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C:\Users\u126178.DS\OneDrive - upf.edu\PhD\Papers\"/>
    </mc:Choice>
  </mc:AlternateContent>
  <xr:revisionPtr revIDLastSave="1203" documentId="8_{3912019F-B009-9443-84BC-5D2D87A05725}" xr6:coauthVersionLast="45" xr6:coauthVersionMax="45" xr10:uidLastSave="{A5C10D4A-2548-4ADD-A26B-A7BC6EBC4D6F}"/>
  <bookViews>
    <workbookView xWindow="-120" yWindow="-120" windowWidth="19440" windowHeight="15000" tabRatio="842" xr2:uid="{00000000-000D-0000-FFFF-FFFF00000000}"/>
  </bookViews>
  <sheets>
    <sheet name="Figure 3" sheetId="9" r:id="rId1"/>
    <sheet name="Figure 3-figure supplement 1" sheetId="22" r:id="rId2"/>
    <sheet name="Figure 3-figure supplement 2" sheetId="16" r:id="rId3"/>
    <sheet name="Figure 3-figure supplement 3" sheetId="19" r:id="rId4"/>
    <sheet name="THC test report" sheetId="23"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P26" i="9" l="1"/>
  <c r="CP27" i="9" s="1"/>
  <c r="CO26" i="9"/>
  <c r="CO27" i="9" s="1"/>
  <c r="CM26" i="9"/>
  <c r="CM27" i="9" s="1"/>
  <c r="CL26" i="9"/>
  <c r="CL27" i="9" s="1"/>
  <c r="CK26" i="9"/>
  <c r="CK27" i="9" s="1"/>
  <c r="CJ26" i="9"/>
  <c r="CJ27" i="9" s="1"/>
  <c r="CI26" i="9"/>
  <c r="CI27" i="9" s="1"/>
  <c r="CG26" i="9"/>
  <c r="CG27" i="9" s="1"/>
  <c r="CF26" i="9"/>
  <c r="CF27" i="9" s="1"/>
  <c r="CP25" i="9"/>
  <c r="CP29" i="9" s="1"/>
  <c r="CO25" i="9"/>
  <c r="CO29" i="9" s="1"/>
  <c r="CM25" i="9"/>
  <c r="CM29" i="9" s="1"/>
  <c r="CL25" i="9"/>
  <c r="CL29" i="9" s="1"/>
  <c r="CK25" i="9"/>
  <c r="CK29" i="9" s="1"/>
  <c r="CJ25" i="9"/>
  <c r="CJ29" i="9" s="1"/>
  <c r="CI25" i="9"/>
  <c r="CI29" i="9" s="1"/>
  <c r="CG25" i="9"/>
  <c r="CG29" i="9" s="1"/>
  <c r="CF25" i="9"/>
  <c r="CF29" i="9" s="1"/>
  <c r="CH24" i="9"/>
  <c r="CH23" i="9"/>
  <c r="CH22" i="9"/>
  <c r="CQ21" i="9"/>
  <c r="CN21" i="9"/>
  <c r="CH21" i="9"/>
  <c r="CQ20" i="9"/>
  <c r="CN20" i="9"/>
  <c r="CK20" i="9"/>
  <c r="CH20" i="9"/>
  <c r="CQ19" i="9"/>
  <c r="CN19" i="9"/>
  <c r="CK19" i="9"/>
  <c r="CH19" i="9"/>
  <c r="CQ18" i="9"/>
  <c r="CN18" i="9"/>
  <c r="CK18" i="9"/>
  <c r="CH18" i="9"/>
  <c r="CQ17" i="9"/>
  <c r="CN17" i="9"/>
  <c r="CK17" i="9"/>
  <c r="CH17" i="9"/>
  <c r="CQ16" i="9"/>
  <c r="CN16" i="9"/>
  <c r="CK16" i="9"/>
  <c r="CH16" i="9"/>
  <c r="CQ15" i="9"/>
  <c r="CN15" i="9"/>
  <c r="CK15" i="9"/>
  <c r="CH15" i="9"/>
  <c r="CQ14" i="9"/>
  <c r="CN14" i="9"/>
  <c r="CK14" i="9"/>
  <c r="CH14" i="9"/>
  <c r="CQ13" i="9"/>
  <c r="CN13" i="9"/>
  <c r="CK13" i="9"/>
  <c r="CH13" i="9"/>
  <c r="CQ12" i="9"/>
  <c r="CN12" i="9"/>
  <c r="CK12" i="9"/>
  <c r="CH12" i="9"/>
  <c r="CQ11" i="9"/>
  <c r="CN11" i="9"/>
  <c r="CK11" i="9"/>
  <c r="CH11" i="9"/>
  <c r="CQ10" i="9"/>
  <c r="CN10" i="9"/>
  <c r="CK10" i="9"/>
  <c r="CH10" i="9"/>
  <c r="CQ9" i="9"/>
  <c r="CN9" i="9"/>
  <c r="CK9" i="9"/>
  <c r="CH9" i="9"/>
  <c r="CQ8" i="9"/>
  <c r="CN8" i="9"/>
  <c r="CK8" i="9"/>
  <c r="CH8" i="9"/>
  <c r="CQ7" i="9"/>
  <c r="CQ26" i="9" s="1"/>
  <c r="CQ27" i="9" s="1"/>
  <c r="CN7" i="9"/>
  <c r="CN26" i="9" s="1"/>
  <c r="CN27" i="9" s="1"/>
  <c r="CK7" i="9"/>
  <c r="CH7" i="9"/>
  <c r="CH26" i="9" s="1"/>
  <c r="CH27" i="9" s="1"/>
  <c r="CB25" i="9"/>
  <c r="CB21" i="9"/>
  <c r="CB20" i="9"/>
  <c r="CB19" i="9"/>
  <c r="CB18" i="9"/>
  <c r="CB17" i="9"/>
  <c r="CB16" i="9"/>
  <c r="CB15" i="9"/>
  <c r="CB14" i="9"/>
  <c r="CB13" i="9"/>
  <c r="CB12" i="9"/>
  <c r="CB11" i="9"/>
  <c r="CB10" i="9"/>
  <c r="CB9" i="9"/>
  <c r="CB8" i="9"/>
  <c r="CB7" i="9"/>
  <c r="BY8" i="9"/>
  <c r="BY9" i="9"/>
  <c r="BY10" i="9"/>
  <c r="BY11" i="9"/>
  <c r="BY12" i="9"/>
  <c r="BY13" i="9"/>
  <c r="BY14" i="9"/>
  <c r="BY15" i="9"/>
  <c r="BY16" i="9"/>
  <c r="BY17" i="9"/>
  <c r="BY18" i="9"/>
  <c r="BY19" i="9"/>
  <c r="BY20" i="9"/>
  <c r="BY21" i="9"/>
  <c r="BY7" i="9"/>
  <c r="BV20" i="9"/>
  <c r="BV19" i="9"/>
  <c r="BV18" i="9"/>
  <c r="BV17" i="9"/>
  <c r="BV16" i="9"/>
  <c r="BV15" i="9"/>
  <c r="BV14" i="9"/>
  <c r="BV13" i="9"/>
  <c r="BV12" i="9"/>
  <c r="BV11" i="9"/>
  <c r="BV10" i="9"/>
  <c r="BV25" i="9" s="1"/>
  <c r="BV9" i="9"/>
  <c r="BV8" i="9"/>
  <c r="BV7" i="9"/>
  <c r="BS8" i="9"/>
  <c r="BS9" i="9"/>
  <c r="BS10" i="9"/>
  <c r="BS11" i="9"/>
  <c r="BS12" i="9"/>
  <c r="BS13" i="9"/>
  <c r="BS14" i="9"/>
  <c r="BS15" i="9"/>
  <c r="BS16" i="9"/>
  <c r="BS17" i="9"/>
  <c r="BS18" i="9"/>
  <c r="BS19" i="9"/>
  <c r="BS20" i="9"/>
  <c r="BS21" i="9"/>
  <c r="BS22" i="9"/>
  <c r="BS23" i="9"/>
  <c r="BS24" i="9"/>
  <c r="BS7" i="9"/>
  <c r="CA26" i="9"/>
  <c r="CA27" i="9" s="1"/>
  <c r="BZ26" i="9"/>
  <c r="BX26" i="9"/>
  <c r="BX27" i="9" s="1"/>
  <c r="BW26" i="9"/>
  <c r="BW27" i="9" s="1"/>
  <c r="BU26" i="9"/>
  <c r="BU27" i="9" s="1"/>
  <c r="BT26" i="9"/>
  <c r="BT27" i="9" s="1"/>
  <c r="BR26" i="9"/>
  <c r="BQ26" i="9"/>
  <c r="BQ27" i="9" s="1"/>
  <c r="CA25" i="9"/>
  <c r="CA29" i="9" s="1"/>
  <c r="BZ25" i="9"/>
  <c r="BX25" i="9"/>
  <c r="BX29" i="9" s="1"/>
  <c r="BW25" i="9"/>
  <c r="BW29" i="9" s="1"/>
  <c r="BU25" i="9"/>
  <c r="BU29" i="9" s="1"/>
  <c r="BT25" i="9"/>
  <c r="BR25" i="9"/>
  <c r="BQ25" i="9"/>
  <c r="BQ29" i="9" s="1"/>
  <c r="BS25" i="9"/>
  <c r="BM21" i="9"/>
  <c r="BM20" i="9"/>
  <c r="BM19" i="9"/>
  <c r="BM18" i="9"/>
  <c r="BM17" i="9"/>
  <c r="BM16" i="9"/>
  <c r="BM15" i="9"/>
  <c r="BM14" i="9"/>
  <c r="BM13" i="9"/>
  <c r="BM12" i="9"/>
  <c r="BM11" i="9"/>
  <c r="BM10" i="9"/>
  <c r="BM9" i="9"/>
  <c r="BM8" i="9"/>
  <c r="BM7" i="9"/>
  <c r="BJ21" i="9"/>
  <c r="BJ20" i="9"/>
  <c r="BJ19" i="9"/>
  <c r="BJ18" i="9"/>
  <c r="BJ17" i="9"/>
  <c r="BJ16" i="9"/>
  <c r="BJ15" i="9"/>
  <c r="BJ14" i="9"/>
  <c r="BJ13" i="9"/>
  <c r="BJ12" i="9"/>
  <c r="BJ11" i="9"/>
  <c r="BJ10" i="9"/>
  <c r="BJ9" i="9"/>
  <c r="BJ8" i="9"/>
  <c r="BJ7" i="9"/>
  <c r="BG20" i="9"/>
  <c r="BG19" i="9"/>
  <c r="BG18" i="9"/>
  <c r="BG17" i="9"/>
  <c r="BG16" i="9"/>
  <c r="BG15" i="9"/>
  <c r="BG14" i="9"/>
  <c r="BG13" i="9"/>
  <c r="BG12" i="9"/>
  <c r="BG11" i="9"/>
  <c r="BG10" i="9"/>
  <c r="BG9" i="9"/>
  <c r="BG8" i="9"/>
  <c r="BG7" i="9"/>
  <c r="BD8" i="9"/>
  <c r="BD9" i="9"/>
  <c r="BD10" i="9"/>
  <c r="BD11" i="9"/>
  <c r="BD12" i="9"/>
  <c r="BD13" i="9"/>
  <c r="BD14" i="9"/>
  <c r="BD15" i="9"/>
  <c r="BD16" i="9"/>
  <c r="BD17" i="9"/>
  <c r="BD18" i="9"/>
  <c r="BD19" i="9"/>
  <c r="BD20" i="9"/>
  <c r="BD21" i="9"/>
  <c r="BD22" i="9"/>
  <c r="BD23" i="9"/>
  <c r="BD24" i="9"/>
  <c r="BD7" i="9"/>
  <c r="BM25" i="9" l="1"/>
  <c r="BY25" i="9"/>
  <c r="CN25" i="9"/>
  <c r="CF28" i="9"/>
  <c r="CJ28" i="9"/>
  <c r="CG28" i="9"/>
  <c r="CK28" i="9"/>
  <c r="CO28" i="9"/>
  <c r="CH25" i="9"/>
  <c r="CL28" i="9"/>
  <c r="CP28" i="9"/>
  <c r="CQ25" i="9"/>
  <c r="CI28" i="9"/>
  <c r="CM28" i="9"/>
  <c r="CB26" i="9"/>
  <c r="CB27" i="9" s="1"/>
  <c r="BZ28" i="9"/>
  <c r="BT29" i="9"/>
  <c r="BV26" i="9"/>
  <c r="BV27" i="9" s="1"/>
  <c r="BR29" i="9"/>
  <c r="BR27" i="9"/>
  <c r="BR28" i="9"/>
  <c r="BZ29" i="9"/>
  <c r="BY26" i="9"/>
  <c r="BY27" i="9" s="1"/>
  <c r="BQ28" i="9"/>
  <c r="BU28" i="9"/>
  <c r="BZ27" i="9"/>
  <c r="BS26" i="9"/>
  <c r="BS27" i="9" s="1"/>
  <c r="BW28" i="9"/>
  <c r="CA28" i="9"/>
  <c r="BT28" i="9"/>
  <c r="BX28" i="9"/>
  <c r="D20" i="19"/>
  <c r="E20" i="19"/>
  <c r="F20" i="19"/>
  <c r="F24" i="19" s="1"/>
  <c r="G20" i="19"/>
  <c r="G23" i="19" s="1"/>
  <c r="H20" i="19"/>
  <c r="I20" i="19"/>
  <c r="J20" i="19"/>
  <c r="D21" i="19"/>
  <c r="D24" i="19" s="1"/>
  <c r="E21" i="19"/>
  <c r="F21" i="19"/>
  <c r="F22" i="19" s="1"/>
  <c r="G21" i="19"/>
  <c r="G22" i="19" s="1"/>
  <c r="H21" i="19"/>
  <c r="H24" i="19" s="1"/>
  <c r="I21" i="19"/>
  <c r="J21" i="19"/>
  <c r="J22" i="19" s="1"/>
  <c r="E22" i="19"/>
  <c r="I22" i="19"/>
  <c r="E23" i="19"/>
  <c r="I23" i="19"/>
  <c r="J23" i="19"/>
  <c r="E24" i="19"/>
  <c r="I24" i="19"/>
  <c r="C20" i="19"/>
  <c r="C21" i="19"/>
  <c r="C22" i="19" s="1"/>
  <c r="CN29" i="9" l="1"/>
  <c r="CN28" i="9"/>
  <c r="CH29" i="9"/>
  <c r="CH28" i="9"/>
  <c r="CQ29" i="9"/>
  <c r="CQ28" i="9"/>
  <c r="CB29" i="9"/>
  <c r="CB28" i="9"/>
  <c r="BV29" i="9"/>
  <c r="BV28" i="9"/>
  <c r="BS28" i="9"/>
  <c r="BY29" i="9"/>
  <c r="BY28" i="9"/>
  <c r="BS29" i="9"/>
  <c r="F23" i="19"/>
  <c r="G24" i="19"/>
  <c r="C24" i="19"/>
  <c r="J24" i="19"/>
  <c r="H22" i="19"/>
  <c r="D22" i="19"/>
  <c r="H23" i="19"/>
  <c r="D23" i="19"/>
  <c r="C23" i="19"/>
  <c r="EW29" i="22" l="1"/>
  <c r="EW30" i="22" s="1"/>
  <c r="EV29" i="22"/>
  <c r="EV30" i="22" s="1"/>
  <c r="EU29" i="22"/>
  <c r="EU30" i="22" s="1"/>
  <c r="ET29" i="22"/>
  <c r="ET30" i="22" s="1"/>
  <c r="ES29" i="22"/>
  <c r="ES30" i="22" s="1"/>
  <c r="ER29" i="22"/>
  <c r="ER30" i="22" s="1"/>
  <c r="EP29" i="22"/>
  <c r="EP30" i="22" s="1"/>
  <c r="EO29" i="22"/>
  <c r="EO30" i="22" s="1"/>
  <c r="EN29" i="22"/>
  <c r="EN30" i="22" s="1"/>
  <c r="EM29" i="22"/>
  <c r="EM30" i="22" s="1"/>
  <c r="EL29" i="22"/>
  <c r="EL30" i="22" s="1"/>
  <c r="EK29" i="22"/>
  <c r="EK30" i="22" s="1"/>
  <c r="EI29" i="22"/>
  <c r="EI30" i="22" s="1"/>
  <c r="EH29" i="22"/>
  <c r="EH30" i="22" s="1"/>
  <c r="EG29" i="22"/>
  <c r="EG30" i="22" s="1"/>
  <c r="EF29" i="22"/>
  <c r="EF30" i="22" s="1"/>
  <c r="EE29" i="22"/>
  <c r="EE30" i="22" s="1"/>
  <c r="ED29" i="22"/>
  <c r="ED30" i="22" s="1"/>
  <c r="EB29" i="22"/>
  <c r="EB30" i="22" s="1"/>
  <c r="EA29" i="22"/>
  <c r="EA30" i="22" s="1"/>
  <c r="DZ29" i="22"/>
  <c r="DZ30" i="22" s="1"/>
  <c r="DY29" i="22"/>
  <c r="DY30" i="22" s="1"/>
  <c r="DX29" i="22"/>
  <c r="DX30" i="22" s="1"/>
  <c r="DW29" i="22"/>
  <c r="DW30" i="22" s="1"/>
  <c r="EW28" i="22"/>
  <c r="EW32" i="22" s="1"/>
  <c r="EV28" i="22"/>
  <c r="EV32" i="22" s="1"/>
  <c r="EU28" i="22"/>
  <c r="EU32" i="22" s="1"/>
  <c r="ET28" i="22"/>
  <c r="ES28" i="22"/>
  <c r="ES32" i="22" s="1"/>
  <c r="ER28" i="22"/>
  <c r="ER32" i="22" s="1"/>
  <c r="EP28" i="22"/>
  <c r="EO28" i="22"/>
  <c r="EO32" i="22" s="1"/>
  <c r="EN28" i="22"/>
  <c r="EN32" i="22" s="1"/>
  <c r="EM28" i="22"/>
  <c r="EM31" i="22" s="1"/>
  <c r="EL28" i="22"/>
  <c r="EK28" i="22"/>
  <c r="EK32" i="22" s="1"/>
  <c r="EI28" i="22"/>
  <c r="EI31" i="22" s="1"/>
  <c r="EH28" i="22"/>
  <c r="EH32" i="22" s="1"/>
  <c r="EG28" i="22"/>
  <c r="EF28" i="22"/>
  <c r="EF32" i="22" s="1"/>
  <c r="EE28" i="22"/>
  <c r="EE32" i="22" s="1"/>
  <c r="ED28" i="22"/>
  <c r="ED32" i="22" s="1"/>
  <c r="EB28" i="22"/>
  <c r="EA28" i="22"/>
  <c r="EA32" i="22" s="1"/>
  <c r="DZ28" i="22"/>
  <c r="DZ32" i="22" s="1"/>
  <c r="DY28" i="22"/>
  <c r="DY32" i="22" s="1"/>
  <c r="DX28" i="22"/>
  <c r="DW28" i="22"/>
  <c r="DW32" i="22" s="1"/>
  <c r="EJ27" i="22"/>
  <c r="EC27" i="22"/>
  <c r="EX26" i="22"/>
  <c r="EJ26" i="22"/>
  <c r="EC26" i="22"/>
  <c r="EX25" i="22"/>
  <c r="EJ25" i="22"/>
  <c r="EC25" i="22"/>
  <c r="EX24" i="22"/>
  <c r="EQ24" i="22"/>
  <c r="EJ24" i="22"/>
  <c r="EC24" i="22"/>
  <c r="EX23" i="22"/>
  <c r="EQ23" i="22"/>
  <c r="EJ23" i="22"/>
  <c r="EC23" i="22"/>
  <c r="EX22" i="22"/>
  <c r="EQ22" i="22"/>
  <c r="EJ22" i="22"/>
  <c r="EC22" i="22"/>
  <c r="EX21" i="22"/>
  <c r="EQ21" i="22"/>
  <c r="EJ21" i="22"/>
  <c r="EC21" i="22"/>
  <c r="EX20" i="22"/>
  <c r="EQ20" i="22"/>
  <c r="EJ20" i="22"/>
  <c r="EC20" i="22"/>
  <c r="EX19" i="22"/>
  <c r="EQ19" i="22"/>
  <c r="EJ19" i="22"/>
  <c r="EC19" i="22"/>
  <c r="EX18" i="22"/>
  <c r="EQ18" i="22"/>
  <c r="EJ18" i="22"/>
  <c r="EC18" i="22"/>
  <c r="EX17" i="22"/>
  <c r="EQ17" i="22"/>
  <c r="EJ17" i="22"/>
  <c r="EC17" i="22"/>
  <c r="EX16" i="22"/>
  <c r="EQ16" i="22"/>
  <c r="EJ16" i="22"/>
  <c r="EC16" i="22"/>
  <c r="EX15" i="22"/>
  <c r="EQ15" i="22"/>
  <c r="EJ15" i="22"/>
  <c r="EC15" i="22"/>
  <c r="EX14" i="22"/>
  <c r="EQ14" i="22"/>
  <c r="EJ14" i="22"/>
  <c r="EC14" i="22"/>
  <c r="EX13" i="22"/>
  <c r="EQ13" i="22"/>
  <c r="EJ13" i="22"/>
  <c r="EC13" i="22"/>
  <c r="EX12" i="22"/>
  <c r="EQ12" i="22"/>
  <c r="EJ12" i="22"/>
  <c r="EC12" i="22"/>
  <c r="EX11" i="22"/>
  <c r="EQ11" i="22"/>
  <c r="EJ11" i="22"/>
  <c r="EC11" i="22"/>
  <c r="EX10" i="22"/>
  <c r="EQ10" i="22"/>
  <c r="EJ10" i="22"/>
  <c r="EC10" i="22"/>
  <c r="EX9" i="22"/>
  <c r="EQ9" i="22"/>
  <c r="EQ29" i="22" s="1"/>
  <c r="EQ30" i="22" s="1"/>
  <c r="EJ9" i="22"/>
  <c r="EC9" i="22"/>
  <c r="DR29" i="22"/>
  <c r="DR30" i="22" s="1"/>
  <c r="DQ29" i="22"/>
  <c r="DQ30" i="22" s="1"/>
  <c r="DP29" i="22"/>
  <c r="DP30" i="22" s="1"/>
  <c r="DO29" i="22"/>
  <c r="DO30" i="22" s="1"/>
  <c r="DN29" i="22"/>
  <c r="DN30" i="22" s="1"/>
  <c r="DM29" i="22"/>
  <c r="DM30" i="22" s="1"/>
  <c r="DK29" i="22"/>
  <c r="DK30" i="22" s="1"/>
  <c r="DJ29" i="22"/>
  <c r="DJ30" i="22" s="1"/>
  <c r="DI29" i="22"/>
  <c r="DI30" i="22" s="1"/>
  <c r="DH29" i="22"/>
  <c r="DH30" i="22" s="1"/>
  <c r="DG29" i="22"/>
  <c r="DG30" i="22" s="1"/>
  <c r="DF29" i="22"/>
  <c r="DF30" i="22" s="1"/>
  <c r="DD29" i="22"/>
  <c r="DD30" i="22" s="1"/>
  <c r="DC29" i="22"/>
  <c r="DC30" i="22" s="1"/>
  <c r="DB29" i="22"/>
  <c r="DB30" i="22" s="1"/>
  <c r="DA29" i="22"/>
  <c r="DA30" i="22" s="1"/>
  <c r="CZ29" i="22"/>
  <c r="CZ30" i="22" s="1"/>
  <c r="CY29" i="22"/>
  <c r="CY30" i="22" s="1"/>
  <c r="CW29" i="22"/>
  <c r="CW30" i="22" s="1"/>
  <c r="CV29" i="22"/>
  <c r="CV30" i="22" s="1"/>
  <c r="CU29" i="22"/>
  <c r="CU30" i="22" s="1"/>
  <c r="CT29" i="22"/>
  <c r="CT30" i="22" s="1"/>
  <c r="CS29" i="22"/>
  <c r="CS30" i="22" s="1"/>
  <c r="CR29" i="22"/>
  <c r="CR30" i="22" s="1"/>
  <c r="DR28" i="22"/>
  <c r="DR32" i="22" s="1"/>
  <c r="DQ28" i="22"/>
  <c r="DP28" i="22"/>
  <c r="DP31" i="22" s="1"/>
  <c r="DO28" i="22"/>
  <c r="DN28" i="22"/>
  <c r="DN32" i="22" s="1"/>
  <c r="DM28" i="22"/>
  <c r="DK28" i="22"/>
  <c r="DK32" i="22" s="1"/>
  <c r="DJ28" i="22"/>
  <c r="DJ32" i="22" s="1"/>
  <c r="DI28" i="22"/>
  <c r="DH28" i="22"/>
  <c r="DH32" i="22" s="1"/>
  <c r="DG28" i="22"/>
  <c r="DG32" i="22" s="1"/>
  <c r="DF28" i="22"/>
  <c r="DF32" i="22" s="1"/>
  <c r="DD28" i="22"/>
  <c r="DC28" i="22"/>
  <c r="DC32" i="22" s="1"/>
  <c r="DB28" i="22"/>
  <c r="DB32" i="22" s="1"/>
  <c r="DA28" i="22"/>
  <c r="DA32" i="22" s="1"/>
  <c r="CZ28" i="22"/>
  <c r="CY28" i="22"/>
  <c r="CY32" i="22" s="1"/>
  <c r="CW28" i="22"/>
  <c r="CW32" i="22" s="1"/>
  <c r="CV28" i="22"/>
  <c r="CV32" i="22" s="1"/>
  <c r="CU28" i="22"/>
  <c r="CT28" i="22"/>
  <c r="CT32" i="22" s="1"/>
  <c r="CS28" i="22"/>
  <c r="CS32" i="22" s="1"/>
  <c r="CR28" i="22"/>
  <c r="CR32" i="22" s="1"/>
  <c r="DE27" i="22"/>
  <c r="CX27" i="22"/>
  <c r="DS26" i="22"/>
  <c r="DE26" i="22"/>
  <c r="CX26" i="22"/>
  <c r="DS25" i="22"/>
  <c r="DE25" i="22"/>
  <c r="CX25" i="22"/>
  <c r="DS24" i="22"/>
  <c r="DL24" i="22"/>
  <c r="DE24" i="22"/>
  <c r="CX24" i="22"/>
  <c r="DS23" i="22"/>
  <c r="DL23" i="22"/>
  <c r="DE23" i="22"/>
  <c r="CX23" i="22"/>
  <c r="DS22" i="22"/>
  <c r="DL22" i="22"/>
  <c r="DE22" i="22"/>
  <c r="CX22" i="22"/>
  <c r="DS21" i="22"/>
  <c r="DL21" i="22"/>
  <c r="DE21" i="22"/>
  <c r="CX21" i="22"/>
  <c r="DS20" i="22"/>
  <c r="DL20" i="22"/>
  <c r="DE20" i="22"/>
  <c r="CX20" i="22"/>
  <c r="DS19" i="22"/>
  <c r="DL19" i="22"/>
  <c r="DE19" i="22"/>
  <c r="CX19" i="22"/>
  <c r="DS18" i="22"/>
  <c r="DL18" i="22"/>
  <c r="DE18" i="22"/>
  <c r="CX18" i="22"/>
  <c r="DS17" i="22"/>
  <c r="DL17" i="22"/>
  <c r="DE17" i="22"/>
  <c r="CX17" i="22"/>
  <c r="DS16" i="22"/>
  <c r="DL16" i="22"/>
  <c r="DE16" i="22"/>
  <c r="CX16" i="22"/>
  <c r="DS15" i="22"/>
  <c r="DL15" i="22"/>
  <c r="DE15" i="22"/>
  <c r="CX15" i="22"/>
  <c r="DS14" i="22"/>
  <c r="DL14" i="22"/>
  <c r="DE14" i="22"/>
  <c r="CX14" i="22"/>
  <c r="DS13" i="22"/>
  <c r="DL13" i="22"/>
  <c r="DE13" i="22"/>
  <c r="CX13" i="22"/>
  <c r="DS12" i="22"/>
  <c r="DL12" i="22"/>
  <c r="DE12" i="22"/>
  <c r="CX12" i="22"/>
  <c r="DS11" i="22"/>
  <c r="DL11" i="22"/>
  <c r="DE11" i="22"/>
  <c r="CX11" i="22"/>
  <c r="DS10" i="22"/>
  <c r="DL10" i="22"/>
  <c r="DE10" i="22"/>
  <c r="CX10" i="22"/>
  <c r="DS9" i="22"/>
  <c r="DL9" i="22"/>
  <c r="DE9" i="22"/>
  <c r="CX9" i="22"/>
  <c r="BS9" i="22"/>
  <c r="CM29" i="22"/>
  <c r="CM30" i="22" s="1"/>
  <c r="CL29" i="22"/>
  <c r="CL30" i="22" s="1"/>
  <c r="CK29" i="22"/>
  <c r="CK30" i="22" s="1"/>
  <c r="CJ29" i="22"/>
  <c r="CJ30" i="22" s="1"/>
  <c r="CI29" i="22"/>
  <c r="CI30" i="22" s="1"/>
  <c r="CH29" i="22"/>
  <c r="CH30" i="22" s="1"/>
  <c r="CF29" i="22"/>
  <c r="CF30" i="22" s="1"/>
  <c r="CE29" i="22"/>
  <c r="CE30" i="22" s="1"/>
  <c r="CD29" i="22"/>
  <c r="CD30" i="22" s="1"/>
  <c r="CC29" i="22"/>
  <c r="CC30" i="22" s="1"/>
  <c r="CB29" i="22"/>
  <c r="CB30" i="22" s="1"/>
  <c r="CA29" i="22"/>
  <c r="CA30" i="22" s="1"/>
  <c r="BY29" i="22"/>
  <c r="BY30" i="22" s="1"/>
  <c r="BX29" i="22"/>
  <c r="BX30" i="22" s="1"/>
  <c r="BW29" i="22"/>
  <c r="BW30" i="22" s="1"/>
  <c r="BV29" i="22"/>
  <c r="BV30" i="22" s="1"/>
  <c r="BU29" i="22"/>
  <c r="BU30" i="22" s="1"/>
  <c r="BT29" i="22"/>
  <c r="BT30" i="22" s="1"/>
  <c r="BR29" i="22"/>
  <c r="BR30" i="22" s="1"/>
  <c r="BQ29" i="22"/>
  <c r="BQ30" i="22" s="1"/>
  <c r="BP29" i="22"/>
  <c r="BP30" i="22" s="1"/>
  <c r="BO29" i="22"/>
  <c r="BO30" i="22" s="1"/>
  <c r="BN29" i="22"/>
  <c r="BN30" i="22" s="1"/>
  <c r="BM29" i="22"/>
  <c r="BM30" i="22" s="1"/>
  <c r="CM28" i="22"/>
  <c r="CM32" i="22" s="1"/>
  <c r="CL28" i="22"/>
  <c r="CL32" i="22" s="1"/>
  <c r="CK28" i="22"/>
  <c r="CK32" i="22" s="1"/>
  <c r="CJ28" i="22"/>
  <c r="CJ32" i="22" s="1"/>
  <c r="CI28" i="22"/>
  <c r="CI32" i="22" s="1"/>
  <c r="CH28" i="22"/>
  <c r="CH32" i="22" s="1"/>
  <c r="CF28" i="22"/>
  <c r="CF32" i="22" s="1"/>
  <c r="CE28" i="22"/>
  <c r="CE32" i="22" s="1"/>
  <c r="CD28" i="22"/>
  <c r="CD32" i="22" s="1"/>
  <c r="CC28" i="22"/>
  <c r="CB28" i="22"/>
  <c r="CB32" i="22" s="1"/>
  <c r="CA28" i="22"/>
  <c r="CA32" i="22" s="1"/>
  <c r="BY28" i="22"/>
  <c r="BY32" i="22" s="1"/>
  <c r="BX28" i="22"/>
  <c r="BW28" i="22"/>
  <c r="BV28" i="22"/>
  <c r="BV32" i="22" s="1"/>
  <c r="BU28" i="22"/>
  <c r="BU32" i="22" s="1"/>
  <c r="BT28" i="22"/>
  <c r="BR28" i="22"/>
  <c r="BQ28" i="22"/>
  <c r="BQ32" i="22" s="1"/>
  <c r="BP28" i="22"/>
  <c r="BP32" i="22" s="1"/>
  <c r="BO28" i="22"/>
  <c r="BO32" i="22" s="1"/>
  <c r="BN28" i="22"/>
  <c r="BM28" i="22"/>
  <c r="BM32" i="22" s="1"/>
  <c r="BZ27" i="22"/>
  <c r="BS27" i="22"/>
  <c r="CN26" i="22"/>
  <c r="BZ26" i="22"/>
  <c r="BS26" i="22"/>
  <c r="CN25" i="22"/>
  <c r="BZ25" i="22"/>
  <c r="BS25" i="22"/>
  <c r="CN24" i="22"/>
  <c r="CG24" i="22"/>
  <c r="BZ24" i="22"/>
  <c r="BS24" i="22"/>
  <c r="CN23" i="22"/>
  <c r="CG23" i="22"/>
  <c r="BZ23" i="22"/>
  <c r="BS23" i="22"/>
  <c r="CN22" i="22"/>
  <c r="CG22" i="22"/>
  <c r="BZ22" i="22"/>
  <c r="BS22" i="22"/>
  <c r="CN21" i="22"/>
  <c r="CG21" i="22"/>
  <c r="BZ21" i="22"/>
  <c r="BS21" i="22"/>
  <c r="CN20" i="22"/>
  <c r="CG20" i="22"/>
  <c r="BZ20" i="22"/>
  <c r="BS20" i="22"/>
  <c r="CN19" i="22"/>
  <c r="CG19" i="22"/>
  <c r="BZ19" i="22"/>
  <c r="BS19" i="22"/>
  <c r="CN18" i="22"/>
  <c r="CG18" i="22"/>
  <c r="BZ18" i="22"/>
  <c r="BS18" i="22"/>
  <c r="CN17" i="22"/>
  <c r="CG17" i="22"/>
  <c r="BZ17" i="22"/>
  <c r="BS17" i="22"/>
  <c r="CN16" i="22"/>
  <c r="CG16" i="22"/>
  <c r="BZ16" i="22"/>
  <c r="BS16" i="22"/>
  <c r="CN15" i="22"/>
  <c r="CG15" i="22"/>
  <c r="BZ15" i="22"/>
  <c r="BS15" i="22"/>
  <c r="CN14" i="22"/>
  <c r="CG14" i="22"/>
  <c r="BZ14" i="22"/>
  <c r="BS14" i="22"/>
  <c r="CN13" i="22"/>
  <c r="CG13" i="22"/>
  <c r="BZ13" i="22"/>
  <c r="BS13" i="22"/>
  <c r="CN12" i="22"/>
  <c r="CG12" i="22"/>
  <c r="BZ12" i="22"/>
  <c r="BS12" i="22"/>
  <c r="CN11" i="22"/>
  <c r="CG11" i="22"/>
  <c r="BZ11" i="22"/>
  <c r="BS11" i="22"/>
  <c r="CN10" i="22"/>
  <c r="CG10" i="22"/>
  <c r="BZ10" i="22"/>
  <c r="BS10" i="22"/>
  <c r="CN9" i="22"/>
  <c r="CG9" i="22"/>
  <c r="BZ9" i="22"/>
  <c r="CX29" i="22" l="1"/>
  <c r="CX30" i="22" s="1"/>
  <c r="DO32" i="22"/>
  <c r="DL29" i="22"/>
  <c r="DL30" i="22" s="1"/>
  <c r="EQ28" i="22"/>
  <c r="EQ31" i="22" s="1"/>
  <c r="CG28" i="22"/>
  <c r="EX29" i="22"/>
  <c r="EX30" i="22" s="1"/>
  <c r="DL28" i="22"/>
  <c r="DL32" i="22" s="1"/>
  <c r="EC29" i="22"/>
  <c r="EC30" i="22" s="1"/>
  <c r="DE29" i="22"/>
  <c r="DE30" i="22" s="1"/>
  <c r="DS29" i="22"/>
  <c r="DS30" i="22" s="1"/>
  <c r="CU32" i="22"/>
  <c r="CZ32" i="22"/>
  <c r="DD32" i="22"/>
  <c r="DI32" i="22"/>
  <c r="DM32" i="22"/>
  <c r="DQ32" i="22"/>
  <c r="EJ29" i="22"/>
  <c r="EJ30" i="22" s="1"/>
  <c r="DX32" i="22"/>
  <c r="EB31" i="22"/>
  <c r="EG32" i="22"/>
  <c r="EL32" i="22"/>
  <c r="EP32" i="22"/>
  <c r="ET32" i="22"/>
  <c r="EM32" i="22"/>
  <c r="EA31" i="22"/>
  <c r="EE31" i="22"/>
  <c r="EU31" i="22"/>
  <c r="EI32" i="22"/>
  <c r="EQ32" i="22"/>
  <c r="DX31" i="22"/>
  <c r="EF31" i="22"/>
  <c r="EN31" i="22"/>
  <c r="EV31" i="22"/>
  <c r="EB32" i="22"/>
  <c r="EC28" i="22"/>
  <c r="DY31" i="22"/>
  <c r="EG31" i="22"/>
  <c r="EK31" i="22"/>
  <c r="EO31" i="22"/>
  <c r="ES31" i="22"/>
  <c r="EW31" i="22"/>
  <c r="DW31" i="22"/>
  <c r="EJ28" i="22"/>
  <c r="ER31" i="22"/>
  <c r="EX28" i="22"/>
  <c r="DZ31" i="22"/>
  <c r="ED31" i="22"/>
  <c r="EH31" i="22"/>
  <c r="EL31" i="22"/>
  <c r="EP31" i="22"/>
  <c r="ET31" i="22"/>
  <c r="DP32" i="22"/>
  <c r="DE28" i="22"/>
  <c r="CS31" i="22"/>
  <c r="CW31" i="22"/>
  <c r="DA31" i="22"/>
  <c r="DI31" i="22"/>
  <c r="DM31" i="22"/>
  <c r="DQ31" i="22"/>
  <c r="CX28" i="22"/>
  <c r="CT31" i="22"/>
  <c r="DB31" i="22"/>
  <c r="DF31" i="22"/>
  <c r="DJ31" i="22"/>
  <c r="DN31" i="22"/>
  <c r="DR31" i="22"/>
  <c r="CR31" i="22"/>
  <c r="CV31" i="22"/>
  <c r="CZ31" i="22"/>
  <c r="DD31" i="22"/>
  <c r="DH31" i="22"/>
  <c r="DS28" i="22"/>
  <c r="CU31" i="22"/>
  <c r="CY31" i="22"/>
  <c r="DC31" i="22"/>
  <c r="DG31" i="22"/>
  <c r="DK31" i="22"/>
  <c r="DO31" i="22"/>
  <c r="CN29" i="22"/>
  <c r="CN30" i="22" s="1"/>
  <c r="CG29" i="22"/>
  <c r="CG30" i="22" s="1"/>
  <c r="CC31" i="22"/>
  <c r="BZ29" i="22"/>
  <c r="BZ30" i="22" s="1"/>
  <c r="BW32" i="22"/>
  <c r="BT32" i="22"/>
  <c r="BX32" i="22"/>
  <c r="BS29" i="22"/>
  <c r="BS30" i="22" s="1"/>
  <c r="BN32" i="22"/>
  <c r="BR32" i="22"/>
  <c r="BY31" i="22"/>
  <c r="CC32" i="22"/>
  <c r="BZ28" i="22"/>
  <c r="BN31" i="22"/>
  <c r="BR31" i="22"/>
  <c r="BV31" i="22"/>
  <c r="CD31" i="22"/>
  <c r="CH31" i="22"/>
  <c r="CL31" i="22"/>
  <c r="BQ31" i="22"/>
  <c r="BS28" i="22"/>
  <c r="BO31" i="22"/>
  <c r="BW31" i="22"/>
  <c r="CA31" i="22"/>
  <c r="CE31" i="22"/>
  <c r="CI31" i="22"/>
  <c r="CM31" i="22"/>
  <c r="BM31" i="22"/>
  <c r="BU31" i="22"/>
  <c r="CK31" i="22"/>
  <c r="CN28" i="22"/>
  <c r="BP31" i="22"/>
  <c r="BT31" i="22"/>
  <c r="BX31" i="22"/>
  <c r="CB31" i="22"/>
  <c r="CF31" i="22"/>
  <c r="CJ31" i="22"/>
  <c r="DL31" i="22" l="1"/>
  <c r="EJ31" i="22"/>
  <c r="EJ32" i="22"/>
  <c r="EC32" i="22"/>
  <c r="EC31" i="22"/>
  <c r="EX32" i="22"/>
  <c r="EX31" i="22"/>
  <c r="DS32" i="22"/>
  <c r="DS31" i="22"/>
  <c r="DE32" i="22"/>
  <c r="DE31" i="22"/>
  <c r="CX32" i="22"/>
  <c r="CX31" i="22"/>
  <c r="CG31" i="22"/>
  <c r="CG32" i="22"/>
  <c r="BS32" i="22"/>
  <c r="BS31" i="22"/>
  <c r="BZ32" i="22"/>
  <c r="BZ31" i="22"/>
  <c r="CN32" i="22"/>
  <c r="CN31" i="22"/>
  <c r="AN9" i="22" l="1"/>
  <c r="AU9" i="22"/>
  <c r="BB9" i="22"/>
  <c r="BI9" i="22"/>
  <c r="AN10" i="22"/>
  <c r="AU10" i="22"/>
  <c r="BB10" i="22"/>
  <c r="BI10" i="22"/>
  <c r="AN11" i="22"/>
  <c r="AU11" i="22"/>
  <c r="BB11" i="22"/>
  <c r="BI11" i="22"/>
  <c r="AN12" i="22"/>
  <c r="AU12" i="22"/>
  <c r="BB12" i="22"/>
  <c r="BI12" i="22"/>
  <c r="AN13" i="22"/>
  <c r="AU13" i="22"/>
  <c r="BB13" i="22"/>
  <c r="BI13" i="22"/>
  <c r="AN14" i="22"/>
  <c r="AU14" i="22"/>
  <c r="BB14" i="22"/>
  <c r="BI14" i="22"/>
  <c r="AN15" i="22"/>
  <c r="AU15" i="22"/>
  <c r="BB15" i="22"/>
  <c r="BI15" i="22"/>
  <c r="AN16" i="22"/>
  <c r="AU16" i="22"/>
  <c r="BB16" i="22"/>
  <c r="BI16" i="22"/>
  <c r="AN17" i="22"/>
  <c r="AU17" i="22"/>
  <c r="BB17" i="22"/>
  <c r="BI17" i="22"/>
  <c r="AN18" i="22"/>
  <c r="AU18" i="22"/>
  <c r="BB18" i="22"/>
  <c r="BI18" i="22"/>
  <c r="AN19" i="22"/>
  <c r="AU19" i="22"/>
  <c r="BB19" i="22"/>
  <c r="BI19" i="22"/>
  <c r="AN20" i="22"/>
  <c r="AU20" i="22"/>
  <c r="BB20" i="22"/>
  <c r="BI20" i="22"/>
  <c r="AN21" i="22"/>
  <c r="AU21" i="22"/>
  <c r="BB21" i="22"/>
  <c r="BI21" i="22"/>
  <c r="AN22" i="22"/>
  <c r="AU22" i="22"/>
  <c r="BB22" i="22"/>
  <c r="BI22" i="22"/>
  <c r="AN23" i="22"/>
  <c r="AU23" i="22"/>
  <c r="BB23" i="22"/>
  <c r="BI23" i="22"/>
  <c r="AN24" i="22"/>
  <c r="AU24" i="22"/>
  <c r="BB24" i="22"/>
  <c r="BI24" i="22"/>
  <c r="AN25" i="22"/>
  <c r="AU25" i="22"/>
  <c r="BI25" i="22"/>
  <c r="AN26" i="22"/>
  <c r="AU26" i="22"/>
  <c r="BI26" i="22"/>
  <c r="AN27" i="22"/>
  <c r="AU27" i="22"/>
  <c r="AH28" i="22"/>
  <c r="AI28" i="22"/>
  <c r="AJ28" i="22"/>
  <c r="AK28" i="22"/>
  <c r="AK32" i="22" s="1"/>
  <c r="AL28" i="22"/>
  <c r="AM28" i="22"/>
  <c r="AO28" i="22"/>
  <c r="AP28" i="22"/>
  <c r="AP32" i="22" s="1"/>
  <c r="AQ28" i="22"/>
  <c r="AR28" i="22"/>
  <c r="AS28" i="22"/>
  <c r="AT28" i="22"/>
  <c r="AT32" i="22" s="1"/>
  <c r="AV28" i="22"/>
  <c r="AW28" i="22"/>
  <c r="AX28" i="22"/>
  <c r="AY28" i="22"/>
  <c r="AZ28" i="22"/>
  <c r="BA28" i="22"/>
  <c r="BC28" i="22"/>
  <c r="BD28" i="22"/>
  <c r="BE28" i="22"/>
  <c r="BF28" i="22"/>
  <c r="BG28" i="22"/>
  <c r="BH28" i="22"/>
  <c r="AH29" i="22"/>
  <c r="AH32" i="22" s="1"/>
  <c r="AI29" i="22"/>
  <c r="AI30" i="22" s="1"/>
  <c r="AJ29" i="22"/>
  <c r="AJ30" i="22" s="1"/>
  <c r="AK29" i="22"/>
  <c r="AK30" i="22" s="1"/>
  <c r="AL29" i="22"/>
  <c r="AL30" i="22" s="1"/>
  <c r="AM29" i="22"/>
  <c r="AM31" i="22" s="1"/>
  <c r="AO29" i="22"/>
  <c r="AO30" i="22" s="1"/>
  <c r="AP29" i="22"/>
  <c r="AP30" i="22" s="1"/>
  <c r="AQ29" i="22"/>
  <c r="AQ31" i="22" s="1"/>
  <c r="AR29" i="22"/>
  <c r="AR30" i="22" s="1"/>
  <c r="AS29" i="22"/>
  <c r="AS30" i="22" s="1"/>
  <c r="AT29" i="22"/>
  <c r="AT30" i="22" s="1"/>
  <c r="AV29" i="22"/>
  <c r="AV30" i="22" s="1"/>
  <c r="AW29" i="22"/>
  <c r="AW30" i="22" s="1"/>
  <c r="AX29" i="22"/>
  <c r="AY29" i="22"/>
  <c r="AY30" i="22" s="1"/>
  <c r="AZ29" i="22"/>
  <c r="AZ30" i="22" s="1"/>
  <c r="BA29" i="22"/>
  <c r="BA30" i="22" s="1"/>
  <c r="BC29" i="22"/>
  <c r="BD29" i="22"/>
  <c r="BD31" i="22" s="1"/>
  <c r="BE29" i="22"/>
  <c r="BE32" i="22" s="1"/>
  <c r="BF29" i="22"/>
  <c r="BF30" i="22" s="1"/>
  <c r="BG29" i="22"/>
  <c r="BH29" i="22"/>
  <c r="BH31" i="22" s="1"/>
  <c r="AH30" i="22"/>
  <c r="AX30" i="22"/>
  <c r="AH31" i="22"/>
  <c r="AT31" i="22"/>
  <c r="AP31" i="22" l="1"/>
  <c r="AN29" i="22"/>
  <c r="AN30" i="22" s="1"/>
  <c r="AK31" i="22"/>
  <c r="AX32" i="22"/>
  <c r="AR32" i="22"/>
  <c r="AU29" i="22"/>
  <c r="AX31" i="22"/>
  <c r="BF32" i="22"/>
  <c r="BA32" i="22"/>
  <c r="AW32" i="22"/>
  <c r="AM32" i="22"/>
  <c r="AU28" i="22"/>
  <c r="AO32" i="22"/>
  <c r="AR31" i="22"/>
  <c r="AZ31" i="22"/>
  <c r="AV32" i="22"/>
  <c r="AS32" i="22"/>
  <c r="AJ32" i="22"/>
  <c r="AZ32" i="22"/>
  <c r="AI32" i="22"/>
  <c r="AL31" i="22"/>
  <c r="AM30" i="22"/>
  <c r="AV31" i="22"/>
  <c r="BH30" i="22"/>
  <c r="BH32" i="22"/>
  <c r="AL32" i="22"/>
  <c r="AU30" i="22"/>
  <c r="AY32" i="22"/>
  <c r="AQ32" i="22"/>
  <c r="AY31" i="22"/>
  <c r="AO31" i="22"/>
  <c r="AJ31" i="22"/>
  <c r="BD30" i="22"/>
  <c r="BD32" i="22"/>
  <c r="AI31" i="22"/>
  <c r="AQ30" i="22"/>
  <c r="BE30" i="22"/>
  <c r="BE31" i="22"/>
  <c r="AN28" i="22"/>
  <c r="AN31" i="22" s="1"/>
  <c r="BA31" i="22"/>
  <c r="AW31" i="22"/>
  <c r="AS31" i="22"/>
  <c r="BG32" i="22"/>
  <c r="BC32" i="22"/>
  <c r="BB29" i="22"/>
  <c r="BB30" i="22" s="1"/>
  <c r="BB28" i="22"/>
  <c r="BF31" i="22"/>
  <c r="BI28" i="22"/>
  <c r="BI29" i="22"/>
  <c r="BI30" i="22" s="1"/>
  <c r="BG30" i="22"/>
  <c r="BC30" i="22"/>
  <c r="BG31" i="22"/>
  <c r="BC31" i="22"/>
  <c r="AD9" i="22"/>
  <c r="W10" i="22"/>
  <c r="W11" i="22"/>
  <c r="W12" i="22"/>
  <c r="W13" i="22"/>
  <c r="W14" i="22"/>
  <c r="W15" i="22"/>
  <c r="W16" i="22"/>
  <c r="W17" i="22"/>
  <c r="W18" i="22"/>
  <c r="W19" i="22"/>
  <c r="W20" i="22"/>
  <c r="W21" i="22"/>
  <c r="W22" i="22"/>
  <c r="W23" i="22"/>
  <c r="W24" i="22"/>
  <c r="W9" i="22"/>
  <c r="V29" i="22"/>
  <c r="V30" i="22" s="1"/>
  <c r="P10" i="22"/>
  <c r="P11" i="22"/>
  <c r="P12" i="22"/>
  <c r="P13" i="22"/>
  <c r="P14" i="22"/>
  <c r="P15" i="22"/>
  <c r="P16" i="22"/>
  <c r="P17" i="22"/>
  <c r="P18" i="22"/>
  <c r="P19" i="22"/>
  <c r="P20" i="22"/>
  <c r="P21" i="22"/>
  <c r="P22" i="22"/>
  <c r="P23" i="22"/>
  <c r="P24" i="22"/>
  <c r="P25" i="22"/>
  <c r="P26" i="22"/>
  <c r="P27" i="22"/>
  <c r="P9" i="22"/>
  <c r="AC29" i="22"/>
  <c r="AC30" i="22" s="1"/>
  <c r="AB29" i="22"/>
  <c r="AB30" i="22" s="1"/>
  <c r="AA29" i="22"/>
  <c r="AA30" i="22" s="1"/>
  <c r="Z29" i="22"/>
  <c r="Z30" i="22" s="1"/>
  <c r="Y29" i="22"/>
  <c r="Y30" i="22" s="1"/>
  <c r="X29" i="22"/>
  <c r="X30" i="22" s="1"/>
  <c r="U29" i="22"/>
  <c r="U30" i="22" s="1"/>
  <c r="T29" i="22"/>
  <c r="T30" i="22" s="1"/>
  <c r="S29" i="22"/>
  <c r="S30" i="22" s="1"/>
  <c r="R29" i="22"/>
  <c r="R30" i="22" s="1"/>
  <c r="Q29" i="22"/>
  <c r="Q30" i="22" s="1"/>
  <c r="O29" i="22"/>
  <c r="O30" i="22" s="1"/>
  <c r="N29" i="22"/>
  <c r="N30" i="22" s="1"/>
  <c r="M29" i="22"/>
  <c r="M30" i="22" s="1"/>
  <c r="L29" i="22"/>
  <c r="L30" i="22" s="1"/>
  <c r="K29" i="22"/>
  <c r="K30" i="22" s="1"/>
  <c r="J29" i="22"/>
  <c r="J30" i="22" s="1"/>
  <c r="H29" i="22"/>
  <c r="H30" i="22" s="1"/>
  <c r="G29" i="22"/>
  <c r="G30" i="22" s="1"/>
  <c r="F29" i="22"/>
  <c r="F30" i="22" s="1"/>
  <c r="E29" i="22"/>
  <c r="E30" i="22" s="1"/>
  <c r="D29" i="22"/>
  <c r="D30" i="22" s="1"/>
  <c r="C29" i="22"/>
  <c r="C30" i="22" s="1"/>
  <c r="AC28" i="22"/>
  <c r="AB28" i="22"/>
  <c r="AA28" i="22"/>
  <c r="Z28" i="22"/>
  <c r="Y28" i="22"/>
  <c r="X28" i="22"/>
  <c r="U28" i="22"/>
  <c r="T28" i="22"/>
  <c r="S28" i="22"/>
  <c r="R28" i="22"/>
  <c r="Q28" i="22"/>
  <c r="O28" i="22"/>
  <c r="O32" i="22" s="1"/>
  <c r="N28" i="22"/>
  <c r="M28" i="22"/>
  <c r="L28" i="22"/>
  <c r="K28" i="22"/>
  <c r="J28" i="22"/>
  <c r="H28" i="22"/>
  <c r="G28" i="22"/>
  <c r="F28" i="22"/>
  <c r="E28" i="22"/>
  <c r="D28" i="22"/>
  <c r="C28" i="22"/>
  <c r="I27" i="22"/>
  <c r="AD26" i="22"/>
  <c r="I26" i="22"/>
  <c r="AD25" i="22"/>
  <c r="I25" i="22"/>
  <c r="AD24" i="22"/>
  <c r="I24" i="22"/>
  <c r="AD23" i="22"/>
  <c r="I23" i="22"/>
  <c r="AD22" i="22"/>
  <c r="I22" i="22"/>
  <c r="AD21" i="22"/>
  <c r="I21" i="22"/>
  <c r="AD20" i="22"/>
  <c r="I20" i="22"/>
  <c r="AD19" i="22"/>
  <c r="I19" i="22"/>
  <c r="AD18" i="22"/>
  <c r="I18" i="22"/>
  <c r="AD17" i="22"/>
  <c r="I17" i="22"/>
  <c r="AD16" i="22"/>
  <c r="I16" i="22"/>
  <c r="AD15" i="22"/>
  <c r="I15" i="22"/>
  <c r="AD14" i="22"/>
  <c r="I14" i="22"/>
  <c r="AD13" i="22"/>
  <c r="I13" i="22"/>
  <c r="AD12" i="22"/>
  <c r="I12" i="22"/>
  <c r="AD11" i="22"/>
  <c r="I11" i="22"/>
  <c r="AD10" i="22"/>
  <c r="I10" i="22"/>
  <c r="I9" i="22"/>
  <c r="DK18" i="9"/>
  <c r="DJ18" i="9"/>
  <c r="DK17" i="9"/>
  <c r="DJ17" i="9"/>
  <c r="DK16" i="9"/>
  <c r="DJ16" i="9"/>
  <c r="DK15" i="9"/>
  <c r="DJ15" i="9"/>
  <c r="DK14" i="9"/>
  <c r="DJ14" i="9"/>
  <c r="DK13" i="9"/>
  <c r="DJ13" i="9"/>
  <c r="DK12" i="9"/>
  <c r="DJ12" i="9"/>
  <c r="DK11" i="9"/>
  <c r="DJ11" i="9"/>
  <c r="DK10" i="9"/>
  <c r="DJ10" i="9"/>
  <c r="DK9" i="9"/>
  <c r="DJ9" i="9"/>
  <c r="DK8" i="9"/>
  <c r="DJ8" i="9"/>
  <c r="DK7" i="9"/>
  <c r="DJ7" i="9"/>
  <c r="DG21" i="9"/>
  <c r="DF21" i="9"/>
  <c r="DG20" i="9"/>
  <c r="DF20" i="9"/>
  <c r="DG19" i="9"/>
  <c r="DF19" i="9"/>
  <c r="DG18" i="9"/>
  <c r="DF18" i="9"/>
  <c r="DG17" i="9"/>
  <c r="DF17" i="9"/>
  <c r="DG16" i="9"/>
  <c r="DF16" i="9"/>
  <c r="DG15" i="9"/>
  <c r="DF15" i="9"/>
  <c r="DG14" i="9"/>
  <c r="DF14" i="9"/>
  <c r="DG13" i="9"/>
  <c r="DF13" i="9"/>
  <c r="DG12" i="9"/>
  <c r="DF12" i="9"/>
  <c r="DG11" i="9"/>
  <c r="DF11" i="9"/>
  <c r="DG10" i="9"/>
  <c r="DF10" i="9"/>
  <c r="DG9" i="9"/>
  <c r="DF9" i="9"/>
  <c r="DG8" i="9"/>
  <c r="DF8" i="9"/>
  <c r="DG7" i="9"/>
  <c r="DF7" i="9"/>
  <c r="DC19" i="9"/>
  <c r="DB19" i="9"/>
  <c r="DC18" i="9"/>
  <c r="DB18" i="9"/>
  <c r="DC17" i="9"/>
  <c r="DB17" i="9"/>
  <c r="DC16" i="9"/>
  <c r="DB16" i="9"/>
  <c r="DC15" i="9"/>
  <c r="DB15" i="9"/>
  <c r="DC14" i="9"/>
  <c r="DB14" i="9"/>
  <c r="DC13" i="9"/>
  <c r="DB13" i="9"/>
  <c r="DC12" i="9"/>
  <c r="DB12" i="9"/>
  <c r="DC11" i="9"/>
  <c r="DB11" i="9"/>
  <c r="DC10" i="9"/>
  <c r="DB10" i="9"/>
  <c r="DC9" i="9"/>
  <c r="DB9" i="9"/>
  <c r="DC8" i="9"/>
  <c r="DB8" i="9"/>
  <c r="DB26" i="9" s="1"/>
  <c r="DB27" i="9" s="1"/>
  <c r="DC7" i="9"/>
  <c r="DB7" i="9"/>
  <c r="DI26" i="9"/>
  <c r="DI27" i="9" s="1"/>
  <c r="DH26" i="9"/>
  <c r="DH27" i="9" s="1"/>
  <c r="DI25" i="9"/>
  <c r="DH25" i="9"/>
  <c r="DE26" i="9"/>
  <c r="DE27" i="9" s="1"/>
  <c r="DD26" i="9"/>
  <c r="DD27" i="9" s="1"/>
  <c r="DE25" i="9"/>
  <c r="DD25" i="9"/>
  <c r="DA26" i="9"/>
  <c r="DA27" i="9" s="1"/>
  <c r="CZ26" i="9"/>
  <c r="CZ27" i="9" s="1"/>
  <c r="DA25" i="9"/>
  <c r="CZ25" i="9"/>
  <c r="CX8" i="9"/>
  <c r="CY8" i="9"/>
  <c r="CX9" i="9"/>
  <c r="CY9" i="9"/>
  <c r="CX10" i="9"/>
  <c r="CY10" i="9"/>
  <c r="CX11" i="9"/>
  <c r="CY11" i="9"/>
  <c r="CX12" i="9"/>
  <c r="CY12" i="9"/>
  <c r="CX13" i="9"/>
  <c r="CY13" i="9"/>
  <c r="CX14" i="9"/>
  <c r="CY14" i="9"/>
  <c r="CX15" i="9"/>
  <c r="CY15" i="9"/>
  <c r="CX16" i="9"/>
  <c r="CY16" i="9"/>
  <c r="CX17" i="9"/>
  <c r="CY17" i="9"/>
  <c r="CX18" i="9"/>
  <c r="CY18" i="9"/>
  <c r="CX19" i="9"/>
  <c r="CY19" i="9"/>
  <c r="CX20" i="9"/>
  <c r="CY20" i="9"/>
  <c r="CX21" i="9"/>
  <c r="CY21" i="9"/>
  <c r="CY7" i="9"/>
  <c r="CX7" i="9"/>
  <c r="DJ26" i="9" l="1"/>
  <c r="DJ27" i="9" s="1"/>
  <c r="DC26" i="9"/>
  <c r="DC27" i="9" s="1"/>
  <c r="DG26" i="9"/>
  <c r="DK26" i="9"/>
  <c r="DK27" i="9" s="1"/>
  <c r="DJ25" i="9"/>
  <c r="DJ29" i="9" s="1"/>
  <c r="DH28" i="9"/>
  <c r="DI29" i="9"/>
  <c r="DA29" i="9"/>
  <c r="DD29" i="9"/>
  <c r="DK25" i="9"/>
  <c r="DK29" i="9" s="1"/>
  <c r="DG25" i="9"/>
  <c r="DG29" i="9" s="1"/>
  <c r="AU31" i="22"/>
  <c r="M31" i="22"/>
  <c r="AB31" i="22"/>
  <c r="AD29" i="22"/>
  <c r="AD30" i="22" s="1"/>
  <c r="AU32" i="22"/>
  <c r="E31" i="22"/>
  <c r="S32" i="22"/>
  <c r="I29" i="22"/>
  <c r="I30" i="22" s="1"/>
  <c r="BI32" i="22"/>
  <c r="BB31" i="22"/>
  <c r="AN32" i="22"/>
  <c r="C32" i="22"/>
  <c r="AA32" i="22"/>
  <c r="BI31" i="22"/>
  <c r="BB32" i="22"/>
  <c r="W29" i="22"/>
  <c r="W30" i="22" s="1"/>
  <c r="W28" i="22"/>
  <c r="V28" i="22"/>
  <c r="V31" i="22" s="1"/>
  <c r="G32" i="22"/>
  <c r="L32" i="22"/>
  <c r="Q32" i="22"/>
  <c r="U32" i="22"/>
  <c r="Y31" i="22"/>
  <c r="AC32" i="22"/>
  <c r="AA31" i="22"/>
  <c r="E32" i="22"/>
  <c r="Y32" i="22"/>
  <c r="D31" i="22"/>
  <c r="H32" i="22"/>
  <c r="M32" i="22"/>
  <c r="O31" i="22"/>
  <c r="K31" i="22"/>
  <c r="Q31" i="22"/>
  <c r="AC31" i="22"/>
  <c r="T32" i="22"/>
  <c r="K32" i="22"/>
  <c r="T31" i="22"/>
  <c r="X32" i="22"/>
  <c r="AB32" i="22"/>
  <c r="L31" i="22"/>
  <c r="U31" i="22"/>
  <c r="D32" i="22"/>
  <c r="G31" i="22"/>
  <c r="C31" i="22"/>
  <c r="H31" i="22"/>
  <c r="S31" i="22"/>
  <c r="X31" i="22"/>
  <c r="F32" i="22"/>
  <c r="F31" i="22"/>
  <c r="J32" i="22"/>
  <c r="J31" i="22"/>
  <c r="N32" i="22"/>
  <c r="N31" i="22"/>
  <c r="R32" i="22"/>
  <c r="R31" i="22"/>
  <c r="Z32" i="22"/>
  <c r="Z31" i="22"/>
  <c r="AD28" i="22"/>
  <c r="I28" i="22"/>
  <c r="DE29" i="9"/>
  <c r="DF26" i="9"/>
  <c r="DF27" i="9" s="1"/>
  <c r="CZ29" i="9"/>
  <c r="DF25" i="9"/>
  <c r="DG27" i="9"/>
  <c r="DH29" i="9"/>
  <c r="DI28" i="9"/>
  <c r="DD28" i="9"/>
  <c r="DE28" i="9"/>
  <c r="CZ28" i="9"/>
  <c r="DA28" i="9"/>
  <c r="DB25" i="9"/>
  <c r="DC25" i="9"/>
  <c r="DJ28" i="9" l="1"/>
  <c r="DG28" i="9"/>
  <c r="DK28" i="9"/>
  <c r="W31" i="22"/>
  <c r="W32" i="22"/>
  <c r="V32" i="22"/>
  <c r="P28" i="22"/>
  <c r="P29" i="22"/>
  <c r="P30" i="22" s="1"/>
  <c r="I31" i="22"/>
  <c r="I32" i="22"/>
  <c r="AD32" i="22"/>
  <c r="AD31" i="22"/>
  <c r="DF28" i="9"/>
  <c r="DF29" i="9"/>
  <c r="DC29" i="9"/>
  <c r="DC28" i="9"/>
  <c r="DB29" i="9"/>
  <c r="DB28" i="9"/>
  <c r="P31" i="22" l="1"/>
  <c r="P32" i="22"/>
  <c r="CY26" i="9" l="1"/>
  <c r="CY27" i="9" s="1"/>
  <c r="CW26" i="9"/>
  <c r="CW27" i="9" s="1"/>
  <c r="CV26" i="9"/>
  <c r="CV27" i="9" s="1"/>
  <c r="CY25" i="9"/>
  <c r="CW25" i="9"/>
  <c r="CV25" i="9"/>
  <c r="CX26" i="9"/>
  <c r="CX27" i="9" s="1"/>
  <c r="CY29" i="9" l="1"/>
  <c r="CV28" i="9"/>
  <c r="CW29" i="9"/>
  <c r="CV29" i="9"/>
  <c r="CW28" i="9"/>
  <c r="CX25" i="9"/>
  <c r="CY28" i="9"/>
  <c r="CX29" i="9" l="1"/>
  <c r="CX28" i="9"/>
  <c r="BM26" i="9" l="1"/>
  <c r="BM27" i="9" s="1"/>
  <c r="BL26" i="9"/>
  <c r="BL27" i="9" s="1"/>
  <c r="BK26" i="9"/>
  <c r="BK27" i="9" s="1"/>
  <c r="BL25" i="9"/>
  <c r="BK25" i="9"/>
  <c r="BJ26" i="9"/>
  <c r="BJ27" i="9" s="1"/>
  <c r="BI26" i="9"/>
  <c r="BI27" i="9" s="1"/>
  <c r="BH26" i="9"/>
  <c r="BH27" i="9" s="1"/>
  <c r="BJ25" i="9"/>
  <c r="BI25" i="9"/>
  <c r="BH25" i="9"/>
  <c r="BG26" i="9"/>
  <c r="BG27" i="9" s="1"/>
  <c r="BF26" i="9"/>
  <c r="BF27" i="9" s="1"/>
  <c r="BE26" i="9"/>
  <c r="BE27" i="9" s="1"/>
  <c r="BG25" i="9"/>
  <c r="BF25" i="9"/>
  <c r="BE25" i="9"/>
  <c r="AQ20" i="9"/>
  <c r="AT21" i="9"/>
  <c r="AT22" i="9" s="1"/>
  <c r="AS21" i="9"/>
  <c r="AS22" i="9" s="1"/>
  <c r="AR21" i="9"/>
  <c r="AR22" i="9" s="1"/>
  <c r="AQ21" i="9"/>
  <c r="AQ22" i="9" s="1"/>
  <c r="AT20" i="9"/>
  <c r="AS20" i="9"/>
  <c r="AS24" i="9" s="1"/>
  <c r="AR20" i="9"/>
  <c r="AB20" i="9"/>
  <c r="AC20" i="9"/>
  <c r="AD20" i="9"/>
  <c r="AE20" i="9"/>
  <c r="AF20" i="9"/>
  <c r="AG20" i="9"/>
  <c r="AH20" i="9"/>
  <c r="AI20" i="9"/>
  <c r="AJ20" i="9"/>
  <c r="AK20" i="9"/>
  <c r="AL20" i="9"/>
  <c r="AB21" i="9"/>
  <c r="AC21" i="9"/>
  <c r="AC22" i="9" s="1"/>
  <c r="AD21" i="9"/>
  <c r="AD22" i="9" s="1"/>
  <c r="AE21" i="9"/>
  <c r="AE22" i="9" s="1"/>
  <c r="AF21" i="9"/>
  <c r="AG21" i="9"/>
  <c r="AH21" i="9"/>
  <c r="AH22" i="9" s="1"/>
  <c r="AI21" i="9"/>
  <c r="AI22" i="9" s="1"/>
  <c r="AJ21" i="9"/>
  <c r="AK21" i="9"/>
  <c r="AL21" i="9"/>
  <c r="AL22" i="9" s="1"/>
  <c r="AA21" i="9"/>
  <c r="AA22" i="9" s="1"/>
  <c r="AA20" i="9"/>
  <c r="AT24" i="9" l="1"/>
  <c r="AD23" i="9"/>
  <c r="BI28" i="9"/>
  <c r="AK24" i="9"/>
  <c r="AG24" i="9"/>
  <c r="BH28" i="9"/>
  <c r="BF28" i="9"/>
  <c r="BG29" i="9"/>
  <c r="BK29" i="9"/>
  <c r="BL28" i="9"/>
  <c r="BJ29" i="9"/>
  <c r="BE28" i="9"/>
  <c r="BG28" i="9"/>
  <c r="BJ28" i="9"/>
  <c r="BM29" i="9"/>
  <c r="BM28" i="9"/>
  <c r="BK28" i="9"/>
  <c r="BL29" i="9"/>
  <c r="BH29" i="9"/>
  <c r="BI29" i="9"/>
  <c r="BE29" i="9"/>
  <c r="BF29" i="9"/>
  <c r="AI23" i="9"/>
  <c r="AE23" i="9"/>
  <c r="AC23" i="9"/>
  <c r="AC24" i="9"/>
  <c r="AK22" i="9"/>
  <c r="AK23" i="9"/>
  <c r="AG23" i="9"/>
  <c r="AG22" i="9"/>
  <c r="AJ24" i="9"/>
  <c r="AF24" i="9"/>
  <c r="AB24" i="9"/>
  <c r="AL23" i="9"/>
  <c r="AH23" i="9"/>
  <c r="AD24" i="9"/>
  <c r="AQ24" i="9"/>
  <c r="AR24" i="9"/>
  <c r="AQ23" i="9"/>
  <c r="AR23" i="9"/>
  <c r="AS23" i="9"/>
  <c r="AT23" i="9"/>
  <c r="AL24" i="9"/>
  <c r="AI24" i="9"/>
  <c r="AH24" i="9"/>
  <c r="AE24" i="9"/>
  <c r="AJ22" i="9"/>
  <c r="AB23" i="9"/>
  <c r="AF22" i="9"/>
  <c r="AB22" i="9"/>
  <c r="AJ23" i="9"/>
  <c r="AF23" i="9"/>
  <c r="AF20" i="19" l="1"/>
  <c r="Y20" i="19"/>
  <c r="AF19" i="19"/>
  <c r="Y19" i="19"/>
  <c r="AM18" i="19"/>
  <c r="AF18" i="19"/>
  <c r="Y18" i="19"/>
  <c r="AT17" i="19"/>
  <c r="AM17" i="19"/>
  <c r="AF17" i="19"/>
  <c r="Y17" i="19"/>
  <c r="AT16" i="19"/>
  <c r="AM16" i="19"/>
  <c r="AF16" i="19"/>
  <c r="Y16" i="19"/>
  <c r="AT15" i="19"/>
  <c r="AM15" i="19"/>
  <c r="AF15" i="19"/>
  <c r="Y15" i="19"/>
  <c r="AT14" i="19"/>
  <c r="AM14" i="19"/>
  <c r="AF14" i="19"/>
  <c r="Y14" i="19"/>
  <c r="AT13" i="19"/>
  <c r="AM13" i="19"/>
  <c r="AF13" i="19"/>
  <c r="Y13" i="19"/>
  <c r="AT12" i="19"/>
  <c r="AM12" i="19"/>
  <c r="AF12" i="19"/>
  <c r="Y12" i="19"/>
  <c r="AT11" i="19"/>
  <c r="AM11" i="19"/>
  <c r="AF11" i="19"/>
  <c r="Y11" i="19"/>
  <c r="AT10" i="19"/>
  <c r="AM10" i="19"/>
  <c r="AF10" i="19"/>
  <c r="Y10" i="19"/>
  <c r="AT9" i="19"/>
  <c r="AM9" i="19"/>
  <c r="AF9" i="19"/>
  <c r="Y9" i="19"/>
  <c r="BY22" i="19"/>
  <c r="BY23" i="19" s="1"/>
  <c r="BX22" i="19"/>
  <c r="BX23" i="19" s="1"/>
  <c r="BW22" i="19"/>
  <c r="BW23" i="19" s="1"/>
  <c r="BV22" i="19"/>
  <c r="BV23" i="19" s="1"/>
  <c r="BU22" i="19"/>
  <c r="BU23" i="19" s="1"/>
  <c r="BT22" i="19"/>
  <c r="BT23" i="19" s="1"/>
  <c r="BR22" i="19"/>
  <c r="BR23" i="19" s="1"/>
  <c r="BQ22" i="19"/>
  <c r="BQ23" i="19" s="1"/>
  <c r="BP22" i="19"/>
  <c r="BP23" i="19" s="1"/>
  <c r="BO22" i="19"/>
  <c r="BO23" i="19" s="1"/>
  <c r="BN22" i="19"/>
  <c r="BN23" i="19" s="1"/>
  <c r="BM22" i="19"/>
  <c r="BM23" i="19" s="1"/>
  <c r="BK22" i="19"/>
  <c r="BK23" i="19" s="1"/>
  <c r="BJ22" i="19"/>
  <c r="BJ23" i="19" s="1"/>
  <c r="BI22" i="19"/>
  <c r="BI23" i="19" s="1"/>
  <c r="BH22" i="19"/>
  <c r="BH23" i="19" s="1"/>
  <c r="BG22" i="19"/>
  <c r="BG23" i="19" s="1"/>
  <c r="BF22" i="19"/>
  <c r="BF23" i="19" s="1"/>
  <c r="BD22" i="19"/>
  <c r="BD23" i="19" s="1"/>
  <c r="BC22" i="19"/>
  <c r="BC23" i="19" s="1"/>
  <c r="BB22" i="19"/>
  <c r="BB23" i="19" s="1"/>
  <c r="BA22" i="19"/>
  <c r="BA23" i="19" s="1"/>
  <c r="AZ22" i="19"/>
  <c r="AZ23" i="19" s="1"/>
  <c r="AY22" i="19"/>
  <c r="AY23" i="19" s="1"/>
  <c r="AS22" i="19"/>
  <c r="AS23" i="19" s="1"/>
  <c r="AR22" i="19"/>
  <c r="AR23" i="19" s="1"/>
  <c r="AQ22" i="19"/>
  <c r="AQ23" i="19" s="1"/>
  <c r="AP22" i="19"/>
  <c r="AP23" i="19" s="1"/>
  <c r="AO22" i="19"/>
  <c r="AO23" i="19" s="1"/>
  <c r="AN22" i="19"/>
  <c r="AN23" i="19" s="1"/>
  <c r="AL22" i="19"/>
  <c r="AL23" i="19" s="1"/>
  <c r="AK22" i="19"/>
  <c r="AK23" i="19" s="1"/>
  <c r="AJ22" i="19"/>
  <c r="AJ23" i="19" s="1"/>
  <c r="AI22" i="19"/>
  <c r="AI23" i="19" s="1"/>
  <c r="AH22" i="19"/>
  <c r="AH23" i="19" s="1"/>
  <c r="AG22" i="19"/>
  <c r="AG23" i="19" s="1"/>
  <c r="AE22" i="19"/>
  <c r="AE23" i="19" s="1"/>
  <c r="AD22" i="19"/>
  <c r="AD23" i="19" s="1"/>
  <c r="AC22" i="19"/>
  <c r="AC23" i="19" s="1"/>
  <c r="AB22" i="19"/>
  <c r="AB23" i="19" s="1"/>
  <c r="AA22" i="19"/>
  <c r="AA23" i="19" s="1"/>
  <c r="Z22" i="19"/>
  <c r="Z23" i="19" s="1"/>
  <c r="X22" i="19"/>
  <c r="X23" i="19" s="1"/>
  <c r="W22" i="19"/>
  <c r="W23" i="19" s="1"/>
  <c r="V22" i="19"/>
  <c r="V23" i="19" s="1"/>
  <c r="U22" i="19"/>
  <c r="U23" i="19" s="1"/>
  <c r="T22" i="19"/>
  <c r="T23" i="19" s="1"/>
  <c r="S22" i="19"/>
  <c r="S23" i="19" s="1"/>
  <c r="BY21" i="19"/>
  <c r="BX21" i="19"/>
  <c r="BX25" i="19" s="1"/>
  <c r="BW21" i="19"/>
  <c r="BV21" i="19"/>
  <c r="BV25" i="19" s="1"/>
  <c r="BU21" i="19"/>
  <c r="BT21" i="19"/>
  <c r="BT25" i="19" s="1"/>
  <c r="BR21" i="19"/>
  <c r="BQ21" i="19"/>
  <c r="BQ25" i="19" s="1"/>
  <c r="BP21" i="19"/>
  <c r="BP25" i="19" s="1"/>
  <c r="BO21" i="19"/>
  <c r="BO25" i="19" s="1"/>
  <c r="BN21" i="19"/>
  <c r="BM21" i="19"/>
  <c r="BM25" i="19" s="1"/>
  <c r="BK21" i="19"/>
  <c r="BK25" i="19" s="1"/>
  <c r="BJ21" i="19"/>
  <c r="BI21" i="19"/>
  <c r="BI25" i="19" s="1"/>
  <c r="BH21" i="19"/>
  <c r="BH25" i="19" s="1"/>
  <c r="BG21" i="19"/>
  <c r="BG25" i="19" s="1"/>
  <c r="BF21" i="19"/>
  <c r="BD21" i="19"/>
  <c r="BD25" i="19" s="1"/>
  <c r="BC21" i="19"/>
  <c r="BC25" i="19" s="1"/>
  <c r="BB21" i="19"/>
  <c r="BB25" i="19" s="1"/>
  <c r="BA21" i="19"/>
  <c r="AZ21" i="19"/>
  <c r="AZ25" i="19" s="1"/>
  <c r="AY21" i="19"/>
  <c r="AY25" i="19" s="1"/>
  <c r="AS21" i="19"/>
  <c r="AR21" i="19"/>
  <c r="AR25" i="19" s="1"/>
  <c r="AQ21" i="19"/>
  <c r="AQ25" i="19" s="1"/>
  <c r="AP21" i="19"/>
  <c r="AP25" i="19" s="1"/>
  <c r="AO21" i="19"/>
  <c r="AN21" i="19"/>
  <c r="AN25" i="19" s="1"/>
  <c r="AL21" i="19"/>
  <c r="AL25" i="19" s="1"/>
  <c r="AK21" i="19"/>
  <c r="AJ21" i="19"/>
  <c r="AJ25" i="19" s="1"/>
  <c r="AI21" i="19"/>
  <c r="AI25" i="19" s="1"/>
  <c r="AH21" i="19"/>
  <c r="AH25" i="19" s="1"/>
  <c r="AG21" i="19"/>
  <c r="AE21" i="19"/>
  <c r="AD21" i="19"/>
  <c r="AD25" i="19" s="1"/>
  <c r="AC21" i="19"/>
  <c r="AC25" i="19" s="1"/>
  <c r="AB21" i="19"/>
  <c r="AB25" i="19" s="1"/>
  <c r="AA21" i="19"/>
  <c r="Z21" i="19"/>
  <c r="Z25" i="19" s="1"/>
  <c r="X21" i="19"/>
  <c r="X25" i="19" s="1"/>
  <c r="W21" i="19"/>
  <c r="W25" i="19" s="1"/>
  <c r="V21" i="19"/>
  <c r="V25" i="19" s="1"/>
  <c r="U21" i="19"/>
  <c r="T21" i="19"/>
  <c r="T25" i="19" s="1"/>
  <c r="S21" i="19"/>
  <c r="S25" i="19" s="1"/>
  <c r="BL20" i="19"/>
  <c r="BE20" i="19"/>
  <c r="BL19" i="19"/>
  <c r="BE19" i="19"/>
  <c r="BS18" i="19"/>
  <c r="BL18" i="19"/>
  <c r="BE18" i="19"/>
  <c r="BZ17" i="19"/>
  <c r="BS17" i="19"/>
  <c r="BL17" i="19"/>
  <c r="BE17" i="19"/>
  <c r="BZ16" i="19"/>
  <c r="BS16" i="19"/>
  <c r="BL16" i="19"/>
  <c r="BE16" i="19"/>
  <c r="BZ15" i="19"/>
  <c r="BS15" i="19"/>
  <c r="BL15" i="19"/>
  <c r="BE15" i="19"/>
  <c r="BZ14" i="19"/>
  <c r="BS14" i="19"/>
  <c r="BL14" i="19"/>
  <c r="BE14" i="19"/>
  <c r="BZ13" i="19"/>
  <c r="BS13" i="19"/>
  <c r="BL13" i="19"/>
  <c r="BE13" i="19"/>
  <c r="BZ12" i="19"/>
  <c r="BS12" i="19"/>
  <c r="BL12" i="19"/>
  <c r="BE12" i="19"/>
  <c r="BZ11" i="19"/>
  <c r="BS11" i="19"/>
  <c r="BL11" i="19"/>
  <c r="BE11" i="19"/>
  <c r="BZ10" i="19"/>
  <c r="BS10" i="19"/>
  <c r="BL10" i="19"/>
  <c r="BE10" i="19"/>
  <c r="BZ9" i="19"/>
  <c r="BS9" i="19"/>
  <c r="BL9" i="19"/>
  <c r="BE9" i="19"/>
  <c r="AF22" i="19"/>
  <c r="AF23" i="19" s="1"/>
  <c r="CP17" i="16"/>
  <c r="CP16" i="16"/>
  <c r="CP15" i="16"/>
  <c r="CP14" i="16"/>
  <c r="CP13" i="16"/>
  <c r="CP12" i="16"/>
  <c r="CP11" i="16"/>
  <c r="CP10" i="16"/>
  <c r="CP9" i="16"/>
  <c r="CI18" i="16"/>
  <c r="CI17" i="16"/>
  <c r="CI16" i="16"/>
  <c r="CI15" i="16"/>
  <c r="CI14" i="16"/>
  <c r="CI13" i="16"/>
  <c r="CI12" i="16"/>
  <c r="CI11" i="16"/>
  <c r="CI10" i="16"/>
  <c r="CI9" i="16"/>
  <c r="CB20" i="16"/>
  <c r="CB19" i="16"/>
  <c r="CB18" i="16"/>
  <c r="CB17" i="16"/>
  <c r="CB16" i="16"/>
  <c r="CB15" i="16"/>
  <c r="CB14" i="16"/>
  <c r="CB13" i="16"/>
  <c r="CB12" i="16"/>
  <c r="CB11" i="16"/>
  <c r="CB10" i="16"/>
  <c r="CB9" i="16"/>
  <c r="BU10" i="16"/>
  <c r="BU11" i="16"/>
  <c r="BU12" i="16"/>
  <c r="BU13" i="16"/>
  <c r="BU14" i="16"/>
  <c r="BU15" i="16"/>
  <c r="BU16" i="16"/>
  <c r="BU17" i="16"/>
  <c r="BU18" i="16"/>
  <c r="BU19" i="16"/>
  <c r="BU20" i="16"/>
  <c r="BU9" i="16"/>
  <c r="BJ17" i="16"/>
  <c r="BJ16" i="16"/>
  <c r="BJ15" i="16"/>
  <c r="BJ14" i="16"/>
  <c r="BJ13" i="16"/>
  <c r="BJ12" i="16"/>
  <c r="BJ11" i="16"/>
  <c r="BJ10" i="16"/>
  <c r="BJ9" i="16"/>
  <c r="BC18" i="16"/>
  <c r="BC17" i="16"/>
  <c r="BC16" i="16"/>
  <c r="BC15" i="16"/>
  <c r="BC14" i="16"/>
  <c r="BC13" i="16"/>
  <c r="BC12" i="16"/>
  <c r="BC11" i="16"/>
  <c r="BC10" i="16"/>
  <c r="BC9" i="16"/>
  <c r="AV20" i="16"/>
  <c r="AV19" i="16"/>
  <c r="AV18" i="16"/>
  <c r="AV17" i="16"/>
  <c r="AV16" i="16"/>
  <c r="AV15" i="16"/>
  <c r="AV14" i="16"/>
  <c r="AV13" i="16"/>
  <c r="AV12" i="16"/>
  <c r="AV11" i="16"/>
  <c r="AV10" i="16"/>
  <c r="AV9" i="16"/>
  <c r="AO10" i="16"/>
  <c r="AO11" i="16"/>
  <c r="AO12" i="16"/>
  <c r="AO13" i="16"/>
  <c r="AO14" i="16"/>
  <c r="AO15" i="16"/>
  <c r="AO16" i="16"/>
  <c r="AO17" i="16"/>
  <c r="AO18" i="16"/>
  <c r="AO19" i="16"/>
  <c r="AO20" i="16"/>
  <c r="AO9" i="16"/>
  <c r="AD17" i="16"/>
  <c r="AD16" i="16"/>
  <c r="AD15" i="16"/>
  <c r="AD14" i="16"/>
  <c r="AD13" i="16"/>
  <c r="AD12" i="16"/>
  <c r="AD11" i="16"/>
  <c r="AD10" i="16"/>
  <c r="AD9" i="16"/>
  <c r="W18" i="16"/>
  <c r="W17" i="16"/>
  <c r="W16" i="16"/>
  <c r="W15" i="16"/>
  <c r="W14" i="16"/>
  <c r="W13" i="16"/>
  <c r="W12" i="16"/>
  <c r="W11" i="16"/>
  <c r="W10" i="16"/>
  <c r="W9" i="16"/>
  <c r="P20" i="16"/>
  <c r="P19" i="16"/>
  <c r="P18" i="16"/>
  <c r="P17" i="16"/>
  <c r="P16" i="16"/>
  <c r="P15" i="16"/>
  <c r="P14" i="16"/>
  <c r="P13" i="16"/>
  <c r="P12" i="16"/>
  <c r="P11" i="16"/>
  <c r="P10" i="16"/>
  <c r="P9" i="16"/>
  <c r="I20" i="16"/>
  <c r="I10" i="16"/>
  <c r="I11" i="16"/>
  <c r="I12" i="16"/>
  <c r="I13" i="16"/>
  <c r="I14" i="16"/>
  <c r="I15" i="16"/>
  <c r="I16" i="16"/>
  <c r="I17" i="16"/>
  <c r="I18" i="16"/>
  <c r="I19" i="16"/>
  <c r="I9" i="16"/>
  <c r="CH22" i="16"/>
  <c r="CH23" i="16" s="1"/>
  <c r="CG22" i="16"/>
  <c r="CG23" i="16" s="1"/>
  <c r="CF22" i="16"/>
  <c r="CF23" i="16" s="1"/>
  <c r="CE22" i="16"/>
  <c r="CE23" i="16" s="1"/>
  <c r="CD22" i="16"/>
  <c r="CD23" i="16" s="1"/>
  <c r="CC22" i="16"/>
  <c r="CC23" i="16" s="1"/>
  <c r="CO22" i="16"/>
  <c r="CO23" i="16" s="1"/>
  <c r="CN22" i="16"/>
  <c r="CN23" i="16" s="1"/>
  <c r="CM22" i="16"/>
  <c r="CM23" i="16" s="1"/>
  <c r="CL22" i="16"/>
  <c r="CL23" i="16" s="1"/>
  <c r="CK22" i="16"/>
  <c r="CK23" i="16" s="1"/>
  <c r="CJ22" i="16"/>
  <c r="CJ23" i="16" s="1"/>
  <c r="CA22" i="16"/>
  <c r="CA23" i="16" s="1"/>
  <c r="BZ22" i="16"/>
  <c r="BZ23" i="16" s="1"/>
  <c r="BY22" i="16"/>
  <c r="BY23" i="16" s="1"/>
  <c r="BX22" i="16"/>
  <c r="BX23" i="16" s="1"/>
  <c r="BW22" i="16"/>
  <c r="BW23" i="16" s="1"/>
  <c r="BV22" i="16"/>
  <c r="BV23" i="16" s="1"/>
  <c r="BT22" i="16"/>
  <c r="BT23" i="16" s="1"/>
  <c r="BS22" i="16"/>
  <c r="BS23" i="16" s="1"/>
  <c r="BR22" i="16"/>
  <c r="BR23" i="16" s="1"/>
  <c r="BQ22" i="16"/>
  <c r="BQ23" i="16" s="1"/>
  <c r="BP22" i="16"/>
  <c r="BP23" i="16" s="1"/>
  <c r="BO22" i="16"/>
  <c r="BO23" i="16" s="1"/>
  <c r="CH21" i="16"/>
  <c r="CH25" i="16" s="1"/>
  <c r="CG21" i="16"/>
  <c r="CG25" i="16" s="1"/>
  <c r="CF21" i="16"/>
  <c r="CF25" i="16" s="1"/>
  <c r="CE21" i="16"/>
  <c r="CE25" i="16" s="1"/>
  <c r="CD21" i="16"/>
  <c r="CD25" i="16" s="1"/>
  <c r="CC21" i="16"/>
  <c r="CC25" i="16" s="1"/>
  <c r="CO21" i="16"/>
  <c r="CO25" i="16" s="1"/>
  <c r="CN21" i="16"/>
  <c r="CN25" i="16" s="1"/>
  <c r="CM21" i="16"/>
  <c r="CM24" i="16" s="1"/>
  <c r="CL21" i="16"/>
  <c r="CL25" i="16" s="1"/>
  <c r="CK21" i="16"/>
  <c r="CK25" i="16" s="1"/>
  <c r="CJ21" i="16"/>
  <c r="CJ25" i="16" s="1"/>
  <c r="CA21" i="16"/>
  <c r="CA25" i="16" s="1"/>
  <c r="BZ21" i="16"/>
  <c r="BZ25" i="16" s="1"/>
  <c r="BY21" i="16"/>
  <c r="BY25" i="16" s="1"/>
  <c r="BX21" i="16"/>
  <c r="BX25" i="16" s="1"/>
  <c r="BW21" i="16"/>
  <c r="BW25" i="16" s="1"/>
  <c r="BV21" i="16"/>
  <c r="BV25" i="16" s="1"/>
  <c r="BT21" i="16"/>
  <c r="BT25" i="16" s="1"/>
  <c r="BS21" i="16"/>
  <c r="BS25" i="16" s="1"/>
  <c r="BR21" i="16"/>
  <c r="BR25" i="16" s="1"/>
  <c r="BQ21" i="16"/>
  <c r="BQ25" i="16" s="1"/>
  <c r="BP21" i="16"/>
  <c r="BP24" i="16" s="1"/>
  <c r="BO21" i="16"/>
  <c r="BO25" i="16" s="1"/>
  <c r="CI22" i="16"/>
  <c r="CI23" i="16" s="1"/>
  <c r="BB22" i="16"/>
  <c r="BB23" i="16" s="1"/>
  <c r="BA22" i="16"/>
  <c r="BA23" i="16" s="1"/>
  <c r="AZ22" i="16"/>
  <c r="AZ23" i="16" s="1"/>
  <c r="AY22" i="16"/>
  <c r="AY23" i="16" s="1"/>
  <c r="AX22" i="16"/>
  <c r="AX23" i="16" s="1"/>
  <c r="AW22" i="16"/>
  <c r="AW23" i="16" s="1"/>
  <c r="BI22" i="16"/>
  <c r="BI23" i="16" s="1"/>
  <c r="BH22" i="16"/>
  <c r="BH23" i="16" s="1"/>
  <c r="BG22" i="16"/>
  <c r="BG23" i="16" s="1"/>
  <c r="BF22" i="16"/>
  <c r="BF23" i="16" s="1"/>
  <c r="BE22" i="16"/>
  <c r="BE23" i="16" s="1"/>
  <c r="BD22" i="16"/>
  <c r="BD23" i="16" s="1"/>
  <c r="AU22" i="16"/>
  <c r="AU23" i="16" s="1"/>
  <c r="AT22" i="16"/>
  <c r="AT23" i="16" s="1"/>
  <c r="AS22" i="16"/>
  <c r="AS23" i="16" s="1"/>
  <c r="AR22" i="16"/>
  <c r="AR23" i="16" s="1"/>
  <c r="AQ22" i="16"/>
  <c r="AQ23" i="16" s="1"/>
  <c r="AP22" i="16"/>
  <c r="AP23" i="16" s="1"/>
  <c r="AN22" i="16"/>
  <c r="AN23" i="16" s="1"/>
  <c r="AM22" i="16"/>
  <c r="AM23" i="16" s="1"/>
  <c r="AL22" i="16"/>
  <c r="AL23" i="16" s="1"/>
  <c r="AK22" i="16"/>
  <c r="AK23" i="16" s="1"/>
  <c r="AJ22" i="16"/>
  <c r="AJ23" i="16" s="1"/>
  <c r="AI22" i="16"/>
  <c r="AI23" i="16" s="1"/>
  <c r="BB21" i="16"/>
  <c r="BB25" i="16" s="1"/>
  <c r="BA21" i="16"/>
  <c r="BA25" i="16" s="1"/>
  <c r="AZ21" i="16"/>
  <c r="AZ25" i="16" s="1"/>
  <c r="AY21" i="16"/>
  <c r="AY25" i="16" s="1"/>
  <c r="AX21" i="16"/>
  <c r="AX25" i="16" s="1"/>
  <c r="AW21" i="16"/>
  <c r="AW25" i="16" s="1"/>
  <c r="BI21" i="16"/>
  <c r="BI25" i="16" s="1"/>
  <c r="BH21" i="16"/>
  <c r="BH25" i="16" s="1"/>
  <c r="BG21" i="16"/>
  <c r="BG25" i="16" s="1"/>
  <c r="BF21" i="16"/>
  <c r="BF25" i="16" s="1"/>
  <c r="BE21" i="16"/>
  <c r="BE25" i="16" s="1"/>
  <c r="BD21" i="16"/>
  <c r="BD25" i="16" s="1"/>
  <c r="AU21" i="16"/>
  <c r="AT21" i="16"/>
  <c r="AT25" i="16" s="1"/>
  <c r="AS21" i="16"/>
  <c r="AS25" i="16" s="1"/>
  <c r="AR21" i="16"/>
  <c r="AR25" i="16" s="1"/>
  <c r="AQ21" i="16"/>
  <c r="AQ25" i="16" s="1"/>
  <c r="AP21" i="16"/>
  <c r="AP25" i="16" s="1"/>
  <c r="AN21" i="16"/>
  <c r="AN25" i="16" s="1"/>
  <c r="AM21" i="16"/>
  <c r="AM24" i="16" s="1"/>
  <c r="AL21" i="16"/>
  <c r="AL25" i="16" s="1"/>
  <c r="AK21" i="16"/>
  <c r="AK25" i="16" s="1"/>
  <c r="AJ21" i="16"/>
  <c r="AJ25" i="16" s="1"/>
  <c r="AI21" i="16"/>
  <c r="AI25" i="16" s="1"/>
  <c r="AO22" i="16"/>
  <c r="AO23" i="16" s="1"/>
  <c r="H22" i="16"/>
  <c r="H23" i="16" s="1"/>
  <c r="G22" i="16"/>
  <c r="G23" i="16" s="1"/>
  <c r="F22" i="16"/>
  <c r="F23" i="16" s="1"/>
  <c r="E22" i="16"/>
  <c r="E23" i="16" s="1"/>
  <c r="D22" i="16"/>
  <c r="D23" i="16" s="1"/>
  <c r="C22" i="16"/>
  <c r="C23" i="16" s="1"/>
  <c r="H21" i="16"/>
  <c r="G21" i="16"/>
  <c r="F21" i="16"/>
  <c r="F24" i="16" s="1"/>
  <c r="E21" i="16"/>
  <c r="E25" i="16" s="1"/>
  <c r="D21" i="16"/>
  <c r="C21" i="16"/>
  <c r="V22" i="16"/>
  <c r="V23" i="16" s="1"/>
  <c r="U22" i="16"/>
  <c r="U23" i="16" s="1"/>
  <c r="T22" i="16"/>
  <c r="T23" i="16" s="1"/>
  <c r="S22" i="16"/>
  <c r="S23" i="16" s="1"/>
  <c r="R22" i="16"/>
  <c r="R23" i="16" s="1"/>
  <c r="Q22" i="16"/>
  <c r="Q23" i="16" s="1"/>
  <c r="AC22" i="16"/>
  <c r="AC23" i="16" s="1"/>
  <c r="AB22" i="16"/>
  <c r="AB23" i="16" s="1"/>
  <c r="AA22" i="16"/>
  <c r="AA23" i="16" s="1"/>
  <c r="Z22" i="16"/>
  <c r="Z23" i="16" s="1"/>
  <c r="Y22" i="16"/>
  <c r="Y23" i="16" s="1"/>
  <c r="X22" i="16"/>
  <c r="X23" i="16" s="1"/>
  <c r="O22" i="16"/>
  <c r="O23" i="16" s="1"/>
  <c r="N22" i="16"/>
  <c r="N23" i="16" s="1"/>
  <c r="M22" i="16"/>
  <c r="M23" i="16" s="1"/>
  <c r="L22" i="16"/>
  <c r="L23" i="16" s="1"/>
  <c r="K22" i="16"/>
  <c r="K23" i="16" s="1"/>
  <c r="J22" i="16"/>
  <c r="J23" i="16" s="1"/>
  <c r="V21" i="16"/>
  <c r="U21" i="16"/>
  <c r="T21" i="16"/>
  <c r="S21" i="16"/>
  <c r="R21" i="16"/>
  <c r="Q21" i="16"/>
  <c r="AC21" i="16"/>
  <c r="AB21" i="16"/>
  <c r="AA21" i="16"/>
  <c r="Z21" i="16"/>
  <c r="Y21" i="16"/>
  <c r="X21" i="16"/>
  <c r="O21" i="16"/>
  <c r="N21" i="16"/>
  <c r="M21" i="16"/>
  <c r="L21" i="16"/>
  <c r="K21" i="16"/>
  <c r="J21" i="16"/>
  <c r="BC22" i="16" l="1"/>
  <c r="BC23" i="16" s="1"/>
  <c r="CP22" i="16"/>
  <c r="CP23" i="16" s="1"/>
  <c r="BJ22" i="16"/>
  <c r="BJ23" i="16" s="1"/>
  <c r="BU22" i="16"/>
  <c r="BU23" i="16" s="1"/>
  <c r="BW25" i="19"/>
  <c r="BN25" i="19"/>
  <c r="BR25" i="19"/>
  <c r="BF25" i="19"/>
  <c r="BJ25" i="19"/>
  <c r="BL22" i="19"/>
  <c r="BL23" i="19" s="1"/>
  <c r="BI24" i="19"/>
  <c r="BE21" i="19"/>
  <c r="BA25" i="19"/>
  <c r="AO25" i="19"/>
  <c r="AS25" i="19"/>
  <c r="AA25" i="19"/>
  <c r="AE25" i="19"/>
  <c r="Y21" i="19"/>
  <c r="U25" i="19"/>
  <c r="AO24" i="19"/>
  <c r="BY24" i="19"/>
  <c r="AM22" i="19"/>
  <c r="AM23" i="19" s="1"/>
  <c r="AM21" i="19"/>
  <c r="BS22" i="19"/>
  <c r="BS23" i="19" s="1"/>
  <c r="BS21" i="19"/>
  <c r="AG25" i="19"/>
  <c r="AK25" i="19"/>
  <c r="BU25" i="19"/>
  <c r="BY25" i="19"/>
  <c r="Y22" i="19"/>
  <c r="Y23" i="19" s="1"/>
  <c r="AC24" i="19"/>
  <c r="AS24" i="19"/>
  <c r="BM24" i="19"/>
  <c r="AT22" i="19"/>
  <c r="AT23" i="19" s="1"/>
  <c r="AT21" i="19"/>
  <c r="BE22" i="19"/>
  <c r="BE23" i="19" s="1"/>
  <c r="AG24" i="19"/>
  <c r="BA24" i="19"/>
  <c r="BQ24" i="19"/>
  <c r="BZ22" i="19"/>
  <c r="BZ23" i="19" s="1"/>
  <c r="BZ21" i="19"/>
  <c r="U24" i="19"/>
  <c r="AK24" i="19"/>
  <c r="BU24" i="19"/>
  <c r="S24" i="19"/>
  <c r="W24" i="19"/>
  <c r="AA24" i="19"/>
  <c r="AE24" i="19"/>
  <c r="AI24" i="19"/>
  <c r="AQ24" i="19"/>
  <c r="AY24" i="19"/>
  <c r="BC24" i="19"/>
  <c r="BG24" i="19"/>
  <c r="BK24" i="19"/>
  <c r="BO24" i="19"/>
  <c r="BW24" i="19"/>
  <c r="AF21" i="19"/>
  <c r="BL21" i="19"/>
  <c r="T24" i="19"/>
  <c r="X24" i="19"/>
  <c r="AB24" i="19"/>
  <c r="AJ24" i="19"/>
  <c r="AN24" i="19"/>
  <c r="AR24" i="19"/>
  <c r="AZ24" i="19"/>
  <c r="BD24" i="19"/>
  <c r="BH24" i="19"/>
  <c r="BP24" i="19"/>
  <c r="BT24" i="19"/>
  <c r="BX24" i="19"/>
  <c r="V24" i="19"/>
  <c r="Z24" i="19"/>
  <c r="AD24" i="19"/>
  <c r="AH24" i="19"/>
  <c r="AL24" i="19"/>
  <c r="AP24" i="19"/>
  <c r="BB24" i="19"/>
  <c r="BF24" i="19"/>
  <c r="BJ24" i="19"/>
  <c r="BN24" i="19"/>
  <c r="BR24" i="19"/>
  <c r="BV24" i="19"/>
  <c r="I22" i="16"/>
  <c r="I23" i="16" s="1"/>
  <c r="CB22" i="16"/>
  <c r="CB23" i="16" s="1"/>
  <c r="AU24" i="16"/>
  <c r="AV21" i="16"/>
  <c r="CB21" i="16"/>
  <c r="BT24" i="16"/>
  <c r="CC24" i="16"/>
  <c r="BP25" i="16"/>
  <c r="CP21" i="16"/>
  <c r="BO24" i="16"/>
  <c r="BS24" i="16"/>
  <c r="BW24" i="16"/>
  <c r="CA24" i="16"/>
  <c r="CL24" i="16"/>
  <c r="CF24" i="16"/>
  <c r="CM25" i="16"/>
  <c r="BU21" i="16"/>
  <c r="BQ24" i="16"/>
  <c r="BY24" i="16"/>
  <c r="CJ24" i="16"/>
  <c r="CN24" i="16"/>
  <c r="CD24" i="16"/>
  <c r="CH24" i="16"/>
  <c r="BX24" i="16"/>
  <c r="CG24" i="16"/>
  <c r="CI21" i="16"/>
  <c r="BR24" i="16"/>
  <c r="BV24" i="16"/>
  <c r="BZ24" i="16"/>
  <c r="CK24" i="16"/>
  <c r="CO24" i="16"/>
  <c r="CE24" i="16"/>
  <c r="BJ21" i="16"/>
  <c r="AI24" i="16"/>
  <c r="AQ24" i="16"/>
  <c r="BF24" i="16"/>
  <c r="AZ24" i="16"/>
  <c r="AM25" i="16"/>
  <c r="AU25" i="16"/>
  <c r="AV22" i="16"/>
  <c r="AV23" i="16" s="1"/>
  <c r="AJ24" i="16"/>
  <c r="AN24" i="16"/>
  <c r="AR24" i="16"/>
  <c r="BG24" i="16"/>
  <c r="AW24" i="16"/>
  <c r="BA24" i="16"/>
  <c r="AO21" i="16"/>
  <c r="AK24" i="16"/>
  <c r="AS24" i="16"/>
  <c r="BD24" i="16"/>
  <c r="BH24" i="16"/>
  <c r="AX24" i="16"/>
  <c r="BB24" i="16"/>
  <c r="BC21" i="16"/>
  <c r="AL24" i="16"/>
  <c r="AP24" i="16"/>
  <c r="AT24" i="16"/>
  <c r="BE24" i="16"/>
  <c r="BI24" i="16"/>
  <c r="AY24" i="16"/>
  <c r="G24" i="16"/>
  <c r="N25" i="16"/>
  <c r="Q24" i="16"/>
  <c r="K24" i="16"/>
  <c r="O24" i="16"/>
  <c r="AA25" i="16"/>
  <c r="R25" i="16"/>
  <c r="V24" i="16"/>
  <c r="D24" i="16"/>
  <c r="H24" i="16"/>
  <c r="C24" i="16"/>
  <c r="J24" i="16"/>
  <c r="Z25" i="16"/>
  <c r="C25" i="16"/>
  <c r="G25" i="16"/>
  <c r="AD21" i="16"/>
  <c r="W21" i="16"/>
  <c r="W22" i="16"/>
  <c r="W23" i="16" s="1"/>
  <c r="AD22" i="16"/>
  <c r="AD23" i="16" s="1"/>
  <c r="X24" i="16"/>
  <c r="AB24" i="16"/>
  <c r="P21" i="16"/>
  <c r="L25" i="16"/>
  <c r="P22" i="16"/>
  <c r="P23" i="16" s="1"/>
  <c r="I21" i="16"/>
  <c r="I24" i="16" s="1"/>
  <c r="E24" i="16"/>
  <c r="F25" i="16"/>
  <c r="D25" i="16"/>
  <c r="H25" i="16"/>
  <c r="S25" i="16"/>
  <c r="U24" i="16"/>
  <c r="Y25" i="16"/>
  <c r="Y24" i="16"/>
  <c r="L24" i="16"/>
  <c r="Z24" i="16"/>
  <c r="R24" i="16"/>
  <c r="J25" i="16"/>
  <c r="O25" i="16"/>
  <c r="AB25" i="16"/>
  <c r="U25" i="16"/>
  <c r="M25" i="16"/>
  <c r="M24" i="16"/>
  <c r="N24" i="16"/>
  <c r="AA24" i="16"/>
  <c r="S24" i="16"/>
  <c r="K25" i="16"/>
  <c r="X25" i="16"/>
  <c r="Q25" i="16"/>
  <c r="V25" i="16"/>
  <c r="T25" i="16"/>
  <c r="T24" i="16"/>
  <c r="AC25" i="16"/>
  <c r="AC24" i="16"/>
  <c r="BE24" i="19" l="1"/>
  <c r="BE25" i="19"/>
  <c r="BL25" i="19"/>
  <c r="BL24" i="19"/>
  <c r="AM25" i="19"/>
  <c r="AM24" i="19"/>
  <c r="AF25" i="19"/>
  <c r="AF24" i="19"/>
  <c r="AT25" i="19"/>
  <c r="AT24" i="19"/>
  <c r="Y24" i="19"/>
  <c r="BS25" i="19"/>
  <c r="BS24" i="19"/>
  <c r="Y25" i="19"/>
  <c r="BZ25" i="19"/>
  <c r="BZ24" i="19"/>
  <c r="W25" i="16"/>
  <c r="W24" i="16"/>
  <c r="AV25" i="16"/>
  <c r="CI25" i="16"/>
  <c r="CI24" i="16"/>
  <c r="BU25" i="16"/>
  <c r="BU24" i="16"/>
  <c r="CP25" i="16"/>
  <c r="CP24" i="16"/>
  <c r="CB25" i="16"/>
  <c r="CB24" i="16"/>
  <c r="BJ24" i="16"/>
  <c r="BJ25" i="16"/>
  <c r="AV24" i="16"/>
  <c r="BC25" i="16"/>
  <c r="BC24" i="16"/>
  <c r="AO25" i="16"/>
  <c r="AO24" i="16"/>
  <c r="I25" i="16"/>
  <c r="AD24" i="16"/>
  <c r="AD25" i="16"/>
  <c r="P24" i="16"/>
  <c r="P25" i="16"/>
  <c r="BC25" i="9" l="1"/>
  <c r="BD25" i="9"/>
  <c r="BC26" i="9"/>
  <c r="BC27" i="9" s="1"/>
  <c r="BD26" i="9"/>
  <c r="BD27" i="9" s="1"/>
  <c r="BB26" i="9"/>
  <c r="BB27" i="9" s="1"/>
  <c r="BB25" i="9"/>
  <c r="D27" i="9"/>
  <c r="E27" i="9"/>
  <c r="F27" i="9"/>
  <c r="G27" i="9"/>
  <c r="H27" i="9"/>
  <c r="I27" i="9"/>
  <c r="J27" i="9"/>
  <c r="K27" i="9"/>
  <c r="L27" i="9"/>
  <c r="M27" i="9"/>
  <c r="N27" i="9"/>
  <c r="O27" i="9"/>
  <c r="P27" i="9"/>
  <c r="Q27" i="9"/>
  <c r="R27" i="9"/>
  <c r="S27" i="9"/>
  <c r="T27" i="9"/>
  <c r="U27" i="9"/>
  <c r="V27" i="9"/>
  <c r="D28" i="9"/>
  <c r="D29" i="9" s="1"/>
  <c r="E28" i="9"/>
  <c r="E29" i="9" s="1"/>
  <c r="F28" i="9"/>
  <c r="F29" i="9" s="1"/>
  <c r="G28" i="9"/>
  <c r="H28" i="9"/>
  <c r="H29" i="9" s="1"/>
  <c r="I28" i="9"/>
  <c r="I29" i="9" s="1"/>
  <c r="J28" i="9"/>
  <c r="J29" i="9" s="1"/>
  <c r="K28" i="9"/>
  <c r="L28" i="9"/>
  <c r="L29" i="9" s="1"/>
  <c r="M28" i="9"/>
  <c r="M29" i="9" s="1"/>
  <c r="N28" i="9"/>
  <c r="N29" i="9" s="1"/>
  <c r="O28" i="9"/>
  <c r="P28" i="9"/>
  <c r="P29" i="9" s="1"/>
  <c r="Q28" i="9"/>
  <c r="Q29" i="9" s="1"/>
  <c r="R28" i="9"/>
  <c r="R29" i="9" s="1"/>
  <c r="S28" i="9"/>
  <c r="T28" i="9"/>
  <c r="T29" i="9" s="1"/>
  <c r="U28" i="9"/>
  <c r="U29" i="9" s="1"/>
  <c r="V28" i="9"/>
  <c r="V29" i="9" s="1"/>
  <c r="C28" i="9"/>
  <c r="C27" i="9"/>
  <c r="G30" i="9" l="1"/>
  <c r="P31" i="9"/>
  <c r="O30" i="9"/>
  <c r="K30" i="9"/>
  <c r="U30" i="9"/>
  <c r="S30" i="9"/>
  <c r="BC28" i="9"/>
  <c r="BD29" i="9"/>
  <c r="BD28" i="9"/>
  <c r="BC29" i="9"/>
  <c r="M30" i="9"/>
  <c r="I31" i="9"/>
  <c r="E30" i="9"/>
  <c r="T30" i="9"/>
  <c r="P30" i="9"/>
  <c r="L31" i="9"/>
  <c r="H31" i="9"/>
  <c r="D30" i="9"/>
  <c r="J31" i="9"/>
  <c r="T31" i="9"/>
  <c r="D31" i="9"/>
  <c r="H30" i="9"/>
  <c r="Q31" i="9"/>
  <c r="M31" i="9"/>
  <c r="L30" i="9"/>
  <c r="U31" i="9"/>
  <c r="E31" i="9"/>
  <c r="Q30" i="9"/>
  <c r="I30" i="9"/>
  <c r="R31" i="9"/>
  <c r="N31" i="9"/>
  <c r="F31" i="9"/>
  <c r="BB29" i="9"/>
  <c r="BB28" i="9"/>
  <c r="C31" i="9"/>
  <c r="V31" i="9"/>
  <c r="V30" i="9"/>
  <c r="R30" i="9"/>
  <c r="N30" i="9"/>
  <c r="J30" i="9"/>
  <c r="F30" i="9"/>
  <c r="C29" i="9"/>
  <c r="S31" i="9"/>
  <c r="O31" i="9"/>
  <c r="K31" i="9"/>
  <c r="G31" i="9"/>
  <c r="S29" i="9"/>
  <c r="O29" i="9"/>
  <c r="K29" i="9"/>
  <c r="G29" i="9"/>
  <c r="C30" i="9"/>
  <c r="AA23" i="9"/>
  <c r="AA24" i="9"/>
</calcChain>
</file>

<file path=xl/sharedStrings.xml><?xml version="1.0" encoding="utf-8"?>
<sst xmlns="http://schemas.openxmlformats.org/spreadsheetml/2006/main" count="32805" uniqueCount="2504">
  <si>
    <t xml:space="preserve"> </t>
  </si>
  <si>
    <t>Sham</t>
  </si>
  <si>
    <t>Endo</t>
  </si>
  <si>
    <t>Day -1</t>
  </si>
  <si>
    <t>Day 7</t>
  </si>
  <si>
    <t>Day 14</t>
  </si>
  <si>
    <t>Day 21</t>
  </si>
  <si>
    <t>Day 28</t>
  </si>
  <si>
    <t>Endo - Vehicle</t>
  </si>
  <si>
    <t>Endo - THC</t>
  </si>
  <si>
    <t>Vehicle</t>
  </si>
  <si>
    <t>THC</t>
  </si>
  <si>
    <t>Sham-vehicle</t>
  </si>
  <si>
    <t>Endo-vehicle</t>
  </si>
  <si>
    <t>Sham-THC</t>
  </si>
  <si>
    <t>Endo-THC</t>
  </si>
  <si>
    <t>Mean</t>
  </si>
  <si>
    <t>SD</t>
  </si>
  <si>
    <t>SEM</t>
  </si>
  <si>
    <t>Within-Subjects Factors</t>
  </si>
  <si>
    <t>Time</t>
  </si>
  <si>
    <t>Dependent Variable</t>
  </si>
  <si>
    <t>1</t>
  </si>
  <si>
    <t>2</t>
  </si>
  <si>
    <t>3</t>
  </si>
  <si>
    <t>Day14</t>
  </si>
  <si>
    <t>4</t>
  </si>
  <si>
    <t>5</t>
  </si>
  <si>
    <t>Between-Subjects Factors</t>
  </si>
  <si>
    <t>N</t>
  </si>
  <si>
    <t>Surgery</t>
  </si>
  <si>
    <t>Descriptive Statistics</t>
  </si>
  <si>
    <t>Std. Deviation</t>
  </si>
  <si>
    <t>Total</t>
  </si>
  <si>
    <t>Effect</t>
  </si>
  <si>
    <t>Value</t>
  </si>
  <si>
    <t>F</t>
  </si>
  <si>
    <t>Hypothesis df</t>
  </si>
  <si>
    <t>Error df</t>
  </si>
  <si>
    <t>Sig.</t>
  </si>
  <si>
    <t>Partial Eta Squared</t>
  </si>
  <si>
    <t>Noncent. Parameter</t>
  </si>
  <si>
    <t>Pillai's Trace</t>
  </si>
  <si>
    <t>Wilks' Lambda</t>
  </si>
  <si>
    <t>Hotelling's Trace</t>
  </si>
  <si>
    <t>Roy's Largest Root</t>
  </si>
  <si>
    <t>Time * Surgery</t>
  </si>
  <si>
    <t>Within Subjects Effect</t>
  </si>
  <si>
    <t>Mauchly's W</t>
  </si>
  <si>
    <t>Approx. Chi-Square</t>
  </si>
  <si>
    <t>df</t>
  </si>
  <si>
    <t>Greenhouse-Geisser</t>
  </si>
  <si>
    <t>Huynh-Feldt</t>
  </si>
  <si>
    <t>Lower-bound</t>
  </si>
  <si>
    <t>Tests the null hypothesis that the error covariance matrix of the orthonormalized transformed dependent variables is proportional to an identity matrix.</t>
  </si>
  <si>
    <t>Tests of Within-Subjects Effects</t>
  </si>
  <si>
    <t>Source</t>
  </si>
  <si>
    <t>Type III Sum of Squares</t>
  </si>
  <si>
    <t>Mean Square</t>
  </si>
  <si>
    <t>Sphericity Assumed</t>
  </si>
  <si>
    <t>Error(Time)</t>
  </si>
  <si>
    <t>Tests of Within-Subjects Contrasts</t>
  </si>
  <si>
    <t>Linear</t>
  </si>
  <si>
    <t>Quadratic</t>
  </si>
  <si>
    <t>Cubic</t>
  </si>
  <si>
    <t>Order 4</t>
  </si>
  <si>
    <t>Tests of Between-Subjects Effects</t>
  </si>
  <si>
    <t>Intercept</t>
  </si>
  <si>
    <t>Error</t>
  </si>
  <si>
    <t>Estimated Marginal Means</t>
  </si>
  <si>
    <t>1. Grand Mean</t>
  </si>
  <si>
    <t>Std. Error</t>
  </si>
  <si>
    <t>95% Confidence Interval</t>
  </si>
  <si>
    <t>Lower Bound</t>
  </si>
  <si>
    <t>Upper Bound</t>
  </si>
  <si>
    <t>2. Surgery</t>
  </si>
  <si>
    <t>Estimates</t>
  </si>
  <si>
    <t>Pairwise Comparisons</t>
  </si>
  <si>
    <t>(I) Surgery</t>
  </si>
  <si>
    <t>(J) Surgery</t>
  </si>
  <si>
    <t>Mean Difference (I-J)</t>
  </si>
  <si>
    <t>Based on estimated marginal means</t>
  </si>
  <si>
    <t>Univariate Tests</t>
  </si>
  <si>
    <t>Sum of Squares</t>
  </si>
  <si>
    <t>Contrast</t>
  </si>
  <si>
    <t>The F tests the effect of Surgery. This test is based on the linearly independent pairwise comparisons among the estimated marginal means.</t>
  </si>
  <si>
    <t>(I) Time</t>
  </si>
  <si>
    <t>(J) Time</t>
  </si>
  <si>
    <t>Multivariate Tests</t>
  </si>
  <si>
    <t>Pillai's trace</t>
  </si>
  <si>
    <t>Wilks' lambda</t>
  </si>
  <si>
    <t>Hotelling's trace</t>
  </si>
  <si>
    <t>Roy's largest root</t>
  </si>
  <si>
    <t>Each F tests the multivariate effect of Time. These tests are based on the linearly independent pairwise comparisons among the estimated marginal means.</t>
  </si>
  <si>
    <t>Each F tests the multivariate simple effects of Time within each level combination of the other effects shown. These tests are based on the linearly independent pairwise comparisons among the estimated marginal means.</t>
  </si>
  <si>
    <t>Each F tests the simple effects of Surgery within each level combination of the other effects shown. These tests are based on the linearly independent pairwise comparisons among the estimated marginal means.</t>
  </si>
  <si>
    <t>Filament</t>
  </si>
  <si>
    <t>6</t>
  </si>
  <si>
    <t>Value Label</t>
  </si>
  <si>
    <t>1.65</t>
  </si>
  <si>
    <t>2.36</t>
  </si>
  <si>
    <t>2.44</t>
  </si>
  <si>
    <t>2.83</t>
  </si>
  <si>
    <t>3.22</t>
  </si>
  <si>
    <t>3.61</t>
  </si>
  <si>
    <t>Filament * Surgery</t>
  </si>
  <si>
    <t>Error(Filament)</t>
  </si>
  <si>
    <t>Order 5</t>
  </si>
  <si>
    <t>Each F tests the multivariate simple effects of Filament within each level combination of the other effects shown. These tests are based on the linearly independent pairwise comparisons among the estimated marginal means.</t>
  </si>
  <si>
    <t>Treatment</t>
  </si>
  <si>
    <t>Corrected Model</t>
  </si>
  <si>
    <t>Surgery * Treatment</t>
  </si>
  <si>
    <t>Corrected Total</t>
  </si>
  <si>
    <t>3. Treatment</t>
  </si>
  <si>
    <t>4. Surgery * Treatment</t>
  </si>
  <si>
    <t>5. Surgery * Treatment</t>
  </si>
  <si>
    <t>(I) Treatment</t>
  </si>
  <si>
    <t>(J) Treatment</t>
  </si>
  <si>
    <t>Each F tests the simple effects of Treatment within each level combination of the other effects shown. These tests are based on the linearly independent pairwise comparisons among the estimated marginal means.</t>
  </si>
  <si>
    <t>Dependent Variable:% entries closed arms</t>
  </si>
  <si>
    <t>Dependent Variable:Discrimination Index</t>
  </si>
  <si>
    <t>Endo-Vehicle</t>
  </si>
  <si>
    <t>Measure:Mechanicalsensitiviy</t>
  </si>
  <si>
    <t>Time * Treatment</t>
  </si>
  <si>
    <t>Time * Surgery  *  Treatment</t>
  </si>
  <si>
    <t xml:space="preserve">a. May be used to adjust the degrees of freedom for the averaged tests of significance. Corrected tests are displayed in the Tests of Within-Subjects Effects table.
b. Design: Intercept + Surgery + Treatment + Surgery * Treatment 
 Within Subjects Design: Time
</t>
  </si>
  <si>
    <t>Measure:Mechanicalsensitiviy
Transformed Variable:Average</t>
  </si>
  <si>
    <t>The F tests the effect of Treatment. This test is based on the linearly independent pairwise comparisons among the estimated marginal means.</t>
  </si>
  <si>
    <t>4. Time</t>
  </si>
  <si>
    <t>6. Surgery * Treatment</t>
  </si>
  <si>
    <t>7. Surgery * Time</t>
  </si>
  <si>
    <t>8. Surgery * Time</t>
  </si>
  <si>
    <t>9. Treatment * Time</t>
  </si>
  <si>
    <t>10. Treatment * Time</t>
  </si>
  <si>
    <t>11. Surgery * Treatment * Time</t>
  </si>
  <si>
    <t>12. Surgery * Treatment * Time</t>
  </si>
  <si>
    <t>13. Surgery * Treatment * Time</t>
  </si>
  <si>
    <t>Sham-Vehicle</t>
  </si>
  <si>
    <t>Filament * Treatment</t>
  </si>
  <si>
    <t>Filament * Surgery  *  Treatment</t>
  </si>
  <si>
    <t>9. Treatment * Filament</t>
  </si>
  <si>
    <t>11. Surgery * Treatment * Filament</t>
  </si>
  <si>
    <t>12. Surgery * Treatment * Filament</t>
  </si>
  <si>
    <t>Figure 3-figure supplement 1</t>
  </si>
  <si>
    <r>
      <t>Multivariate Tests</t>
    </r>
    <r>
      <rPr>
        <b/>
        <vertAlign val="superscript"/>
        <sz val="11"/>
        <color indexed="8"/>
        <rFont val="Arial"/>
        <family val="2"/>
      </rPr>
      <t>c</t>
    </r>
  </si>
  <si>
    <r>
      <t>Observed Power</t>
    </r>
    <r>
      <rPr>
        <vertAlign val="superscript"/>
        <sz val="11"/>
        <color indexed="8"/>
        <rFont val="Arial"/>
        <family val="2"/>
      </rPr>
      <t>b</t>
    </r>
  </si>
  <si>
    <r>
      <t>Mauchly's Test of Sphericity</t>
    </r>
    <r>
      <rPr>
        <b/>
        <vertAlign val="superscript"/>
        <sz val="11"/>
        <color indexed="8"/>
        <rFont val="Arial"/>
        <family val="2"/>
      </rPr>
      <t>b</t>
    </r>
  </si>
  <si>
    <r>
      <t>Epsilon</t>
    </r>
    <r>
      <rPr>
        <vertAlign val="superscript"/>
        <sz val="11"/>
        <color indexed="8"/>
        <rFont val="Arial"/>
        <family val="2"/>
      </rPr>
      <t>a</t>
    </r>
  </si>
  <si>
    <r>
      <t>Observed Power</t>
    </r>
    <r>
      <rPr>
        <vertAlign val="superscript"/>
        <sz val="11"/>
        <color indexed="8"/>
        <rFont val="Arial"/>
        <family val="2"/>
      </rPr>
      <t>a</t>
    </r>
  </si>
  <si>
    <r>
      <t>Sig.</t>
    </r>
    <r>
      <rPr>
        <vertAlign val="superscript"/>
        <sz val="11"/>
        <color indexed="8"/>
        <rFont val="Arial"/>
        <family val="2"/>
      </rPr>
      <t>a</t>
    </r>
  </si>
  <si>
    <r>
      <t>95% Confidence Interval for Difference</t>
    </r>
    <r>
      <rPr>
        <vertAlign val="superscript"/>
        <sz val="11"/>
        <color indexed="8"/>
        <rFont val="Arial"/>
        <family val="2"/>
      </rPr>
      <t>a</t>
    </r>
  </si>
  <si>
    <t>Frequency of response (out of ten applications)</t>
  </si>
  <si>
    <t>von Frey filament</t>
  </si>
  <si>
    <t>Measure:Mechanical sensitiviy</t>
  </si>
  <si>
    <t>1.129a</t>
  </si>
  <si>
    <t xml:space="preserve">a. R Squared = .147 (Adjusted R Squared = .103)
b. Computed using alpha = .05
</t>
  </si>
  <si>
    <t xml:space="preserve">a. R Squared = .460 (Adjusted R Squared = .430)
b. Computed using alpha = .05
</t>
  </si>
  <si>
    <t>31.164a</t>
  </si>
  <si>
    <t>8.304a</t>
  </si>
  <si>
    <t>7.766a</t>
  </si>
  <si>
    <t>.303*</t>
  </si>
  <si>
    <t>-.303*</t>
  </si>
  <si>
    <t>-.234*</t>
  </si>
  <si>
    <t>.234*</t>
  </si>
  <si>
    <t>2.990a</t>
  </si>
  <si>
    <t xml:space="preserve">*. The mean difference is significant at the .05 level.
a. Adjustment for multiple comparisons: Bonferroni.
</t>
  </si>
  <si>
    <t xml:space="preserve">a. Exact statistic
b. Computed using alpha = .05
c. Design: Intercept + Surgery + Treatment + Surgery * Treatment 
 Within Subjects Design: Time
</t>
  </si>
  <si>
    <t xml:space="preserve">a. Computed using alpha = .05
</t>
  </si>
  <si>
    <t>.246*</t>
  </si>
  <si>
    <t>-.246*</t>
  </si>
  <si>
    <t>-.291*</t>
  </si>
  <si>
    <t>.291*</t>
  </si>
  <si>
    <t>-2.077*</t>
  </si>
  <si>
    <t>2.077*</t>
  </si>
  <si>
    <t>1.926*</t>
  </si>
  <si>
    <t>-1.926*</t>
  </si>
  <si>
    <t>-3.384*</t>
  </si>
  <si>
    <t>-2.044*</t>
  </si>
  <si>
    <t>-1.167*</t>
  </si>
  <si>
    <t>3.384*</t>
  </si>
  <si>
    <t>1.341*</t>
  </si>
  <si>
    <t>2.218*</t>
  </si>
  <si>
    <t>2.543*</t>
  </si>
  <si>
    <t>2.044*</t>
  </si>
  <si>
    <t>-1.341*</t>
  </si>
  <si>
    <t>.877*</t>
  </si>
  <si>
    <t>1.203*</t>
  </si>
  <si>
    <t>1.167*</t>
  </si>
  <si>
    <t>-2.218*</t>
  </si>
  <si>
    <t>-.877*</t>
  </si>
  <si>
    <t>-2.543*</t>
  </si>
  <si>
    <t>-1.203*</t>
  </si>
  <si>
    <t xml:space="preserve">a. Exact statistic
b. Computed using alpha = .05
</t>
  </si>
  <si>
    <t>-3.570*</t>
  </si>
  <si>
    <t>3.570*</t>
  </si>
  <si>
    <t>3.419*</t>
  </si>
  <si>
    <t>-3.419*</t>
  </si>
  <si>
    <t xml:space="preserve">a. Adjustment for multiple comparisons: Bonferroni.
*. The mean difference is significant at the .05 level.
</t>
  </si>
  <si>
    <t>-1.781*</t>
  </si>
  <si>
    <t>1.781*</t>
  </si>
  <si>
    <t>-3.027*</t>
  </si>
  <si>
    <t>3.027*</t>
  </si>
  <si>
    <t>-2.687*</t>
  </si>
  <si>
    <t>2.687*</t>
  </si>
  <si>
    <t>-3.144*</t>
  </si>
  <si>
    <t>3.144*</t>
  </si>
  <si>
    <t>-2.367*</t>
  </si>
  <si>
    <t>2.367*</t>
  </si>
  <si>
    <t>1.964*</t>
  </si>
  <si>
    <t>2.671*</t>
  </si>
  <si>
    <t>3.225*</t>
  </si>
  <si>
    <t>-1.964*</t>
  </si>
  <si>
    <t>-2.671*</t>
  </si>
  <si>
    <t>-3.225*</t>
  </si>
  <si>
    <t>-4.402*</t>
  </si>
  <si>
    <t>-3.685*</t>
  </si>
  <si>
    <t>-2.637*</t>
  </si>
  <si>
    <t>-2.540*</t>
  </si>
  <si>
    <t>4.402*</t>
  </si>
  <si>
    <t>1.765*</t>
  </si>
  <si>
    <t>1.862*</t>
  </si>
  <si>
    <t>3.685*</t>
  </si>
  <si>
    <t>1.047*</t>
  </si>
  <si>
    <t>2.637*</t>
  </si>
  <si>
    <t>-1.765*</t>
  </si>
  <si>
    <t>-1.047*</t>
  </si>
  <si>
    <t>2.540*</t>
  </si>
  <si>
    <t>-1.862*</t>
  </si>
  <si>
    <t>13.217a</t>
  </si>
  <si>
    <t>26.670a</t>
  </si>
  <si>
    <t>1.745*</t>
  </si>
  <si>
    <t>-1.745*</t>
  </si>
  <si>
    <t>2.708*</t>
  </si>
  <si>
    <t>-2.708*</t>
  </si>
  <si>
    <t>2.803*</t>
  </si>
  <si>
    <t>-2.803*</t>
  </si>
  <si>
    <t>2.799*</t>
  </si>
  <si>
    <t>-2.799*</t>
  </si>
  <si>
    <t>-4.470*</t>
  </si>
  <si>
    <t>-3.611*</t>
  </si>
  <si>
    <t>-2.781*</t>
  </si>
  <si>
    <t>-2.453*</t>
  </si>
  <si>
    <t>4.470*</t>
  </si>
  <si>
    <t>1.689*</t>
  </si>
  <si>
    <t>2.017*</t>
  </si>
  <si>
    <t>3.611*</t>
  </si>
  <si>
    <t>2.781*</t>
  </si>
  <si>
    <t>-1.689*</t>
  </si>
  <si>
    <t>2.453*</t>
  </si>
  <si>
    <t>-2.017*</t>
  </si>
  <si>
    <t>-2.299*</t>
  </si>
  <si>
    <t>2.299*</t>
  </si>
  <si>
    <t>1.822*</t>
  </si>
  <si>
    <t>2.746*</t>
  </si>
  <si>
    <t>3.070*</t>
  </si>
  <si>
    <t>-1.822*</t>
  </si>
  <si>
    <t>-2.746*</t>
  </si>
  <si>
    <t>-3.070*</t>
  </si>
  <si>
    <t>26.940a</t>
  </si>
  <si>
    <t>12.800a</t>
  </si>
  <si>
    <t>-2.993*</t>
  </si>
  <si>
    <t>2.993*</t>
  </si>
  <si>
    <t>2.426*</t>
  </si>
  <si>
    <t>3.504*</t>
  </si>
  <si>
    <t>2.075*</t>
  </si>
  <si>
    <t>-2.426*</t>
  </si>
  <si>
    <t>-3.504*</t>
  </si>
  <si>
    <t>-2.075*</t>
  </si>
  <si>
    <t>2.498*</t>
  </si>
  <si>
    <t>2.916*</t>
  </si>
  <si>
    <t>2.946*</t>
  </si>
  <si>
    <t>-2.498*</t>
  </si>
  <si>
    <t>-2.916*</t>
  </si>
  <si>
    <t>-2.946*</t>
  </si>
  <si>
    <t>-5.947*</t>
  </si>
  <si>
    <t>-5.658*</t>
  </si>
  <si>
    <t>-4.995*</t>
  </si>
  <si>
    <t>-5.418*</t>
  </si>
  <si>
    <t>5.947*</t>
  </si>
  <si>
    <t>5.658*</t>
  </si>
  <si>
    <t>4.995*</t>
  </si>
  <si>
    <t>5.418*</t>
  </si>
  <si>
    <t>-2.857*</t>
  </si>
  <si>
    <t>2.857*</t>
  </si>
  <si>
    <t>2.577*</t>
  </si>
  <si>
    <t>3.195*</t>
  </si>
  <si>
    <t>2.049*</t>
  </si>
  <si>
    <t>-2.577*</t>
  </si>
  <si>
    <t>-3.195*</t>
  </si>
  <si>
    <t>-2.049*</t>
  </si>
  <si>
    <t>8.624a</t>
  </si>
  <si>
    <t>6.646a</t>
  </si>
  <si>
    <t>28.053a</t>
  </si>
  <si>
    <t>8.249a</t>
  </si>
  <si>
    <t>-3.043*</t>
  </si>
  <si>
    <t>3.043*</t>
  </si>
  <si>
    <t>-4.184*</t>
  </si>
  <si>
    <t>4.184*</t>
  </si>
  <si>
    <t>-4.517*</t>
  </si>
  <si>
    <t>4.517*</t>
  </si>
  <si>
    <t>-6.019*</t>
  </si>
  <si>
    <t>6.019*</t>
  </si>
  <si>
    <t>-1.870*</t>
  </si>
  <si>
    <t>1.870*</t>
  </si>
  <si>
    <t>3.007*</t>
  </si>
  <si>
    <t>-3.007*</t>
  </si>
  <si>
    <t>3.865*</t>
  </si>
  <si>
    <t>-3.865*</t>
  </si>
  <si>
    <t>4.633*</t>
  </si>
  <si>
    <t>-4.633*</t>
  </si>
  <si>
    <t>5.673*</t>
  </si>
  <si>
    <t>-5.673*</t>
  </si>
  <si>
    <t>Discrimination Index</t>
  </si>
  <si>
    <t>Raw data</t>
  </si>
  <si>
    <t>Statistics</t>
  </si>
  <si>
    <t>CI</t>
  </si>
  <si>
    <t>,00</t>
  </si>
  <si>
    <t>1,00</t>
  </si>
  <si>
    <r>
      <rPr>
        <sz val="9"/>
        <color rgb="FF000000"/>
        <rFont val="Arial Bold"/>
      </rPr>
      <t>Multivariate Tests</t>
    </r>
    <r>
      <rPr>
        <vertAlign val="superscript"/>
        <sz val="9"/>
        <color rgb="FF000000"/>
        <rFont val="Arial Bold"/>
      </rPr>
      <t>a</t>
    </r>
  </si>
  <si>
    <r>
      <rPr>
        <sz val="9"/>
        <color rgb="FF000000"/>
        <rFont val="Arial"/>
        <family val="2"/>
      </rPr>
      <t>Observed Power</t>
    </r>
    <r>
      <rPr>
        <vertAlign val="superscript"/>
        <sz val="9"/>
        <color rgb="FF000000"/>
        <rFont val="Arial"/>
        <family val="2"/>
      </rPr>
      <t>c</t>
    </r>
  </si>
  <si>
    <r>
      <rPr>
        <sz val="9"/>
        <color rgb="FF000000"/>
        <rFont val="Arial"/>
        <family val="2"/>
      </rPr>
      <t>29,129</t>
    </r>
    <r>
      <rPr>
        <vertAlign val="superscript"/>
        <sz val="9"/>
        <color rgb="FF000000"/>
        <rFont val="Arial"/>
        <family val="2"/>
      </rPr>
      <t>b</t>
    </r>
  </si>
  <si>
    <r>
      <rPr>
        <sz val="9"/>
        <color rgb="FF000000"/>
        <rFont val="Arial"/>
        <family val="2"/>
      </rPr>
      <t>,351</t>
    </r>
    <r>
      <rPr>
        <vertAlign val="superscript"/>
        <sz val="9"/>
        <color rgb="FF000000"/>
        <rFont val="Arial"/>
        <family val="2"/>
      </rPr>
      <t>b</t>
    </r>
  </si>
  <si>
    <r>
      <rPr>
        <sz val="9"/>
        <color rgb="FF000000"/>
        <rFont val="Arial"/>
        <family val="2"/>
      </rPr>
      <t>,927</t>
    </r>
    <r>
      <rPr>
        <vertAlign val="superscript"/>
        <sz val="9"/>
        <color rgb="FF000000"/>
        <rFont val="Arial"/>
        <family val="2"/>
      </rPr>
      <t>b</t>
    </r>
  </si>
  <si>
    <r>
      <rPr>
        <sz val="9"/>
        <color rgb="FF000000"/>
        <rFont val="Arial"/>
        <family val="2"/>
      </rPr>
      <t>,466</t>
    </r>
    <r>
      <rPr>
        <vertAlign val="superscript"/>
        <sz val="9"/>
        <color rgb="FF000000"/>
        <rFont val="Arial"/>
        <family val="2"/>
      </rPr>
      <t>b</t>
    </r>
  </si>
  <si>
    <t>a. Design: Intercept + Surgery + Treatment + Surgery * Treatment 
 Within Subjects Design: Filament</t>
  </si>
  <si>
    <t>b. Exact statistic</t>
  </si>
  <si>
    <t>c. Computed using alpha = ,05</t>
  </si>
  <si>
    <r>
      <rPr>
        <sz val="9"/>
        <color rgb="FF000000"/>
        <rFont val="Arial Bold"/>
      </rPr>
      <t>Mauchly's Test of Sphericity</t>
    </r>
    <r>
      <rPr>
        <vertAlign val="superscript"/>
        <sz val="9"/>
        <color rgb="FF000000"/>
        <rFont val="Arial Bold"/>
      </rPr>
      <t>a</t>
    </r>
  </si>
  <si>
    <t xml:space="preserve">Measure: </t>
  </si>
  <si>
    <t>Frequencyofresponse</t>
  </si>
  <si>
    <r>
      <rPr>
        <sz val="9"/>
        <color rgb="FF000000"/>
        <rFont val="Arial"/>
        <family val="2"/>
      </rPr>
      <t>Epsilon</t>
    </r>
    <r>
      <rPr>
        <vertAlign val="superscript"/>
        <sz val="9"/>
        <color rgb="FF000000"/>
        <rFont val="Arial"/>
        <family val="2"/>
      </rPr>
      <t>b</t>
    </r>
  </si>
  <si>
    <t>b. May be used to adjust the degrees of freedom for the averaged tests of significance. Corrected tests are displayed in the Tests of Within-Subjects Effects table.</t>
  </si>
  <si>
    <r>
      <rPr>
        <sz val="9"/>
        <color rgb="FF000000"/>
        <rFont val="Arial"/>
        <family val="2"/>
      </rPr>
      <t>Observed Power</t>
    </r>
    <r>
      <rPr>
        <vertAlign val="superscript"/>
        <sz val="9"/>
        <color rgb="FF000000"/>
        <rFont val="Arial"/>
        <family val="2"/>
      </rPr>
      <t>a</t>
    </r>
  </si>
  <si>
    <t>a. Computed using alpha = ,05</t>
  </si>
  <si>
    <t xml:space="preserve">Transformed Variable: </t>
  </si>
  <si>
    <t>Average</t>
  </si>
  <si>
    <r>
      <rPr>
        <sz val="9"/>
        <color rgb="FF000000"/>
        <rFont val="Arial"/>
        <family val="2"/>
      </rPr>
      <t>58,235</t>
    </r>
    <r>
      <rPr>
        <vertAlign val="superscript"/>
        <sz val="9"/>
        <color rgb="FF000000"/>
        <rFont val="Arial"/>
        <family val="2"/>
      </rPr>
      <t>b</t>
    </r>
  </si>
  <si>
    <r>
      <rPr>
        <sz val="9"/>
        <color rgb="FF000000"/>
        <rFont val="Arial"/>
        <family val="2"/>
      </rPr>
      <t>1,338</t>
    </r>
    <r>
      <rPr>
        <vertAlign val="superscript"/>
        <sz val="9"/>
        <color rgb="FF000000"/>
        <rFont val="Arial"/>
        <family val="2"/>
      </rPr>
      <t>b</t>
    </r>
  </si>
  <si>
    <r>
      <rPr>
        <sz val="9"/>
        <color rgb="FF000000"/>
        <rFont val="Arial"/>
        <family val="2"/>
      </rPr>
      <t>1,067</t>
    </r>
    <r>
      <rPr>
        <vertAlign val="superscript"/>
        <sz val="9"/>
        <color rgb="FF000000"/>
        <rFont val="Arial"/>
        <family val="2"/>
      </rPr>
      <t>b</t>
    </r>
  </si>
  <si>
    <r>
      <rPr>
        <sz val="9"/>
        <color rgb="FF000000"/>
        <rFont val="Arial"/>
        <family val="2"/>
      </rPr>
      <t>1,944</t>
    </r>
    <r>
      <rPr>
        <vertAlign val="superscript"/>
        <sz val="9"/>
        <color rgb="FF000000"/>
        <rFont val="Arial"/>
        <family val="2"/>
      </rPr>
      <t>b</t>
    </r>
  </si>
  <si>
    <r>
      <rPr>
        <sz val="9"/>
        <color rgb="FF000000"/>
        <rFont val="Arial"/>
        <family val="2"/>
      </rPr>
      <t>65,786</t>
    </r>
    <r>
      <rPr>
        <vertAlign val="superscript"/>
        <sz val="9"/>
        <color rgb="FF000000"/>
        <rFont val="Arial"/>
        <family val="2"/>
      </rPr>
      <t>b</t>
    </r>
  </si>
  <si>
    <r>
      <rPr>
        <sz val="9"/>
        <color rgb="FF000000"/>
        <rFont val="Arial"/>
        <family val="2"/>
      </rPr>
      <t>,844</t>
    </r>
    <r>
      <rPr>
        <vertAlign val="superscript"/>
        <sz val="9"/>
        <color rgb="FF000000"/>
        <rFont val="Arial"/>
        <family val="2"/>
      </rPr>
      <t>b</t>
    </r>
  </si>
  <si>
    <r>
      <rPr>
        <sz val="9"/>
        <color rgb="FF000000"/>
        <rFont val="Arial"/>
        <family val="2"/>
      </rPr>
      <t>,573</t>
    </r>
    <r>
      <rPr>
        <vertAlign val="superscript"/>
        <sz val="9"/>
        <color rgb="FF000000"/>
        <rFont val="Arial"/>
        <family val="2"/>
      </rPr>
      <t>b</t>
    </r>
  </si>
  <si>
    <r>
      <rPr>
        <sz val="9"/>
        <color rgb="FF000000"/>
        <rFont val="Arial"/>
        <family val="2"/>
      </rPr>
      <t>1,792</t>
    </r>
    <r>
      <rPr>
        <vertAlign val="superscript"/>
        <sz val="9"/>
        <color rgb="FF000000"/>
        <rFont val="Arial"/>
        <family val="2"/>
      </rPr>
      <t>b</t>
    </r>
  </si>
  <si>
    <r>
      <rPr>
        <sz val="9"/>
        <color rgb="FF000000"/>
        <rFont val="Arial"/>
        <family val="2"/>
      </rPr>
      <t>51,087</t>
    </r>
    <r>
      <rPr>
        <vertAlign val="superscript"/>
        <sz val="9"/>
        <color rgb="FF000000"/>
        <rFont val="Arial"/>
        <family val="2"/>
      </rPr>
      <t>b</t>
    </r>
  </si>
  <si>
    <r>
      <rPr>
        <sz val="9"/>
        <color rgb="FF000000"/>
        <rFont val="Arial"/>
        <family val="2"/>
      </rPr>
      <t>1,271</t>
    </r>
    <r>
      <rPr>
        <vertAlign val="superscript"/>
        <sz val="9"/>
        <color rgb="FF000000"/>
        <rFont val="Arial"/>
        <family val="2"/>
      </rPr>
      <t>b</t>
    </r>
  </si>
  <si>
    <r>
      <rPr>
        <sz val="9"/>
        <color rgb="FF000000"/>
        <rFont val="Arial"/>
        <family val="2"/>
      </rPr>
      <t>1,168</t>
    </r>
    <r>
      <rPr>
        <vertAlign val="superscript"/>
        <sz val="9"/>
        <color rgb="FF000000"/>
        <rFont val="Arial"/>
        <family val="2"/>
      </rPr>
      <t>b</t>
    </r>
  </si>
  <si>
    <r>
      <rPr>
        <sz val="9"/>
        <color rgb="FF000000"/>
        <rFont val="Arial"/>
        <family val="2"/>
      </rPr>
      <t>1,666</t>
    </r>
    <r>
      <rPr>
        <vertAlign val="superscript"/>
        <sz val="9"/>
        <color rgb="FF000000"/>
        <rFont val="Arial"/>
        <family val="2"/>
      </rPr>
      <t>b</t>
    </r>
  </si>
  <si>
    <r>
      <rPr>
        <sz val="9"/>
        <color rgb="FF000000"/>
        <rFont val="Arial"/>
        <family val="2"/>
      </rPr>
      <t>Sig.</t>
    </r>
    <r>
      <rPr>
        <vertAlign val="superscript"/>
        <sz val="9"/>
        <color rgb="FF000000"/>
        <rFont val="Arial"/>
        <family val="2"/>
      </rPr>
      <t>b</t>
    </r>
  </si>
  <si>
    <r>
      <rPr>
        <sz val="9"/>
        <color rgb="FF000000"/>
        <rFont val="Arial"/>
        <family val="2"/>
      </rPr>
      <t>95% Confidence Interval for Difference</t>
    </r>
    <r>
      <rPr>
        <vertAlign val="superscript"/>
        <sz val="9"/>
        <color rgb="FF000000"/>
        <rFont val="Arial"/>
        <family val="2"/>
      </rPr>
      <t>b</t>
    </r>
  </si>
  <si>
    <r>
      <rPr>
        <sz val="9"/>
        <color rgb="FF000000"/>
        <rFont val="Arial"/>
        <family val="2"/>
      </rPr>
      <t>-1,402</t>
    </r>
    <r>
      <rPr>
        <vertAlign val="superscript"/>
        <sz val="9"/>
        <color rgb="FF000000"/>
        <rFont val="Arial"/>
        <family val="2"/>
      </rPr>
      <t>*</t>
    </r>
  </si>
  <si>
    <r>
      <rPr>
        <sz val="9"/>
        <color rgb="FF000000"/>
        <rFont val="Arial"/>
        <family val="2"/>
      </rPr>
      <t>1,402</t>
    </r>
    <r>
      <rPr>
        <vertAlign val="superscript"/>
        <sz val="9"/>
        <color rgb="FF000000"/>
        <rFont val="Arial"/>
        <family val="2"/>
      </rPr>
      <t>*</t>
    </r>
  </si>
  <si>
    <t>*. The mean difference is significant at the ,05 level.</t>
  </si>
  <si>
    <t>b. Adjustment for multiple comparisons: Bonferroni.</t>
  </si>
  <si>
    <r>
      <rPr>
        <sz val="9"/>
        <color rgb="FF000000"/>
        <rFont val="Arial"/>
        <family val="2"/>
      </rPr>
      <t>1,466</t>
    </r>
    <r>
      <rPr>
        <vertAlign val="superscript"/>
        <sz val="9"/>
        <color rgb="FF000000"/>
        <rFont val="Arial"/>
        <family val="2"/>
      </rPr>
      <t>*</t>
    </r>
  </si>
  <si>
    <r>
      <rPr>
        <sz val="9"/>
        <color rgb="FF000000"/>
        <rFont val="Arial"/>
        <family val="2"/>
      </rPr>
      <t>-1,466</t>
    </r>
    <r>
      <rPr>
        <vertAlign val="superscript"/>
        <sz val="9"/>
        <color rgb="FF000000"/>
        <rFont val="Arial"/>
        <family val="2"/>
      </rPr>
      <t>*</t>
    </r>
  </si>
  <si>
    <t>4. Filament</t>
  </si>
  <si>
    <r>
      <rPr>
        <sz val="9"/>
        <color rgb="FF000000"/>
        <rFont val="Arial"/>
        <family val="2"/>
      </rPr>
      <t>-1,212</t>
    </r>
    <r>
      <rPr>
        <vertAlign val="superscript"/>
        <sz val="9"/>
        <color rgb="FF000000"/>
        <rFont val="Arial"/>
        <family val="2"/>
      </rPr>
      <t>*</t>
    </r>
  </si>
  <si>
    <r>
      <rPr>
        <sz val="9"/>
        <color rgb="FF000000"/>
        <rFont val="Arial"/>
        <family val="2"/>
      </rPr>
      <t>-1,608</t>
    </r>
    <r>
      <rPr>
        <vertAlign val="superscript"/>
        <sz val="9"/>
        <color rgb="FF000000"/>
        <rFont val="Arial"/>
        <family val="2"/>
      </rPr>
      <t>*</t>
    </r>
  </si>
  <si>
    <r>
      <rPr>
        <sz val="9"/>
        <color rgb="FF000000"/>
        <rFont val="Arial"/>
        <family val="2"/>
      </rPr>
      <t>-2,114</t>
    </r>
    <r>
      <rPr>
        <vertAlign val="superscript"/>
        <sz val="9"/>
        <color rgb="FF000000"/>
        <rFont val="Arial"/>
        <family val="2"/>
      </rPr>
      <t>*</t>
    </r>
  </si>
  <si>
    <r>
      <rPr>
        <sz val="9"/>
        <color rgb="FF000000"/>
        <rFont val="Arial"/>
        <family val="2"/>
      </rPr>
      <t>-2,728</t>
    </r>
    <r>
      <rPr>
        <vertAlign val="superscript"/>
        <sz val="9"/>
        <color rgb="FF000000"/>
        <rFont val="Arial"/>
        <family val="2"/>
      </rPr>
      <t>*</t>
    </r>
  </si>
  <si>
    <r>
      <rPr>
        <sz val="9"/>
        <color rgb="FF000000"/>
        <rFont val="Arial"/>
        <family val="2"/>
      </rPr>
      <t>-3,103</t>
    </r>
    <r>
      <rPr>
        <vertAlign val="superscript"/>
        <sz val="9"/>
        <color rgb="FF000000"/>
        <rFont val="Arial"/>
        <family val="2"/>
      </rPr>
      <t>*</t>
    </r>
  </si>
  <si>
    <r>
      <rPr>
        <sz val="9"/>
        <color rgb="FF000000"/>
        <rFont val="Arial"/>
        <family val="2"/>
      </rPr>
      <t>1,212</t>
    </r>
    <r>
      <rPr>
        <vertAlign val="superscript"/>
        <sz val="9"/>
        <color rgb="FF000000"/>
        <rFont val="Arial"/>
        <family val="2"/>
      </rPr>
      <t>*</t>
    </r>
  </si>
  <si>
    <r>
      <rPr>
        <sz val="9"/>
        <color rgb="FF000000"/>
        <rFont val="Arial"/>
        <family val="2"/>
      </rPr>
      <t>-,396</t>
    </r>
    <r>
      <rPr>
        <vertAlign val="superscript"/>
        <sz val="9"/>
        <color rgb="FF000000"/>
        <rFont val="Arial"/>
        <family val="2"/>
      </rPr>
      <t>*</t>
    </r>
  </si>
  <si>
    <r>
      <rPr>
        <sz val="9"/>
        <color rgb="FF000000"/>
        <rFont val="Arial"/>
        <family val="2"/>
      </rPr>
      <t>-,902</t>
    </r>
    <r>
      <rPr>
        <vertAlign val="superscript"/>
        <sz val="9"/>
        <color rgb="FF000000"/>
        <rFont val="Arial"/>
        <family val="2"/>
      </rPr>
      <t>*</t>
    </r>
  </si>
  <si>
    <r>
      <rPr>
        <sz val="9"/>
        <color rgb="FF000000"/>
        <rFont val="Arial"/>
        <family val="2"/>
      </rPr>
      <t>-1,516</t>
    </r>
    <r>
      <rPr>
        <vertAlign val="superscript"/>
        <sz val="9"/>
        <color rgb="FF000000"/>
        <rFont val="Arial"/>
        <family val="2"/>
      </rPr>
      <t>*</t>
    </r>
  </si>
  <si>
    <r>
      <rPr>
        <sz val="9"/>
        <color rgb="FF000000"/>
        <rFont val="Arial"/>
        <family val="2"/>
      </rPr>
      <t>-1,891</t>
    </r>
    <r>
      <rPr>
        <vertAlign val="superscript"/>
        <sz val="9"/>
        <color rgb="FF000000"/>
        <rFont val="Arial"/>
        <family val="2"/>
      </rPr>
      <t>*</t>
    </r>
  </si>
  <si>
    <r>
      <rPr>
        <sz val="9"/>
        <color rgb="FF000000"/>
        <rFont val="Arial"/>
        <family val="2"/>
      </rPr>
      <t>1,608</t>
    </r>
    <r>
      <rPr>
        <vertAlign val="superscript"/>
        <sz val="9"/>
        <color rgb="FF000000"/>
        <rFont val="Arial"/>
        <family val="2"/>
      </rPr>
      <t>*</t>
    </r>
  </si>
  <si>
    <r>
      <rPr>
        <sz val="9"/>
        <color rgb="FF000000"/>
        <rFont val="Arial"/>
        <family val="2"/>
      </rPr>
      <t>,396</t>
    </r>
    <r>
      <rPr>
        <vertAlign val="superscript"/>
        <sz val="9"/>
        <color rgb="FF000000"/>
        <rFont val="Arial"/>
        <family val="2"/>
      </rPr>
      <t>*</t>
    </r>
  </si>
  <si>
    <r>
      <rPr>
        <sz val="9"/>
        <color rgb="FF000000"/>
        <rFont val="Arial"/>
        <family val="2"/>
      </rPr>
      <t>-,506</t>
    </r>
    <r>
      <rPr>
        <vertAlign val="superscript"/>
        <sz val="9"/>
        <color rgb="FF000000"/>
        <rFont val="Arial"/>
        <family val="2"/>
      </rPr>
      <t>*</t>
    </r>
  </si>
  <si>
    <r>
      <rPr>
        <sz val="9"/>
        <color rgb="FF000000"/>
        <rFont val="Arial"/>
        <family val="2"/>
      </rPr>
      <t>-1,119</t>
    </r>
    <r>
      <rPr>
        <vertAlign val="superscript"/>
        <sz val="9"/>
        <color rgb="FF000000"/>
        <rFont val="Arial"/>
        <family val="2"/>
      </rPr>
      <t>*</t>
    </r>
  </si>
  <si>
    <r>
      <rPr>
        <sz val="9"/>
        <color rgb="FF000000"/>
        <rFont val="Arial"/>
        <family val="2"/>
      </rPr>
      <t>-1,495</t>
    </r>
    <r>
      <rPr>
        <vertAlign val="superscript"/>
        <sz val="9"/>
        <color rgb="FF000000"/>
        <rFont val="Arial"/>
        <family val="2"/>
      </rPr>
      <t>*</t>
    </r>
  </si>
  <si>
    <r>
      <rPr>
        <sz val="9"/>
        <color rgb="FF000000"/>
        <rFont val="Arial"/>
        <family val="2"/>
      </rPr>
      <t>2,114</t>
    </r>
    <r>
      <rPr>
        <vertAlign val="superscript"/>
        <sz val="9"/>
        <color rgb="FF000000"/>
        <rFont val="Arial"/>
        <family val="2"/>
      </rPr>
      <t>*</t>
    </r>
  </si>
  <si>
    <r>
      <rPr>
        <sz val="9"/>
        <color rgb="FF000000"/>
        <rFont val="Arial"/>
        <family val="2"/>
      </rPr>
      <t>,902</t>
    </r>
    <r>
      <rPr>
        <vertAlign val="superscript"/>
        <sz val="9"/>
        <color rgb="FF000000"/>
        <rFont val="Arial"/>
        <family val="2"/>
      </rPr>
      <t>*</t>
    </r>
  </si>
  <si>
    <r>
      <rPr>
        <sz val="9"/>
        <color rgb="FF000000"/>
        <rFont val="Arial"/>
        <family val="2"/>
      </rPr>
      <t>,506</t>
    </r>
    <r>
      <rPr>
        <vertAlign val="superscript"/>
        <sz val="9"/>
        <color rgb="FF000000"/>
        <rFont val="Arial"/>
        <family val="2"/>
      </rPr>
      <t>*</t>
    </r>
  </si>
  <si>
    <r>
      <rPr>
        <sz val="9"/>
        <color rgb="FF000000"/>
        <rFont val="Arial"/>
        <family val="2"/>
      </rPr>
      <t>-,613</t>
    </r>
    <r>
      <rPr>
        <vertAlign val="superscript"/>
        <sz val="9"/>
        <color rgb="FF000000"/>
        <rFont val="Arial"/>
        <family val="2"/>
      </rPr>
      <t>*</t>
    </r>
  </si>
  <si>
    <r>
      <rPr>
        <sz val="9"/>
        <color rgb="FF000000"/>
        <rFont val="Arial"/>
        <family val="2"/>
      </rPr>
      <t>-,989</t>
    </r>
    <r>
      <rPr>
        <vertAlign val="superscript"/>
        <sz val="9"/>
        <color rgb="FF000000"/>
        <rFont val="Arial"/>
        <family val="2"/>
      </rPr>
      <t>*</t>
    </r>
  </si>
  <si>
    <r>
      <rPr>
        <sz val="9"/>
        <color rgb="FF000000"/>
        <rFont val="Arial"/>
        <family val="2"/>
      </rPr>
      <t>2,728</t>
    </r>
    <r>
      <rPr>
        <vertAlign val="superscript"/>
        <sz val="9"/>
        <color rgb="FF000000"/>
        <rFont val="Arial"/>
        <family val="2"/>
      </rPr>
      <t>*</t>
    </r>
  </si>
  <si>
    <r>
      <rPr>
        <sz val="9"/>
        <color rgb="FF000000"/>
        <rFont val="Arial"/>
        <family val="2"/>
      </rPr>
      <t>1,516</t>
    </r>
    <r>
      <rPr>
        <vertAlign val="superscript"/>
        <sz val="9"/>
        <color rgb="FF000000"/>
        <rFont val="Arial"/>
        <family val="2"/>
      </rPr>
      <t>*</t>
    </r>
  </si>
  <si>
    <r>
      <rPr>
        <sz val="9"/>
        <color rgb="FF000000"/>
        <rFont val="Arial"/>
        <family val="2"/>
      </rPr>
      <t>1,119</t>
    </r>
    <r>
      <rPr>
        <vertAlign val="superscript"/>
        <sz val="9"/>
        <color rgb="FF000000"/>
        <rFont val="Arial"/>
        <family val="2"/>
      </rPr>
      <t>*</t>
    </r>
  </si>
  <si>
    <r>
      <rPr>
        <sz val="9"/>
        <color rgb="FF000000"/>
        <rFont val="Arial"/>
        <family val="2"/>
      </rPr>
      <t>,613</t>
    </r>
    <r>
      <rPr>
        <vertAlign val="superscript"/>
        <sz val="9"/>
        <color rgb="FF000000"/>
        <rFont val="Arial"/>
        <family val="2"/>
      </rPr>
      <t>*</t>
    </r>
  </si>
  <si>
    <r>
      <rPr>
        <sz val="9"/>
        <color rgb="FF000000"/>
        <rFont val="Arial"/>
        <family val="2"/>
      </rPr>
      <t>-,376</t>
    </r>
    <r>
      <rPr>
        <vertAlign val="superscript"/>
        <sz val="9"/>
        <color rgb="FF000000"/>
        <rFont val="Arial"/>
        <family val="2"/>
      </rPr>
      <t>*</t>
    </r>
  </si>
  <si>
    <r>
      <rPr>
        <sz val="9"/>
        <color rgb="FF000000"/>
        <rFont val="Arial"/>
        <family val="2"/>
      </rPr>
      <t>3,103</t>
    </r>
    <r>
      <rPr>
        <vertAlign val="superscript"/>
        <sz val="9"/>
        <color rgb="FF000000"/>
        <rFont val="Arial"/>
        <family val="2"/>
      </rPr>
      <t>*</t>
    </r>
  </si>
  <si>
    <r>
      <rPr>
        <sz val="9"/>
        <color rgb="FF000000"/>
        <rFont val="Arial"/>
        <family val="2"/>
      </rPr>
      <t>1,891</t>
    </r>
    <r>
      <rPr>
        <vertAlign val="superscript"/>
        <sz val="9"/>
        <color rgb="FF000000"/>
        <rFont val="Arial"/>
        <family val="2"/>
      </rPr>
      <t>*</t>
    </r>
  </si>
  <si>
    <r>
      <rPr>
        <sz val="9"/>
        <color rgb="FF000000"/>
        <rFont val="Arial"/>
        <family val="2"/>
      </rPr>
      <t>1,495</t>
    </r>
    <r>
      <rPr>
        <vertAlign val="superscript"/>
        <sz val="9"/>
        <color rgb="FF000000"/>
        <rFont val="Arial"/>
        <family val="2"/>
      </rPr>
      <t>*</t>
    </r>
  </si>
  <si>
    <r>
      <rPr>
        <sz val="9"/>
        <color rgb="FF000000"/>
        <rFont val="Arial"/>
        <family val="2"/>
      </rPr>
      <t>,989</t>
    </r>
    <r>
      <rPr>
        <vertAlign val="superscript"/>
        <sz val="9"/>
        <color rgb="FF000000"/>
        <rFont val="Arial"/>
        <family val="2"/>
      </rPr>
      <t>*</t>
    </r>
  </si>
  <si>
    <r>
      <rPr>
        <sz val="9"/>
        <color rgb="FF000000"/>
        <rFont val="Arial"/>
        <family val="2"/>
      </rPr>
      <t>,376</t>
    </r>
    <r>
      <rPr>
        <vertAlign val="superscript"/>
        <sz val="9"/>
        <color rgb="FF000000"/>
        <rFont val="Arial"/>
        <family val="2"/>
      </rPr>
      <t>*</t>
    </r>
  </si>
  <si>
    <r>
      <rPr>
        <sz val="9"/>
        <color rgb="FF000000"/>
        <rFont val="Arial"/>
        <family val="2"/>
      </rPr>
      <t>Observed Power</t>
    </r>
    <r>
      <rPr>
        <vertAlign val="superscript"/>
        <sz val="9"/>
        <color rgb="FF000000"/>
        <rFont val="Arial"/>
        <family val="2"/>
      </rPr>
      <t>b</t>
    </r>
  </si>
  <si>
    <r>
      <rPr>
        <sz val="9"/>
        <color rgb="FF000000"/>
        <rFont val="Arial"/>
        <family val="2"/>
      </rPr>
      <t>51,087</t>
    </r>
    <r>
      <rPr>
        <vertAlign val="superscript"/>
        <sz val="9"/>
        <color rgb="FF000000"/>
        <rFont val="Arial"/>
        <family val="2"/>
      </rPr>
      <t>a</t>
    </r>
  </si>
  <si>
    <t>a. Exact statistic</t>
  </si>
  <si>
    <t>b. Computed using alpha = ,05</t>
  </si>
  <si>
    <r>
      <rPr>
        <sz val="9"/>
        <color rgb="FF000000"/>
        <rFont val="Arial"/>
        <family val="2"/>
      </rPr>
      <t>-2,351</t>
    </r>
    <r>
      <rPr>
        <vertAlign val="superscript"/>
        <sz val="9"/>
        <color rgb="FF000000"/>
        <rFont val="Arial"/>
        <family val="2"/>
      </rPr>
      <t>*</t>
    </r>
  </si>
  <si>
    <r>
      <rPr>
        <sz val="9"/>
        <color rgb="FF000000"/>
        <rFont val="Arial"/>
        <family val="2"/>
      </rPr>
      <t>2,351</t>
    </r>
    <r>
      <rPr>
        <vertAlign val="superscript"/>
        <sz val="9"/>
        <color rgb="FF000000"/>
        <rFont val="Arial"/>
        <family val="2"/>
      </rPr>
      <t>*</t>
    </r>
  </si>
  <si>
    <r>
      <rPr>
        <sz val="9"/>
        <color rgb="FF000000"/>
        <rFont val="Arial"/>
        <family val="2"/>
      </rPr>
      <t>2,415</t>
    </r>
    <r>
      <rPr>
        <vertAlign val="superscript"/>
        <sz val="9"/>
        <color rgb="FF000000"/>
        <rFont val="Arial"/>
        <family val="2"/>
      </rPr>
      <t>*</t>
    </r>
  </si>
  <si>
    <r>
      <rPr>
        <sz val="9"/>
        <color rgb="FF000000"/>
        <rFont val="Arial"/>
        <family val="2"/>
      </rPr>
      <t>-2,415</t>
    </r>
    <r>
      <rPr>
        <vertAlign val="superscript"/>
        <sz val="9"/>
        <color rgb="FF000000"/>
        <rFont val="Arial"/>
        <family val="2"/>
      </rPr>
      <t>*</t>
    </r>
  </si>
  <si>
    <r>
      <rPr>
        <sz val="9"/>
        <color rgb="FF000000"/>
        <rFont val="Arial"/>
        <family val="2"/>
      </rPr>
      <t>-,873</t>
    </r>
    <r>
      <rPr>
        <vertAlign val="superscript"/>
        <sz val="9"/>
        <color rgb="FF000000"/>
        <rFont val="Arial"/>
        <family val="2"/>
      </rPr>
      <t>*</t>
    </r>
  </si>
  <si>
    <r>
      <rPr>
        <sz val="9"/>
        <color rgb="FF000000"/>
        <rFont val="Arial"/>
        <family val="2"/>
      </rPr>
      <t>,873</t>
    </r>
    <r>
      <rPr>
        <vertAlign val="superscript"/>
        <sz val="9"/>
        <color rgb="FF000000"/>
        <rFont val="Arial"/>
        <family val="2"/>
      </rPr>
      <t>*</t>
    </r>
  </si>
  <si>
    <r>
      <rPr>
        <sz val="9"/>
        <color rgb="FF000000"/>
        <rFont val="Arial"/>
        <family val="2"/>
      </rPr>
      <t>-1,455</t>
    </r>
    <r>
      <rPr>
        <vertAlign val="superscript"/>
        <sz val="9"/>
        <color rgb="FF000000"/>
        <rFont val="Arial"/>
        <family val="2"/>
      </rPr>
      <t>*</t>
    </r>
  </si>
  <si>
    <r>
      <rPr>
        <sz val="9"/>
        <color rgb="FF000000"/>
        <rFont val="Arial"/>
        <family val="2"/>
      </rPr>
      <t>1,455</t>
    </r>
    <r>
      <rPr>
        <vertAlign val="superscript"/>
        <sz val="9"/>
        <color rgb="FF000000"/>
        <rFont val="Arial"/>
        <family val="2"/>
      </rPr>
      <t>*</t>
    </r>
  </si>
  <si>
    <r>
      <rPr>
        <sz val="9"/>
        <color rgb="FF000000"/>
        <rFont val="Arial"/>
        <family val="2"/>
      </rPr>
      <t>-1,534</t>
    </r>
    <r>
      <rPr>
        <vertAlign val="superscript"/>
        <sz val="9"/>
        <color rgb="FF000000"/>
        <rFont val="Arial"/>
        <family val="2"/>
      </rPr>
      <t>*</t>
    </r>
  </si>
  <si>
    <r>
      <rPr>
        <sz val="9"/>
        <color rgb="FF000000"/>
        <rFont val="Arial"/>
        <family val="2"/>
      </rPr>
      <t>1,534</t>
    </r>
    <r>
      <rPr>
        <vertAlign val="superscript"/>
        <sz val="9"/>
        <color rgb="FF000000"/>
        <rFont val="Arial"/>
        <family val="2"/>
      </rPr>
      <t>*</t>
    </r>
  </si>
  <si>
    <r>
      <rPr>
        <sz val="9"/>
        <color rgb="FF000000"/>
        <rFont val="Arial"/>
        <family val="2"/>
      </rPr>
      <t>-1,440</t>
    </r>
    <r>
      <rPr>
        <vertAlign val="superscript"/>
        <sz val="9"/>
        <color rgb="FF000000"/>
        <rFont val="Arial"/>
        <family val="2"/>
      </rPr>
      <t>*</t>
    </r>
  </si>
  <si>
    <r>
      <rPr>
        <sz val="9"/>
        <color rgb="FF000000"/>
        <rFont val="Arial"/>
        <family val="2"/>
      </rPr>
      <t>1,440</t>
    </r>
    <r>
      <rPr>
        <vertAlign val="superscript"/>
        <sz val="9"/>
        <color rgb="FF000000"/>
        <rFont val="Arial"/>
        <family val="2"/>
      </rPr>
      <t>*</t>
    </r>
  </si>
  <si>
    <r>
      <rPr>
        <sz val="9"/>
        <color rgb="FF000000"/>
        <rFont val="Arial"/>
        <family val="2"/>
      </rPr>
      <t>-1,401</t>
    </r>
    <r>
      <rPr>
        <vertAlign val="superscript"/>
        <sz val="9"/>
        <color rgb="FF000000"/>
        <rFont val="Arial"/>
        <family val="2"/>
      </rPr>
      <t>*</t>
    </r>
  </si>
  <si>
    <r>
      <rPr>
        <sz val="9"/>
        <color rgb="FF000000"/>
        <rFont val="Arial"/>
        <family val="2"/>
      </rPr>
      <t>1,401</t>
    </r>
    <r>
      <rPr>
        <vertAlign val="superscript"/>
        <sz val="9"/>
        <color rgb="FF000000"/>
        <rFont val="Arial"/>
        <family val="2"/>
      </rPr>
      <t>*</t>
    </r>
  </si>
  <si>
    <r>
      <rPr>
        <sz val="9"/>
        <color rgb="FF000000"/>
        <rFont val="Arial"/>
        <family val="2"/>
      </rPr>
      <t>-1,711</t>
    </r>
    <r>
      <rPr>
        <vertAlign val="superscript"/>
        <sz val="9"/>
        <color rgb="FF000000"/>
        <rFont val="Arial"/>
        <family val="2"/>
      </rPr>
      <t>*</t>
    </r>
  </si>
  <si>
    <r>
      <rPr>
        <sz val="9"/>
        <color rgb="FF000000"/>
        <rFont val="Arial"/>
        <family val="2"/>
      </rPr>
      <t>1,711</t>
    </r>
    <r>
      <rPr>
        <vertAlign val="superscript"/>
        <sz val="9"/>
        <color rgb="FF000000"/>
        <rFont val="Arial"/>
        <family val="2"/>
      </rPr>
      <t>*</t>
    </r>
  </si>
  <si>
    <t>8. Surgery * Filament</t>
  </si>
  <si>
    <r>
      <rPr>
        <sz val="9"/>
        <color rgb="FF000000"/>
        <rFont val="Arial"/>
        <family val="2"/>
      </rPr>
      <t>-,921</t>
    </r>
    <r>
      <rPr>
        <vertAlign val="superscript"/>
        <sz val="9"/>
        <color rgb="FF000000"/>
        <rFont val="Arial"/>
        <family val="2"/>
      </rPr>
      <t>*</t>
    </r>
  </si>
  <si>
    <r>
      <rPr>
        <sz val="9"/>
        <color rgb="FF000000"/>
        <rFont val="Arial"/>
        <family val="2"/>
      </rPr>
      <t>-1,278</t>
    </r>
    <r>
      <rPr>
        <vertAlign val="superscript"/>
        <sz val="9"/>
        <color rgb="FF000000"/>
        <rFont val="Arial"/>
        <family val="2"/>
      </rPr>
      <t>*</t>
    </r>
  </si>
  <si>
    <r>
      <rPr>
        <sz val="9"/>
        <color rgb="FF000000"/>
        <rFont val="Arial"/>
        <family val="2"/>
      </rPr>
      <t>-1,831</t>
    </r>
    <r>
      <rPr>
        <vertAlign val="superscript"/>
        <sz val="9"/>
        <color rgb="FF000000"/>
        <rFont val="Arial"/>
        <family val="2"/>
      </rPr>
      <t>*</t>
    </r>
  </si>
  <si>
    <r>
      <rPr>
        <sz val="9"/>
        <color rgb="FF000000"/>
        <rFont val="Arial"/>
        <family val="2"/>
      </rPr>
      <t>-2,464</t>
    </r>
    <r>
      <rPr>
        <vertAlign val="superscript"/>
        <sz val="9"/>
        <color rgb="FF000000"/>
        <rFont val="Arial"/>
        <family val="2"/>
      </rPr>
      <t>*</t>
    </r>
  </si>
  <si>
    <r>
      <rPr>
        <sz val="9"/>
        <color rgb="FF000000"/>
        <rFont val="Arial"/>
        <family val="2"/>
      </rPr>
      <t>-2,684</t>
    </r>
    <r>
      <rPr>
        <vertAlign val="superscript"/>
        <sz val="9"/>
        <color rgb="FF000000"/>
        <rFont val="Arial"/>
        <family val="2"/>
      </rPr>
      <t>*</t>
    </r>
  </si>
  <si>
    <r>
      <rPr>
        <sz val="9"/>
        <color rgb="FF000000"/>
        <rFont val="Arial"/>
        <family val="2"/>
      </rPr>
      <t>,921</t>
    </r>
    <r>
      <rPr>
        <vertAlign val="superscript"/>
        <sz val="9"/>
        <color rgb="FF000000"/>
        <rFont val="Arial"/>
        <family val="2"/>
      </rPr>
      <t>*</t>
    </r>
  </si>
  <si>
    <r>
      <rPr>
        <sz val="9"/>
        <color rgb="FF000000"/>
        <rFont val="Arial"/>
        <family val="2"/>
      </rPr>
      <t>-,910</t>
    </r>
    <r>
      <rPr>
        <vertAlign val="superscript"/>
        <sz val="9"/>
        <color rgb="FF000000"/>
        <rFont val="Arial"/>
        <family val="2"/>
      </rPr>
      <t>*</t>
    </r>
  </si>
  <si>
    <r>
      <rPr>
        <sz val="9"/>
        <color rgb="FF000000"/>
        <rFont val="Arial"/>
        <family val="2"/>
      </rPr>
      <t>-1,543</t>
    </r>
    <r>
      <rPr>
        <vertAlign val="superscript"/>
        <sz val="9"/>
        <color rgb="FF000000"/>
        <rFont val="Arial"/>
        <family val="2"/>
      </rPr>
      <t>*</t>
    </r>
  </si>
  <si>
    <r>
      <rPr>
        <sz val="9"/>
        <color rgb="FF000000"/>
        <rFont val="Arial"/>
        <family val="2"/>
      </rPr>
      <t>-1,763</t>
    </r>
    <r>
      <rPr>
        <vertAlign val="superscript"/>
        <sz val="9"/>
        <color rgb="FF000000"/>
        <rFont val="Arial"/>
        <family val="2"/>
      </rPr>
      <t>*</t>
    </r>
  </si>
  <si>
    <r>
      <rPr>
        <sz val="9"/>
        <color rgb="FF000000"/>
        <rFont val="Arial"/>
        <family val="2"/>
      </rPr>
      <t>1,278</t>
    </r>
    <r>
      <rPr>
        <vertAlign val="superscript"/>
        <sz val="9"/>
        <color rgb="FF000000"/>
        <rFont val="Arial"/>
        <family val="2"/>
      </rPr>
      <t>*</t>
    </r>
  </si>
  <si>
    <r>
      <rPr>
        <sz val="9"/>
        <color rgb="FF000000"/>
        <rFont val="Arial"/>
        <family val="2"/>
      </rPr>
      <t>-1,186</t>
    </r>
    <r>
      <rPr>
        <vertAlign val="superscript"/>
        <sz val="9"/>
        <color rgb="FF000000"/>
        <rFont val="Arial"/>
        <family val="2"/>
      </rPr>
      <t>*</t>
    </r>
  </si>
  <si>
    <r>
      <rPr>
        <sz val="9"/>
        <color rgb="FF000000"/>
        <rFont val="Arial"/>
        <family val="2"/>
      </rPr>
      <t>-1,406</t>
    </r>
    <r>
      <rPr>
        <vertAlign val="superscript"/>
        <sz val="9"/>
        <color rgb="FF000000"/>
        <rFont val="Arial"/>
        <family val="2"/>
      </rPr>
      <t>*</t>
    </r>
  </si>
  <si>
    <r>
      <rPr>
        <sz val="9"/>
        <color rgb="FF000000"/>
        <rFont val="Arial"/>
        <family val="2"/>
      </rPr>
      <t>1,831</t>
    </r>
    <r>
      <rPr>
        <vertAlign val="superscript"/>
        <sz val="9"/>
        <color rgb="FF000000"/>
        <rFont val="Arial"/>
        <family val="2"/>
      </rPr>
      <t>*</t>
    </r>
  </si>
  <si>
    <r>
      <rPr>
        <sz val="9"/>
        <color rgb="FF000000"/>
        <rFont val="Arial"/>
        <family val="2"/>
      </rPr>
      <t>,910</t>
    </r>
    <r>
      <rPr>
        <vertAlign val="superscript"/>
        <sz val="9"/>
        <color rgb="FF000000"/>
        <rFont val="Arial"/>
        <family val="2"/>
      </rPr>
      <t>*</t>
    </r>
  </si>
  <si>
    <r>
      <rPr>
        <sz val="9"/>
        <color rgb="FF000000"/>
        <rFont val="Arial"/>
        <family val="2"/>
      </rPr>
      <t>-,633</t>
    </r>
    <r>
      <rPr>
        <vertAlign val="superscript"/>
        <sz val="9"/>
        <color rgb="FF000000"/>
        <rFont val="Arial"/>
        <family val="2"/>
      </rPr>
      <t>*</t>
    </r>
  </si>
  <si>
    <r>
      <rPr>
        <sz val="9"/>
        <color rgb="FF000000"/>
        <rFont val="Arial"/>
        <family val="2"/>
      </rPr>
      <t>-,854</t>
    </r>
    <r>
      <rPr>
        <vertAlign val="superscript"/>
        <sz val="9"/>
        <color rgb="FF000000"/>
        <rFont val="Arial"/>
        <family val="2"/>
      </rPr>
      <t>*</t>
    </r>
  </si>
  <si>
    <r>
      <rPr>
        <sz val="9"/>
        <color rgb="FF000000"/>
        <rFont val="Arial"/>
        <family val="2"/>
      </rPr>
      <t>2,464</t>
    </r>
    <r>
      <rPr>
        <vertAlign val="superscript"/>
        <sz val="9"/>
        <color rgb="FF000000"/>
        <rFont val="Arial"/>
        <family val="2"/>
      </rPr>
      <t>*</t>
    </r>
  </si>
  <si>
    <r>
      <rPr>
        <sz val="9"/>
        <color rgb="FF000000"/>
        <rFont val="Arial"/>
        <family val="2"/>
      </rPr>
      <t>1,543</t>
    </r>
    <r>
      <rPr>
        <vertAlign val="superscript"/>
        <sz val="9"/>
        <color rgb="FF000000"/>
        <rFont val="Arial"/>
        <family val="2"/>
      </rPr>
      <t>*</t>
    </r>
  </si>
  <si>
    <r>
      <rPr>
        <sz val="9"/>
        <color rgb="FF000000"/>
        <rFont val="Arial"/>
        <family val="2"/>
      </rPr>
      <t>1,186</t>
    </r>
    <r>
      <rPr>
        <vertAlign val="superscript"/>
        <sz val="9"/>
        <color rgb="FF000000"/>
        <rFont val="Arial"/>
        <family val="2"/>
      </rPr>
      <t>*</t>
    </r>
  </si>
  <si>
    <r>
      <rPr>
        <sz val="9"/>
        <color rgb="FF000000"/>
        <rFont val="Arial"/>
        <family val="2"/>
      </rPr>
      <t>,633</t>
    </r>
    <r>
      <rPr>
        <vertAlign val="superscript"/>
        <sz val="9"/>
        <color rgb="FF000000"/>
        <rFont val="Arial"/>
        <family val="2"/>
      </rPr>
      <t>*</t>
    </r>
  </si>
  <si>
    <r>
      <rPr>
        <sz val="9"/>
        <color rgb="FF000000"/>
        <rFont val="Arial"/>
        <family val="2"/>
      </rPr>
      <t>2,684</t>
    </r>
    <r>
      <rPr>
        <vertAlign val="superscript"/>
        <sz val="9"/>
        <color rgb="FF000000"/>
        <rFont val="Arial"/>
        <family val="2"/>
      </rPr>
      <t>*</t>
    </r>
  </si>
  <si>
    <r>
      <rPr>
        <sz val="9"/>
        <color rgb="FF000000"/>
        <rFont val="Arial"/>
        <family val="2"/>
      </rPr>
      <t>1,763</t>
    </r>
    <r>
      <rPr>
        <vertAlign val="superscript"/>
        <sz val="9"/>
        <color rgb="FF000000"/>
        <rFont val="Arial"/>
        <family val="2"/>
      </rPr>
      <t>*</t>
    </r>
  </si>
  <si>
    <r>
      <rPr>
        <sz val="9"/>
        <color rgb="FF000000"/>
        <rFont val="Arial"/>
        <family val="2"/>
      </rPr>
      <t>1,406</t>
    </r>
    <r>
      <rPr>
        <vertAlign val="superscript"/>
        <sz val="9"/>
        <color rgb="FF000000"/>
        <rFont val="Arial"/>
        <family val="2"/>
      </rPr>
      <t>*</t>
    </r>
  </si>
  <si>
    <r>
      <rPr>
        <sz val="9"/>
        <color rgb="FF000000"/>
        <rFont val="Arial"/>
        <family val="2"/>
      </rPr>
      <t>,854</t>
    </r>
    <r>
      <rPr>
        <vertAlign val="superscript"/>
        <sz val="9"/>
        <color rgb="FF000000"/>
        <rFont val="Arial"/>
        <family val="2"/>
      </rPr>
      <t>*</t>
    </r>
  </si>
  <si>
    <r>
      <rPr>
        <sz val="9"/>
        <color rgb="FF000000"/>
        <rFont val="Arial"/>
        <family val="2"/>
      </rPr>
      <t>-1,503</t>
    </r>
    <r>
      <rPr>
        <vertAlign val="superscript"/>
        <sz val="9"/>
        <color rgb="FF000000"/>
        <rFont val="Arial"/>
        <family val="2"/>
      </rPr>
      <t>*</t>
    </r>
  </si>
  <si>
    <r>
      <rPr>
        <sz val="9"/>
        <color rgb="FF000000"/>
        <rFont val="Arial"/>
        <family val="2"/>
      </rPr>
      <t>-1,939</t>
    </r>
    <r>
      <rPr>
        <vertAlign val="superscript"/>
        <sz val="9"/>
        <color rgb="FF000000"/>
        <rFont val="Arial"/>
        <family val="2"/>
      </rPr>
      <t>*</t>
    </r>
  </si>
  <si>
    <r>
      <rPr>
        <sz val="9"/>
        <color rgb="FF000000"/>
        <rFont val="Arial"/>
        <family val="2"/>
      </rPr>
      <t>-2,398</t>
    </r>
    <r>
      <rPr>
        <vertAlign val="superscript"/>
        <sz val="9"/>
        <color rgb="FF000000"/>
        <rFont val="Arial"/>
        <family val="2"/>
      </rPr>
      <t>*</t>
    </r>
  </si>
  <si>
    <r>
      <rPr>
        <sz val="9"/>
        <color rgb="FF000000"/>
        <rFont val="Arial"/>
        <family val="2"/>
      </rPr>
      <t>-2,991</t>
    </r>
    <r>
      <rPr>
        <vertAlign val="superscript"/>
        <sz val="9"/>
        <color rgb="FF000000"/>
        <rFont val="Arial"/>
        <family val="2"/>
      </rPr>
      <t>*</t>
    </r>
  </si>
  <si>
    <r>
      <rPr>
        <sz val="9"/>
        <color rgb="FF000000"/>
        <rFont val="Arial"/>
        <family val="2"/>
      </rPr>
      <t>-3,522</t>
    </r>
    <r>
      <rPr>
        <vertAlign val="superscript"/>
        <sz val="9"/>
        <color rgb="FF000000"/>
        <rFont val="Arial"/>
        <family val="2"/>
      </rPr>
      <t>*</t>
    </r>
  </si>
  <si>
    <r>
      <rPr>
        <sz val="9"/>
        <color rgb="FF000000"/>
        <rFont val="Arial"/>
        <family val="2"/>
      </rPr>
      <t>1,503</t>
    </r>
    <r>
      <rPr>
        <vertAlign val="superscript"/>
        <sz val="9"/>
        <color rgb="FF000000"/>
        <rFont val="Arial"/>
        <family val="2"/>
      </rPr>
      <t>*</t>
    </r>
  </si>
  <si>
    <r>
      <rPr>
        <sz val="9"/>
        <color rgb="FF000000"/>
        <rFont val="Arial"/>
        <family val="2"/>
      </rPr>
      <t>-,895</t>
    </r>
    <r>
      <rPr>
        <vertAlign val="superscript"/>
        <sz val="9"/>
        <color rgb="FF000000"/>
        <rFont val="Arial"/>
        <family val="2"/>
      </rPr>
      <t>*</t>
    </r>
  </si>
  <si>
    <r>
      <rPr>
        <sz val="9"/>
        <color rgb="FF000000"/>
        <rFont val="Arial"/>
        <family val="2"/>
      </rPr>
      <t>-1,488</t>
    </r>
    <r>
      <rPr>
        <vertAlign val="superscript"/>
        <sz val="9"/>
        <color rgb="FF000000"/>
        <rFont val="Arial"/>
        <family val="2"/>
      </rPr>
      <t>*</t>
    </r>
  </si>
  <si>
    <r>
      <rPr>
        <sz val="9"/>
        <color rgb="FF000000"/>
        <rFont val="Arial"/>
        <family val="2"/>
      </rPr>
      <t>-2,019</t>
    </r>
    <r>
      <rPr>
        <vertAlign val="superscript"/>
        <sz val="9"/>
        <color rgb="FF000000"/>
        <rFont val="Arial"/>
        <family val="2"/>
      </rPr>
      <t>*</t>
    </r>
  </si>
  <si>
    <r>
      <rPr>
        <sz val="9"/>
        <color rgb="FF000000"/>
        <rFont val="Arial"/>
        <family val="2"/>
      </rPr>
      <t>1,939</t>
    </r>
    <r>
      <rPr>
        <vertAlign val="superscript"/>
        <sz val="9"/>
        <color rgb="FF000000"/>
        <rFont val="Arial"/>
        <family val="2"/>
      </rPr>
      <t>*</t>
    </r>
  </si>
  <si>
    <r>
      <rPr>
        <sz val="9"/>
        <color rgb="FF000000"/>
        <rFont val="Arial"/>
        <family val="2"/>
      </rPr>
      <t>-1,053</t>
    </r>
    <r>
      <rPr>
        <vertAlign val="superscript"/>
        <sz val="9"/>
        <color rgb="FF000000"/>
        <rFont val="Arial"/>
        <family val="2"/>
      </rPr>
      <t>*</t>
    </r>
  </si>
  <si>
    <r>
      <rPr>
        <sz val="9"/>
        <color rgb="FF000000"/>
        <rFont val="Arial"/>
        <family val="2"/>
      </rPr>
      <t>-1,583</t>
    </r>
    <r>
      <rPr>
        <vertAlign val="superscript"/>
        <sz val="9"/>
        <color rgb="FF000000"/>
        <rFont val="Arial"/>
        <family val="2"/>
      </rPr>
      <t>*</t>
    </r>
  </si>
  <si>
    <r>
      <rPr>
        <sz val="9"/>
        <color rgb="FF000000"/>
        <rFont val="Arial"/>
        <family val="2"/>
      </rPr>
      <t>2,398</t>
    </r>
    <r>
      <rPr>
        <vertAlign val="superscript"/>
        <sz val="9"/>
        <color rgb="FF000000"/>
        <rFont val="Arial"/>
        <family val="2"/>
      </rPr>
      <t>*</t>
    </r>
  </si>
  <si>
    <r>
      <rPr>
        <sz val="9"/>
        <color rgb="FF000000"/>
        <rFont val="Arial"/>
        <family val="2"/>
      </rPr>
      <t>,895</t>
    </r>
    <r>
      <rPr>
        <vertAlign val="superscript"/>
        <sz val="9"/>
        <color rgb="FF000000"/>
        <rFont val="Arial"/>
        <family val="2"/>
      </rPr>
      <t>*</t>
    </r>
  </si>
  <si>
    <r>
      <rPr>
        <sz val="9"/>
        <color rgb="FF000000"/>
        <rFont val="Arial"/>
        <family val="2"/>
      </rPr>
      <t>-,594</t>
    </r>
    <r>
      <rPr>
        <vertAlign val="superscript"/>
        <sz val="9"/>
        <color rgb="FF000000"/>
        <rFont val="Arial"/>
        <family val="2"/>
      </rPr>
      <t>*</t>
    </r>
  </si>
  <si>
    <r>
      <rPr>
        <sz val="9"/>
        <color rgb="FF000000"/>
        <rFont val="Arial"/>
        <family val="2"/>
      </rPr>
      <t>-1,124</t>
    </r>
    <r>
      <rPr>
        <vertAlign val="superscript"/>
        <sz val="9"/>
        <color rgb="FF000000"/>
        <rFont val="Arial"/>
        <family val="2"/>
      </rPr>
      <t>*</t>
    </r>
  </si>
  <si>
    <r>
      <rPr>
        <sz val="9"/>
        <color rgb="FF000000"/>
        <rFont val="Arial"/>
        <family val="2"/>
      </rPr>
      <t>2,991</t>
    </r>
    <r>
      <rPr>
        <vertAlign val="superscript"/>
        <sz val="9"/>
        <color rgb="FF000000"/>
        <rFont val="Arial"/>
        <family val="2"/>
      </rPr>
      <t>*</t>
    </r>
  </si>
  <si>
    <r>
      <rPr>
        <sz val="9"/>
        <color rgb="FF000000"/>
        <rFont val="Arial"/>
        <family val="2"/>
      </rPr>
      <t>1,488</t>
    </r>
    <r>
      <rPr>
        <vertAlign val="superscript"/>
        <sz val="9"/>
        <color rgb="FF000000"/>
        <rFont val="Arial"/>
        <family val="2"/>
      </rPr>
      <t>*</t>
    </r>
  </si>
  <si>
    <r>
      <rPr>
        <sz val="9"/>
        <color rgb="FF000000"/>
        <rFont val="Arial"/>
        <family val="2"/>
      </rPr>
      <t>1,053</t>
    </r>
    <r>
      <rPr>
        <vertAlign val="superscript"/>
        <sz val="9"/>
        <color rgb="FF000000"/>
        <rFont val="Arial"/>
        <family val="2"/>
      </rPr>
      <t>*</t>
    </r>
  </si>
  <si>
    <r>
      <rPr>
        <sz val="9"/>
        <color rgb="FF000000"/>
        <rFont val="Arial"/>
        <family val="2"/>
      </rPr>
      <t>,594</t>
    </r>
    <r>
      <rPr>
        <vertAlign val="superscript"/>
        <sz val="9"/>
        <color rgb="FF000000"/>
        <rFont val="Arial"/>
        <family val="2"/>
      </rPr>
      <t>*</t>
    </r>
  </si>
  <si>
    <r>
      <rPr>
        <sz val="9"/>
        <color rgb="FF000000"/>
        <rFont val="Arial"/>
        <family val="2"/>
      </rPr>
      <t>-,531</t>
    </r>
    <r>
      <rPr>
        <vertAlign val="superscript"/>
        <sz val="9"/>
        <color rgb="FF000000"/>
        <rFont val="Arial"/>
        <family val="2"/>
      </rPr>
      <t>*</t>
    </r>
  </si>
  <si>
    <r>
      <rPr>
        <sz val="9"/>
        <color rgb="FF000000"/>
        <rFont val="Arial"/>
        <family val="2"/>
      </rPr>
      <t>3,522</t>
    </r>
    <r>
      <rPr>
        <vertAlign val="superscript"/>
        <sz val="9"/>
        <color rgb="FF000000"/>
        <rFont val="Arial"/>
        <family val="2"/>
      </rPr>
      <t>*</t>
    </r>
  </si>
  <si>
    <r>
      <rPr>
        <sz val="9"/>
        <color rgb="FF000000"/>
        <rFont val="Arial"/>
        <family val="2"/>
      </rPr>
      <t>2,019</t>
    </r>
    <r>
      <rPr>
        <vertAlign val="superscript"/>
        <sz val="9"/>
        <color rgb="FF000000"/>
        <rFont val="Arial"/>
        <family val="2"/>
      </rPr>
      <t>*</t>
    </r>
  </si>
  <si>
    <r>
      <rPr>
        <sz val="9"/>
        <color rgb="FF000000"/>
        <rFont val="Arial"/>
        <family val="2"/>
      </rPr>
      <t>1,583</t>
    </r>
    <r>
      <rPr>
        <vertAlign val="superscript"/>
        <sz val="9"/>
        <color rgb="FF000000"/>
        <rFont val="Arial"/>
        <family val="2"/>
      </rPr>
      <t>*</t>
    </r>
  </si>
  <si>
    <r>
      <rPr>
        <sz val="9"/>
        <color rgb="FF000000"/>
        <rFont val="Arial"/>
        <family val="2"/>
      </rPr>
      <t>1,124</t>
    </r>
    <r>
      <rPr>
        <vertAlign val="superscript"/>
        <sz val="9"/>
        <color rgb="FF000000"/>
        <rFont val="Arial"/>
        <family val="2"/>
      </rPr>
      <t>*</t>
    </r>
  </si>
  <si>
    <r>
      <rPr>
        <sz val="9"/>
        <color rgb="FF000000"/>
        <rFont val="Arial"/>
        <family val="2"/>
      </rPr>
      <t>,531</t>
    </r>
    <r>
      <rPr>
        <vertAlign val="superscript"/>
        <sz val="9"/>
        <color rgb="FF000000"/>
        <rFont val="Arial"/>
        <family val="2"/>
      </rPr>
      <t>*</t>
    </r>
  </si>
  <si>
    <r>
      <rPr>
        <sz val="9"/>
        <color rgb="FF000000"/>
        <rFont val="Arial"/>
        <family val="2"/>
      </rPr>
      <t>19,138</t>
    </r>
    <r>
      <rPr>
        <vertAlign val="superscript"/>
        <sz val="9"/>
        <color rgb="FF000000"/>
        <rFont val="Arial"/>
        <family val="2"/>
      </rPr>
      <t>a</t>
    </r>
  </si>
  <si>
    <r>
      <rPr>
        <sz val="9"/>
        <color rgb="FF000000"/>
        <rFont val="Arial"/>
        <family val="2"/>
      </rPr>
      <t>33,672</t>
    </r>
    <r>
      <rPr>
        <vertAlign val="superscript"/>
        <sz val="9"/>
        <color rgb="FF000000"/>
        <rFont val="Arial"/>
        <family val="2"/>
      </rPr>
      <t>a</t>
    </r>
  </si>
  <si>
    <r>
      <rPr>
        <sz val="9"/>
        <color rgb="FF000000"/>
        <rFont val="Arial"/>
        <family val="2"/>
      </rPr>
      <t>1,318</t>
    </r>
    <r>
      <rPr>
        <vertAlign val="superscript"/>
        <sz val="9"/>
        <color rgb="FF000000"/>
        <rFont val="Arial"/>
        <family val="2"/>
      </rPr>
      <t>*</t>
    </r>
  </si>
  <si>
    <r>
      <rPr>
        <sz val="9"/>
        <color rgb="FF000000"/>
        <rFont val="Arial"/>
        <family val="2"/>
      </rPr>
      <t>-1,318</t>
    </r>
    <r>
      <rPr>
        <vertAlign val="superscript"/>
        <sz val="9"/>
        <color rgb="FF000000"/>
        <rFont val="Arial"/>
        <family val="2"/>
      </rPr>
      <t>*</t>
    </r>
  </si>
  <si>
    <r>
      <rPr>
        <sz val="9"/>
        <color rgb="FF000000"/>
        <rFont val="Arial"/>
        <family val="2"/>
      </rPr>
      <t>1,630</t>
    </r>
    <r>
      <rPr>
        <vertAlign val="superscript"/>
        <sz val="9"/>
        <color rgb="FF000000"/>
        <rFont val="Arial"/>
        <family val="2"/>
      </rPr>
      <t>*</t>
    </r>
  </si>
  <si>
    <r>
      <rPr>
        <sz val="9"/>
        <color rgb="FF000000"/>
        <rFont val="Arial"/>
        <family val="2"/>
      </rPr>
      <t>-1,630</t>
    </r>
    <r>
      <rPr>
        <vertAlign val="superscript"/>
        <sz val="9"/>
        <color rgb="FF000000"/>
        <rFont val="Arial"/>
        <family val="2"/>
      </rPr>
      <t>*</t>
    </r>
  </si>
  <si>
    <r>
      <rPr>
        <sz val="9"/>
        <color rgb="FF000000"/>
        <rFont val="Arial"/>
        <family val="2"/>
      </rPr>
      <t>1,680</t>
    </r>
    <r>
      <rPr>
        <vertAlign val="superscript"/>
        <sz val="9"/>
        <color rgb="FF000000"/>
        <rFont val="Arial"/>
        <family val="2"/>
      </rPr>
      <t>*</t>
    </r>
  </si>
  <si>
    <r>
      <rPr>
        <sz val="9"/>
        <color rgb="FF000000"/>
        <rFont val="Arial"/>
        <family val="2"/>
      </rPr>
      <t>-1,680</t>
    </r>
    <r>
      <rPr>
        <vertAlign val="superscript"/>
        <sz val="9"/>
        <color rgb="FF000000"/>
        <rFont val="Arial"/>
        <family val="2"/>
      </rPr>
      <t>*</t>
    </r>
  </si>
  <si>
    <r>
      <rPr>
        <sz val="9"/>
        <color rgb="FF000000"/>
        <rFont val="Arial"/>
        <family val="2"/>
      </rPr>
      <t>1,247</t>
    </r>
    <r>
      <rPr>
        <vertAlign val="superscript"/>
        <sz val="9"/>
        <color rgb="FF000000"/>
        <rFont val="Arial"/>
        <family val="2"/>
      </rPr>
      <t>*</t>
    </r>
  </si>
  <si>
    <r>
      <rPr>
        <sz val="9"/>
        <color rgb="FF000000"/>
        <rFont val="Arial"/>
        <family val="2"/>
      </rPr>
      <t>-1,247</t>
    </r>
    <r>
      <rPr>
        <vertAlign val="superscript"/>
        <sz val="9"/>
        <color rgb="FF000000"/>
        <rFont val="Arial"/>
        <family val="2"/>
      </rPr>
      <t>*</t>
    </r>
  </si>
  <si>
    <r>
      <rPr>
        <sz val="9"/>
        <color rgb="FF000000"/>
        <rFont val="Arial"/>
        <family val="2"/>
      </rPr>
      <t>1,231</t>
    </r>
    <r>
      <rPr>
        <vertAlign val="superscript"/>
        <sz val="9"/>
        <color rgb="FF000000"/>
        <rFont val="Arial"/>
        <family val="2"/>
      </rPr>
      <t>*</t>
    </r>
  </si>
  <si>
    <r>
      <rPr>
        <sz val="9"/>
        <color rgb="FF000000"/>
        <rFont val="Arial"/>
        <family val="2"/>
      </rPr>
      <t>-1,231</t>
    </r>
    <r>
      <rPr>
        <vertAlign val="superscript"/>
        <sz val="9"/>
        <color rgb="FF000000"/>
        <rFont val="Arial"/>
        <family val="2"/>
      </rPr>
      <t>*</t>
    </r>
  </si>
  <si>
    <r>
      <rPr>
        <sz val="9"/>
        <color rgb="FF000000"/>
        <rFont val="Arial"/>
        <family val="2"/>
      </rPr>
      <t>1,690</t>
    </r>
    <r>
      <rPr>
        <vertAlign val="superscript"/>
        <sz val="9"/>
        <color rgb="FF000000"/>
        <rFont val="Arial"/>
        <family val="2"/>
      </rPr>
      <t>*</t>
    </r>
  </si>
  <si>
    <r>
      <rPr>
        <sz val="9"/>
        <color rgb="FF000000"/>
        <rFont val="Arial"/>
        <family val="2"/>
      </rPr>
      <t>-1,690</t>
    </r>
    <r>
      <rPr>
        <vertAlign val="superscript"/>
        <sz val="9"/>
        <color rgb="FF000000"/>
        <rFont val="Arial"/>
        <family val="2"/>
      </rPr>
      <t>*</t>
    </r>
  </si>
  <si>
    <t>10. Treatment * Filament</t>
  </si>
  <si>
    <r>
      <rPr>
        <sz val="9"/>
        <color rgb="FF000000"/>
        <rFont val="Arial"/>
        <family val="2"/>
      </rPr>
      <t>-1,368</t>
    </r>
    <r>
      <rPr>
        <vertAlign val="superscript"/>
        <sz val="9"/>
        <color rgb="FF000000"/>
        <rFont val="Arial"/>
        <family val="2"/>
      </rPr>
      <t>*</t>
    </r>
  </si>
  <si>
    <r>
      <rPr>
        <sz val="9"/>
        <color rgb="FF000000"/>
        <rFont val="Arial"/>
        <family val="2"/>
      </rPr>
      <t>-1,789</t>
    </r>
    <r>
      <rPr>
        <vertAlign val="superscript"/>
        <sz val="9"/>
        <color rgb="FF000000"/>
        <rFont val="Arial"/>
        <family val="2"/>
      </rPr>
      <t>*</t>
    </r>
  </si>
  <si>
    <r>
      <rPr>
        <sz val="9"/>
        <color rgb="FF000000"/>
        <rFont val="Arial"/>
        <family val="2"/>
      </rPr>
      <t>-2,079</t>
    </r>
    <r>
      <rPr>
        <vertAlign val="superscript"/>
        <sz val="9"/>
        <color rgb="FF000000"/>
        <rFont val="Arial"/>
        <family val="2"/>
      </rPr>
      <t>*</t>
    </r>
  </si>
  <si>
    <r>
      <rPr>
        <sz val="9"/>
        <color rgb="FF000000"/>
        <rFont val="Arial"/>
        <family val="2"/>
      </rPr>
      <t>-3,289</t>
    </r>
    <r>
      <rPr>
        <vertAlign val="superscript"/>
        <sz val="9"/>
        <color rgb="FF000000"/>
        <rFont val="Arial"/>
        <family val="2"/>
      </rPr>
      <t>*</t>
    </r>
  </si>
  <si>
    <r>
      <rPr>
        <sz val="9"/>
        <color rgb="FF000000"/>
        <rFont val="Arial"/>
        <family val="2"/>
      </rPr>
      <t>1,368</t>
    </r>
    <r>
      <rPr>
        <vertAlign val="superscript"/>
        <sz val="9"/>
        <color rgb="FF000000"/>
        <rFont val="Arial"/>
        <family val="2"/>
      </rPr>
      <t>*</t>
    </r>
  </si>
  <si>
    <r>
      <rPr>
        <sz val="9"/>
        <color rgb="FF000000"/>
        <rFont val="Arial"/>
        <family val="2"/>
      </rPr>
      <t>-1,316</t>
    </r>
    <r>
      <rPr>
        <vertAlign val="superscript"/>
        <sz val="9"/>
        <color rgb="FF000000"/>
        <rFont val="Arial"/>
        <family val="2"/>
      </rPr>
      <t>*</t>
    </r>
  </si>
  <si>
    <r>
      <rPr>
        <sz val="9"/>
        <color rgb="FF000000"/>
        <rFont val="Arial"/>
        <family val="2"/>
      </rPr>
      <t>-1,921</t>
    </r>
    <r>
      <rPr>
        <vertAlign val="superscript"/>
        <sz val="9"/>
        <color rgb="FF000000"/>
        <rFont val="Arial"/>
        <family val="2"/>
      </rPr>
      <t>*</t>
    </r>
  </si>
  <si>
    <r>
      <rPr>
        <sz val="9"/>
        <color rgb="FF000000"/>
        <rFont val="Arial"/>
        <family val="2"/>
      </rPr>
      <t>1,789</t>
    </r>
    <r>
      <rPr>
        <vertAlign val="superscript"/>
        <sz val="9"/>
        <color rgb="FF000000"/>
        <rFont val="Arial"/>
        <family val="2"/>
      </rPr>
      <t>*</t>
    </r>
  </si>
  <si>
    <r>
      <rPr>
        <sz val="9"/>
        <color rgb="FF000000"/>
        <rFont val="Arial"/>
        <family val="2"/>
      </rPr>
      <t>-1,500</t>
    </r>
    <r>
      <rPr>
        <vertAlign val="superscript"/>
        <sz val="9"/>
        <color rgb="FF000000"/>
        <rFont val="Arial"/>
        <family val="2"/>
      </rPr>
      <t>*</t>
    </r>
  </si>
  <si>
    <r>
      <rPr>
        <sz val="9"/>
        <color rgb="FF000000"/>
        <rFont val="Arial"/>
        <family val="2"/>
      </rPr>
      <t>2,079</t>
    </r>
    <r>
      <rPr>
        <vertAlign val="superscript"/>
        <sz val="9"/>
        <color rgb="FF000000"/>
        <rFont val="Arial"/>
        <family val="2"/>
      </rPr>
      <t>*</t>
    </r>
  </si>
  <si>
    <r>
      <rPr>
        <sz val="9"/>
        <color rgb="FF000000"/>
        <rFont val="Arial"/>
        <family val="2"/>
      </rPr>
      <t>-,605</t>
    </r>
    <r>
      <rPr>
        <vertAlign val="superscript"/>
        <sz val="9"/>
        <color rgb="FF000000"/>
        <rFont val="Arial"/>
        <family val="2"/>
      </rPr>
      <t>*</t>
    </r>
  </si>
  <si>
    <r>
      <rPr>
        <sz val="9"/>
        <color rgb="FF000000"/>
        <rFont val="Arial"/>
        <family val="2"/>
      </rPr>
      <t>-1,211</t>
    </r>
    <r>
      <rPr>
        <vertAlign val="superscript"/>
        <sz val="9"/>
        <color rgb="FF000000"/>
        <rFont val="Arial"/>
        <family val="2"/>
      </rPr>
      <t>*</t>
    </r>
  </si>
  <si>
    <r>
      <rPr>
        <sz val="9"/>
        <color rgb="FF000000"/>
        <rFont val="Arial"/>
        <family val="2"/>
      </rPr>
      <t>1,316</t>
    </r>
    <r>
      <rPr>
        <vertAlign val="superscript"/>
        <sz val="9"/>
        <color rgb="FF000000"/>
        <rFont val="Arial"/>
        <family val="2"/>
      </rPr>
      <t>*</t>
    </r>
  </si>
  <si>
    <r>
      <rPr>
        <sz val="9"/>
        <color rgb="FF000000"/>
        <rFont val="Arial"/>
        <family val="2"/>
      </rPr>
      <t>,605</t>
    </r>
    <r>
      <rPr>
        <vertAlign val="superscript"/>
        <sz val="9"/>
        <color rgb="FF000000"/>
        <rFont val="Arial"/>
        <family val="2"/>
      </rPr>
      <t>*</t>
    </r>
  </si>
  <si>
    <r>
      <rPr>
        <sz val="9"/>
        <color rgb="FF000000"/>
        <rFont val="Arial"/>
        <family val="2"/>
      </rPr>
      <t>3,289</t>
    </r>
    <r>
      <rPr>
        <vertAlign val="superscript"/>
        <sz val="9"/>
        <color rgb="FF000000"/>
        <rFont val="Arial"/>
        <family val="2"/>
      </rPr>
      <t>*</t>
    </r>
  </si>
  <si>
    <r>
      <rPr>
        <sz val="9"/>
        <color rgb="FF000000"/>
        <rFont val="Arial"/>
        <family val="2"/>
      </rPr>
      <t>1,921</t>
    </r>
    <r>
      <rPr>
        <vertAlign val="superscript"/>
        <sz val="9"/>
        <color rgb="FF000000"/>
        <rFont val="Arial"/>
        <family val="2"/>
      </rPr>
      <t>*</t>
    </r>
  </si>
  <si>
    <r>
      <rPr>
        <sz val="9"/>
        <color rgb="FF000000"/>
        <rFont val="Arial"/>
        <family val="2"/>
      </rPr>
      <t>1,500</t>
    </r>
    <r>
      <rPr>
        <vertAlign val="superscript"/>
        <sz val="9"/>
        <color rgb="FF000000"/>
        <rFont val="Arial"/>
        <family val="2"/>
      </rPr>
      <t>*</t>
    </r>
  </si>
  <si>
    <r>
      <rPr>
        <sz val="9"/>
        <color rgb="FF000000"/>
        <rFont val="Arial"/>
        <family val="2"/>
      </rPr>
      <t>1,211</t>
    </r>
    <r>
      <rPr>
        <vertAlign val="superscript"/>
        <sz val="9"/>
        <color rgb="FF000000"/>
        <rFont val="Arial"/>
        <family val="2"/>
      </rPr>
      <t>*</t>
    </r>
  </si>
  <si>
    <r>
      <rPr>
        <sz val="9"/>
        <color rgb="FF000000"/>
        <rFont val="Arial"/>
        <family val="2"/>
      </rPr>
      <t>-1,056</t>
    </r>
    <r>
      <rPr>
        <vertAlign val="superscript"/>
        <sz val="9"/>
        <color rgb="FF000000"/>
        <rFont val="Arial"/>
        <family val="2"/>
      </rPr>
      <t>*</t>
    </r>
  </si>
  <si>
    <r>
      <rPr>
        <sz val="9"/>
        <color rgb="FF000000"/>
        <rFont val="Arial"/>
        <family val="2"/>
      </rPr>
      <t>-1,427</t>
    </r>
    <r>
      <rPr>
        <vertAlign val="superscript"/>
        <sz val="9"/>
        <color rgb="FF000000"/>
        <rFont val="Arial"/>
        <family val="2"/>
      </rPr>
      <t>*</t>
    </r>
  </si>
  <si>
    <r>
      <rPr>
        <sz val="9"/>
        <color rgb="FF000000"/>
        <rFont val="Arial"/>
        <family val="2"/>
      </rPr>
      <t>-2,149</t>
    </r>
    <r>
      <rPr>
        <vertAlign val="superscript"/>
        <sz val="9"/>
        <color rgb="FF000000"/>
        <rFont val="Arial"/>
        <family val="2"/>
      </rPr>
      <t>*</t>
    </r>
  </si>
  <si>
    <r>
      <rPr>
        <sz val="9"/>
        <color rgb="FF000000"/>
        <rFont val="Arial"/>
        <family val="2"/>
      </rPr>
      <t>-2,771</t>
    </r>
    <r>
      <rPr>
        <vertAlign val="superscript"/>
        <sz val="9"/>
        <color rgb="FF000000"/>
        <rFont val="Arial"/>
        <family val="2"/>
      </rPr>
      <t>*</t>
    </r>
  </si>
  <si>
    <r>
      <rPr>
        <sz val="9"/>
        <color rgb="FF000000"/>
        <rFont val="Arial"/>
        <family val="2"/>
      </rPr>
      <t>-2,917</t>
    </r>
    <r>
      <rPr>
        <vertAlign val="superscript"/>
        <sz val="9"/>
        <color rgb="FF000000"/>
        <rFont val="Arial"/>
        <family val="2"/>
      </rPr>
      <t>*</t>
    </r>
  </si>
  <si>
    <r>
      <rPr>
        <sz val="9"/>
        <color rgb="FF000000"/>
        <rFont val="Arial"/>
        <family val="2"/>
      </rPr>
      <t>1,056</t>
    </r>
    <r>
      <rPr>
        <vertAlign val="superscript"/>
        <sz val="9"/>
        <color rgb="FF000000"/>
        <rFont val="Arial"/>
        <family val="2"/>
      </rPr>
      <t>*</t>
    </r>
  </si>
  <si>
    <r>
      <rPr>
        <sz val="9"/>
        <color rgb="FF000000"/>
        <rFont val="Arial"/>
        <family val="2"/>
      </rPr>
      <t>-1,094</t>
    </r>
    <r>
      <rPr>
        <vertAlign val="superscript"/>
        <sz val="9"/>
        <color rgb="FF000000"/>
        <rFont val="Arial"/>
        <family val="2"/>
      </rPr>
      <t>*</t>
    </r>
  </si>
  <si>
    <r>
      <rPr>
        <sz val="9"/>
        <color rgb="FF000000"/>
        <rFont val="Arial"/>
        <family val="2"/>
      </rPr>
      <t>-1,715</t>
    </r>
    <r>
      <rPr>
        <vertAlign val="superscript"/>
        <sz val="9"/>
        <color rgb="FF000000"/>
        <rFont val="Arial"/>
        <family val="2"/>
      </rPr>
      <t>*</t>
    </r>
  </si>
  <si>
    <r>
      <rPr>
        <sz val="9"/>
        <color rgb="FF000000"/>
        <rFont val="Arial"/>
        <family val="2"/>
      </rPr>
      <t>-1,861</t>
    </r>
    <r>
      <rPr>
        <vertAlign val="superscript"/>
        <sz val="9"/>
        <color rgb="FF000000"/>
        <rFont val="Arial"/>
        <family val="2"/>
      </rPr>
      <t>*</t>
    </r>
  </si>
  <si>
    <r>
      <rPr>
        <sz val="9"/>
        <color rgb="FF000000"/>
        <rFont val="Arial"/>
        <family val="2"/>
      </rPr>
      <t>1,427</t>
    </r>
    <r>
      <rPr>
        <vertAlign val="superscript"/>
        <sz val="9"/>
        <color rgb="FF000000"/>
        <rFont val="Arial"/>
        <family val="2"/>
      </rPr>
      <t>*</t>
    </r>
  </si>
  <si>
    <r>
      <rPr>
        <sz val="9"/>
        <color rgb="FF000000"/>
        <rFont val="Arial"/>
        <family val="2"/>
      </rPr>
      <t>-,722</t>
    </r>
    <r>
      <rPr>
        <vertAlign val="superscript"/>
        <sz val="9"/>
        <color rgb="FF000000"/>
        <rFont val="Arial"/>
        <family val="2"/>
      </rPr>
      <t>*</t>
    </r>
  </si>
  <si>
    <r>
      <rPr>
        <sz val="9"/>
        <color rgb="FF000000"/>
        <rFont val="Arial"/>
        <family val="2"/>
      </rPr>
      <t>-1,344</t>
    </r>
    <r>
      <rPr>
        <vertAlign val="superscript"/>
        <sz val="9"/>
        <color rgb="FF000000"/>
        <rFont val="Arial"/>
        <family val="2"/>
      </rPr>
      <t>*</t>
    </r>
  </si>
  <si>
    <r>
      <rPr>
        <sz val="9"/>
        <color rgb="FF000000"/>
        <rFont val="Arial"/>
        <family val="2"/>
      </rPr>
      <t>-1,490</t>
    </r>
    <r>
      <rPr>
        <vertAlign val="superscript"/>
        <sz val="9"/>
        <color rgb="FF000000"/>
        <rFont val="Arial"/>
        <family val="2"/>
      </rPr>
      <t>*</t>
    </r>
  </si>
  <si>
    <r>
      <rPr>
        <sz val="9"/>
        <color rgb="FF000000"/>
        <rFont val="Arial"/>
        <family val="2"/>
      </rPr>
      <t>2,149</t>
    </r>
    <r>
      <rPr>
        <vertAlign val="superscript"/>
        <sz val="9"/>
        <color rgb="FF000000"/>
        <rFont val="Arial"/>
        <family val="2"/>
      </rPr>
      <t>*</t>
    </r>
  </si>
  <si>
    <r>
      <rPr>
        <sz val="9"/>
        <color rgb="FF000000"/>
        <rFont val="Arial"/>
        <family val="2"/>
      </rPr>
      <t>1,094</t>
    </r>
    <r>
      <rPr>
        <vertAlign val="superscript"/>
        <sz val="9"/>
        <color rgb="FF000000"/>
        <rFont val="Arial"/>
        <family val="2"/>
      </rPr>
      <t>*</t>
    </r>
  </si>
  <si>
    <r>
      <rPr>
        <sz val="9"/>
        <color rgb="FF000000"/>
        <rFont val="Arial"/>
        <family val="2"/>
      </rPr>
      <t>,722</t>
    </r>
    <r>
      <rPr>
        <vertAlign val="superscript"/>
        <sz val="9"/>
        <color rgb="FF000000"/>
        <rFont val="Arial"/>
        <family val="2"/>
      </rPr>
      <t>*</t>
    </r>
  </si>
  <si>
    <r>
      <rPr>
        <sz val="9"/>
        <color rgb="FF000000"/>
        <rFont val="Arial"/>
        <family val="2"/>
      </rPr>
      <t>-,622</t>
    </r>
    <r>
      <rPr>
        <vertAlign val="superscript"/>
        <sz val="9"/>
        <color rgb="FF000000"/>
        <rFont val="Arial"/>
        <family val="2"/>
      </rPr>
      <t>*</t>
    </r>
  </si>
  <si>
    <r>
      <rPr>
        <sz val="9"/>
        <color rgb="FF000000"/>
        <rFont val="Arial"/>
        <family val="2"/>
      </rPr>
      <t>-,767</t>
    </r>
    <r>
      <rPr>
        <vertAlign val="superscript"/>
        <sz val="9"/>
        <color rgb="FF000000"/>
        <rFont val="Arial"/>
        <family val="2"/>
      </rPr>
      <t>*</t>
    </r>
  </si>
  <si>
    <r>
      <rPr>
        <sz val="9"/>
        <color rgb="FF000000"/>
        <rFont val="Arial"/>
        <family val="2"/>
      </rPr>
      <t>2,771</t>
    </r>
    <r>
      <rPr>
        <vertAlign val="superscript"/>
        <sz val="9"/>
        <color rgb="FF000000"/>
        <rFont val="Arial"/>
        <family val="2"/>
      </rPr>
      <t>*</t>
    </r>
  </si>
  <si>
    <r>
      <rPr>
        <sz val="9"/>
        <color rgb="FF000000"/>
        <rFont val="Arial"/>
        <family val="2"/>
      </rPr>
      <t>1,715</t>
    </r>
    <r>
      <rPr>
        <vertAlign val="superscript"/>
        <sz val="9"/>
        <color rgb="FF000000"/>
        <rFont val="Arial"/>
        <family val="2"/>
      </rPr>
      <t>*</t>
    </r>
  </si>
  <si>
    <r>
      <rPr>
        <sz val="9"/>
        <color rgb="FF000000"/>
        <rFont val="Arial"/>
        <family val="2"/>
      </rPr>
      <t>1,344</t>
    </r>
    <r>
      <rPr>
        <vertAlign val="superscript"/>
        <sz val="9"/>
        <color rgb="FF000000"/>
        <rFont val="Arial"/>
        <family val="2"/>
      </rPr>
      <t>*</t>
    </r>
  </si>
  <si>
    <r>
      <rPr>
        <sz val="9"/>
        <color rgb="FF000000"/>
        <rFont val="Arial"/>
        <family val="2"/>
      </rPr>
      <t>,622</t>
    </r>
    <r>
      <rPr>
        <vertAlign val="superscript"/>
        <sz val="9"/>
        <color rgb="FF000000"/>
        <rFont val="Arial"/>
        <family val="2"/>
      </rPr>
      <t>*</t>
    </r>
  </si>
  <si>
    <r>
      <rPr>
        <sz val="9"/>
        <color rgb="FF000000"/>
        <rFont val="Arial"/>
        <family val="2"/>
      </rPr>
      <t>2,917</t>
    </r>
    <r>
      <rPr>
        <vertAlign val="superscript"/>
        <sz val="9"/>
        <color rgb="FF000000"/>
        <rFont val="Arial"/>
        <family val="2"/>
      </rPr>
      <t>*</t>
    </r>
  </si>
  <si>
    <r>
      <rPr>
        <sz val="9"/>
        <color rgb="FF000000"/>
        <rFont val="Arial"/>
        <family val="2"/>
      </rPr>
      <t>1,861</t>
    </r>
    <r>
      <rPr>
        <vertAlign val="superscript"/>
        <sz val="9"/>
        <color rgb="FF000000"/>
        <rFont val="Arial"/>
        <family val="2"/>
      </rPr>
      <t>*</t>
    </r>
  </si>
  <si>
    <r>
      <rPr>
        <sz val="9"/>
        <color rgb="FF000000"/>
        <rFont val="Arial"/>
        <family val="2"/>
      </rPr>
      <t>1,490</t>
    </r>
    <r>
      <rPr>
        <vertAlign val="superscript"/>
        <sz val="9"/>
        <color rgb="FF000000"/>
        <rFont val="Arial"/>
        <family val="2"/>
      </rPr>
      <t>*</t>
    </r>
  </si>
  <si>
    <r>
      <rPr>
        <sz val="9"/>
        <color rgb="FF000000"/>
        <rFont val="Arial"/>
        <family val="2"/>
      </rPr>
      <t>,767</t>
    </r>
    <r>
      <rPr>
        <vertAlign val="superscript"/>
        <sz val="9"/>
        <color rgb="FF000000"/>
        <rFont val="Arial"/>
        <family val="2"/>
      </rPr>
      <t>*</t>
    </r>
  </si>
  <si>
    <r>
      <rPr>
        <sz val="9"/>
        <color rgb="FF000000"/>
        <rFont val="Arial"/>
        <family val="2"/>
      </rPr>
      <t>30,539</t>
    </r>
    <r>
      <rPr>
        <vertAlign val="superscript"/>
        <sz val="9"/>
        <color rgb="FF000000"/>
        <rFont val="Arial"/>
        <family val="2"/>
      </rPr>
      <t>a</t>
    </r>
  </si>
  <si>
    <r>
      <rPr>
        <sz val="9"/>
        <color rgb="FF000000"/>
        <rFont val="Arial"/>
        <family val="2"/>
      </rPr>
      <t>22,194</t>
    </r>
    <r>
      <rPr>
        <vertAlign val="superscript"/>
        <sz val="9"/>
        <color rgb="FF000000"/>
        <rFont val="Arial"/>
        <family val="2"/>
      </rPr>
      <t>a</t>
    </r>
  </si>
  <si>
    <r>
      <rPr>
        <sz val="9"/>
        <color rgb="FF000000"/>
        <rFont val="Arial"/>
        <family val="2"/>
      </rPr>
      <t>-2,368</t>
    </r>
    <r>
      <rPr>
        <vertAlign val="superscript"/>
        <sz val="9"/>
        <color rgb="FF000000"/>
        <rFont val="Arial"/>
        <family val="2"/>
      </rPr>
      <t>*</t>
    </r>
  </si>
  <si>
    <r>
      <rPr>
        <sz val="9"/>
        <color rgb="FF000000"/>
        <rFont val="Arial"/>
        <family val="2"/>
      </rPr>
      <t>2,368</t>
    </r>
    <r>
      <rPr>
        <vertAlign val="superscript"/>
        <sz val="9"/>
        <color rgb="FF000000"/>
        <rFont val="Arial"/>
        <family val="2"/>
      </rPr>
      <t>*</t>
    </r>
  </si>
  <si>
    <r>
      <rPr>
        <sz val="9"/>
        <color rgb="FF000000"/>
        <rFont val="Arial"/>
        <family val="2"/>
      </rPr>
      <t>-2,158</t>
    </r>
    <r>
      <rPr>
        <vertAlign val="superscript"/>
        <sz val="9"/>
        <color rgb="FF000000"/>
        <rFont val="Arial"/>
        <family val="2"/>
      </rPr>
      <t>*</t>
    </r>
  </si>
  <si>
    <r>
      <rPr>
        <sz val="9"/>
        <color rgb="FF000000"/>
        <rFont val="Arial"/>
        <family val="2"/>
      </rPr>
      <t>2,158</t>
    </r>
    <r>
      <rPr>
        <vertAlign val="superscript"/>
        <sz val="9"/>
        <color rgb="FF000000"/>
        <rFont val="Arial"/>
        <family val="2"/>
      </rPr>
      <t>*</t>
    </r>
  </si>
  <si>
    <r>
      <rPr>
        <sz val="9"/>
        <color rgb="FF000000"/>
        <rFont val="Arial"/>
        <family val="2"/>
      </rPr>
      <t>-2,526</t>
    </r>
    <r>
      <rPr>
        <vertAlign val="superscript"/>
        <sz val="9"/>
        <color rgb="FF000000"/>
        <rFont val="Arial"/>
        <family val="2"/>
      </rPr>
      <t>*</t>
    </r>
  </si>
  <si>
    <r>
      <rPr>
        <sz val="9"/>
        <color rgb="FF000000"/>
        <rFont val="Arial"/>
        <family val="2"/>
      </rPr>
      <t>2,526</t>
    </r>
    <r>
      <rPr>
        <vertAlign val="superscript"/>
        <sz val="9"/>
        <color rgb="FF000000"/>
        <rFont val="Arial"/>
        <family val="2"/>
      </rPr>
      <t>*</t>
    </r>
  </si>
  <si>
    <r>
      <rPr>
        <sz val="9"/>
        <color rgb="FF000000"/>
        <rFont val="Arial"/>
        <family val="2"/>
      </rPr>
      <t>-2,579</t>
    </r>
    <r>
      <rPr>
        <vertAlign val="superscript"/>
        <sz val="9"/>
        <color rgb="FF000000"/>
        <rFont val="Arial"/>
        <family val="2"/>
      </rPr>
      <t>*</t>
    </r>
  </si>
  <si>
    <r>
      <rPr>
        <sz val="9"/>
        <color rgb="FF000000"/>
        <rFont val="Arial"/>
        <family val="2"/>
      </rPr>
      <t>2,579</t>
    </r>
    <r>
      <rPr>
        <vertAlign val="superscript"/>
        <sz val="9"/>
        <color rgb="FF000000"/>
        <rFont val="Arial"/>
        <family val="2"/>
      </rPr>
      <t>*</t>
    </r>
  </si>
  <si>
    <r>
      <rPr>
        <sz val="9"/>
        <color rgb="FF000000"/>
        <rFont val="Arial"/>
        <family val="2"/>
      </rPr>
      <t>-3,158</t>
    </r>
    <r>
      <rPr>
        <vertAlign val="superscript"/>
        <sz val="9"/>
        <color rgb="FF000000"/>
        <rFont val="Arial"/>
        <family val="2"/>
      </rPr>
      <t>*</t>
    </r>
  </si>
  <si>
    <r>
      <rPr>
        <sz val="9"/>
        <color rgb="FF000000"/>
        <rFont val="Arial"/>
        <family val="2"/>
      </rPr>
      <t>3,158</t>
    </r>
    <r>
      <rPr>
        <vertAlign val="superscript"/>
        <sz val="9"/>
        <color rgb="FF000000"/>
        <rFont val="Arial"/>
        <family val="2"/>
      </rPr>
      <t>*</t>
    </r>
  </si>
  <si>
    <r>
      <rPr>
        <sz val="9"/>
        <color rgb="FF000000"/>
        <rFont val="Arial"/>
        <family val="2"/>
      </rPr>
      <t>,875</t>
    </r>
    <r>
      <rPr>
        <vertAlign val="superscript"/>
        <sz val="9"/>
        <color rgb="FF000000"/>
        <rFont val="Arial"/>
        <family val="2"/>
      </rPr>
      <t>*</t>
    </r>
  </si>
  <si>
    <r>
      <rPr>
        <sz val="9"/>
        <color rgb="FF000000"/>
        <rFont val="Arial"/>
        <family val="2"/>
      </rPr>
      <t>-,875</t>
    </r>
    <r>
      <rPr>
        <vertAlign val="superscript"/>
        <sz val="9"/>
        <color rgb="FF000000"/>
        <rFont val="Arial"/>
        <family val="2"/>
      </rPr>
      <t>*</t>
    </r>
  </si>
  <si>
    <r>
      <rPr>
        <sz val="9"/>
        <color rgb="FF000000"/>
        <rFont val="Arial"/>
        <family val="2"/>
      </rPr>
      <t>1,760</t>
    </r>
    <r>
      <rPr>
        <vertAlign val="superscript"/>
        <sz val="9"/>
        <color rgb="FF000000"/>
        <rFont val="Arial"/>
        <family val="2"/>
      </rPr>
      <t>*</t>
    </r>
  </si>
  <si>
    <r>
      <rPr>
        <sz val="9"/>
        <color rgb="FF000000"/>
        <rFont val="Arial"/>
        <family val="2"/>
      </rPr>
      <t>-1,760</t>
    </r>
    <r>
      <rPr>
        <vertAlign val="superscript"/>
        <sz val="9"/>
        <color rgb="FF000000"/>
        <rFont val="Arial"/>
        <family val="2"/>
      </rPr>
      <t>*</t>
    </r>
  </si>
  <si>
    <r>
      <rPr>
        <sz val="9"/>
        <color rgb="FF000000"/>
        <rFont val="Arial"/>
        <family val="2"/>
      </rPr>
      <t>2,544</t>
    </r>
    <r>
      <rPr>
        <vertAlign val="superscript"/>
        <sz val="9"/>
        <color rgb="FF000000"/>
        <rFont val="Arial"/>
        <family val="2"/>
      </rPr>
      <t>*</t>
    </r>
  </si>
  <si>
    <r>
      <rPr>
        <sz val="9"/>
        <color rgb="FF000000"/>
        <rFont val="Arial"/>
        <family val="2"/>
      </rPr>
      <t>-2,544</t>
    </r>
    <r>
      <rPr>
        <vertAlign val="superscript"/>
        <sz val="9"/>
        <color rgb="FF000000"/>
        <rFont val="Arial"/>
        <family val="2"/>
      </rPr>
      <t>*</t>
    </r>
  </si>
  <si>
    <r>
      <rPr>
        <sz val="9"/>
        <color rgb="FF000000"/>
        <rFont val="Arial"/>
        <family val="2"/>
      </rPr>
      <t>2,304</t>
    </r>
    <r>
      <rPr>
        <vertAlign val="superscript"/>
        <sz val="9"/>
        <color rgb="FF000000"/>
        <rFont val="Arial"/>
        <family val="2"/>
      </rPr>
      <t>*</t>
    </r>
  </si>
  <si>
    <r>
      <rPr>
        <sz val="9"/>
        <color rgb="FF000000"/>
        <rFont val="Arial"/>
        <family val="2"/>
      </rPr>
      <t>-2,304</t>
    </r>
    <r>
      <rPr>
        <vertAlign val="superscript"/>
        <sz val="9"/>
        <color rgb="FF000000"/>
        <rFont val="Arial"/>
        <family val="2"/>
      </rPr>
      <t>*</t>
    </r>
  </si>
  <si>
    <r>
      <rPr>
        <sz val="9"/>
        <color rgb="FF000000"/>
        <rFont val="Arial"/>
        <family val="2"/>
      </rPr>
      <t>2,333</t>
    </r>
    <r>
      <rPr>
        <vertAlign val="superscript"/>
        <sz val="9"/>
        <color rgb="FF000000"/>
        <rFont val="Arial"/>
        <family val="2"/>
      </rPr>
      <t>*</t>
    </r>
  </si>
  <si>
    <r>
      <rPr>
        <sz val="9"/>
        <color rgb="FF000000"/>
        <rFont val="Arial"/>
        <family val="2"/>
      </rPr>
      <t>-2,333</t>
    </r>
    <r>
      <rPr>
        <vertAlign val="superscript"/>
        <sz val="9"/>
        <color rgb="FF000000"/>
        <rFont val="Arial"/>
        <family val="2"/>
      </rPr>
      <t>*</t>
    </r>
  </si>
  <si>
    <r>
      <rPr>
        <sz val="9"/>
        <color rgb="FF000000"/>
        <rFont val="Arial"/>
        <family val="2"/>
      </rPr>
      <t>2,409</t>
    </r>
    <r>
      <rPr>
        <vertAlign val="superscript"/>
        <sz val="9"/>
        <color rgb="FF000000"/>
        <rFont val="Arial"/>
        <family val="2"/>
      </rPr>
      <t>*</t>
    </r>
  </si>
  <si>
    <r>
      <rPr>
        <sz val="9"/>
        <color rgb="FF000000"/>
        <rFont val="Arial"/>
        <family val="2"/>
      </rPr>
      <t>-2,409</t>
    </r>
    <r>
      <rPr>
        <vertAlign val="superscript"/>
        <sz val="9"/>
        <color rgb="FF000000"/>
        <rFont val="Arial"/>
        <family val="2"/>
      </rPr>
      <t>*</t>
    </r>
  </si>
  <si>
    <r>
      <rPr>
        <sz val="9"/>
        <color rgb="FF000000"/>
        <rFont val="Arial"/>
        <family val="2"/>
      </rPr>
      <t>3,137</t>
    </r>
    <r>
      <rPr>
        <vertAlign val="superscript"/>
        <sz val="9"/>
        <color rgb="FF000000"/>
        <rFont val="Arial"/>
        <family val="2"/>
      </rPr>
      <t>*</t>
    </r>
  </si>
  <si>
    <r>
      <rPr>
        <sz val="9"/>
        <color rgb="FF000000"/>
        <rFont val="Arial"/>
        <family val="2"/>
      </rPr>
      <t>-3,137</t>
    </r>
    <r>
      <rPr>
        <vertAlign val="superscript"/>
        <sz val="9"/>
        <color rgb="FF000000"/>
        <rFont val="Arial"/>
        <family val="2"/>
      </rPr>
      <t>*</t>
    </r>
  </si>
  <si>
    <t>13. Surgery * Treatment * Filament</t>
  </si>
  <si>
    <r>
      <rPr>
        <sz val="9"/>
        <color rgb="FF000000"/>
        <rFont val="Arial"/>
        <family val="2"/>
      </rPr>
      <t>-1,474</t>
    </r>
    <r>
      <rPr>
        <vertAlign val="superscript"/>
        <sz val="9"/>
        <color rgb="FF000000"/>
        <rFont val="Arial"/>
        <family val="2"/>
      </rPr>
      <t>*</t>
    </r>
  </si>
  <si>
    <r>
      <rPr>
        <sz val="9"/>
        <color rgb="FF000000"/>
        <rFont val="Arial"/>
        <family val="2"/>
      </rPr>
      <t>-2,053</t>
    </r>
    <r>
      <rPr>
        <vertAlign val="superscript"/>
        <sz val="9"/>
        <color rgb="FF000000"/>
        <rFont val="Arial"/>
        <family val="2"/>
      </rPr>
      <t>*</t>
    </r>
  </si>
  <si>
    <r>
      <rPr>
        <sz val="9"/>
        <color rgb="FF000000"/>
        <rFont val="Arial"/>
        <family val="2"/>
      </rPr>
      <t>-1,526</t>
    </r>
    <r>
      <rPr>
        <vertAlign val="superscript"/>
        <sz val="9"/>
        <color rgb="FF000000"/>
        <rFont val="Arial"/>
        <family val="2"/>
      </rPr>
      <t>*</t>
    </r>
  </si>
  <si>
    <r>
      <rPr>
        <sz val="9"/>
        <color rgb="FF000000"/>
        <rFont val="Arial"/>
        <family val="2"/>
      </rPr>
      <t>-1,000</t>
    </r>
    <r>
      <rPr>
        <vertAlign val="superscript"/>
        <sz val="9"/>
        <color rgb="FF000000"/>
        <rFont val="Arial"/>
        <family val="2"/>
      </rPr>
      <t>*</t>
    </r>
  </si>
  <si>
    <r>
      <rPr>
        <sz val="9"/>
        <color rgb="FF000000"/>
        <rFont val="Arial"/>
        <family val="2"/>
      </rPr>
      <t>1,474</t>
    </r>
    <r>
      <rPr>
        <vertAlign val="superscript"/>
        <sz val="9"/>
        <color rgb="FF000000"/>
        <rFont val="Arial"/>
        <family val="2"/>
      </rPr>
      <t>*</t>
    </r>
  </si>
  <si>
    <r>
      <rPr>
        <sz val="9"/>
        <color rgb="FF000000"/>
        <rFont val="Arial"/>
        <family val="2"/>
      </rPr>
      <t>2,053</t>
    </r>
    <r>
      <rPr>
        <vertAlign val="superscript"/>
        <sz val="9"/>
        <color rgb="FF000000"/>
        <rFont val="Arial"/>
        <family val="2"/>
      </rPr>
      <t>*</t>
    </r>
  </si>
  <si>
    <r>
      <rPr>
        <sz val="9"/>
        <color rgb="FF000000"/>
        <rFont val="Arial"/>
        <family val="2"/>
      </rPr>
      <t>1,526</t>
    </r>
    <r>
      <rPr>
        <vertAlign val="superscript"/>
        <sz val="9"/>
        <color rgb="FF000000"/>
        <rFont val="Arial"/>
        <family val="2"/>
      </rPr>
      <t>*</t>
    </r>
  </si>
  <si>
    <r>
      <rPr>
        <sz val="9"/>
        <color rgb="FF000000"/>
        <rFont val="Arial"/>
        <family val="2"/>
      </rPr>
      <t>1,000</t>
    </r>
    <r>
      <rPr>
        <vertAlign val="superscript"/>
        <sz val="9"/>
        <color rgb="FF000000"/>
        <rFont val="Arial"/>
        <family val="2"/>
      </rPr>
      <t>*</t>
    </r>
  </si>
  <si>
    <r>
      <rPr>
        <sz val="9"/>
        <color rgb="FF000000"/>
        <rFont val="Arial"/>
        <family val="2"/>
      </rPr>
      <t>-1,187</t>
    </r>
    <r>
      <rPr>
        <vertAlign val="superscript"/>
        <sz val="9"/>
        <color rgb="FF000000"/>
        <rFont val="Arial"/>
        <family val="2"/>
      </rPr>
      <t>*</t>
    </r>
  </si>
  <si>
    <r>
      <rPr>
        <sz val="9"/>
        <color rgb="FF000000"/>
        <rFont val="Arial"/>
        <family val="2"/>
      </rPr>
      <t>-2,188</t>
    </r>
    <r>
      <rPr>
        <vertAlign val="superscript"/>
        <sz val="9"/>
        <color rgb="FF000000"/>
        <rFont val="Arial"/>
        <family val="2"/>
      </rPr>
      <t>*</t>
    </r>
  </si>
  <si>
    <r>
      <rPr>
        <sz val="9"/>
        <color rgb="FF000000"/>
        <rFont val="Arial"/>
        <family val="2"/>
      </rPr>
      <t>-2,875</t>
    </r>
    <r>
      <rPr>
        <vertAlign val="superscript"/>
        <sz val="9"/>
        <color rgb="FF000000"/>
        <rFont val="Arial"/>
        <family val="2"/>
      </rPr>
      <t>*</t>
    </r>
  </si>
  <si>
    <r>
      <rPr>
        <sz val="9"/>
        <color rgb="FF000000"/>
        <rFont val="Arial"/>
        <family val="2"/>
      </rPr>
      <t>-3,000</t>
    </r>
    <r>
      <rPr>
        <vertAlign val="superscript"/>
        <sz val="9"/>
        <color rgb="FF000000"/>
        <rFont val="Arial"/>
        <family val="2"/>
      </rPr>
      <t>*</t>
    </r>
  </si>
  <si>
    <r>
      <rPr>
        <sz val="9"/>
        <color rgb="FF000000"/>
        <rFont val="Arial"/>
        <family val="2"/>
      </rPr>
      <t>-1,188</t>
    </r>
    <r>
      <rPr>
        <vertAlign val="superscript"/>
        <sz val="9"/>
        <color rgb="FF000000"/>
        <rFont val="Arial"/>
        <family val="2"/>
      </rPr>
      <t>*</t>
    </r>
  </si>
  <si>
    <r>
      <rPr>
        <sz val="9"/>
        <color rgb="FF000000"/>
        <rFont val="Arial"/>
        <family val="2"/>
      </rPr>
      <t>-1,875</t>
    </r>
    <r>
      <rPr>
        <vertAlign val="superscript"/>
        <sz val="9"/>
        <color rgb="FF000000"/>
        <rFont val="Arial"/>
        <family val="2"/>
      </rPr>
      <t>*</t>
    </r>
  </si>
  <si>
    <r>
      <rPr>
        <sz val="9"/>
        <color rgb="FF000000"/>
        <rFont val="Arial"/>
        <family val="2"/>
      </rPr>
      <t>-2,000</t>
    </r>
    <r>
      <rPr>
        <vertAlign val="superscript"/>
        <sz val="9"/>
        <color rgb="FF000000"/>
        <rFont val="Arial"/>
        <family val="2"/>
      </rPr>
      <t>*</t>
    </r>
  </si>
  <si>
    <r>
      <rPr>
        <sz val="9"/>
        <color rgb="FF000000"/>
        <rFont val="Arial"/>
        <family val="2"/>
      </rPr>
      <t>1,187</t>
    </r>
    <r>
      <rPr>
        <vertAlign val="superscript"/>
        <sz val="9"/>
        <color rgb="FF000000"/>
        <rFont val="Arial"/>
        <family val="2"/>
      </rPr>
      <t>*</t>
    </r>
  </si>
  <si>
    <r>
      <rPr>
        <sz val="9"/>
        <color rgb="FF000000"/>
        <rFont val="Arial"/>
        <family val="2"/>
      </rPr>
      <t>-1,688</t>
    </r>
    <r>
      <rPr>
        <vertAlign val="superscript"/>
        <sz val="9"/>
        <color rgb="FF000000"/>
        <rFont val="Arial"/>
        <family val="2"/>
      </rPr>
      <t>*</t>
    </r>
  </si>
  <si>
    <r>
      <rPr>
        <sz val="9"/>
        <color rgb="FF000000"/>
        <rFont val="Arial"/>
        <family val="2"/>
      </rPr>
      <t>-1,813</t>
    </r>
    <r>
      <rPr>
        <vertAlign val="superscript"/>
        <sz val="9"/>
        <color rgb="FF000000"/>
        <rFont val="Arial"/>
        <family val="2"/>
      </rPr>
      <t>*</t>
    </r>
  </si>
  <si>
    <r>
      <rPr>
        <sz val="9"/>
        <color rgb="FF000000"/>
        <rFont val="Arial"/>
        <family val="2"/>
      </rPr>
      <t>2,188</t>
    </r>
    <r>
      <rPr>
        <vertAlign val="superscript"/>
        <sz val="9"/>
        <color rgb="FF000000"/>
        <rFont val="Arial"/>
        <family val="2"/>
      </rPr>
      <t>*</t>
    </r>
  </si>
  <si>
    <r>
      <rPr>
        <sz val="9"/>
        <color rgb="FF000000"/>
        <rFont val="Arial"/>
        <family val="2"/>
      </rPr>
      <t>1,188</t>
    </r>
    <r>
      <rPr>
        <vertAlign val="superscript"/>
        <sz val="9"/>
        <color rgb="FF000000"/>
        <rFont val="Arial"/>
        <family val="2"/>
      </rPr>
      <t>*</t>
    </r>
  </si>
  <si>
    <r>
      <rPr>
        <sz val="9"/>
        <color rgb="FF000000"/>
        <rFont val="Arial"/>
        <family val="2"/>
      </rPr>
      <t>2,875</t>
    </r>
    <r>
      <rPr>
        <vertAlign val="superscript"/>
        <sz val="9"/>
        <color rgb="FF000000"/>
        <rFont val="Arial"/>
        <family val="2"/>
      </rPr>
      <t>*</t>
    </r>
  </si>
  <si>
    <r>
      <rPr>
        <sz val="9"/>
        <color rgb="FF000000"/>
        <rFont val="Arial"/>
        <family val="2"/>
      </rPr>
      <t>1,875</t>
    </r>
    <r>
      <rPr>
        <vertAlign val="superscript"/>
        <sz val="9"/>
        <color rgb="FF000000"/>
        <rFont val="Arial"/>
        <family val="2"/>
      </rPr>
      <t>*</t>
    </r>
  </si>
  <si>
    <r>
      <rPr>
        <sz val="9"/>
        <color rgb="FF000000"/>
        <rFont val="Arial"/>
        <family val="2"/>
      </rPr>
      <t>1,688</t>
    </r>
    <r>
      <rPr>
        <vertAlign val="superscript"/>
        <sz val="9"/>
        <color rgb="FF000000"/>
        <rFont val="Arial"/>
        <family val="2"/>
      </rPr>
      <t>*</t>
    </r>
  </si>
  <si>
    <r>
      <rPr>
        <sz val="9"/>
        <color rgb="FF000000"/>
        <rFont val="Arial"/>
        <family val="2"/>
      </rPr>
      <t>3,000</t>
    </r>
    <r>
      <rPr>
        <vertAlign val="superscript"/>
        <sz val="9"/>
        <color rgb="FF000000"/>
        <rFont val="Arial"/>
        <family val="2"/>
      </rPr>
      <t>*</t>
    </r>
  </si>
  <si>
    <r>
      <rPr>
        <sz val="9"/>
        <color rgb="FF000000"/>
        <rFont val="Arial"/>
        <family val="2"/>
      </rPr>
      <t>2,000</t>
    </r>
    <r>
      <rPr>
        <vertAlign val="superscript"/>
        <sz val="9"/>
        <color rgb="FF000000"/>
        <rFont val="Arial"/>
        <family val="2"/>
      </rPr>
      <t>*</t>
    </r>
  </si>
  <si>
    <r>
      <rPr>
        <sz val="9"/>
        <color rgb="FF000000"/>
        <rFont val="Arial"/>
        <family val="2"/>
      </rPr>
      <t>1,813</t>
    </r>
    <r>
      <rPr>
        <vertAlign val="superscript"/>
        <sz val="9"/>
        <color rgb="FF000000"/>
        <rFont val="Arial"/>
        <family val="2"/>
      </rPr>
      <t>*</t>
    </r>
  </si>
  <si>
    <r>
      <rPr>
        <sz val="9"/>
        <color rgb="FF000000"/>
        <rFont val="Arial"/>
        <family val="2"/>
      </rPr>
      <t>-1,895</t>
    </r>
    <r>
      <rPr>
        <vertAlign val="superscript"/>
        <sz val="9"/>
        <color rgb="FF000000"/>
        <rFont val="Arial"/>
        <family val="2"/>
      </rPr>
      <t>*</t>
    </r>
  </si>
  <si>
    <r>
      <rPr>
        <sz val="9"/>
        <color rgb="FF000000"/>
        <rFont val="Arial"/>
        <family val="2"/>
      </rPr>
      <t>-2,211</t>
    </r>
    <r>
      <rPr>
        <vertAlign val="superscript"/>
        <sz val="9"/>
        <color rgb="FF000000"/>
        <rFont val="Arial"/>
        <family val="2"/>
      </rPr>
      <t>*</t>
    </r>
  </si>
  <si>
    <r>
      <rPr>
        <sz val="9"/>
        <color rgb="FF000000"/>
        <rFont val="Arial"/>
        <family val="2"/>
      </rPr>
      <t>-3,316</t>
    </r>
    <r>
      <rPr>
        <vertAlign val="superscript"/>
        <sz val="9"/>
        <color rgb="FF000000"/>
        <rFont val="Arial"/>
        <family val="2"/>
      </rPr>
      <t>*</t>
    </r>
  </si>
  <si>
    <r>
      <rPr>
        <sz val="9"/>
        <color rgb="FF000000"/>
        <rFont val="Arial"/>
        <family val="2"/>
      </rPr>
      <t>-4,211</t>
    </r>
    <r>
      <rPr>
        <vertAlign val="superscript"/>
        <sz val="9"/>
        <color rgb="FF000000"/>
        <rFont val="Arial"/>
        <family val="2"/>
      </rPr>
      <t>*</t>
    </r>
  </si>
  <si>
    <r>
      <rPr>
        <sz val="9"/>
        <color rgb="FF000000"/>
        <rFont val="Arial"/>
        <family val="2"/>
      </rPr>
      <t>1,895</t>
    </r>
    <r>
      <rPr>
        <vertAlign val="superscript"/>
        <sz val="9"/>
        <color rgb="FF000000"/>
        <rFont val="Arial"/>
        <family val="2"/>
      </rPr>
      <t>*</t>
    </r>
  </si>
  <si>
    <r>
      <rPr>
        <sz val="9"/>
        <color rgb="FF000000"/>
        <rFont val="Arial"/>
        <family val="2"/>
      </rPr>
      <t>-1,421</t>
    </r>
    <r>
      <rPr>
        <vertAlign val="superscript"/>
        <sz val="9"/>
        <color rgb="FF000000"/>
        <rFont val="Arial"/>
        <family val="2"/>
      </rPr>
      <t>*</t>
    </r>
  </si>
  <si>
    <r>
      <rPr>
        <sz val="9"/>
        <color rgb="FF000000"/>
        <rFont val="Arial"/>
        <family val="2"/>
      </rPr>
      <t>-2,316</t>
    </r>
    <r>
      <rPr>
        <vertAlign val="superscript"/>
        <sz val="9"/>
        <color rgb="FF000000"/>
        <rFont val="Arial"/>
        <family val="2"/>
      </rPr>
      <t>*</t>
    </r>
  </si>
  <si>
    <r>
      <rPr>
        <sz val="9"/>
        <color rgb="FF000000"/>
        <rFont val="Arial"/>
        <family val="2"/>
      </rPr>
      <t>2,211</t>
    </r>
    <r>
      <rPr>
        <vertAlign val="superscript"/>
        <sz val="9"/>
        <color rgb="FF000000"/>
        <rFont val="Arial"/>
        <family val="2"/>
      </rPr>
      <t>*</t>
    </r>
  </si>
  <si>
    <r>
      <rPr>
        <sz val="9"/>
        <color rgb="FF000000"/>
        <rFont val="Arial"/>
        <family val="2"/>
      </rPr>
      <t>-1,105</t>
    </r>
    <r>
      <rPr>
        <vertAlign val="superscript"/>
        <sz val="9"/>
        <color rgb="FF000000"/>
        <rFont val="Arial"/>
        <family val="2"/>
      </rPr>
      <t>*</t>
    </r>
  </si>
  <si>
    <r>
      <rPr>
        <sz val="9"/>
        <color rgb="FF000000"/>
        <rFont val="Arial"/>
        <family val="2"/>
      </rPr>
      <t>3,316</t>
    </r>
    <r>
      <rPr>
        <vertAlign val="superscript"/>
        <sz val="9"/>
        <color rgb="FF000000"/>
        <rFont val="Arial"/>
        <family val="2"/>
      </rPr>
      <t>*</t>
    </r>
  </si>
  <si>
    <r>
      <rPr>
        <sz val="9"/>
        <color rgb="FF000000"/>
        <rFont val="Arial"/>
        <family val="2"/>
      </rPr>
      <t>1,421</t>
    </r>
    <r>
      <rPr>
        <vertAlign val="superscript"/>
        <sz val="9"/>
        <color rgb="FF000000"/>
        <rFont val="Arial"/>
        <family val="2"/>
      </rPr>
      <t>*</t>
    </r>
  </si>
  <si>
    <r>
      <rPr>
        <sz val="9"/>
        <color rgb="FF000000"/>
        <rFont val="Arial"/>
        <family val="2"/>
      </rPr>
      <t>1,105</t>
    </r>
    <r>
      <rPr>
        <vertAlign val="superscript"/>
        <sz val="9"/>
        <color rgb="FF000000"/>
        <rFont val="Arial"/>
        <family val="2"/>
      </rPr>
      <t>*</t>
    </r>
  </si>
  <si>
    <r>
      <rPr>
        <sz val="9"/>
        <color rgb="FF000000"/>
        <rFont val="Arial"/>
        <family val="2"/>
      </rPr>
      <t>4,211</t>
    </r>
    <r>
      <rPr>
        <vertAlign val="superscript"/>
        <sz val="9"/>
        <color rgb="FF000000"/>
        <rFont val="Arial"/>
        <family val="2"/>
      </rPr>
      <t>*</t>
    </r>
  </si>
  <si>
    <r>
      <rPr>
        <sz val="9"/>
        <color rgb="FF000000"/>
        <rFont val="Arial"/>
        <family val="2"/>
      </rPr>
      <t>2,316</t>
    </r>
    <r>
      <rPr>
        <vertAlign val="superscript"/>
        <sz val="9"/>
        <color rgb="FF000000"/>
        <rFont val="Arial"/>
        <family val="2"/>
      </rPr>
      <t>*</t>
    </r>
  </si>
  <si>
    <r>
      <rPr>
        <sz val="9"/>
        <color rgb="FF000000"/>
        <rFont val="Arial"/>
        <family val="2"/>
      </rPr>
      <t>-1,111</t>
    </r>
    <r>
      <rPr>
        <vertAlign val="superscript"/>
        <sz val="9"/>
        <color rgb="FF000000"/>
        <rFont val="Arial"/>
        <family val="2"/>
      </rPr>
      <t>*</t>
    </r>
  </si>
  <si>
    <r>
      <rPr>
        <sz val="9"/>
        <color rgb="FF000000"/>
        <rFont val="Arial"/>
        <family val="2"/>
      </rPr>
      <t>-1,667</t>
    </r>
    <r>
      <rPr>
        <vertAlign val="superscript"/>
        <sz val="9"/>
        <color rgb="FF000000"/>
        <rFont val="Arial"/>
        <family val="2"/>
      </rPr>
      <t>*</t>
    </r>
  </si>
  <si>
    <r>
      <rPr>
        <sz val="9"/>
        <color rgb="FF000000"/>
        <rFont val="Arial"/>
        <family val="2"/>
      </rPr>
      <t>-2,111</t>
    </r>
    <r>
      <rPr>
        <vertAlign val="superscript"/>
        <sz val="9"/>
        <color rgb="FF000000"/>
        <rFont val="Arial"/>
        <family val="2"/>
      </rPr>
      <t>*</t>
    </r>
  </si>
  <si>
    <r>
      <rPr>
        <sz val="9"/>
        <color rgb="FF000000"/>
        <rFont val="Arial"/>
        <family val="2"/>
      </rPr>
      <t>-2,667</t>
    </r>
    <r>
      <rPr>
        <vertAlign val="superscript"/>
        <sz val="9"/>
        <color rgb="FF000000"/>
        <rFont val="Arial"/>
        <family val="2"/>
      </rPr>
      <t>*</t>
    </r>
  </si>
  <si>
    <r>
      <rPr>
        <sz val="9"/>
        <color rgb="FF000000"/>
        <rFont val="Arial"/>
        <family val="2"/>
      </rPr>
      <t>-2,833</t>
    </r>
    <r>
      <rPr>
        <vertAlign val="superscript"/>
        <sz val="9"/>
        <color rgb="FF000000"/>
        <rFont val="Arial"/>
        <family val="2"/>
      </rPr>
      <t>*</t>
    </r>
  </si>
  <si>
    <r>
      <rPr>
        <sz val="9"/>
        <color rgb="FF000000"/>
        <rFont val="Arial"/>
        <family val="2"/>
      </rPr>
      <t>1,111</t>
    </r>
    <r>
      <rPr>
        <vertAlign val="superscript"/>
        <sz val="9"/>
        <color rgb="FF000000"/>
        <rFont val="Arial"/>
        <family val="2"/>
      </rPr>
      <t>*</t>
    </r>
  </si>
  <si>
    <r>
      <rPr>
        <sz val="9"/>
        <color rgb="FF000000"/>
        <rFont val="Arial"/>
        <family val="2"/>
      </rPr>
      <t>-1,556</t>
    </r>
    <r>
      <rPr>
        <vertAlign val="superscript"/>
        <sz val="9"/>
        <color rgb="FF000000"/>
        <rFont val="Arial"/>
        <family val="2"/>
      </rPr>
      <t>*</t>
    </r>
  </si>
  <si>
    <r>
      <rPr>
        <sz val="9"/>
        <color rgb="FF000000"/>
        <rFont val="Arial"/>
        <family val="2"/>
      </rPr>
      <t>-1,722</t>
    </r>
    <r>
      <rPr>
        <vertAlign val="superscript"/>
        <sz val="9"/>
        <color rgb="FF000000"/>
        <rFont val="Arial"/>
        <family val="2"/>
      </rPr>
      <t>*</t>
    </r>
  </si>
  <si>
    <r>
      <rPr>
        <sz val="9"/>
        <color rgb="FF000000"/>
        <rFont val="Arial"/>
        <family val="2"/>
      </rPr>
      <t>1,667</t>
    </r>
    <r>
      <rPr>
        <vertAlign val="superscript"/>
        <sz val="9"/>
        <color rgb="FF000000"/>
        <rFont val="Arial"/>
        <family val="2"/>
      </rPr>
      <t>*</t>
    </r>
  </si>
  <si>
    <r>
      <rPr>
        <sz val="9"/>
        <color rgb="FF000000"/>
        <rFont val="Arial"/>
        <family val="2"/>
      </rPr>
      <t>-1,167</t>
    </r>
    <r>
      <rPr>
        <vertAlign val="superscript"/>
        <sz val="9"/>
        <color rgb="FF000000"/>
        <rFont val="Arial"/>
        <family val="2"/>
      </rPr>
      <t>*</t>
    </r>
  </si>
  <si>
    <r>
      <rPr>
        <sz val="9"/>
        <color rgb="FF000000"/>
        <rFont val="Arial"/>
        <family val="2"/>
      </rPr>
      <t>2,111</t>
    </r>
    <r>
      <rPr>
        <vertAlign val="superscript"/>
        <sz val="9"/>
        <color rgb="FF000000"/>
        <rFont val="Arial"/>
        <family val="2"/>
      </rPr>
      <t>*</t>
    </r>
  </si>
  <si>
    <r>
      <rPr>
        <sz val="9"/>
        <color rgb="FF000000"/>
        <rFont val="Arial"/>
        <family val="2"/>
      </rPr>
      <t>2,667</t>
    </r>
    <r>
      <rPr>
        <vertAlign val="superscript"/>
        <sz val="9"/>
        <color rgb="FF000000"/>
        <rFont val="Arial"/>
        <family val="2"/>
      </rPr>
      <t>*</t>
    </r>
  </si>
  <si>
    <r>
      <rPr>
        <sz val="9"/>
        <color rgb="FF000000"/>
        <rFont val="Arial"/>
        <family val="2"/>
      </rPr>
      <t>1,556</t>
    </r>
    <r>
      <rPr>
        <vertAlign val="superscript"/>
        <sz val="9"/>
        <color rgb="FF000000"/>
        <rFont val="Arial"/>
        <family val="2"/>
      </rPr>
      <t>*</t>
    </r>
  </si>
  <si>
    <r>
      <rPr>
        <sz val="9"/>
        <color rgb="FF000000"/>
        <rFont val="Arial"/>
        <family val="2"/>
      </rPr>
      <t>2,833</t>
    </r>
    <r>
      <rPr>
        <vertAlign val="superscript"/>
        <sz val="9"/>
        <color rgb="FF000000"/>
        <rFont val="Arial"/>
        <family val="2"/>
      </rPr>
      <t>*</t>
    </r>
  </si>
  <si>
    <r>
      <rPr>
        <sz val="9"/>
        <color rgb="FF000000"/>
        <rFont val="Arial"/>
        <family val="2"/>
      </rPr>
      <t>1,722</t>
    </r>
    <r>
      <rPr>
        <vertAlign val="superscript"/>
        <sz val="9"/>
        <color rgb="FF000000"/>
        <rFont val="Arial"/>
        <family val="2"/>
      </rPr>
      <t>*</t>
    </r>
  </si>
  <si>
    <r>
      <rPr>
        <sz val="9"/>
        <color rgb="FF000000"/>
        <rFont val="Arial"/>
        <family val="2"/>
      </rPr>
      <t>1,167</t>
    </r>
    <r>
      <rPr>
        <vertAlign val="superscript"/>
        <sz val="9"/>
        <color rgb="FF000000"/>
        <rFont val="Arial"/>
        <family val="2"/>
      </rPr>
      <t>*</t>
    </r>
  </si>
  <si>
    <r>
      <rPr>
        <sz val="9"/>
        <color rgb="FF000000"/>
        <rFont val="Arial"/>
        <family val="2"/>
      </rPr>
      <t>8,581</t>
    </r>
    <r>
      <rPr>
        <vertAlign val="superscript"/>
        <sz val="9"/>
        <color rgb="FF000000"/>
        <rFont val="Arial"/>
        <family val="2"/>
      </rPr>
      <t>a</t>
    </r>
  </si>
  <si>
    <r>
      <rPr>
        <sz val="9"/>
        <color rgb="FF000000"/>
        <rFont val="Arial"/>
        <family val="2"/>
      </rPr>
      <t>11,368</t>
    </r>
    <r>
      <rPr>
        <vertAlign val="superscript"/>
        <sz val="9"/>
        <color rgb="FF000000"/>
        <rFont val="Arial"/>
        <family val="2"/>
      </rPr>
      <t>a</t>
    </r>
  </si>
  <si>
    <r>
      <rPr>
        <sz val="9"/>
        <color rgb="FF000000"/>
        <rFont val="Arial"/>
        <family val="2"/>
      </rPr>
      <t>24,483</t>
    </r>
    <r>
      <rPr>
        <vertAlign val="superscript"/>
        <sz val="9"/>
        <color rgb="FF000000"/>
        <rFont val="Arial"/>
        <family val="2"/>
      </rPr>
      <t>a</t>
    </r>
  </si>
  <si>
    <r>
      <rPr>
        <sz val="9"/>
        <color rgb="FF000000"/>
        <rFont val="Arial"/>
        <family val="2"/>
      </rPr>
      <t>11,351</t>
    </r>
    <r>
      <rPr>
        <vertAlign val="superscript"/>
        <sz val="9"/>
        <color rgb="FF000000"/>
        <rFont val="Arial"/>
        <family val="2"/>
      </rPr>
      <t>a</t>
    </r>
  </si>
  <si>
    <r>
      <rPr>
        <sz val="9"/>
        <color rgb="FF000000"/>
        <rFont val="Arial"/>
        <family val="2"/>
      </rPr>
      <t>52,364</t>
    </r>
    <r>
      <rPr>
        <vertAlign val="superscript"/>
        <sz val="9"/>
        <color rgb="FF000000"/>
        <rFont val="Arial"/>
        <family val="2"/>
      </rPr>
      <t>b</t>
    </r>
  </si>
  <si>
    <r>
      <rPr>
        <sz val="9"/>
        <color rgb="FF000000"/>
        <rFont val="Arial"/>
        <family val="2"/>
      </rPr>
      <t>1,178</t>
    </r>
    <r>
      <rPr>
        <vertAlign val="superscript"/>
        <sz val="9"/>
        <color rgb="FF000000"/>
        <rFont val="Arial"/>
        <family val="2"/>
      </rPr>
      <t>b</t>
    </r>
  </si>
  <si>
    <r>
      <rPr>
        <sz val="9"/>
        <color rgb="FF000000"/>
        <rFont val="Arial"/>
        <family val="2"/>
      </rPr>
      <t>,803</t>
    </r>
    <r>
      <rPr>
        <vertAlign val="superscript"/>
        <sz val="9"/>
        <color rgb="FF000000"/>
        <rFont val="Arial"/>
        <family val="2"/>
      </rPr>
      <t>b</t>
    </r>
  </si>
  <si>
    <r>
      <rPr>
        <sz val="9"/>
        <color rgb="FF000000"/>
        <rFont val="Arial"/>
        <family val="2"/>
      </rPr>
      <t>1,489</t>
    </r>
    <r>
      <rPr>
        <vertAlign val="superscript"/>
        <sz val="9"/>
        <color rgb="FF000000"/>
        <rFont val="Arial"/>
        <family val="2"/>
      </rPr>
      <t>b</t>
    </r>
  </si>
  <si>
    <r>
      <rPr>
        <sz val="9"/>
        <color rgb="FF000000"/>
        <rFont val="Arial"/>
        <family val="2"/>
      </rPr>
      <t>-1,611</t>
    </r>
    <r>
      <rPr>
        <vertAlign val="superscript"/>
        <sz val="9"/>
        <color rgb="FF000000"/>
        <rFont val="Arial"/>
        <family val="2"/>
      </rPr>
      <t>*</t>
    </r>
  </si>
  <si>
    <r>
      <rPr>
        <sz val="9"/>
        <color rgb="FF000000"/>
        <rFont val="Arial"/>
        <family val="2"/>
      </rPr>
      <t>1,611</t>
    </r>
    <r>
      <rPr>
        <vertAlign val="superscript"/>
        <sz val="9"/>
        <color rgb="FF000000"/>
        <rFont val="Arial"/>
        <family val="2"/>
      </rPr>
      <t>*</t>
    </r>
  </si>
  <si>
    <r>
      <rPr>
        <sz val="9"/>
        <color rgb="FF000000"/>
        <rFont val="Arial"/>
        <family val="2"/>
      </rPr>
      <t>1,446</t>
    </r>
    <r>
      <rPr>
        <vertAlign val="superscript"/>
        <sz val="9"/>
        <color rgb="FF000000"/>
        <rFont val="Arial"/>
        <family val="2"/>
      </rPr>
      <t>*</t>
    </r>
  </si>
  <si>
    <r>
      <rPr>
        <sz val="9"/>
        <color rgb="FF000000"/>
        <rFont val="Arial"/>
        <family val="2"/>
      </rPr>
      <t>-1,446</t>
    </r>
    <r>
      <rPr>
        <vertAlign val="superscript"/>
        <sz val="9"/>
        <color rgb="FF000000"/>
        <rFont val="Arial"/>
        <family val="2"/>
      </rPr>
      <t>*</t>
    </r>
  </si>
  <si>
    <r>
      <rPr>
        <sz val="9"/>
        <color rgb="FF000000"/>
        <rFont val="Arial"/>
        <family val="2"/>
      </rPr>
      <t>-,903</t>
    </r>
    <r>
      <rPr>
        <vertAlign val="superscript"/>
        <sz val="9"/>
        <color rgb="FF000000"/>
        <rFont val="Arial"/>
        <family val="2"/>
      </rPr>
      <t>*</t>
    </r>
  </si>
  <si>
    <r>
      <rPr>
        <sz val="9"/>
        <color rgb="FF000000"/>
        <rFont val="Arial"/>
        <family val="2"/>
      </rPr>
      <t>-1,504</t>
    </r>
    <r>
      <rPr>
        <vertAlign val="superscript"/>
        <sz val="9"/>
        <color rgb="FF000000"/>
        <rFont val="Arial"/>
        <family val="2"/>
      </rPr>
      <t>*</t>
    </r>
  </si>
  <si>
    <r>
      <rPr>
        <sz val="9"/>
        <color rgb="FF000000"/>
        <rFont val="Arial"/>
        <family val="2"/>
      </rPr>
      <t>-1,887</t>
    </r>
    <r>
      <rPr>
        <vertAlign val="superscript"/>
        <sz val="9"/>
        <color rgb="FF000000"/>
        <rFont val="Arial"/>
        <family val="2"/>
      </rPr>
      <t>*</t>
    </r>
  </si>
  <si>
    <r>
      <rPr>
        <sz val="9"/>
        <color rgb="FF000000"/>
        <rFont val="Arial"/>
        <family val="2"/>
      </rPr>
      <t>-2,462</t>
    </r>
    <r>
      <rPr>
        <vertAlign val="superscript"/>
        <sz val="9"/>
        <color rgb="FF000000"/>
        <rFont val="Arial"/>
        <family val="2"/>
      </rPr>
      <t>*</t>
    </r>
  </si>
  <si>
    <r>
      <rPr>
        <sz val="9"/>
        <color rgb="FF000000"/>
        <rFont val="Arial"/>
        <family val="2"/>
      </rPr>
      <t>-2,990</t>
    </r>
    <r>
      <rPr>
        <vertAlign val="superscript"/>
        <sz val="9"/>
        <color rgb="FF000000"/>
        <rFont val="Arial"/>
        <family val="2"/>
      </rPr>
      <t>*</t>
    </r>
  </si>
  <si>
    <r>
      <rPr>
        <sz val="9"/>
        <color rgb="FF000000"/>
        <rFont val="Arial"/>
        <family val="2"/>
      </rPr>
      <t>,903</t>
    </r>
    <r>
      <rPr>
        <vertAlign val="superscript"/>
        <sz val="9"/>
        <color rgb="FF000000"/>
        <rFont val="Arial"/>
        <family val="2"/>
      </rPr>
      <t>*</t>
    </r>
  </si>
  <si>
    <r>
      <rPr>
        <sz val="9"/>
        <color rgb="FF000000"/>
        <rFont val="Arial"/>
        <family val="2"/>
      </rPr>
      <t>-,602</t>
    </r>
    <r>
      <rPr>
        <vertAlign val="superscript"/>
        <sz val="9"/>
        <color rgb="FF000000"/>
        <rFont val="Arial"/>
        <family val="2"/>
      </rPr>
      <t>*</t>
    </r>
  </si>
  <si>
    <r>
      <rPr>
        <sz val="9"/>
        <color rgb="FF000000"/>
        <rFont val="Arial"/>
        <family val="2"/>
      </rPr>
      <t>-,985</t>
    </r>
    <r>
      <rPr>
        <vertAlign val="superscript"/>
        <sz val="9"/>
        <color rgb="FF000000"/>
        <rFont val="Arial"/>
        <family val="2"/>
      </rPr>
      <t>*</t>
    </r>
  </si>
  <si>
    <r>
      <rPr>
        <sz val="9"/>
        <color rgb="FF000000"/>
        <rFont val="Arial"/>
        <family val="2"/>
      </rPr>
      <t>-1,560</t>
    </r>
    <r>
      <rPr>
        <vertAlign val="superscript"/>
        <sz val="9"/>
        <color rgb="FF000000"/>
        <rFont val="Arial"/>
        <family val="2"/>
      </rPr>
      <t>*</t>
    </r>
  </si>
  <si>
    <r>
      <rPr>
        <sz val="9"/>
        <color rgb="FF000000"/>
        <rFont val="Arial"/>
        <family val="2"/>
      </rPr>
      <t>-2,088</t>
    </r>
    <r>
      <rPr>
        <vertAlign val="superscript"/>
        <sz val="9"/>
        <color rgb="FF000000"/>
        <rFont val="Arial"/>
        <family val="2"/>
      </rPr>
      <t>*</t>
    </r>
  </si>
  <si>
    <r>
      <rPr>
        <sz val="9"/>
        <color rgb="FF000000"/>
        <rFont val="Arial"/>
        <family val="2"/>
      </rPr>
      <t>1,504</t>
    </r>
    <r>
      <rPr>
        <vertAlign val="superscript"/>
        <sz val="9"/>
        <color rgb="FF000000"/>
        <rFont val="Arial"/>
        <family val="2"/>
      </rPr>
      <t>*</t>
    </r>
  </si>
  <si>
    <r>
      <rPr>
        <sz val="9"/>
        <color rgb="FF000000"/>
        <rFont val="Arial"/>
        <family val="2"/>
      </rPr>
      <t>,602</t>
    </r>
    <r>
      <rPr>
        <vertAlign val="superscript"/>
        <sz val="9"/>
        <color rgb="FF000000"/>
        <rFont val="Arial"/>
        <family val="2"/>
      </rPr>
      <t>*</t>
    </r>
  </si>
  <si>
    <r>
      <rPr>
        <sz val="9"/>
        <color rgb="FF000000"/>
        <rFont val="Arial"/>
        <family val="2"/>
      </rPr>
      <t>-,958</t>
    </r>
    <r>
      <rPr>
        <vertAlign val="superscript"/>
        <sz val="9"/>
        <color rgb="FF000000"/>
        <rFont val="Arial"/>
        <family val="2"/>
      </rPr>
      <t>*</t>
    </r>
  </si>
  <si>
    <r>
      <rPr>
        <sz val="9"/>
        <color rgb="FF000000"/>
        <rFont val="Arial"/>
        <family val="2"/>
      </rPr>
      <t>-1,486</t>
    </r>
    <r>
      <rPr>
        <vertAlign val="superscript"/>
        <sz val="9"/>
        <color rgb="FF000000"/>
        <rFont val="Arial"/>
        <family val="2"/>
      </rPr>
      <t>*</t>
    </r>
  </si>
  <si>
    <r>
      <rPr>
        <sz val="9"/>
        <color rgb="FF000000"/>
        <rFont val="Arial"/>
        <family val="2"/>
      </rPr>
      <t>1,887</t>
    </r>
    <r>
      <rPr>
        <vertAlign val="superscript"/>
        <sz val="9"/>
        <color rgb="FF000000"/>
        <rFont val="Arial"/>
        <family val="2"/>
      </rPr>
      <t>*</t>
    </r>
  </si>
  <si>
    <r>
      <rPr>
        <sz val="9"/>
        <color rgb="FF000000"/>
        <rFont val="Arial"/>
        <family val="2"/>
      </rPr>
      <t>,985</t>
    </r>
    <r>
      <rPr>
        <vertAlign val="superscript"/>
        <sz val="9"/>
        <color rgb="FF000000"/>
        <rFont val="Arial"/>
        <family val="2"/>
      </rPr>
      <t>*</t>
    </r>
  </si>
  <si>
    <r>
      <rPr>
        <sz val="9"/>
        <color rgb="FF000000"/>
        <rFont val="Arial"/>
        <family val="2"/>
      </rPr>
      <t>-,575</t>
    </r>
    <r>
      <rPr>
        <vertAlign val="superscript"/>
        <sz val="9"/>
        <color rgb="FF000000"/>
        <rFont val="Arial"/>
        <family val="2"/>
      </rPr>
      <t>*</t>
    </r>
  </si>
  <si>
    <r>
      <rPr>
        <sz val="9"/>
        <color rgb="FF000000"/>
        <rFont val="Arial"/>
        <family val="2"/>
      </rPr>
      <t>-1,103</t>
    </r>
    <r>
      <rPr>
        <vertAlign val="superscript"/>
        <sz val="9"/>
        <color rgb="FF000000"/>
        <rFont val="Arial"/>
        <family val="2"/>
      </rPr>
      <t>*</t>
    </r>
  </si>
  <si>
    <r>
      <rPr>
        <sz val="9"/>
        <color rgb="FF000000"/>
        <rFont val="Arial"/>
        <family val="2"/>
      </rPr>
      <t>2,462</t>
    </r>
    <r>
      <rPr>
        <vertAlign val="superscript"/>
        <sz val="9"/>
        <color rgb="FF000000"/>
        <rFont val="Arial"/>
        <family val="2"/>
      </rPr>
      <t>*</t>
    </r>
  </si>
  <si>
    <r>
      <rPr>
        <sz val="9"/>
        <color rgb="FF000000"/>
        <rFont val="Arial"/>
        <family val="2"/>
      </rPr>
      <t>1,560</t>
    </r>
    <r>
      <rPr>
        <vertAlign val="superscript"/>
        <sz val="9"/>
        <color rgb="FF000000"/>
        <rFont val="Arial"/>
        <family val="2"/>
      </rPr>
      <t>*</t>
    </r>
  </si>
  <si>
    <r>
      <rPr>
        <sz val="9"/>
        <color rgb="FF000000"/>
        <rFont val="Arial"/>
        <family val="2"/>
      </rPr>
      <t>,958</t>
    </r>
    <r>
      <rPr>
        <vertAlign val="superscript"/>
        <sz val="9"/>
        <color rgb="FF000000"/>
        <rFont val="Arial"/>
        <family val="2"/>
      </rPr>
      <t>*</t>
    </r>
  </si>
  <si>
    <r>
      <rPr>
        <sz val="9"/>
        <color rgb="FF000000"/>
        <rFont val="Arial"/>
        <family val="2"/>
      </rPr>
      <t>,575</t>
    </r>
    <r>
      <rPr>
        <vertAlign val="superscript"/>
        <sz val="9"/>
        <color rgb="FF000000"/>
        <rFont val="Arial"/>
        <family val="2"/>
      </rPr>
      <t>*</t>
    </r>
  </si>
  <si>
    <r>
      <rPr>
        <sz val="9"/>
        <color rgb="FF000000"/>
        <rFont val="Arial"/>
        <family val="2"/>
      </rPr>
      <t>-,528</t>
    </r>
    <r>
      <rPr>
        <vertAlign val="superscript"/>
        <sz val="9"/>
        <color rgb="FF000000"/>
        <rFont val="Arial"/>
        <family val="2"/>
      </rPr>
      <t>*</t>
    </r>
  </si>
  <si>
    <r>
      <rPr>
        <sz val="9"/>
        <color rgb="FF000000"/>
        <rFont val="Arial"/>
        <family val="2"/>
      </rPr>
      <t>2,990</t>
    </r>
    <r>
      <rPr>
        <vertAlign val="superscript"/>
        <sz val="9"/>
        <color rgb="FF000000"/>
        <rFont val="Arial"/>
        <family val="2"/>
      </rPr>
      <t>*</t>
    </r>
  </si>
  <si>
    <r>
      <rPr>
        <sz val="9"/>
        <color rgb="FF000000"/>
        <rFont val="Arial"/>
        <family val="2"/>
      </rPr>
      <t>2,088</t>
    </r>
    <r>
      <rPr>
        <vertAlign val="superscript"/>
        <sz val="9"/>
        <color rgb="FF000000"/>
        <rFont val="Arial"/>
        <family val="2"/>
      </rPr>
      <t>*</t>
    </r>
  </si>
  <si>
    <r>
      <rPr>
        <sz val="9"/>
        <color rgb="FF000000"/>
        <rFont val="Arial"/>
        <family val="2"/>
      </rPr>
      <t>1,486</t>
    </r>
    <r>
      <rPr>
        <vertAlign val="superscript"/>
        <sz val="9"/>
        <color rgb="FF000000"/>
        <rFont val="Arial"/>
        <family val="2"/>
      </rPr>
      <t>*</t>
    </r>
  </si>
  <si>
    <r>
      <rPr>
        <sz val="9"/>
        <color rgb="FF000000"/>
        <rFont val="Arial"/>
        <family val="2"/>
      </rPr>
      <t>1,103</t>
    </r>
    <r>
      <rPr>
        <vertAlign val="superscript"/>
        <sz val="9"/>
        <color rgb="FF000000"/>
        <rFont val="Arial"/>
        <family val="2"/>
      </rPr>
      <t>*</t>
    </r>
  </si>
  <si>
    <r>
      <rPr>
        <sz val="9"/>
        <color rgb="FF000000"/>
        <rFont val="Arial"/>
        <family val="2"/>
      </rPr>
      <t>,528</t>
    </r>
    <r>
      <rPr>
        <vertAlign val="superscript"/>
        <sz val="9"/>
        <color rgb="FF000000"/>
        <rFont val="Arial"/>
        <family val="2"/>
      </rPr>
      <t>*</t>
    </r>
  </si>
  <si>
    <r>
      <rPr>
        <sz val="9"/>
        <color rgb="FF000000"/>
        <rFont val="Arial"/>
        <family val="2"/>
      </rPr>
      <t>52,364</t>
    </r>
    <r>
      <rPr>
        <vertAlign val="superscript"/>
        <sz val="9"/>
        <color rgb="FF000000"/>
        <rFont val="Arial"/>
        <family val="2"/>
      </rPr>
      <t>a</t>
    </r>
  </si>
  <si>
    <r>
      <rPr>
        <sz val="9"/>
        <color rgb="FF000000"/>
        <rFont val="Arial"/>
        <family val="2"/>
      </rPr>
      <t>-3,114</t>
    </r>
    <r>
      <rPr>
        <vertAlign val="superscript"/>
        <sz val="9"/>
        <color rgb="FF000000"/>
        <rFont val="Arial"/>
        <family val="2"/>
      </rPr>
      <t>*</t>
    </r>
  </si>
  <si>
    <r>
      <rPr>
        <sz val="9"/>
        <color rgb="FF000000"/>
        <rFont val="Arial"/>
        <family val="2"/>
      </rPr>
      <t>3,114</t>
    </r>
    <r>
      <rPr>
        <vertAlign val="superscript"/>
        <sz val="9"/>
        <color rgb="FF000000"/>
        <rFont val="Arial"/>
        <family val="2"/>
      </rPr>
      <t>*</t>
    </r>
  </si>
  <si>
    <r>
      <rPr>
        <sz val="9"/>
        <color rgb="FF000000"/>
        <rFont val="Arial"/>
        <family val="2"/>
      </rPr>
      <t>2,949</t>
    </r>
    <r>
      <rPr>
        <vertAlign val="superscript"/>
        <sz val="9"/>
        <color rgb="FF000000"/>
        <rFont val="Arial"/>
        <family val="2"/>
      </rPr>
      <t>*</t>
    </r>
  </si>
  <si>
    <r>
      <rPr>
        <sz val="9"/>
        <color rgb="FF000000"/>
        <rFont val="Arial"/>
        <family val="2"/>
      </rPr>
      <t>-2,949</t>
    </r>
    <r>
      <rPr>
        <vertAlign val="superscript"/>
        <sz val="9"/>
        <color rgb="FF000000"/>
        <rFont val="Arial"/>
        <family val="2"/>
      </rPr>
      <t>*</t>
    </r>
  </si>
  <si>
    <r>
      <rPr>
        <sz val="9"/>
        <color rgb="FF000000"/>
        <rFont val="Arial"/>
        <family val="2"/>
      </rPr>
      <t>-,984</t>
    </r>
    <r>
      <rPr>
        <vertAlign val="superscript"/>
        <sz val="9"/>
        <color rgb="FF000000"/>
        <rFont val="Arial"/>
        <family val="2"/>
      </rPr>
      <t>*</t>
    </r>
  </si>
  <si>
    <r>
      <rPr>
        <sz val="9"/>
        <color rgb="FF000000"/>
        <rFont val="Arial"/>
        <family val="2"/>
      </rPr>
      <t>,984</t>
    </r>
    <r>
      <rPr>
        <vertAlign val="superscript"/>
        <sz val="9"/>
        <color rgb="FF000000"/>
        <rFont val="Arial"/>
        <family val="2"/>
      </rPr>
      <t>*</t>
    </r>
  </si>
  <si>
    <r>
      <rPr>
        <sz val="9"/>
        <color rgb="FF000000"/>
        <rFont val="Arial"/>
        <family val="2"/>
      </rPr>
      <t>-1,683</t>
    </r>
    <r>
      <rPr>
        <vertAlign val="superscript"/>
        <sz val="9"/>
        <color rgb="FF000000"/>
        <rFont val="Arial"/>
        <family val="2"/>
      </rPr>
      <t>*</t>
    </r>
  </si>
  <si>
    <r>
      <rPr>
        <sz val="9"/>
        <color rgb="FF000000"/>
        <rFont val="Arial"/>
        <family val="2"/>
      </rPr>
      <t>1,683</t>
    </r>
    <r>
      <rPr>
        <vertAlign val="superscript"/>
        <sz val="9"/>
        <color rgb="FF000000"/>
        <rFont val="Arial"/>
        <family val="2"/>
      </rPr>
      <t>*</t>
    </r>
  </si>
  <si>
    <r>
      <rPr>
        <sz val="9"/>
        <color rgb="FF000000"/>
        <rFont val="Arial"/>
        <family val="2"/>
      </rPr>
      <t>-1,894</t>
    </r>
    <r>
      <rPr>
        <vertAlign val="superscript"/>
        <sz val="9"/>
        <color rgb="FF000000"/>
        <rFont val="Arial"/>
        <family val="2"/>
      </rPr>
      <t>*</t>
    </r>
  </si>
  <si>
    <r>
      <rPr>
        <sz val="9"/>
        <color rgb="FF000000"/>
        <rFont val="Arial"/>
        <family val="2"/>
      </rPr>
      <t>1,894</t>
    </r>
    <r>
      <rPr>
        <vertAlign val="superscript"/>
        <sz val="9"/>
        <color rgb="FF000000"/>
        <rFont val="Arial"/>
        <family val="2"/>
      </rPr>
      <t>*</t>
    </r>
  </si>
  <si>
    <r>
      <rPr>
        <sz val="9"/>
        <color rgb="FF000000"/>
        <rFont val="Arial"/>
        <family val="2"/>
      </rPr>
      <t>-1,817</t>
    </r>
    <r>
      <rPr>
        <vertAlign val="superscript"/>
        <sz val="9"/>
        <color rgb="FF000000"/>
        <rFont val="Arial"/>
        <family val="2"/>
      </rPr>
      <t>*</t>
    </r>
  </si>
  <si>
    <r>
      <rPr>
        <sz val="9"/>
        <color rgb="FF000000"/>
        <rFont val="Arial"/>
        <family val="2"/>
      </rPr>
      <t>1,817</t>
    </r>
    <r>
      <rPr>
        <vertAlign val="superscript"/>
        <sz val="9"/>
        <color rgb="FF000000"/>
        <rFont val="Arial"/>
        <family val="2"/>
      </rPr>
      <t>*</t>
    </r>
  </si>
  <si>
    <r>
      <rPr>
        <sz val="9"/>
        <color rgb="FF000000"/>
        <rFont val="Arial"/>
        <family val="2"/>
      </rPr>
      <t>-1,731</t>
    </r>
    <r>
      <rPr>
        <vertAlign val="superscript"/>
        <sz val="9"/>
        <color rgb="FF000000"/>
        <rFont val="Arial"/>
        <family val="2"/>
      </rPr>
      <t>*</t>
    </r>
  </si>
  <si>
    <r>
      <rPr>
        <sz val="9"/>
        <color rgb="FF000000"/>
        <rFont val="Arial"/>
        <family val="2"/>
      </rPr>
      <t>1,731</t>
    </r>
    <r>
      <rPr>
        <vertAlign val="superscript"/>
        <sz val="9"/>
        <color rgb="FF000000"/>
        <rFont val="Arial"/>
        <family val="2"/>
      </rPr>
      <t>*</t>
    </r>
  </si>
  <si>
    <r>
      <rPr>
        <sz val="9"/>
        <color rgb="FF000000"/>
        <rFont val="Arial"/>
        <family val="2"/>
      </rPr>
      <t>-1,155</t>
    </r>
    <r>
      <rPr>
        <vertAlign val="superscript"/>
        <sz val="9"/>
        <color rgb="FF000000"/>
        <rFont val="Arial"/>
        <family val="2"/>
      </rPr>
      <t>*</t>
    </r>
  </si>
  <si>
    <r>
      <rPr>
        <sz val="9"/>
        <color rgb="FF000000"/>
        <rFont val="Arial"/>
        <family val="2"/>
      </rPr>
      <t>-1,433</t>
    </r>
    <r>
      <rPr>
        <vertAlign val="superscript"/>
        <sz val="9"/>
        <color rgb="FF000000"/>
        <rFont val="Arial"/>
        <family val="2"/>
      </rPr>
      <t>*</t>
    </r>
  </si>
  <si>
    <r>
      <rPr>
        <sz val="9"/>
        <color rgb="FF000000"/>
        <rFont val="Arial"/>
        <family val="2"/>
      </rPr>
      <t>-2,046</t>
    </r>
    <r>
      <rPr>
        <vertAlign val="superscript"/>
        <sz val="9"/>
        <color rgb="FF000000"/>
        <rFont val="Arial"/>
        <family val="2"/>
      </rPr>
      <t>*</t>
    </r>
  </si>
  <si>
    <r>
      <rPr>
        <sz val="9"/>
        <color rgb="FF000000"/>
        <rFont val="Arial"/>
        <family val="2"/>
      </rPr>
      <t>-2,617</t>
    </r>
    <r>
      <rPr>
        <vertAlign val="superscript"/>
        <sz val="9"/>
        <color rgb="FF000000"/>
        <rFont val="Arial"/>
        <family val="2"/>
      </rPr>
      <t>*</t>
    </r>
  </si>
  <si>
    <r>
      <rPr>
        <sz val="9"/>
        <color rgb="FF000000"/>
        <rFont val="Arial"/>
        <family val="2"/>
      </rPr>
      <t>-,816</t>
    </r>
    <r>
      <rPr>
        <vertAlign val="superscript"/>
        <sz val="9"/>
        <color rgb="FF000000"/>
        <rFont val="Arial"/>
        <family val="2"/>
      </rPr>
      <t>*</t>
    </r>
  </si>
  <si>
    <r>
      <rPr>
        <sz val="9"/>
        <color rgb="FF000000"/>
        <rFont val="Arial"/>
        <family val="2"/>
      </rPr>
      <t>-1,429</t>
    </r>
    <r>
      <rPr>
        <vertAlign val="superscript"/>
        <sz val="9"/>
        <color rgb="FF000000"/>
        <rFont val="Arial"/>
        <family val="2"/>
      </rPr>
      <t>*</t>
    </r>
  </si>
  <si>
    <r>
      <rPr>
        <sz val="9"/>
        <color rgb="FF000000"/>
        <rFont val="Arial"/>
        <family val="2"/>
      </rPr>
      <t>1,155</t>
    </r>
    <r>
      <rPr>
        <vertAlign val="superscript"/>
        <sz val="9"/>
        <color rgb="FF000000"/>
        <rFont val="Arial"/>
        <family val="2"/>
      </rPr>
      <t>*</t>
    </r>
  </si>
  <si>
    <r>
      <rPr>
        <sz val="9"/>
        <color rgb="FF000000"/>
        <rFont val="Arial"/>
        <family val="2"/>
      </rPr>
      <t>-,891</t>
    </r>
    <r>
      <rPr>
        <vertAlign val="superscript"/>
        <sz val="9"/>
        <color rgb="FF000000"/>
        <rFont val="Arial"/>
        <family val="2"/>
      </rPr>
      <t>*</t>
    </r>
  </si>
  <si>
    <r>
      <rPr>
        <sz val="9"/>
        <color rgb="FF000000"/>
        <rFont val="Arial"/>
        <family val="2"/>
      </rPr>
      <t>-1,462</t>
    </r>
    <r>
      <rPr>
        <vertAlign val="superscript"/>
        <sz val="9"/>
        <color rgb="FF000000"/>
        <rFont val="Arial"/>
        <family val="2"/>
      </rPr>
      <t>*</t>
    </r>
  </si>
  <si>
    <r>
      <rPr>
        <sz val="9"/>
        <color rgb="FF000000"/>
        <rFont val="Arial"/>
        <family val="2"/>
      </rPr>
      <t>1,433</t>
    </r>
    <r>
      <rPr>
        <vertAlign val="superscript"/>
        <sz val="9"/>
        <color rgb="FF000000"/>
        <rFont val="Arial"/>
        <family val="2"/>
      </rPr>
      <t>*</t>
    </r>
  </si>
  <si>
    <r>
      <rPr>
        <sz val="9"/>
        <color rgb="FF000000"/>
        <rFont val="Arial"/>
        <family val="2"/>
      </rPr>
      <t>,816</t>
    </r>
    <r>
      <rPr>
        <vertAlign val="superscript"/>
        <sz val="9"/>
        <color rgb="FF000000"/>
        <rFont val="Arial"/>
        <family val="2"/>
      </rPr>
      <t>*</t>
    </r>
  </si>
  <si>
    <r>
      <rPr>
        <sz val="9"/>
        <color rgb="FF000000"/>
        <rFont val="Arial"/>
        <family val="2"/>
      </rPr>
      <t>-1,184</t>
    </r>
    <r>
      <rPr>
        <vertAlign val="superscript"/>
        <sz val="9"/>
        <color rgb="FF000000"/>
        <rFont val="Arial"/>
        <family val="2"/>
      </rPr>
      <t>*</t>
    </r>
  </si>
  <si>
    <r>
      <rPr>
        <sz val="9"/>
        <color rgb="FF000000"/>
        <rFont val="Arial"/>
        <family val="2"/>
      </rPr>
      <t>2,046</t>
    </r>
    <r>
      <rPr>
        <vertAlign val="superscript"/>
        <sz val="9"/>
        <color rgb="FF000000"/>
        <rFont val="Arial"/>
        <family val="2"/>
      </rPr>
      <t>*</t>
    </r>
  </si>
  <si>
    <r>
      <rPr>
        <sz val="9"/>
        <color rgb="FF000000"/>
        <rFont val="Arial"/>
        <family val="2"/>
      </rPr>
      <t>1,429</t>
    </r>
    <r>
      <rPr>
        <vertAlign val="superscript"/>
        <sz val="9"/>
        <color rgb="FF000000"/>
        <rFont val="Arial"/>
        <family val="2"/>
      </rPr>
      <t>*</t>
    </r>
  </si>
  <si>
    <r>
      <rPr>
        <sz val="9"/>
        <color rgb="FF000000"/>
        <rFont val="Arial"/>
        <family val="2"/>
      </rPr>
      <t>,891</t>
    </r>
    <r>
      <rPr>
        <vertAlign val="superscript"/>
        <sz val="9"/>
        <color rgb="FF000000"/>
        <rFont val="Arial"/>
        <family val="2"/>
      </rPr>
      <t>*</t>
    </r>
  </si>
  <si>
    <r>
      <rPr>
        <sz val="9"/>
        <color rgb="FF000000"/>
        <rFont val="Arial"/>
        <family val="2"/>
      </rPr>
      <t>-,571</t>
    </r>
    <r>
      <rPr>
        <vertAlign val="superscript"/>
        <sz val="9"/>
        <color rgb="FF000000"/>
        <rFont val="Arial"/>
        <family val="2"/>
      </rPr>
      <t>*</t>
    </r>
  </si>
  <si>
    <r>
      <rPr>
        <sz val="9"/>
        <color rgb="FF000000"/>
        <rFont val="Arial"/>
        <family val="2"/>
      </rPr>
      <t>2,617</t>
    </r>
    <r>
      <rPr>
        <vertAlign val="superscript"/>
        <sz val="9"/>
        <color rgb="FF000000"/>
        <rFont val="Arial"/>
        <family val="2"/>
      </rPr>
      <t>*</t>
    </r>
  </si>
  <si>
    <r>
      <rPr>
        <sz val="9"/>
        <color rgb="FF000000"/>
        <rFont val="Arial"/>
        <family val="2"/>
      </rPr>
      <t>1,462</t>
    </r>
    <r>
      <rPr>
        <vertAlign val="superscript"/>
        <sz val="9"/>
        <color rgb="FF000000"/>
        <rFont val="Arial"/>
        <family val="2"/>
      </rPr>
      <t>*</t>
    </r>
  </si>
  <si>
    <r>
      <rPr>
        <sz val="9"/>
        <color rgb="FF000000"/>
        <rFont val="Arial"/>
        <family val="2"/>
      </rPr>
      <t>1,184</t>
    </r>
    <r>
      <rPr>
        <vertAlign val="superscript"/>
        <sz val="9"/>
        <color rgb="FF000000"/>
        <rFont val="Arial"/>
        <family val="2"/>
      </rPr>
      <t>*</t>
    </r>
  </si>
  <si>
    <r>
      <rPr>
        <sz val="9"/>
        <color rgb="FF000000"/>
        <rFont val="Arial"/>
        <family val="2"/>
      </rPr>
      <t>,571</t>
    </r>
    <r>
      <rPr>
        <vertAlign val="superscript"/>
        <sz val="9"/>
        <color rgb="FF000000"/>
        <rFont val="Arial"/>
        <family val="2"/>
      </rPr>
      <t>*</t>
    </r>
  </si>
  <si>
    <r>
      <rPr>
        <sz val="9"/>
        <color rgb="FF000000"/>
        <rFont val="Arial"/>
        <family val="2"/>
      </rPr>
      <t>-1,189</t>
    </r>
    <r>
      <rPr>
        <vertAlign val="superscript"/>
        <sz val="9"/>
        <color rgb="FF000000"/>
        <rFont val="Arial"/>
        <family val="2"/>
      </rPr>
      <t>*</t>
    </r>
  </si>
  <si>
    <r>
      <rPr>
        <sz val="9"/>
        <color rgb="FF000000"/>
        <rFont val="Arial"/>
        <family val="2"/>
      </rPr>
      <t>-1,854</t>
    </r>
    <r>
      <rPr>
        <vertAlign val="superscript"/>
        <sz val="9"/>
        <color rgb="FF000000"/>
        <rFont val="Arial"/>
        <family val="2"/>
      </rPr>
      <t>*</t>
    </r>
  </si>
  <si>
    <r>
      <rPr>
        <sz val="9"/>
        <color rgb="FF000000"/>
        <rFont val="Arial"/>
        <family val="2"/>
      </rPr>
      <t>-2,342</t>
    </r>
    <r>
      <rPr>
        <vertAlign val="superscript"/>
        <sz val="9"/>
        <color rgb="FF000000"/>
        <rFont val="Arial"/>
        <family val="2"/>
      </rPr>
      <t>*</t>
    </r>
  </si>
  <si>
    <r>
      <rPr>
        <sz val="9"/>
        <color rgb="FF000000"/>
        <rFont val="Arial"/>
        <family val="2"/>
      </rPr>
      <t>-2,879</t>
    </r>
    <r>
      <rPr>
        <vertAlign val="superscript"/>
        <sz val="9"/>
        <color rgb="FF000000"/>
        <rFont val="Arial"/>
        <family val="2"/>
      </rPr>
      <t>*</t>
    </r>
  </si>
  <si>
    <r>
      <rPr>
        <sz val="9"/>
        <color rgb="FF000000"/>
        <rFont val="Arial"/>
        <family val="2"/>
      </rPr>
      <t>-3,364</t>
    </r>
    <r>
      <rPr>
        <vertAlign val="superscript"/>
        <sz val="9"/>
        <color rgb="FF000000"/>
        <rFont val="Arial"/>
        <family val="2"/>
      </rPr>
      <t>*</t>
    </r>
  </si>
  <si>
    <r>
      <rPr>
        <sz val="9"/>
        <color rgb="FF000000"/>
        <rFont val="Arial"/>
        <family val="2"/>
      </rPr>
      <t>1,189</t>
    </r>
    <r>
      <rPr>
        <vertAlign val="superscript"/>
        <sz val="9"/>
        <color rgb="FF000000"/>
        <rFont val="Arial"/>
        <family val="2"/>
      </rPr>
      <t>*</t>
    </r>
  </si>
  <si>
    <r>
      <rPr>
        <sz val="9"/>
        <color rgb="FF000000"/>
        <rFont val="Arial"/>
        <family val="2"/>
      </rPr>
      <t>-,665</t>
    </r>
    <r>
      <rPr>
        <vertAlign val="superscript"/>
        <sz val="9"/>
        <color rgb="FF000000"/>
        <rFont val="Arial"/>
        <family val="2"/>
      </rPr>
      <t>*</t>
    </r>
  </si>
  <si>
    <r>
      <rPr>
        <sz val="9"/>
        <color rgb="FF000000"/>
        <rFont val="Arial"/>
        <family val="2"/>
      </rPr>
      <t>-1,154</t>
    </r>
    <r>
      <rPr>
        <vertAlign val="superscript"/>
        <sz val="9"/>
        <color rgb="FF000000"/>
        <rFont val="Arial"/>
        <family val="2"/>
      </rPr>
      <t>*</t>
    </r>
  </si>
  <si>
    <r>
      <rPr>
        <sz val="9"/>
        <color rgb="FF000000"/>
        <rFont val="Arial"/>
        <family val="2"/>
      </rPr>
      <t>-2,175</t>
    </r>
    <r>
      <rPr>
        <vertAlign val="superscript"/>
        <sz val="9"/>
        <color rgb="FF000000"/>
        <rFont val="Arial"/>
        <family val="2"/>
      </rPr>
      <t>*</t>
    </r>
  </si>
  <si>
    <r>
      <rPr>
        <sz val="9"/>
        <color rgb="FF000000"/>
        <rFont val="Arial"/>
        <family val="2"/>
      </rPr>
      <t>1,854</t>
    </r>
    <r>
      <rPr>
        <vertAlign val="superscript"/>
        <sz val="9"/>
        <color rgb="FF000000"/>
        <rFont val="Arial"/>
        <family val="2"/>
      </rPr>
      <t>*</t>
    </r>
  </si>
  <si>
    <r>
      <rPr>
        <sz val="9"/>
        <color rgb="FF000000"/>
        <rFont val="Arial"/>
        <family val="2"/>
      </rPr>
      <t>,665</t>
    </r>
    <r>
      <rPr>
        <vertAlign val="superscript"/>
        <sz val="9"/>
        <color rgb="FF000000"/>
        <rFont val="Arial"/>
        <family val="2"/>
      </rPr>
      <t>*</t>
    </r>
  </si>
  <si>
    <r>
      <rPr>
        <sz val="9"/>
        <color rgb="FF000000"/>
        <rFont val="Arial"/>
        <family val="2"/>
      </rPr>
      <t>-1,025</t>
    </r>
    <r>
      <rPr>
        <vertAlign val="superscript"/>
        <sz val="9"/>
        <color rgb="FF000000"/>
        <rFont val="Arial"/>
        <family val="2"/>
      </rPr>
      <t>*</t>
    </r>
  </si>
  <si>
    <r>
      <rPr>
        <sz val="9"/>
        <color rgb="FF000000"/>
        <rFont val="Arial"/>
        <family val="2"/>
      </rPr>
      <t>-1,510</t>
    </r>
    <r>
      <rPr>
        <vertAlign val="superscript"/>
        <sz val="9"/>
        <color rgb="FF000000"/>
        <rFont val="Arial"/>
        <family val="2"/>
      </rPr>
      <t>*</t>
    </r>
  </si>
  <si>
    <r>
      <rPr>
        <sz val="9"/>
        <color rgb="FF000000"/>
        <rFont val="Arial"/>
        <family val="2"/>
      </rPr>
      <t>2,342</t>
    </r>
    <r>
      <rPr>
        <vertAlign val="superscript"/>
        <sz val="9"/>
        <color rgb="FF000000"/>
        <rFont val="Arial"/>
        <family val="2"/>
      </rPr>
      <t>*</t>
    </r>
  </si>
  <si>
    <r>
      <rPr>
        <sz val="9"/>
        <color rgb="FF000000"/>
        <rFont val="Arial"/>
        <family val="2"/>
      </rPr>
      <t>1,154</t>
    </r>
    <r>
      <rPr>
        <vertAlign val="superscript"/>
        <sz val="9"/>
        <color rgb="FF000000"/>
        <rFont val="Arial"/>
        <family val="2"/>
      </rPr>
      <t>*</t>
    </r>
  </si>
  <si>
    <r>
      <rPr>
        <sz val="9"/>
        <color rgb="FF000000"/>
        <rFont val="Arial"/>
        <family val="2"/>
      </rPr>
      <t>-,537</t>
    </r>
    <r>
      <rPr>
        <vertAlign val="superscript"/>
        <sz val="9"/>
        <color rgb="FF000000"/>
        <rFont val="Arial"/>
        <family val="2"/>
      </rPr>
      <t>*</t>
    </r>
  </si>
  <si>
    <r>
      <rPr>
        <sz val="9"/>
        <color rgb="FF000000"/>
        <rFont val="Arial"/>
        <family val="2"/>
      </rPr>
      <t>-1,022</t>
    </r>
    <r>
      <rPr>
        <vertAlign val="superscript"/>
        <sz val="9"/>
        <color rgb="FF000000"/>
        <rFont val="Arial"/>
        <family val="2"/>
      </rPr>
      <t>*</t>
    </r>
  </si>
  <si>
    <r>
      <rPr>
        <sz val="9"/>
        <color rgb="FF000000"/>
        <rFont val="Arial"/>
        <family val="2"/>
      </rPr>
      <t>2,879</t>
    </r>
    <r>
      <rPr>
        <vertAlign val="superscript"/>
        <sz val="9"/>
        <color rgb="FF000000"/>
        <rFont val="Arial"/>
        <family val="2"/>
      </rPr>
      <t>*</t>
    </r>
  </si>
  <si>
    <r>
      <rPr>
        <sz val="9"/>
        <color rgb="FF000000"/>
        <rFont val="Arial"/>
        <family val="2"/>
      </rPr>
      <t>1,025</t>
    </r>
    <r>
      <rPr>
        <vertAlign val="superscript"/>
        <sz val="9"/>
        <color rgb="FF000000"/>
        <rFont val="Arial"/>
        <family val="2"/>
      </rPr>
      <t>*</t>
    </r>
  </si>
  <si>
    <r>
      <rPr>
        <sz val="9"/>
        <color rgb="FF000000"/>
        <rFont val="Arial"/>
        <family val="2"/>
      </rPr>
      <t>,537</t>
    </r>
    <r>
      <rPr>
        <vertAlign val="superscript"/>
        <sz val="9"/>
        <color rgb="FF000000"/>
        <rFont val="Arial"/>
        <family val="2"/>
      </rPr>
      <t>*</t>
    </r>
  </si>
  <si>
    <r>
      <rPr>
        <sz val="9"/>
        <color rgb="FF000000"/>
        <rFont val="Arial"/>
        <family val="2"/>
      </rPr>
      <t>-,485</t>
    </r>
    <r>
      <rPr>
        <vertAlign val="superscript"/>
        <sz val="9"/>
        <color rgb="FF000000"/>
        <rFont val="Arial"/>
        <family val="2"/>
      </rPr>
      <t>*</t>
    </r>
  </si>
  <si>
    <r>
      <rPr>
        <sz val="9"/>
        <color rgb="FF000000"/>
        <rFont val="Arial"/>
        <family val="2"/>
      </rPr>
      <t>3,364</t>
    </r>
    <r>
      <rPr>
        <vertAlign val="superscript"/>
        <sz val="9"/>
        <color rgb="FF000000"/>
        <rFont val="Arial"/>
        <family val="2"/>
      </rPr>
      <t>*</t>
    </r>
  </si>
  <si>
    <r>
      <rPr>
        <sz val="9"/>
        <color rgb="FF000000"/>
        <rFont val="Arial"/>
        <family val="2"/>
      </rPr>
      <t>2,175</t>
    </r>
    <r>
      <rPr>
        <vertAlign val="superscript"/>
        <sz val="9"/>
        <color rgb="FF000000"/>
        <rFont val="Arial"/>
        <family val="2"/>
      </rPr>
      <t>*</t>
    </r>
  </si>
  <si>
    <r>
      <rPr>
        <sz val="9"/>
        <color rgb="FF000000"/>
        <rFont val="Arial"/>
        <family val="2"/>
      </rPr>
      <t>1,510</t>
    </r>
    <r>
      <rPr>
        <vertAlign val="superscript"/>
        <sz val="9"/>
        <color rgb="FF000000"/>
        <rFont val="Arial"/>
        <family val="2"/>
      </rPr>
      <t>*</t>
    </r>
  </si>
  <si>
    <r>
      <rPr>
        <sz val="9"/>
        <color rgb="FF000000"/>
        <rFont val="Arial"/>
        <family val="2"/>
      </rPr>
      <t>1,022</t>
    </r>
    <r>
      <rPr>
        <vertAlign val="superscript"/>
        <sz val="9"/>
        <color rgb="FF000000"/>
        <rFont val="Arial"/>
        <family val="2"/>
      </rPr>
      <t>*</t>
    </r>
  </si>
  <si>
    <r>
      <rPr>
        <sz val="9"/>
        <color rgb="FF000000"/>
        <rFont val="Arial"/>
        <family val="2"/>
      </rPr>
      <t>,485</t>
    </r>
    <r>
      <rPr>
        <vertAlign val="superscript"/>
        <sz val="9"/>
        <color rgb="FF000000"/>
        <rFont val="Arial"/>
        <family val="2"/>
      </rPr>
      <t>*</t>
    </r>
  </si>
  <si>
    <r>
      <rPr>
        <sz val="9"/>
        <color rgb="FF000000"/>
        <rFont val="Arial"/>
        <family val="2"/>
      </rPr>
      <t>21,662</t>
    </r>
    <r>
      <rPr>
        <vertAlign val="superscript"/>
        <sz val="9"/>
        <color rgb="FF000000"/>
        <rFont val="Arial"/>
        <family val="2"/>
      </rPr>
      <t>a</t>
    </r>
  </si>
  <si>
    <r>
      <rPr>
        <sz val="9"/>
        <color rgb="FF000000"/>
        <rFont val="Arial"/>
        <family val="2"/>
      </rPr>
      <t>32,208</t>
    </r>
    <r>
      <rPr>
        <vertAlign val="superscript"/>
        <sz val="9"/>
        <color rgb="FF000000"/>
        <rFont val="Arial"/>
        <family val="2"/>
      </rPr>
      <t>a</t>
    </r>
  </si>
  <si>
    <r>
      <rPr>
        <sz val="9"/>
        <color rgb="FF000000"/>
        <rFont val="Arial"/>
        <family val="2"/>
      </rPr>
      <t>1,388</t>
    </r>
    <r>
      <rPr>
        <vertAlign val="superscript"/>
        <sz val="9"/>
        <color rgb="FF000000"/>
        <rFont val="Arial"/>
        <family val="2"/>
      </rPr>
      <t>*</t>
    </r>
  </si>
  <si>
    <r>
      <rPr>
        <sz val="9"/>
        <color rgb="FF000000"/>
        <rFont val="Arial"/>
        <family val="2"/>
      </rPr>
      <t>-1,388</t>
    </r>
    <r>
      <rPr>
        <vertAlign val="superscript"/>
        <sz val="9"/>
        <color rgb="FF000000"/>
        <rFont val="Arial"/>
        <family val="2"/>
      </rPr>
      <t>*</t>
    </r>
  </si>
  <si>
    <r>
      <rPr>
        <sz val="9"/>
        <color rgb="FF000000"/>
        <rFont val="Arial"/>
        <family val="2"/>
      </rPr>
      <t>1,214</t>
    </r>
    <r>
      <rPr>
        <vertAlign val="superscript"/>
        <sz val="9"/>
        <color rgb="FF000000"/>
        <rFont val="Arial"/>
        <family val="2"/>
      </rPr>
      <t>*</t>
    </r>
  </si>
  <si>
    <r>
      <rPr>
        <sz val="9"/>
        <color rgb="FF000000"/>
        <rFont val="Arial"/>
        <family val="2"/>
      </rPr>
      <t>-1,214</t>
    </r>
    <r>
      <rPr>
        <vertAlign val="superscript"/>
        <sz val="9"/>
        <color rgb="FF000000"/>
        <rFont val="Arial"/>
        <family val="2"/>
      </rPr>
      <t>*</t>
    </r>
  </si>
  <si>
    <r>
      <rPr>
        <sz val="9"/>
        <color rgb="FF000000"/>
        <rFont val="Arial"/>
        <family val="2"/>
      </rPr>
      <t>1,327</t>
    </r>
    <r>
      <rPr>
        <vertAlign val="superscript"/>
        <sz val="9"/>
        <color rgb="FF000000"/>
        <rFont val="Arial"/>
        <family val="2"/>
      </rPr>
      <t>*</t>
    </r>
  </si>
  <si>
    <r>
      <rPr>
        <sz val="9"/>
        <color rgb="FF000000"/>
        <rFont val="Arial"/>
        <family val="2"/>
      </rPr>
      <t>-1,327</t>
    </r>
    <r>
      <rPr>
        <vertAlign val="superscript"/>
        <sz val="9"/>
        <color rgb="FF000000"/>
        <rFont val="Arial"/>
        <family val="2"/>
      </rPr>
      <t>*</t>
    </r>
  </si>
  <si>
    <r>
      <rPr>
        <sz val="9"/>
        <color rgb="FF000000"/>
        <rFont val="Arial"/>
        <family val="2"/>
      </rPr>
      <t>1,350</t>
    </r>
    <r>
      <rPr>
        <vertAlign val="superscript"/>
        <sz val="9"/>
        <color rgb="FF000000"/>
        <rFont val="Arial"/>
        <family val="2"/>
      </rPr>
      <t>*</t>
    </r>
  </si>
  <si>
    <r>
      <rPr>
        <sz val="9"/>
        <color rgb="FF000000"/>
        <rFont val="Arial"/>
        <family val="2"/>
      </rPr>
      <t>-1,350</t>
    </r>
    <r>
      <rPr>
        <vertAlign val="superscript"/>
        <sz val="9"/>
        <color rgb="FF000000"/>
        <rFont val="Arial"/>
        <family val="2"/>
      </rPr>
      <t>*</t>
    </r>
  </si>
  <si>
    <r>
      <rPr>
        <sz val="9"/>
        <color rgb="FF000000"/>
        <rFont val="Arial"/>
        <family val="2"/>
      </rPr>
      <t>1,673</t>
    </r>
    <r>
      <rPr>
        <vertAlign val="superscript"/>
        <sz val="9"/>
        <color rgb="FF000000"/>
        <rFont val="Arial"/>
        <family val="2"/>
      </rPr>
      <t>*</t>
    </r>
  </si>
  <si>
    <r>
      <rPr>
        <sz val="9"/>
        <color rgb="FF000000"/>
        <rFont val="Arial"/>
        <family val="2"/>
      </rPr>
      <t>-1,673</t>
    </r>
    <r>
      <rPr>
        <vertAlign val="superscript"/>
        <sz val="9"/>
        <color rgb="FF000000"/>
        <rFont val="Arial"/>
        <family val="2"/>
      </rPr>
      <t>*</t>
    </r>
  </si>
  <si>
    <r>
      <rPr>
        <sz val="9"/>
        <color rgb="FF000000"/>
        <rFont val="Arial"/>
        <family val="2"/>
      </rPr>
      <t>1,723</t>
    </r>
    <r>
      <rPr>
        <vertAlign val="superscript"/>
        <sz val="9"/>
        <color rgb="FF000000"/>
        <rFont val="Arial"/>
        <family val="2"/>
      </rPr>
      <t>*</t>
    </r>
  </si>
  <si>
    <r>
      <rPr>
        <sz val="9"/>
        <color rgb="FF000000"/>
        <rFont val="Arial"/>
        <family val="2"/>
      </rPr>
      <t>-1,723</t>
    </r>
    <r>
      <rPr>
        <vertAlign val="superscript"/>
        <sz val="9"/>
        <color rgb="FF000000"/>
        <rFont val="Arial"/>
        <family val="2"/>
      </rPr>
      <t>*</t>
    </r>
  </si>
  <si>
    <r>
      <rPr>
        <sz val="9"/>
        <color rgb="FF000000"/>
        <rFont val="Arial"/>
        <family val="2"/>
      </rPr>
      <t>-1,868</t>
    </r>
    <r>
      <rPr>
        <vertAlign val="superscript"/>
        <sz val="9"/>
        <color rgb="FF000000"/>
        <rFont val="Arial"/>
        <family val="2"/>
      </rPr>
      <t>*</t>
    </r>
  </si>
  <si>
    <r>
      <rPr>
        <sz val="9"/>
        <color rgb="FF000000"/>
        <rFont val="Arial"/>
        <family val="2"/>
      </rPr>
      <t>-2,605</t>
    </r>
    <r>
      <rPr>
        <vertAlign val="superscript"/>
        <sz val="9"/>
        <color rgb="FF000000"/>
        <rFont val="Arial"/>
        <family val="2"/>
      </rPr>
      <t>*</t>
    </r>
  </si>
  <si>
    <r>
      <rPr>
        <sz val="9"/>
        <color rgb="FF000000"/>
        <rFont val="Arial"/>
        <family val="2"/>
      </rPr>
      <t>-,658</t>
    </r>
    <r>
      <rPr>
        <vertAlign val="superscript"/>
        <sz val="9"/>
        <color rgb="FF000000"/>
        <rFont val="Arial"/>
        <family val="2"/>
      </rPr>
      <t>*</t>
    </r>
  </si>
  <si>
    <r>
      <rPr>
        <sz val="9"/>
        <color rgb="FF000000"/>
        <rFont val="Arial"/>
        <family val="2"/>
      </rPr>
      <t>,658</t>
    </r>
    <r>
      <rPr>
        <vertAlign val="superscript"/>
        <sz val="9"/>
        <color rgb="FF000000"/>
        <rFont val="Arial"/>
        <family val="2"/>
      </rPr>
      <t>*</t>
    </r>
  </si>
  <si>
    <r>
      <rPr>
        <sz val="9"/>
        <color rgb="FF000000"/>
        <rFont val="Arial"/>
        <family val="2"/>
      </rPr>
      <t>-1,132</t>
    </r>
    <r>
      <rPr>
        <vertAlign val="superscript"/>
        <sz val="9"/>
        <color rgb="FF000000"/>
        <rFont val="Arial"/>
        <family val="2"/>
      </rPr>
      <t>*</t>
    </r>
  </si>
  <si>
    <r>
      <rPr>
        <sz val="9"/>
        <color rgb="FF000000"/>
        <rFont val="Arial"/>
        <family val="2"/>
      </rPr>
      <t>-1,684</t>
    </r>
    <r>
      <rPr>
        <vertAlign val="superscript"/>
        <sz val="9"/>
        <color rgb="FF000000"/>
        <rFont val="Arial"/>
        <family val="2"/>
      </rPr>
      <t>*</t>
    </r>
  </si>
  <si>
    <r>
      <rPr>
        <sz val="9"/>
        <color rgb="FF000000"/>
        <rFont val="Arial"/>
        <family val="2"/>
      </rPr>
      <t>1,868</t>
    </r>
    <r>
      <rPr>
        <vertAlign val="superscript"/>
        <sz val="9"/>
        <color rgb="FF000000"/>
        <rFont val="Arial"/>
        <family val="2"/>
      </rPr>
      <t>*</t>
    </r>
  </si>
  <si>
    <r>
      <rPr>
        <sz val="9"/>
        <color rgb="FF000000"/>
        <rFont val="Arial"/>
        <family val="2"/>
      </rPr>
      <t>-,737</t>
    </r>
    <r>
      <rPr>
        <vertAlign val="superscript"/>
        <sz val="9"/>
        <color rgb="FF000000"/>
        <rFont val="Arial"/>
        <family val="2"/>
      </rPr>
      <t>*</t>
    </r>
  </si>
  <si>
    <r>
      <rPr>
        <sz val="9"/>
        <color rgb="FF000000"/>
        <rFont val="Arial"/>
        <family val="2"/>
      </rPr>
      <t>-1,289</t>
    </r>
    <r>
      <rPr>
        <vertAlign val="superscript"/>
        <sz val="9"/>
        <color rgb="FF000000"/>
        <rFont val="Arial"/>
        <family val="2"/>
      </rPr>
      <t>*</t>
    </r>
  </si>
  <si>
    <r>
      <rPr>
        <sz val="9"/>
        <color rgb="FF000000"/>
        <rFont val="Arial"/>
        <family val="2"/>
      </rPr>
      <t>2,605</t>
    </r>
    <r>
      <rPr>
        <vertAlign val="superscript"/>
        <sz val="9"/>
        <color rgb="FF000000"/>
        <rFont val="Arial"/>
        <family val="2"/>
      </rPr>
      <t>*</t>
    </r>
  </si>
  <si>
    <r>
      <rPr>
        <sz val="9"/>
        <color rgb="FF000000"/>
        <rFont val="Arial"/>
        <family val="2"/>
      </rPr>
      <t>1,132</t>
    </r>
    <r>
      <rPr>
        <vertAlign val="superscript"/>
        <sz val="9"/>
        <color rgb="FF000000"/>
        <rFont val="Arial"/>
        <family val="2"/>
      </rPr>
      <t>*</t>
    </r>
  </si>
  <si>
    <r>
      <rPr>
        <sz val="9"/>
        <color rgb="FF000000"/>
        <rFont val="Arial"/>
        <family val="2"/>
      </rPr>
      <t>,737</t>
    </r>
    <r>
      <rPr>
        <vertAlign val="superscript"/>
        <sz val="9"/>
        <color rgb="FF000000"/>
        <rFont val="Arial"/>
        <family val="2"/>
      </rPr>
      <t>*</t>
    </r>
  </si>
  <si>
    <r>
      <rPr>
        <sz val="9"/>
        <color rgb="FF000000"/>
        <rFont val="Arial"/>
        <family val="2"/>
      </rPr>
      <t>-,553</t>
    </r>
    <r>
      <rPr>
        <vertAlign val="superscript"/>
        <sz val="9"/>
        <color rgb="FF000000"/>
        <rFont val="Arial"/>
        <family val="2"/>
      </rPr>
      <t>*</t>
    </r>
  </si>
  <si>
    <r>
      <rPr>
        <sz val="9"/>
        <color rgb="FF000000"/>
        <rFont val="Arial"/>
        <family val="2"/>
      </rPr>
      <t>1,684</t>
    </r>
    <r>
      <rPr>
        <vertAlign val="superscript"/>
        <sz val="9"/>
        <color rgb="FF000000"/>
        <rFont val="Arial"/>
        <family val="2"/>
      </rPr>
      <t>*</t>
    </r>
  </si>
  <si>
    <r>
      <rPr>
        <sz val="9"/>
        <color rgb="FF000000"/>
        <rFont val="Arial"/>
        <family val="2"/>
      </rPr>
      <t>1,289</t>
    </r>
    <r>
      <rPr>
        <vertAlign val="superscript"/>
        <sz val="9"/>
        <color rgb="FF000000"/>
        <rFont val="Arial"/>
        <family val="2"/>
      </rPr>
      <t>*</t>
    </r>
  </si>
  <si>
    <r>
      <rPr>
        <sz val="9"/>
        <color rgb="FF000000"/>
        <rFont val="Arial"/>
        <family val="2"/>
      </rPr>
      <t>,553</t>
    </r>
    <r>
      <rPr>
        <vertAlign val="superscript"/>
        <sz val="9"/>
        <color rgb="FF000000"/>
        <rFont val="Arial"/>
        <family val="2"/>
      </rPr>
      <t>*</t>
    </r>
  </si>
  <si>
    <r>
      <rPr>
        <sz val="9"/>
        <color rgb="FF000000"/>
        <rFont val="Arial"/>
        <family val="2"/>
      </rPr>
      <t>-,990</t>
    </r>
    <r>
      <rPr>
        <vertAlign val="superscript"/>
        <sz val="9"/>
        <color rgb="FF000000"/>
        <rFont val="Arial"/>
        <family val="2"/>
      </rPr>
      <t>*</t>
    </r>
  </si>
  <si>
    <r>
      <rPr>
        <sz val="9"/>
        <color rgb="FF000000"/>
        <rFont val="Arial"/>
        <family val="2"/>
      </rPr>
      <t>-1,535</t>
    </r>
    <r>
      <rPr>
        <vertAlign val="superscript"/>
        <sz val="9"/>
        <color rgb="FF000000"/>
        <rFont val="Arial"/>
        <family val="2"/>
      </rPr>
      <t>*</t>
    </r>
  </si>
  <si>
    <r>
      <rPr>
        <sz val="9"/>
        <color rgb="FF000000"/>
        <rFont val="Arial"/>
        <family val="2"/>
      </rPr>
      <t>-1,906</t>
    </r>
    <r>
      <rPr>
        <vertAlign val="superscript"/>
        <sz val="9"/>
        <color rgb="FF000000"/>
        <rFont val="Arial"/>
        <family val="2"/>
      </rPr>
      <t>*</t>
    </r>
  </si>
  <si>
    <r>
      <rPr>
        <sz val="9"/>
        <color rgb="FF000000"/>
        <rFont val="Arial"/>
        <family val="2"/>
      </rPr>
      <t>-2,319</t>
    </r>
    <r>
      <rPr>
        <vertAlign val="superscript"/>
        <sz val="9"/>
        <color rgb="FF000000"/>
        <rFont val="Arial"/>
        <family val="2"/>
      </rPr>
      <t>*</t>
    </r>
  </si>
  <si>
    <r>
      <rPr>
        <sz val="9"/>
        <color rgb="FF000000"/>
        <rFont val="Arial"/>
        <family val="2"/>
      </rPr>
      <t>-2,823</t>
    </r>
    <r>
      <rPr>
        <vertAlign val="superscript"/>
        <sz val="9"/>
        <color rgb="FF000000"/>
        <rFont val="Arial"/>
        <family val="2"/>
      </rPr>
      <t>*</t>
    </r>
  </si>
  <si>
    <r>
      <rPr>
        <sz val="9"/>
        <color rgb="FF000000"/>
        <rFont val="Arial"/>
        <family val="2"/>
      </rPr>
      <t>,990</t>
    </r>
    <r>
      <rPr>
        <vertAlign val="superscript"/>
        <sz val="9"/>
        <color rgb="FF000000"/>
        <rFont val="Arial"/>
        <family val="2"/>
      </rPr>
      <t>*</t>
    </r>
  </si>
  <si>
    <r>
      <rPr>
        <sz val="9"/>
        <color rgb="FF000000"/>
        <rFont val="Arial"/>
        <family val="2"/>
      </rPr>
      <t>-,917</t>
    </r>
    <r>
      <rPr>
        <vertAlign val="superscript"/>
        <sz val="9"/>
        <color rgb="FF000000"/>
        <rFont val="Arial"/>
        <family val="2"/>
      </rPr>
      <t>*</t>
    </r>
  </si>
  <si>
    <r>
      <rPr>
        <sz val="9"/>
        <color rgb="FF000000"/>
        <rFont val="Arial"/>
        <family val="2"/>
      </rPr>
      <t>-1,330</t>
    </r>
    <r>
      <rPr>
        <vertAlign val="superscript"/>
        <sz val="9"/>
        <color rgb="FF000000"/>
        <rFont val="Arial"/>
        <family val="2"/>
      </rPr>
      <t>*</t>
    </r>
  </si>
  <si>
    <r>
      <rPr>
        <sz val="9"/>
        <color rgb="FF000000"/>
        <rFont val="Arial"/>
        <family val="2"/>
      </rPr>
      <t>-1,833</t>
    </r>
    <r>
      <rPr>
        <vertAlign val="superscript"/>
        <sz val="9"/>
        <color rgb="FF000000"/>
        <rFont val="Arial"/>
        <family val="2"/>
      </rPr>
      <t>*</t>
    </r>
  </si>
  <si>
    <r>
      <rPr>
        <sz val="9"/>
        <color rgb="FF000000"/>
        <rFont val="Arial"/>
        <family val="2"/>
      </rPr>
      <t>1,535</t>
    </r>
    <r>
      <rPr>
        <vertAlign val="superscript"/>
        <sz val="9"/>
        <color rgb="FF000000"/>
        <rFont val="Arial"/>
        <family val="2"/>
      </rPr>
      <t>*</t>
    </r>
  </si>
  <si>
    <r>
      <rPr>
        <sz val="9"/>
        <color rgb="FF000000"/>
        <rFont val="Arial"/>
        <family val="2"/>
      </rPr>
      <t>-,785</t>
    </r>
    <r>
      <rPr>
        <vertAlign val="superscript"/>
        <sz val="9"/>
        <color rgb="FF000000"/>
        <rFont val="Arial"/>
        <family val="2"/>
      </rPr>
      <t>*</t>
    </r>
  </si>
  <si>
    <r>
      <rPr>
        <sz val="9"/>
        <color rgb="FF000000"/>
        <rFont val="Arial"/>
        <family val="2"/>
      </rPr>
      <t>-1,288</t>
    </r>
    <r>
      <rPr>
        <vertAlign val="superscript"/>
        <sz val="9"/>
        <color rgb="FF000000"/>
        <rFont val="Arial"/>
        <family val="2"/>
      </rPr>
      <t>*</t>
    </r>
  </si>
  <si>
    <r>
      <rPr>
        <sz val="9"/>
        <color rgb="FF000000"/>
        <rFont val="Arial"/>
        <family val="2"/>
      </rPr>
      <t>1,906</t>
    </r>
    <r>
      <rPr>
        <vertAlign val="superscript"/>
        <sz val="9"/>
        <color rgb="FF000000"/>
        <rFont val="Arial"/>
        <family val="2"/>
      </rPr>
      <t>*</t>
    </r>
  </si>
  <si>
    <r>
      <rPr>
        <sz val="9"/>
        <color rgb="FF000000"/>
        <rFont val="Arial"/>
        <family val="2"/>
      </rPr>
      <t>,917</t>
    </r>
    <r>
      <rPr>
        <vertAlign val="superscript"/>
        <sz val="9"/>
        <color rgb="FF000000"/>
        <rFont val="Arial"/>
        <family val="2"/>
      </rPr>
      <t>*</t>
    </r>
  </si>
  <si>
    <r>
      <rPr>
        <sz val="9"/>
        <color rgb="FF000000"/>
        <rFont val="Arial"/>
        <family val="2"/>
      </rPr>
      <t>2,319</t>
    </r>
    <r>
      <rPr>
        <vertAlign val="superscript"/>
        <sz val="9"/>
        <color rgb="FF000000"/>
        <rFont val="Arial"/>
        <family val="2"/>
      </rPr>
      <t>*</t>
    </r>
  </si>
  <si>
    <r>
      <rPr>
        <sz val="9"/>
        <color rgb="FF000000"/>
        <rFont val="Arial"/>
        <family val="2"/>
      </rPr>
      <t>1,330</t>
    </r>
    <r>
      <rPr>
        <vertAlign val="superscript"/>
        <sz val="9"/>
        <color rgb="FF000000"/>
        <rFont val="Arial"/>
        <family val="2"/>
      </rPr>
      <t>*</t>
    </r>
  </si>
  <si>
    <r>
      <rPr>
        <sz val="9"/>
        <color rgb="FF000000"/>
        <rFont val="Arial"/>
        <family val="2"/>
      </rPr>
      <t>,785</t>
    </r>
    <r>
      <rPr>
        <vertAlign val="superscript"/>
        <sz val="9"/>
        <color rgb="FF000000"/>
        <rFont val="Arial"/>
        <family val="2"/>
      </rPr>
      <t>*</t>
    </r>
  </si>
  <si>
    <r>
      <rPr>
        <sz val="9"/>
        <color rgb="FF000000"/>
        <rFont val="Arial"/>
        <family val="2"/>
      </rPr>
      <t>-,503</t>
    </r>
    <r>
      <rPr>
        <vertAlign val="superscript"/>
        <sz val="9"/>
        <color rgb="FF000000"/>
        <rFont val="Arial"/>
        <family val="2"/>
      </rPr>
      <t>*</t>
    </r>
  </si>
  <si>
    <r>
      <rPr>
        <sz val="9"/>
        <color rgb="FF000000"/>
        <rFont val="Arial"/>
        <family val="2"/>
      </rPr>
      <t>2,823</t>
    </r>
    <r>
      <rPr>
        <vertAlign val="superscript"/>
        <sz val="9"/>
        <color rgb="FF000000"/>
        <rFont val="Arial"/>
        <family val="2"/>
      </rPr>
      <t>*</t>
    </r>
  </si>
  <si>
    <r>
      <rPr>
        <sz val="9"/>
        <color rgb="FF000000"/>
        <rFont val="Arial"/>
        <family val="2"/>
      </rPr>
      <t>1,833</t>
    </r>
    <r>
      <rPr>
        <vertAlign val="superscript"/>
        <sz val="9"/>
        <color rgb="FF000000"/>
        <rFont val="Arial"/>
        <family val="2"/>
      </rPr>
      <t>*</t>
    </r>
  </si>
  <si>
    <r>
      <rPr>
        <sz val="9"/>
        <color rgb="FF000000"/>
        <rFont val="Arial"/>
        <family val="2"/>
      </rPr>
      <t>1,288</t>
    </r>
    <r>
      <rPr>
        <vertAlign val="superscript"/>
        <sz val="9"/>
        <color rgb="FF000000"/>
        <rFont val="Arial"/>
        <family val="2"/>
      </rPr>
      <t>*</t>
    </r>
  </si>
  <si>
    <r>
      <rPr>
        <sz val="9"/>
        <color rgb="FF000000"/>
        <rFont val="Arial"/>
        <family val="2"/>
      </rPr>
      <t>,503</t>
    </r>
    <r>
      <rPr>
        <vertAlign val="superscript"/>
        <sz val="9"/>
        <color rgb="FF000000"/>
        <rFont val="Arial"/>
        <family val="2"/>
      </rPr>
      <t>*</t>
    </r>
  </si>
  <si>
    <r>
      <rPr>
        <sz val="9"/>
        <color rgb="FF000000"/>
        <rFont val="Arial"/>
        <family val="2"/>
      </rPr>
      <t>33,076</t>
    </r>
    <r>
      <rPr>
        <vertAlign val="superscript"/>
        <sz val="9"/>
        <color rgb="FF000000"/>
        <rFont val="Arial"/>
        <family val="2"/>
      </rPr>
      <t>a</t>
    </r>
  </si>
  <si>
    <r>
      <rPr>
        <sz val="9"/>
        <color rgb="FF000000"/>
        <rFont val="Arial"/>
        <family val="2"/>
      </rPr>
      <t>20,795</t>
    </r>
    <r>
      <rPr>
        <vertAlign val="superscript"/>
        <sz val="9"/>
        <color rgb="FF000000"/>
        <rFont val="Arial"/>
        <family val="2"/>
      </rPr>
      <t>a</t>
    </r>
  </si>
  <si>
    <r>
      <rPr>
        <sz val="9"/>
        <color rgb="FF000000"/>
        <rFont val="Arial"/>
        <family val="2"/>
      </rPr>
      <t>-1,947</t>
    </r>
    <r>
      <rPr>
        <vertAlign val="superscript"/>
        <sz val="9"/>
        <color rgb="FF000000"/>
        <rFont val="Arial"/>
        <family val="2"/>
      </rPr>
      <t>*</t>
    </r>
  </si>
  <si>
    <r>
      <rPr>
        <sz val="9"/>
        <color rgb="FF000000"/>
        <rFont val="Arial"/>
        <family val="2"/>
      </rPr>
      <t>1,947</t>
    </r>
    <r>
      <rPr>
        <vertAlign val="superscript"/>
        <sz val="9"/>
        <color rgb="FF000000"/>
        <rFont val="Arial"/>
        <family val="2"/>
      </rPr>
      <t>*</t>
    </r>
  </si>
  <si>
    <r>
      <rPr>
        <sz val="9"/>
        <color rgb="FF000000"/>
        <rFont val="Arial"/>
        <family val="2"/>
      </rPr>
      <t>-2,737</t>
    </r>
    <r>
      <rPr>
        <vertAlign val="superscript"/>
        <sz val="9"/>
        <color rgb="FF000000"/>
        <rFont val="Arial"/>
        <family val="2"/>
      </rPr>
      <t>*</t>
    </r>
  </si>
  <si>
    <r>
      <rPr>
        <sz val="9"/>
        <color rgb="FF000000"/>
        <rFont val="Arial"/>
        <family val="2"/>
      </rPr>
      <t>2,737</t>
    </r>
    <r>
      <rPr>
        <vertAlign val="superscript"/>
        <sz val="9"/>
        <color rgb="FF000000"/>
        <rFont val="Arial"/>
        <family val="2"/>
      </rPr>
      <t>*</t>
    </r>
  </si>
  <si>
    <r>
      <rPr>
        <sz val="9"/>
        <color rgb="FF000000"/>
        <rFont val="Arial"/>
        <family val="2"/>
      </rPr>
      <t>-3,526</t>
    </r>
    <r>
      <rPr>
        <vertAlign val="superscript"/>
        <sz val="9"/>
        <color rgb="FF000000"/>
        <rFont val="Arial"/>
        <family val="2"/>
      </rPr>
      <t>*</t>
    </r>
  </si>
  <si>
    <r>
      <rPr>
        <sz val="9"/>
        <color rgb="FF000000"/>
        <rFont val="Arial"/>
        <family val="2"/>
      </rPr>
      <t>3,526</t>
    </r>
    <r>
      <rPr>
        <vertAlign val="superscript"/>
        <sz val="9"/>
        <color rgb="FF000000"/>
        <rFont val="Arial"/>
        <family val="2"/>
      </rPr>
      <t>*</t>
    </r>
  </si>
  <si>
    <r>
      <rPr>
        <sz val="9"/>
        <color rgb="FF000000"/>
        <rFont val="Arial"/>
        <family val="2"/>
      </rPr>
      <t>-3,579</t>
    </r>
    <r>
      <rPr>
        <vertAlign val="superscript"/>
        <sz val="9"/>
        <color rgb="FF000000"/>
        <rFont val="Arial"/>
        <family val="2"/>
      </rPr>
      <t>*</t>
    </r>
  </si>
  <si>
    <r>
      <rPr>
        <sz val="9"/>
        <color rgb="FF000000"/>
        <rFont val="Arial"/>
        <family val="2"/>
      </rPr>
      <t>3,579</t>
    </r>
    <r>
      <rPr>
        <vertAlign val="superscript"/>
        <sz val="9"/>
        <color rgb="FF000000"/>
        <rFont val="Arial"/>
        <family val="2"/>
      </rPr>
      <t>*</t>
    </r>
  </si>
  <si>
    <r>
      <rPr>
        <sz val="9"/>
        <color rgb="FF000000"/>
        <rFont val="Arial"/>
        <family val="2"/>
      </rPr>
      <t>-3,474</t>
    </r>
    <r>
      <rPr>
        <vertAlign val="superscript"/>
        <sz val="9"/>
        <color rgb="FF000000"/>
        <rFont val="Arial"/>
        <family val="2"/>
      </rPr>
      <t>*</t>
    </r>
  </si>
  <si>
    <r>
      <rPr>
        <sz val="9"/>
        <color rgb="FF000000"/>
        <rFont val="Arial"/>
        <family val="2"/>
      </rPr>
      <t>3,474</t>
    </r>
    <r>
      <rPr>
        <vertAlign val="superscript"/>
        <sz val="9"/>
        <color rgb="FF000000"/>
        <rFont val="Arial"/>
        <family val="2"/>
      </rPr>
      <t>*</t>
    </r>
  </si>
  <si>
    <r>
      <rPr>
        <sz val="9"/>
        <color rgb="FF000000"/>
        <rFont val="Arial"/>
        <family val="2"/>
      </rPr>
      <t>-3,421</t>
    </r>
    <r>
      <rPr>
        <vertAlign val="superscript"/>
        <sz val="9"/>
        <color rgb="FF000000"/>
        <rFont val="Arial"/>
        <family val="2"/>
      </rPr>
      <t>*</t>
    </r>
  </si>
  <si>
    <r>
      <rPr>
        <sz val="9"/>
        <color rgb="FF000000"/>
        <rFont val="Arial"/>
        <family val="2"/>
      </rPr>
      <t>3,421</t>
    </r>
    <r>
      <rPr>
        <vertAlign val="superscript"/>
        <sz val="9"/>
        <color rgb="FF000000"/>
        <rFont val="Arial"/>
        <family val="2"/>
      </rPr>
      <t>*</t>
    </r>
  </si>
  <si>
    <r>
      <rPr>
        <sz val="9"/>
        <color rgb="FF000000"/>
        <rFont val="Arial"/>
        <family val="2"/>
      </rPr>
      <t>2,395</t>
    </r>
    <r>
      <rPr>
        <vertAlign val="superscript"/>
        <sz val="9"/>
        <color rgb="FF000000"/>
        <rFont val="Arial"/>
        <family val="2"/>
      </rPr>
      <t>*</t>
    </r>
  </si>
  <si>
    <r>
      <rPr>
        <sz val="9"/>
        <color rgb="FF000000"/>
        <rFont val="Arial"/>
        <family val="2"/>
      </rPr>
      <t>-2,395</t>
    </r>
    <r>
      <rPr>
        <vertAlign val="superscript"/>
        <sz val="9"/>
        <color rgb="FF000000"/>
        <rFont val="Arial"/>
        <family val="2"/>
      </rPr>
      <t>*</t>
    </r>
  </si>
  <si>
    <r>
      <rPr>
        <sz val="9"/>
        <color rgb="FF000000"/>
        <rFont val="Arial"/>
        <family val="2"/>
      </rPr>
      <t>3,170</t>
    </r>
    <r>
      <rPr>
        <vertAlign val="superscript"/>
        <sz val="9"/>
        <color rgb="FF000000"/>
        <rFont val="Arial"/>
        <family val="2"/>
      </rPr>
      <t>*</t>
    </r>
  </si>
  <si>
    <r>
      <rPr>
        <sz val="9"/>
        <color rgb="FF000000"/>
        <rFont val="Arial"/>
        <family val="2"/>
      </rPr>
      <t>-3,170</t>
    </r>
    <r>
      <rPr>
        <vertAlign val="superscript"/>
        <sz val="9"/>
        <color rgb="FF000000"/>
        <rFont val="Arial"/>
        <family val="2"/>
      </rPr>
      <t>*</t>
    </r>
  </si>
  <si>
    <r>
      <rPr>
        <sz val="9"/>
        <color rgb="FF000000"/>
        <rFont val="Arial"/>
        <family val="2"/>
      </rPr>
      <t>3,035</t>
    </r>
    <r>
      <rPr>
        <vertAlign val="superscript"/>
        <sz val="9"/>
        <color rgb="FF000000"/>
        <rFont val="Arial"/>
        <family val="2"/>
      </rPr>
      <t>*</t>
    </r>
  </si>
  <si>
    <r>
      <rPr>
        <sz val="9"/>
        <color rgb="FF000000"/>
        <rFont val="Arial"/>
        <family val="2"/>
      </rPr>
      <t>-3,035</t>
    </r>
    <r>
      <rPr>
        <vertAlign val="superscript"/>
        <sz val="9"/>
        <color rgb="FF000000"/>
        <rFont val="Arial"/>
        <family val="2"/>
      </rPr>
      <t>*</t>
    </r>
  </si>
  <si>
    <r>
      <rPr>
        <sz val="9"/>
        <color rgb="FF000000"/>
        <rFont val="Arial"/>
        <family val="2"/>
      </rPr>
      <t>3,330</t>
    </r>
    <r>
      <rPr>
        <vertAlign val="superscript"/>
        <sz val="9"/>
        <color rgb="FF000000"/>
        <rFont val="Arial"/>
        <family val="2"/>
      </rPr>
      <t>*</t>
    </r>
  </si>
  <si>
    <r>
      <rPr>
        <sz val="9"/>
        <color rgb="FF000000"/>
        <rFont val="Arial"/>
        <family val="2"/>
      </rPr>
      <t>-3,330</t>
    </r>
    <r>
      <rPr>
        <vertAlign val="superscript"/>
        <sz val="9"/>
        <color rgb="FF000000"/>
        <rFont val="Arial"/>
        <family val="2"/>
      </rPr>
      <t>*</t>
    </r>
  </si>
  <si>
    <r>
      <rPr>
        <sz val="9"/>
        <color rgb="FF000000"/>
        <rFont val="Arial"/>
        <family val="2"/>
      </rPr>
      <t>3,412</t>
    </r>
    <r>
      <rPr>
        <vertAlign val="superscript"/>
        <sz val="9"/>
        <color rgb="FF000000"/>
        <rFont val="Arial"/>
        <family val="2"/>
      </rPr>
      <t>*</t>
    </r>
  </si>
  <si>
    <r>
      <rPr>
        <sz val="9"/>
        <color rgb="FF000000"/>
        <rFont val="Arial"/>
        <family val="2"/>
      </rPr>
      <t>-3,412</t>
    </r>
    <r>
      <rPr>
        <vertAlign val="superscript"/>
        <sz val="9"/>
        <color rgb="FF000000"/>
        <rFont val="Arial"/>
        <family val="2"/>
      </rPr>
      <t>*</t>
    </r>
  </si>
  <si>
    <r>
      <rPr>
        <sz val="9"/>
        <color rgb="FF000000"/>
        <rFont val="Arial"/>
        <family val="2"/>
      </rPr>
      <t>-1,842</t>
    </r>
    <r>
      <rPr>
        <vertAlign val="superscript"/>
        <sz val="9"/>
        <color rgb="FF000000"/>
        <rFont val="Arial"/>
        <family val="2"/>
      </rPr>
      <t>*</t>
    </r>
  </si>
  <si>
    <r>
      <rPr>
        <sz val="9"/>
        <color rgb="FF000000"/>
        <rFont val="Arial"/>
        <family val="2"/>
      </rPr>
      <t>-2,421</t>
    </r>
    <r>
      <rPr>
        <vertAlign val="superscript"/>
        <sz val="9"/>
        <color rgb="FF000000"/>
        <rFont val="Arial"/>
        <family val="2"/>
      </rPr>
      <t>*</t>
    </r>
  </si>
  <si>
    <r>
      <rPr>
        <sz val="9"/>
        <color rgb="FF000000"/>
        <rFont val="Arial"/>
        <family val="2"/>
      </rPr>
      <t>-1,158</t>
    </r>
    <r>
      <rPr>
        <vertAlign val="superscript"/>
        <sz val="9"/>
        <color rgb="FF000000"/>
        <rFont val="Arial"/>
        <family val="2"/>
      </rPr>
      <t>*</t>
    </r>
  </si>
  <si>
    <r>
      <rPr>
        <sz val="9"/>
        <color rgb="FF000000"/>
        <rFont val="Arial"/>
        <family val="2"/>
      </rPr>
      <t>-1,737</t>
    </r>
    <r>
      <rPr>
        <vertAlign val="superscript"/>
        <sz val="9"/>
        <color rgb="FF000000"/>
        <rFont val="Arial"/>
        <family val="2"/>
      </rPr>
      <t>*</t>
    </r>
  </si>
  <si>
    <r>
      <rPr>
        <sz val="9"/>
        <color rgb="FF000000"/>
        <rFont val="Arial"/>
        <family val="2"/>
      </rPr>
      <t>-,789</t>
    </r>
    <r>
      <rPr>
        <vertAlign val="superscript"/>
        <sz val="9"/>
        <color rgb="FF000000"/>
        <rFont val="Arial"/>
        <family val="2"/>
      </rPr>
      <t>*</t>
    </r>
  </si>
  <si>
    <r>
      <rPr>
        <sz val="9"/>
        <color rgb="FF000000"/>
        <rFont val="Arial"/>
        <family val="2"/>
      </rPr>
      <t>1,842</t>
    </r>
    <r>
      <rPr>
        <vertAlign val="superscript"/>
        <sz val="9"/>
        <color rgb="FF000000"/>
        <rFont val="Arial"/>
        <family val="2"/>
      </rPr>
      <t>*</t>
    </r>
  </si>
  <si>
    <r>
      <rPr>
        <sz val="9"/>
        <color rgb="FF000000"/>
        <rFont val="Arial"/>
        <family val="2"/>
      </rPr>
      <t>1,158</t>
    </r>
    <r>
      <rPr>
        <vertAlign val="superscript"/>
        <sz val="9"/>
        <color rgb="FF000000"/>
        <rFont val="Arial"/>
        <family val="2"/>
      </rPr>
      <t>*</t>
    </r>
  </si>
  <si>
    <r>
      <rPr>
        <sz val="9"/>
        <color rgb="FF000000"/>
        <rFont val="Arial"/>
        <family val="2"/>
      </rPr>
      <t>,789</t>
    </r>
    <r>
      <rPr>
        <vertAlign val="superscript"/>
        <sz val="9"/>
        <color rgb="FF000000"/>
        <rFont val="Arial"/>
        <family val="2"/>
      </rPr>
      <t>*</t>
    </r>
  </si>
  <si>
    <r>
      <rPr>
        <sz val="9"/>
        <color rgb="FF000000"/>
        <rFont val="Arial"/>
        <family val="2"/>
      </rPr>
      <t>2,421</t>
    </r>
    <r>
      <rPr>
        <vertAlign val="superscript"/>
        <sz val="9"/>
        <color rgb="FF000000"/>
        <rFont val="Arial"/>
        <family val="2"/>
      </rPr>
      <t>*</t>
    </r>
  </si>
  <si>
    <r>
      <rPr>
        <sz val="9"/>
        <color rgb="FF000000"/>
        <rFont val="Arial"/>
        <family val="2"/>
      </rPr>
      <t>1,737</t>
    </r>
    <r>
      <rPr>
        <vertAlign val="superscript"/>
        <sz val="9"/>
        <color rgb="FF000000"/>
        <rFont val="Arial"/>
        <family val="2"/>
      </rPr>
      <t>*</t>
    </r>
  </si>
  <si>
    <r>
      <rPr>
        <sz val="9"/>
        <color rgb="FF000000"/>
        <rFont val="Arial"/>
        <family val="2"/>
      </rPr>
      <t>-1,625</t>
    </r>
    <r>
      <rPr>
        <vertAlign val="superscript"/>
        <sz val="9"/>
        <color rgb="FF000000"/>
        <rFont val="Arial"/>
        <family val="2"/>
      </rPr>
      <t>*</t>
    </r>
  </si>
  <si>
    <r>
      <rPr>
        <sz val="9"/>
        <color rgb="FF000000"/>
        <rFont val="Arial"/>
        <family val="2"/>
      </rPr>
      <t>-2,250</t>
    </r>
    <r>
      <rPr>
        <vertAlign val="superscript"/>
        <sz val="9"/>
        <color rgb="FF000000"/>
        <rFont val="Arial"/>
        <family val="2"/>
      </rPr>
      <t>*</t>
    </r>
  </si>
  <si>
    <r>
      <rPr>
        <sz val="9"/>
        <color rgb="FF000000"/>
        <rFont val="Arial"/>
        <family val="2"/>
      </rPr>
      <t>-2,813</t>
    </r>
    <r>
      <rPr>
        <vertAlign val="superscript"/>
        <sz val="9"/>
        <color rgb="FF000000"/>
        <rFont val="Arial"/>
        <family val="2"/>
      </rPr>
      <t>*</t>
    </r>
  </si>
  <si>
    <r>
      <rPr>
        <sz val="9"/>
        <color rgb="FF000000"/>
        <rFont val="Arial"/>
        <family val="2"/>
      </rPr>
      <t>-1,438</t>
    </r>
    <r>
      <rPr>
        <vertAlign val="superscript"/>
        <sz val="9"/>
        <color rgb="FF000000"/>
        <rFont val="Arial"/>
        <family val="2"/>
      </rPr>
      <t>*</t>
    </r>
  </si>
  <si>
    <r>
      <rPr>
        <sz val="9"/>
        <color rgb="FF000000"/>
        <rFont val="Arial"/>
        <family val="2"/>
      </rPr>
      <t>1,625</t>
    </r>
    <r>
      <rPr>
        <vertAlign val="superscript"/>
        <sz val="9"/>
        <color rgb="FF000000"/>
        <rFont val="Arial"/>
        <family val="2"/>
      </rPr>
      <t>*</t>
    </r>
  </si>
  <si>
    <r>
      <rPr>
        <sz val="9"/>
        <color rgb="FF000000"/>
        <rFont val="Arial"/>
        <family val="2"/>
      </rPr>
      <t>2,250</t>
    </r>
    <r>
      <rPr>
        <vertAlign val="superscript"/>
        <sz val="9"/>
        <color rgb="FF000000"/>
        <rFont val="Arial"/>
        <family val="2"/>
      </rPr>
      <t>*</t>
    </r>
  </si>
  <si>
    <r>
      <rPr>
        <sz val="9"/>
        <color rgb="FF000000"/>
        <rFont val="Arial"/>
        <family val="2"/>
      </rPr>
      <t>1,438</t>
    </r>
    <r>
      <rPr>
        <vertAlign val="superscript"/>
        <sz val="9"/>
        <color rgb="FF000000"/>
        <rFont val="Arial"/>
        <family val="2"/>
      </rPr>
      <t>*</t>
    </r>
  </si>
  <si>
    <r>
      <rPr>
        <sz val="9"/>
        <color rgb="FF000000"/>
        <rFont val="Arial"/>
        <family val="2"/>
      </rPr>
      <t>2,813</t>
    </r>
    <r>
      <rPr>
        <vertAlign val="superscript"/>
        <sz val="9"/>
        <color rgb="FF000000"/>
        <rFont val="Arial"/>
        <family val="2"/>
      </rPr>
      <t>*</t>
    </r>
  </si>
  <si>
    <r>
      <rPr>
        <sz val="9"/>
        <color rgb="FF000000"/>
        <rFont val="Arial"/>
        <family val="2"/>
      </rPr>
      <t>-2,263</t>
    </r>
    <r>
      <rPr>
        <vertAlign val="superscript"/>
        <sz val="9"/>
        <color rgb="FF000000"/>
        <rFont val="Arial"/>
        <family val="2"/>
      </rPr>
      <t>*</t>
    </r>
  </si>
  <si>
    <r>
      <rPr>
        <sz val="9"/>
        <color rgb="FF000000"/>
        <rFont val="Arial"/>
        <family val="2"/>
      </rPr>
      <t>-3,368</t>
    </r>
    <r>
      <rPr>
        <vertAlign val="superscript"/>
        <sz val="9"/>
        <color rgb="FF000000"/>
        <rFont val="Arial"/>
        <family val="2"/>
      </rPr>
      <t>*</t>
    </r>
  </si>
  <si>
    <r>
      <rPr>
        <sz val="9"/>
        <color rgb="FF000000"/>
        <rFont val="Arial"/>
        <family val="2"/>
      </rPr>
      <t>-3,895</t>
    </r>
    <r>
      <rPr>
        <vertAlign val="superscript"/>
        <sz val="9"/>
        <color rgb="FF000000"/>
        <rFont val="Arial"/>
        <family val="2"/>
      </rPr>
      <t>*</t>
    </r>
  </si>
  <si>
    <r>
      <rPr>
        <sz val="9"/>
        <color rgb="FF000000"/>
        <rFont val="Arial"/>
        <family val="2"/>
      </rPr>
      <t>2,263</t>
    </r>
    <r>
      <rPr>
        <vertAlign val="superscript"/>
        <sz val="9"/>
        <color rgb="FF000000"/>
        <rFont val="Arial"/>
        <family val="2"/>
      </rPr>
      <t>*</t>
    </r>
  </si>
  <si>
    <r>
      <rPr>
        <sz val="9"/>
        <color rgb="FF000000"/>
        <rFont val="Arial"/>
        <family val="2"/>
      </rPr>
      <t>-1,632</t>
    </r>
    <r>
      <rPr>
        <vertAlign val="superscript"/>
        <sz val="9"/>
        <color rgb="FF000000"/>
        <rFont val="Arial"/>
        <family val="2"/>
      </rPr>
      <t>*</t>
    </r>
  </si>
  <si>
    <r>
      <rPr>
        <sz val="9"/>
        <color rgb="FF000000"/>
        <rFont val="Arial"/>
        <family val="2"/>
      </rPr>
      <t>3,368</t>
    </r>
    <r>
      <rPr>
        <vertAlign val="superscript"/>
        <sz val="9"/>
        <color rgb="FF000000"/>
        <rFont val="Arial"/>
        <family val="2"/>
      </rPr>
      <t>*</t>
    </r>
  </si>
  <si>
    <r>
      <rPr>
        <sz val="9"/>
        <color rgb="FF000000"/>
        <rFont val="Arial"/>
        <family val="2"/>
      </rPr>
      <t>3,895</t>
    </r>
    <r>
      <rPr>
        <vertAlign val="superscript"/>
        <sz val="9"/>
        <color rgb="FF000000"/>
        <rFont val="Arial"/>
        <family val="2"/>
      </rPr>
      <t>*</t>
    </r>
  </si>
  <si>
    <r>
      <rPr>
        <sz val="9"/>
        <color rgb="FF000000"/>
        <rFont val="Arial"/>
        <family val="2"/>
      </rPr>
      <t>1,632</t>
    </r>
    <r>
      <rPr>
        <vertAlign val="superscript"/>
        <sz val="9"/>
        <color rgb="FF000000"/>
        <rFont val="Arial"/>
        <family val="2"/>
      </rPr>
      <t>*</t>
    </r>
  </si>
  <si>
    <r>
      <rPr>
        <sz val="9"/>
        <color rgb="FF000000"/>
        <rFont val="Arial"/>
        <family val="2"/>
      </rPr>
      <t>-1,444</t>
    </r>
    <r>
      <rPr>
        <vertAlign val="superscript"/>
        <sz val="9"/>
        <color rgb="FF000000"/>
        <rFont val="Arial"/>
        <family val="2"/>
      </rPr>
      <t>*</t>
    </r>
  </si>
  <si>
    <r>
      <rPr>
        <sz val="9"/>
        <color rgb="FF000000"/>
        <rFont val="Arial"/>
        <family val="2"/>
      </rPr>
      <t>-2,389</t>
    </r>
    <r>
      <rPr>
        <vertAlign val="superscript"/>
        <sz val="9"/>
        <color rgb="FF000000"/>
        <rFont val="Arial"/>
        <family val="2"/>
      </rPr>
      <t>*</t>
    </r>
  </si>
  <si>
    <r>
      <rPr>
        <sz val="9"/>
        <color rgb="FF000000"/>
        <rFont val="Arial"/>
        <family val="2"/>
      </rPr>
      <t>-1,222</t>
    </r>
    <r>
      <rPr>
        <vertAlign val="superscript"/>
        <sz val="9"/>
        <color rgb="FF000000"/>
        <rFont val="Arial"/>
        <family val="2"/>
      </rPr>
      <t>*</t>
    </r>
  </si>
  <si>
    <r>
      <rPr>
        <sz val="9"/>
        <color rgb="FF000000"/>
        <rFont val="Arial"/>
        <family val="2"/>
      </rPr>
      <t>1,444</t>
    </r>
    <r>
      <rPr>
        <vertAlign val="superscript"/>
        <sz val="9"/>
        <color rgb="FF000000"/>
        <rFont val="Arial"/>
        <family val="2"/>
      </rPr>
      <t>*</t>
    </r>
  </si>
  <si>
    <r>
      <rPr>
        <sz val="9"/>
        <color rgb="FF000000"/>
        <rFont val="Arial"/>
        <family val="2"/>
      </rPr>
      <t>-,944</t>
    </r>
    <r>
      <rPr>
        <vertAlign val="superscript"/>
        <sz val="9"/>
        <color rgb="FF000000"/>
        <rFont val="Arial"/>
        <family val="2"/>
      </rPr>
      <t>*</t>
    </r>
  </si>
  <si>
    <r>
      <rPr>
        <sz val="9"/>
        <color rgb="FF000000"/>
        <rFont val="Arial"/>
        <family val="2"/>
      </rPr>
      <t>-1,389</t>
    </r>
    <r>
      <rPr>
        <vertAlign val="superscript"/>
        <sz val="9"/>
        <color rgb="FF000000"/>
        <rFont val="Arial"/>
        <family val="2"/>
      </rPr>
      <t>*</t>
    </r>
  </si>
  <si>
    <r>
      <rPr>
        <sz val="9"/>
        <color rgb="FF000000"/>
        <rFont val="Arial"/>
        <family val="2"/>
      </rPr>
      <t>-,833</t>
    </r>
    <r>
      <rPr>
        <vertAlign val="superscript"/>
        <sz val="9"/>
        <color rgb="FF000000"/>
        <rFont val="Arial"/>
        <family val="2"/>
      </rPr>
      <t>*</t>
    </r>
  </si>
  <si>
    <r>
      <rPr>
        <sz val="9"/>
        <color rgb="FF000000"/>
        <rFont val="Arial"/>
        <family val="2"/>
      </rPr>
      <t>2,389</t>
    </r>
    <r>
      <rPr>
        <vertAlign val="superscript"/>
        <sz val="9"/>
        <color rgb="FF000000"/>
        <rFont val="Arial"/>
        <family val="2"/>
      </rPr>
      <t>*</t>
    </r>
  </si>
  <si>
    <r>
      <rPr>
        <sz val="9"/>
        <color rgb="FF000000"/>
        <rFont val="Arial"/>
        <family val="2"/>
      </rPr>
      <t>1,222</t>
    </r>
    <r>
      <rPr>
        <vertAlign val="superscript"/>
        <sz val="9"/>
        <color rgb="FF000000"/>
        <rFont val="Arial"/>
        <family val="2"/>
      </rPr>
      <t>*</t>
    </r>
  </si>
  <si>
    <r>
      <rPr>
        <sz val="9"/>
        <color rgb="FF000000"/>
        <rFont val="Arial"/>
        <family val="2"/>
      </rPr>
      <t>,944</t>
    </r>
    <r>
      <rPr>
        <vertAlign val="superscript"/>
        <sz val="9"/>
        <color rgb="FF000000"/>
        <rFont val="Arial"/>
        <family val="2"/>
      </rPr>
      <t>*</t>
    </r>
  </si>
  <si>
    <r>
      <rPr>
        <sz val="9"/>
        <color rgb="FF000000"/>
        <rFont val="Arial"/>
        <family val="2"/>
      </rPr>
      <t>1,389</t>
    </r>
    <r>
      <rPr>
        <vertAlign val="superscript"/>
        <sz val="9"/>
        <color rgb="FF000000"/>
        <rFont val="Arial"/>
        <family val="2"/>
      </rPr>
      <t>*</t>
    </r>
  </si>
  <si>
    <r>
      <rPr>
        <sz val="9"/>
        <color rgb="FF000000"/>
        <rFont val="Arial"/>
        <family val="2"/>
      </rPr>
      <t>,833</t>
    </r>
    <r>
      <rPr>
        <vertAlign val="superscript"/>
        <sz val="9"/>
        <color rgb="FF000000"/>
        <rFont val="Arial"/>
        <family val="2"/>
      </rPr>
      <t>*</t>
    </r>
  </si>
  <si>
    <r>
      <rPr>
        <sz val="9"/>
        <color rgb="FF000000"/>
        <rFont val="Arial"/>
        <family val="2"/>
      </rPr>
      <t>12,527</t>
    </r>
    <r>
      <rPr>
        <vertAlign val="superscript"/>
        <sz val="9"/>
        <color rgb="FF000000"/>
        <rFont val="Arial"/>
        <family val="2"/>
      </rPr>
      <t>a</t>
    </r>
  </si>
  <si>
    <r>
      <rPr>
        <sz val="9"/>
        <color rgb="FF000000"/>
        <rFont val="Arial"/>
        <family val="2"/>
      </rPr>
      <t>10,198</t>
    </r>
    <r>
      <rPr>
        <vertAlign val="superscript"/>
        <sz val="9"/>
        <color rgb="FF000000"/>
        <rFont val="Arial"/>
        <family val="2"/>
      </rPr>
      <t>a</t>
    </r>
  </si>
  <si>
    <r>
      <rPr>
        <sz val="9"/>
        <color rgb="FF000000"/>
        <rFont val="Arial"/>
        <family val="2"/>
      </rPr>
      <t>22,798</t>
    </r>
    <r>
      <rPr>
        <vertAlign val="superscript"/>
        <sz val="9"/>
        <color rgb="FF000000"/>
        <rFont val="Arial"/>
        <family val="2"/>
      </rPr>
      <t>a</t>
    </r>
  </si>
  <si>
    <r>
      <rPr>
        <sz val="9"/>
        <color rgb="FF000000"/>
        <rFont val="Arial"/>
        <family val="2"/>
      </rPr>
      <t>11,171</t>
    </r>
    <r>
      <rPr>
        <vertAlign val="superscript"/>
        <sz val="9"/>
        <color rgb="FF000000"/>
        <rFont val="Arial"/>
        <family val="2"/>
      </rPr>
      <t>a</t>
    </r>
  </si>
  <si>
    <t>AUC</t>
  </si>
  <si>
    <t xml:space="preserve">Figure 3-figure supplement 2 </t>
  </si>
  <si>
    <t>Day -2</t>
  </si>
  <si>
    <t>Day 16</t>
  </si>
  <si>
    <t>Day -4</t>
  </si>
  <si>
    <t>Subject</t>
  </si>
  <si>
    <t>Figure 3a: Pelvic mechanical sensitivity (AUC)</t>
  </si>
  <si>
    <t>Mechanical sensitivity (AUC)</t>
  </si>
  <si>
    <t>Figure 3b: Absence of tolerance to THC - pelvic mechanical sensitivity (AUC)</t>
  </si>
  <si>
    <t>Endo-7daysTHC</t>
  </si>
  <si>
    <t>Endo-AcuteTHC</t>
  </si>
  <si>
    <t>Number of Levels</t>
  </si>
  <si>
    <t>Covariance Structure</t>
  </si>
  <si>
    <t>Number of Parameters</t>
  </si>
  <si>
    <t>Subject Variables</t>
  </si>
  <si>
    <t>Number of Subjects</t>
  </si>
  <si>
    <t>Fixed Effects</t>
  </si>
  <si>
    <t>Day</t>
  </si>
  <si>
    <t>Surgery * Day</t>
  </si>
  <si>
    <t>Treatment * Day</t>
  </si>
  <si>
    <t>Surgery * Treatment * Day</t>
  </si>
  <si>
    <t>Repeated Effects</t>
  </si>
  <si>
    <t>Diagonal</t>
  </si>
  <si>
    <t xml:space="preserve">a. Dependent Variable: AUC.
</t>
  </si>
  <si>
    <t>-2 Restricted Log Likelihood</t>
  </si>
  <si>
    <t>Akaike's Information Criterion (AIC)</t>
  </si>
  <si>
    <t>Hurvich and Tsai's Criterion (AICC)</t>
  </si>
  <si>
    <t>Bozdogan's Criterion (CAIC)</t>
  </si>
  <si>
    <t>Schwarz's Bayesian Criterion (BIC)</t>
  </si>
  <si>
    <t>The information criteria are displayed in smaller-is-better forms.</t>
  </si>
  <si>
    <t>Numerator df</t>
  </si>
  <si>
    <t>Denominator df</t>
  </si>
  <si>
    <t>.</t>
  </si>
  <si>
    <t>Covariance Parameters</t>
  </si>
  <si>
    <t>Parameter</t>
  </si>
  <si>
    <t>Estimate</t>
  </si>
  <si>
    <t>Repeated Measures</t>
  </si>
  <si>
    <t xml:space="preserve">a. Based on modified population marginal mean.
b. Dependent Variable: AUC.
</t>
  </si>
  <si>
    <t xml:space="preserve">*. The mean difference is significant at the .05 level.
a. An estimate of the modified population marginal mean (J).
b. Adjustment for multiple comparisons: Bonferroni.
c. An estimate of the modified population marginal mean (I).
d. Dependent Variable: AUC.
</t>
  </si>
  <si>
    <t>7daysTHC</t>
  </si>
  <si>
    <t xml:space="preserve">a. An estimate of the modified population marginal mean (I).
b. An estimate of the modified population marginal mean (J).
c. Adjustment for multiple comparisons: Bonferroni.
*. The mean difference is significant at the .05 level.
d. Dependent Variable: AUC.
</t>
  </si>
  <si>
    <t>4. Day</t>
  </si>
  <si>
    <t>(I) Day</t>
  </si>
  <si>
    <t>(J) Day</t>
  </si>
  <si>
    <t xml:space="preserve">*. The mean difference is significant at the .05 level.
a. An estimate of the modified population marginal mean (I).
b. An estimate of the modified population marginal mean (J).
c. Adjustment for multiple comparisons: Bonferroni.
d. Dependent Variable: AUC.
</t>
  </si>
  <si>
    <t>The F tests the effect of Day. This test is based on the linearly independent pairwise comparisons among the estimated marginal means.</t>
  </si>
  <si>
    <t xml:space="preserve">a. This level combination of factors is not observed, thus the corresponding population marginal mean is not estimable.
b. Dependent Variable: AUC.
</t>
  </si>
  <si>
    <t xml:space="preserve">a. The level combination of factors in (J) is not observed.
b. Adjustment for multiple comparisons: Bonferroni.
c. The level combination of factors in (I) is not observed.
*. The mean difference is significant at the .05 level.
d. Dependent Variable: AUC.
</t>
  </si>
  <si>
    <t>Each F tests the simple effects of Surgery within each level combination of the other effects shown. These tests are based on the estimable linearly independent pairwise comparisons among the estimated marginal means.</t>
  </si>
  <si>
    <t xml:space="preserve">a. Adjustment for multiple comparisons: Bonferroni.
*. The mean difference is significant at the .05 level.
b. The level combination of factors in (I) is not observed.
c. The level combination of factors in (J) is not observed.
d. Dependent Variable: AUC.
</t>
  </si>
  <si>
    <t>Each F tests the simple effects of Treatment within each level combination of the other effects shown. These tests are based on the estimable linearly independent pairwise comparisons among the estimated marginal means.</t>
  </si>
  <si>
    <t>7. Surgery * Day</t>
  </si>
  <si>
    <t xml:space="preserve">a. An estimate of the modified population marginal mean (J).
b. Adjustment for multiple comparisons: Bonferroni.
c. An estimate of the modified population marginal mean (I).
*. The mean difference is significant at the .05 level.
d. Dependent Variable: AUC.
</t>
  </si>
  <si>
    <t>8. Surgery * Day</t>
  </si>
  <si>
    <t xml:space="preserve">*. The mean difference is significant at the .05 level.
a. Adjustment for multiple comparisons: Bonferroni.
b. An estimate of the modified population marginal mean (I).
c. An estimate of the modified population marginal mean (J).
d. Dependent Variable: AUC.
</t>
  </si>
  <si>
    <t>Each F tests the simple effects of Day within each level combination of the other effects shown. These tests are based on the linearly independent pairwise comparisons among the estimated marginal means.</t>
  </si>
  <si>
    <t>9. Treatment * Day</t>
  </si>
  <si>
    <t>10. Treatment * Day</t>
  </si>
  <si>
    <t>11. Surgery * Treatment * Day</t>
  </si>
  <si>
    <t>12. Surgery * Treatment * Day</t>
  </si>
  <si>
    <t>13. Surgery * Treatment * Day</t>
  </si>
  <si>
    <t>Each F tests the simple effects of Day within each level combination of the other effects shown. These tests are based on the estimable linearly independent pairwise comparisons among the estimated marginal means.</t>
  </si>
  <si>
    <t>Count</t>
  </si>
  <si>
    <t>Standard Deviation</t>
  </si>
  <si>
    <t>Coefficient of Variation</t>
  </si>
  <si>
    <t>1.00</t>
  </si>
  <si>
    <t>.%</t>
  </si>
  <si>
    <t>2.00</t>
  </si>
  <si>
    <t>3.00</t>
  </si>
  <si>
    <t>4.00</t>
  </si>
  <si>
    <t>5.00</t>
  </si>
  <si>
    <t>6.00</t>
  </si>
  <si>
    <t>7.00</t>
  </si>
  <si>
    <t>8.00</t>
  </si>
  <si>
    <t>9.00</t>
  </si>
  <si>
    <t>10.00</t>
  </si>
  <si>
    <t>11.00</t>
  </si>
  <si>
    <t>12.00</t>
  </si>
  <si>
    <t>13.00</t>
  </si>
  <si>
    <t>14.00</t>
  </si>
  <si>
    <t>15.00</t>
  </si>
  <si>
    <t>16.00</t>
  </si>
  <si>
    <t>17.00</t>
  </si>
  <si>
    <t>18.00</t>
  </si>
  <si>
    <t>19.00</t>
  </si>
  <si>
    <t>20.00</t>
  </si>
  <si>
    <t>21.00</t>
  </si>
  <si>
    <t>22.00</t>
  </si>
  <si>
    <t>23.00</t>
  </si>
  <si>
    <t>24.00</t>
  </si>
  <si>
    <t>25.00</t>
  </si>
  <si>
    <t>26.00</t>
  </si>
  <si>
    <t>27.00</t>
  </si>
  <si>
    <t>28.00</t>
  </si>
  <si>
    <t>29.00</t>
  </si>
  <si>
    <t>30.00</t>
  </si>
  <si>
    <t>31.00</t>
  </si>
  <si>
    <t>32.00</t>
  </si>
  <si>
    <t>33.00</t>
  </si>
  <si>
    <t>34.00</t>
  </si>
  <si>
    <t>35.00</t>
  </si>
  <si>
    <t>36.00</t>
  </si>
  <si>
    <t>37.00</t>
  </si>
  <si>
    <t>38.00</t>
  </si>
  <si>
    <t>39.00</t>
  </si>
  <si>
    <t>40.00</t>
  </si>
  <si>
    <t>41.00</t>
  </si>
  <si>
    <t>42.00</t>
  </si>
  <si>
    <t>43.00</t>
  </si>
  <si>
    <t>Totals that are aggregated over either a single category of a variable or a split file variable are omitted.</t>
  </si>
  <si>
    <r>
      <t>Model Dimension</t>
    </r>
    <r>
      <rPr>
        <b/>
        <vertAlign val="superscript"/>
        <sz val="11"/>
        <color indexed="8"/>
        <rFont val="Arial Bold"/>
      </rPr>
      <t>a</t>
    </r>
  </si>
  <si>
    <r>
      <t>Information Criteria</t>
    </r>
    <r>
      <rPr>
        <b/>
        <vertAlign val="superscript"/>
        <sz val="11"/>
        <color indexed="8"/>
        <rFont val="Arial Bold"/>
      </rPr>
      <t>a</t>
    </r>
  </si>
  <si>
    <r>
      <t>Type III Tests of Fixed Effects</t>
    </r>
    <r>
      <rPr>
        <b/>
        <vertAlign val="superscript"/>
        <sz val="11"/>
        <color indexed="8"/>
        <rFont val="Arial Bold"/>
      </rPr>
      <t>a</t>
    </r>
  </si>
  <si>
    <r>
      <t>Estimates of Covariance Parameters</t>
    </r>
    <r>
      <rPr>
        <b/>
        <vertAlign val="superscript"/>
        <sz val="11"/>
        <color indexed="8"/>
        <rFont val="Arial Bold"/>
      </rPr>
      <t>a</t>
    </r>
  </si>
  <si>
    <r>
      <t>1. Grand Mean</t>
    </r>
    <r>
      <rPr>
        <b/>
        <vertAlign val="superscript"/>
        <sz val="11"/>
        <color indexed="8"/>
        <rFont val="Arial Bold"/>
      </rPr>
      <t>b</t>
    </r>
  </si>
  <si>
    <r>
      <t>8.085</t>
    </r>
    <r>
      <rPr>
        <vertAlign val="superscript"/>
        <sz val="11"/>
        <color indexed="8"/>
        <rFont val="Arial"/>
        <family val="2"/>
      </rPr>
      <t>a</t>
    </r>
  </si>
  <si>
    <r>
      <t>Estimates</t>
    </r>
    <r>
      <rPr>
        <b/>
        <vertAlign val="superscript"/>
        <sz val="11"/>
        <color indexed="8"/>
        <rFont val="Arial Bold"/>
      </rPr>
      <t>b</t>
    </r>
  </si>
  <si>
    <r>
      <t>6.612</t>
    </r>
    <r>
      <rPr>
        <vertAlign val="superscript"/>
        <sz val="11"/>
        <color indexed="8"/>
        <rFont val="Arial"/>
        <family val="2"/>
      </rPr>
      <t>a</t>
    </r>
  </si>
  <si>
    <r>
      <t>Pairwise Comparisons</t>
    </r>
    <r>
      <rPr>
        <b/>
        <vertAlign val="superscript"/>
        <sz val="11"/>
        <color indexed="8"/>
        <rFont val="Arial Bold"/>
      </rPr>
      <t>d</t>
    </r>
  </si>
  <si>
    <r>
      <t>Sig.</t>
    </r>
    <r>
      <rPr>
        <vertAlign val="superscript"/>
        <sz val="11"/>
        <color indexed="8"/>
        <rFont val="Arial"/>
        <family val="2"/>
      </rPr>
      <t>b</t>
    </r>
  </si>
  <si>
    <r>
      <t>95% Confidence Interval for Difference</t>
    </r>
    <r>
      <rPr>
        <vertAlign val="superscript"/>
        <sz val="11"/>
        <color indexed="8"/>
        <rFont val="Arial"/>
        <family val="2"/>
      </rPr>
      <t>b</t>
    </r>
  </si>
  <si>
    <r>
      <t>1.965</t>
    </r>
    <r>
      <rPr>
        <vertAlign val="superscript"/>
        <sz val="11"/>
        <color indexed="8"/>
        <rFont val="Arial"/>
        <family val="2"/>
      </rPr>
      <t>*</t>
    </r>
    <r>
      <rPr>
        <sz val="11"/>
        <color theme="1"/>
        <rFont val="Calibri"/>
        <family val="2"/>
        <scheme val="minor"/>
      </rPr>
      <t>,a</t>
    </r>
  </si>
  <si>
    <r>
      <t>-1.965</t>
    </r>
    <r>
      <rPr>
        <vertAlign val="superscript"/>
        <sz val="11"/>
        <color indexed="8"/>
        <rFont val="Arial"/>
        <family val="2"/>
      </rPr>
      <t>*</t>
    </r>
    <r>
      <rPr>
        <sz val="11"/>
        <color theme="1"/>
        <rFont val="Calibri"/>
        <family val="2"/>
        <scheme val="minor"/>
      </rPr>
      <t>,c</t>
    </r>
  </si>
  <si>
    <r>
      <t>Univariate Tests</t>
    </r>
    <r>
      <rPr>
        <b/>
        <vertAlign val="superscript"/>
        <sz val="11"/>
        <color indexed="8"/>
        <rFont val="Arial Bold"/>
      </rPr>
      <t>a</t>
    </r>
  </si>
  <si>
    <r>
      <t>7.981</t>
    </r>
    <r>
      <rPr>
        <vertAlign val="superscript"/>
        <sz val="11"/>
        <color indexed="8"/>
        <rFont val="Arial"/>
        <family val="2"/>
      </rPr>
      <t>a</t>
    </r>
  </si>
  <si>
    <r>
      <t>7.326</t>
    </r>
    <r>
      <rPr>
        <vertAlign val="superscript"/>
        <sz val="11"/>
        <color indexed="8"/>
        <rFont val="Arial"/>
        <family val="2"/>
      </rPr>
      <t>a</t>
    </r>
  </si>
  <si>
    <r>
      <t>Sig.</t>
    </r>
    <r>
      <rPr>
        <vertAlign val="superscript"/>
        <sz val="11"/>
        <color indexed="8"/>
        <rFont val="Arial"/>
        <family val="2"/>
      </rPr>
      <t>c</t>
    </r>
  </si>
  <si>
    <r>
      <t>95% Confidence Interval for Difference</t>
    </r>
    <r>
      <rPr>
        <vertAlign val="superscript"/>
        <sz val="11"/>
        <color indexed="8"/>
        <rFont val="Arial"/>
        <family val="2"/>
      </rPr>
      <t>c</t>
    </r>
  </si>
  <si>
    <r>
      <t>.655</t>
    </r>
    <r>
      <rPr>
        <vertAlign val="superscript"/>
        <sz val="11"/>
        <color indexed="8"/>
        <rFont val="Arial"/>
        <family val="2"/>
      </rPr>
      <t>a</t>
    </r>
    <r>
      <rPr>
        <sz val="11"/>
        <color theme="1"/>
        <rFont val="Calibri"/>
        <family val="2"/>
        <scheme val="minor"/>
      </rPr>
      <t>,b</t>
    </r>
  </si>
  <si>
    <r>
      <t>-.536</t>
    </r>
    <r>
      <rPr>
        <vertAlign val="superscript"/>
        <sz val="11"/>
        <color indexed="8"/>
        <rFont val="Arial"/>
        <family val="2"/>
      </rPr>
      <t>a</t>
    </r>
  </si>
  <si>
    <r>
      <t>-.655</t>
    </r>
    <r>
      <rPr>
        <vertAlign val="superscript"/>
        <sz val="11"/>
        <color indexed="8"/>
        <rFont val="Arial"/>
        <family val="2"/>
      </rPr>
      <t>a</t>
    </r>
    <r>
      <rPr>
        <sz val="11"/>
        <color theme="1"/>
        <rFont val="Calibri"/>
        <family val="2"/>
        <scheme val="minor"/>
      </rPr>
      <t>,b</t>
    </r>
  </si>
  <si>
    <r>
      <t>-1.192</t>
    </r>
    <r>
      <rPr>
        <vertAlign val="superscript"/>
        <sz val="11"/>
        <color indexed="8"/>
        <rFont val="Arial"/>
        <family val="2"/>
      </rPr>
      <t>a</t>
    </r>
    <r>
      <rPr>
        <sz val="11"/>
        <color theme="1"/>
        <rFont val="Calibri"/>
        <family val="2"/>
        <scheme val="minor"/>
      </rPr>
      <t>,*</t>
    </r>
  </si>
  <si>
    <r>
      <t>.536</t>
    </r>
    <r>
      <rPr>
        <vertAlign val="superscript"/>
        <sz val="11"/>
        <color indexed="8"/>
        <rFont val="Arial"/>
        <family val="2"/>
      </rPr>
      <t>b</t>
    </r>
  </si>
  <si>
    <r>
      <t>1.192</t>
    </r>
    <r>
      <rPr>
        <vertAlign val="superscript"/>
        <sz val="11"/>
        <color indexed="8"/>
        <rFont val="Arial"/>
        <family val="2"/>
      </rPr>
      <t>b</t>
    </r>
    <r>
      <rPr>
        <sz val="11"/>
        <color theme="1"/>
        <rFont val="Calibri"/>
        <family val="2"/>
        <scheme val="minor"/>
      </rPr>
      <t>,*</t>
    </r>
  </si>
  <si>
    <r>
      <t>5.541</t>
    </r>
    <r>
      <rPr>
        <vertAlign val="superscript"/>
        <sz val="11"/>
        <color indexed="8"/>
        <rFont val="Arial"/>
        <family val="2"/>
      </rPr>
      <t>a</t>
    </r>
  </si>
  <si>
    <r>
      <t>7.880</t>
    </r>
    <r>
      <rPr>
        <vertAlign val="superscript"/>
        <sz val="11"/>
        <color indexed="8"/>
        <rFont val="Arial"/>
        <family val="2"/>
      </rPr>
      <t>a</t>
    </r>
  </si>
  <si>
    <r>
      <t>10.834</t>
    </r>
    <r>
      <rPr>
        <vertAlign val="superscript"/>
        <sz val="11"/>
        <color indexed="8"/>
        <rFont val="Arial"/>
        <family val="2"/>
      </rPr>
      <t>a</t>
    </r>
  </si>
  <si>
    <r>
      <t>-2.339</t>
    </r>
    <r>
      <rPr>
        <vertAlign val="superscript"/>
        <sz val="11"/>
        <color indexed="8"/>
        <rFont val="Arial"/>
        <family val="2"/>
      </rPr>
      <t>*</t>
    </r>
    <r>
      <rPr>
        <sz val="11"/>
        <color theme="1"/>
        <rFont val="Calibri"/>
        <family val="2"/>
        <scheme val="minor"/>
      </rPr>
      <t>,a,b</t>
    </r>
  </si>
  <si>
    <r>
      <t>-5.293</t>
    </r>
    <r>
      <rPr>
        <vertAlign val="superscript"/>
        <sz val="11"/>
        <color indexed="8"/>
        <rFont val="Arial"/>
        <family val="2"/>
      </rPr>
      <t>*</t>
    </r>
    <r>
      <rPr>
        <sz val="11"/>
        <color theme="1"/>
        <rFont val="Calibri"/>
        <family val="2"/>
        <scheme val="minor"/>
      </rPr>
      <t>,a,b</t>
    </r>
  </si>
  <si>
    <r>
      <t>2.339</t>
    </r>
    <r>
      <rPr>
        <vertAlign val="superscript"/>
        <sz val="11"/>
        <color indexed="8"/>
        <rFont val="Arial"/>
        <family val="2"/>
      </rPr>
      <t>*</t>
    </r>
    <r>
      <rPr>
        <sz val="11"/>
        <color theme="1"/>
        <rFont val="Calibri"/>
        <family val="2"/>
        <scheme val="minor"/>
      </rPr>
      <t>,a,b</t>
    </r>
  </si>
  <si>
    <r>
      <t>-2.954</t>
    </r>
    <r>
      <rPr>
        <vertAlign val="superscript"/>
        <sz val="11"/>
        <color indexed="8"/>
        <rFont val="Arial"/>
        <family val="2"/>
      </rPr>
      <t>*</t>
    </r>
    <r>
      <rPr>
        <sz val="11"/>
        <color theme="1"/>
        <rFont val="Calibri"/>
        <family val="2"/>
        <scheme val="minor"/>
      </rPr>
      <t>,a,b</t>
    </r>
  </si>
  <si>
    <r>
      <t>5.293</t>
    </r>
    <r>
      <rPr>
        <vertAlign val="superscript"/>
        <sz val="11"/>
        <color indexed="8"/>
        <rFont val="Arial"/>
        <family val="2"/>
      </rPr>
      <t>*</t>
    </r>
    <r>
      <rPr>
        <sz val="11"/>
        <color theme="1"/>
        <rFont val="Calibri"/>
        <family val="2"/>
        <scheme val="minor"/>
      </rPr>
      <t>,a,b</t>
    </r>
  </si>
  <si>
    <r>
      <t>2.954</t>
    </r>
    <r>
      <rPr>
        <vertAlign val="superscript"/>
        <sz val="11"/>
        <color indexed="8"/>
        <rFont val="Arial"/>
        <family val="2"/>
      </rPr>
      <t>*</t>
    </r>
    <r>
      <rPr>
        <sz val="11"/>
        <color theme="1"/>
        <rFont val="Calibri"/>
        <family val="2"/>
        <scheme val="minor"/>
      </rPr>
      <t>,a,b</t>
    </r>
  </si>
  <si>
    <r>
      <t>.</t>
    </r>
    <r>
      <rPr>
        <vertAlign val="superscript"/>
        <sz val="11"/>
        <color indexed="8"/>
        <rFont val="Arial"/>
        <family val="2"/>
      </rPr>
      <t>a</t>
    </r>
  </si>
  <si>
    <r>
      <t>.</t>
    </r>
    <r>
      <rPr>
        <vertAlign val="superscript"/>
        <sz val="11"/>
        <color indexed="8"/>
        <rFont val="Arial"/>
        <family val="2"/>
      </rPr>
      <t>c</t>
    </r>
  </si>
  <si>
    <r>
      <t>3.811</t>
    </r>
    <r>
      <rPr>
        <vertAlign val="superscript"/>
        <sz val="11"/>
        <color indexed="8"/>
        <rFont val="Arial"/>
        <family val="2"/>
      </rPr>
      <t>*</t>
    </r>
  </si>
  <si>
    <r>
      <t>-3.811</t>
    </r>
    <r>
      <rPr>
        <vertAlign val="superscript"/>
        <sz val="11"/>
        <color indexed="8"/>
        <rFont val="Arial"/>
        <family val="2"/>
      </rPr>
      <t>*</t>
    </r>
  </si>
  <si>
    <r>
      <t>-2.442</t>
    </r>
    <r>
      <rPr>
        <vertAlign val="superscript"/>
        <sz val="11"/>
        <color indexed="8"/>
        <rFont val="Arial"/>
        <family val="2"/>
      </rPr>
      <t>*</t>
    </r>
  </si>
  <si>
    <r>
      <t>-3.097</t>
    </r>
    <r>
      <rPr>
        <vertAlign val="superscript"/>
        <sz val="11"/>
        <color indexed="8"/>
        <rFont val="Arial"/>
        <family val="2"/>
      </rPr>
      <t>*</t>
    </r>
  </si>
  <si>
    <r>
      <t>2.442</t>
    </r>
    <r>
      <rPr>
        <vertAlign val="superscript"/>
        <sz val="11"/>
        <color indexed="8"/>
        <rFont val="Arial"/>
        <family val="2"/>
      </rPr>
      <t>*</t>
    </r>
  </si>
  <si>
    <r>
      <t>3.097</t>
    </r>
    <r>
      <rPr>
        <vertAlign val="superscript"/>
        <sz val="11"/>
        <color indexed="8"/>
        <rFont val="Arial"/>
        <family val="2"/>
      </rPr>
      <t>*</t>
    </r>
  </si>
  <si>
    <r>
      <t>.</t>
    </r>
    <r>
      <rPr>
        <vertAlign val="superscript"/>
        <sz val="11"/>
        <color indexed="8"/>
        <rFont val="Arial"/>
        <family val="2"/>
      </rPr>
      <t>b</t>
    </r>
    <r>
      <rPr>
        <sz val="11"/>
        <color theme="1"/>
        <rFont val="Calibri"/>
        <family val="2"/>
        <scheme val="minor"/>
      </rPr>
      <t>,c</t>
    </r>
  </si>
  <si>
    <r>
      <t>.</t>
    </r>
    <r>
      <rPr>
        <vertAlign val="superscript"/>
        <sz val="11"/>
        <color indexed="8"/>
        <rFont val="Arial"/>
        <family val="2"/>
      </rPr>
      <t>b</t>
    </r>
  </si>
  <si>
    <r>
      <t>5.588</t>
    </r>
    <r>
      <rPr>
        <vertAlign val="superscript"/>
        <sz val="11"/>
        <color indexed="8"/>
        <rFont val="Arial"/>
        <family val="2"/>
      </rPr>
      <t>a</t>
    </r>
  </si>
  <si>
    <r>
      <t>6.373</t>
    </r>
    <r>
      <rPr>
        <vertAlign val="superscript"/>
        <sz val="11"/>
        <color indexed="8"/>
        <rFont val="Arial"/>
        <family val="2"/>
      </rPr>
      <t>a</t>
    </r>
  </si>
  <si>
    <r>
      <t>7.873</t>
    </r>
    <r>
      <rPr>
        <vertAlign val="superscript"/>
        <sz val="11"/>
        <color indexed="8"/>
        <rFont val="Arial"/>
        <family val="2"/>
      </rPr>
      <t>a</t>
    </r>
  </si>
  <si>
    <r>
      <t>-.063</t>
    </r>
    <r>
      <rPr>
        <vertAlign val="superscript"/>
        <sz val="11"/>
        <color indexed="8"/>
        <rFont val="Arial"/>
        <family val="2"/>
      </rPr>
      <t>a</t>
    </r>
  </si>
  <si>
    <r>
      <t>.063</t>
    </r>
    <r>
      <rPr>
        <vertAlign val="superscript"/>
        <sz val="11"/>
        <color indexed="8"/>
        <rFont val="Arial"/>
        <family val="2"/>
      </rPr>
      <t>c</t>
    </r>
  </si>
  <si>
    <r>
      <t>2.009</t>
    </r>
    <r>
      <rPr>
        <vertAlign val="superscript"/>
        <sz val="11"/>
        <color indexed="8"/>
        <rFont val="Arial"/>
        <family val="2"/>
      </rPr>
      <t>a</t>
    </r>
    <r>
      <rPr>
        <sz val="11"/>
        <color theme="1"/>
        <rFont val="Calibri"/>
        <family val="2"/>
        <scheme val="minor"/>
      </rPr>
      <t>,*</t>
    </r>
  </si>
  <si>
    <r>
      <t>-2.009</t>
    </r>
    <r>
      <rPr>
        <vertAlign val="superscript"/>
        <sz val="11"/>
        <color indexed="8"/>
        <rFont val="Arial"/>
        <family val="2"/>
      </rPr>
      <t>c</t>
    </r>
    <r>
      <rPr>
        <sz val="11"/>
        <color theme="1"/>
        <rFont val="Calibri"/>
        <family val="2"/>
        <scheme val="minor"/>
      </rPr>
      <t>,*</t>
    </r>
  </si>
  <si>
    <r>
      <t>3.948</t>
    </r>
    <r>
      <rPr>
        <vertAlign val="superscript"/>
        <sz val="11"/>
        <color indexed="8"/>
        <rFont val="Arial"/>
        <family val="2"/>
      </rPr>
      <t>a</t>
    </r>
    <r>
      <rPr>
        <sz val="11"/>
        <color theme="1"/>
        <rFont val="Calibri"/>
        <family val="2"/>
        <scheme val="minor"/>
      </rPr>
      <t>,*</t>
    </r>
  </si>
  <si>
    <r>
      <t>-3.948</t>
    </r>
    <r>
      <rPr>
        <vertAlign val="superscript"/>
        <sz val="11"/>
        <color indexed="8"/>
        <rFont val="Arial"/>
        <family val="2"/>
      </rPr>
      <t>c</t>
    </r>
    <r>
      <rPr>
        <sz val="11"/>
        <color theme="1"/>
        <rFont val="Calibri"/>
        <family val="2"/>
        <scheme val="minor"/>
      </rPr>
      <t>,*</t>
    </r>
  </si>
  <si>
    <r>
      <t>-2.858</t>
    </r>
    <r>
      <rPr>
        <vertAlign val="superscript"/>
        <sz val="11"/>
        <color indexed="8"/>
        <rFont val="Arial"/>
        <family val="2"/>
      </rPr>
      <t>*</t>
    </r>
  </si>
  <si>
    <r>
      <t>-6.296</t>
    </r>
    <r>
      <rPr>
        <vertAlign val="superscript"/>
        <sz val="11"/>
        <color indexed="8"/>
        <rFont val="Arial"/>
        <family val="2"/>
      </rPr>
      <t>*</t>
    </r>
  </si>
  <si>
    <r>
      <t>2.858</t>
    </r>
    <r>
      <rPr>
        <vertAlign val="superscript"/>
        <sz val="11"/>
        <color indexed="8"/>
        <rFont val="Arial"/>
        <family val="2"/>
      </rPr>
      <t>*</t>
    </r>
  </si>
  <si>
    <r>
      <t>-3.439</t>
    </r>
    <r>
      <rPr>
        <vertAlign val="superscript"/>
        <sz val="11"/>
        <color indexed="8"/>
        <rFont val="Arial"/>
        <family val="2"/>
      </rPr>
      <t>*</t>
    </r>
  </si>
  <si>
    <r>
      <t>6.296</t>
    </r>
    <r>
      <rPr>
        <vertAlign val="superscript"/>
        <sz val="11"/>
        <color indexed="8"/>
        <rFont val="Arial"/>
        <family val="2"/>
      </rPr>
      <t>*</t>
    </r>
  </si>
  <si>
    <r>
      <t>3.439</t>
    </r>
    <r>
      <rPr>
        <vertAlign val="superscript"/>
        <sz val="11"/>
        <color indexed="8"/>
        <rFont val="Arial"/>
        <family val="2"/>
      </rPr>
      <t>*</t>
    </r>
  </si>
  <si>
    <r>
      <t>-.785</t>
    </r>
    <r>
      <rPr>
        <vertAlign val="superscript"/>
        <sz val="11"/>
        <color indexed="8"/>
        <rFont val="Arial"/>
        <family val="2"/>
      </rPr>
      <t>b</t>
    </r>
    <r>
      <rPr>
        <sz val="11"/>
        <color theme="1"/>
        <rFont val="Calibri"/>
        <family val="2"/>
        <scheme val="minor"/>
      </rPr>
      <t>,c</t>
    </r>
  </si>
  <si>
    <r>
      <t>-2.285</t>
    </r>
    <r>
      <rPr>
        <vertAlign val="superscript"/>
        <sz val="11"/>
        <color indexed="8"/>
        <rFont val="Arial"/>
        <family val="2"/>
      </rPr>
      <t>*</t>
    </r>
    <r>
      <rPr>
        <sz val="11"/>
        <color theme="1"/>
        <rFont val="Calibri"/>
        <family val="2"/>
        <scheme val="minor"/>
      </rPr>
      <t>,b,c</t>
    </r>
  </si>
  <si>
    <r>
      <t>.785</t>
    </r>
    <r>
      <rPr>
        <vertAlign val="superscript"/>
        <sz val="11"/>
        <color indexed="8"/>
        <rFont val="Arial"/>
        <family val="2"/>
      </rPr>
      <t>b</t>
    </r>
    <r>
      <rPr>
        <sz val="11"/>
        <color theme="1"/>
        <rFont val="Calibri"/>
        <family val="2"/>
        <scheme val="minor"/>
      </rPr>
      <t>,c</t>
    </r>
  </si>
  <si>
    <r>
      <t>-1.500</t>
    </r>
    <r>
      <rPr>
        <vertAlign val="superscript"/>
        <sz val="11"/>
        <color indexed="8"/>
        <rFont val="Arial"/>
        <family val="2"/>
      </rPr>
      <t>*</t>
    </r>
    <r>
      <rPr>
        <sz val="11"/>
        <color theme="1"/>
        <rFont val="Calibri"/>
        <family val="2"/>
        <scheme val="minor"/>
      </rPr>
      <t>,b,c</t>
    </r>
  </si>
  <si>
    <r>
      <t>2.285</t>
    </r>
    <r>
      <rPr>
        <vertAlign val="superscript"/>
        <sz val="11"/>
        <color indexed="8"/>
        <rFont val="Arial"/>
        <family val="2"/>
      </rPr>
      <t>*</t>
    </r>
    <r>
      <rPr>
        <sz val="11"/>
        <color theme="1"/>
        <rFont val="Calibri"/>
        <family val="2"/>
        <scheme val="minor"/>
      </rPr>
      <t>,b,c</t>
    </r>
  </si>
  <si>
    <r>
      <t>1.500</t>
    </r>
    <r>
      <rPr>
        <vertAlign val="superscript"/>
        <sz val="11"/>
        <color indexed="8"/>
        <rFont val="Arial"/>
        <family val="2"/>
      </rPr>
      <t>*</t>
    </r>
    <r>
      <rPr>
        <sz val="11"/>
        <color theme="1"/>
        <rFont val="Calibri"/>
        <family val="2"/>
        <scheme val="minor"/>
      </rPr>
      <t>,b,c</t>
    </r>
  </si>
  <si>
    <r>
      <t>5.688</t>
    </r>
    <r>
      <rPr>
        <vertAlign val="superscript"/>
        <sz val="11"/>
        <color indexed="8"/>
        <rFont val="Arial"/>
        <family val="2"/>
      </rPr>
      <t>a</t>
    </r>
  </si>
  <si>
    <r>
      <t>6.202</t>
    </r>
    <r>
      <rPr>
        <vertAlign val="superscript"/>
        <sz val="11"/>
        <color indexed="8"/>
        <rFont val="Arial"/>
        <family val="2"/>
      </rPr>
      <t>a</t>
    </r>
  </si>
  <si>
    <r>
      <t>12.052</t>
    </r>
    <r>
      <rPr>
        <vertAlign val="superscript"/>
        <sz val="11"/>
        <color indexed="8"/>
        <rFont val="Arial"/>
        <family val="2"/>
      </rPr>
      <t>a</t>
    </r>
  </si>
  <si>
    <r>
      <t>5.411</t>
    </r>
    <r>
      <rPr>
        <vertAlign val="superscript"/>
        <sz val="11"/>
        <color indexed="8"/>
        <rFont val="Arial"/>
        <family val="2"/>
      </rPr>
      <t>a</t>
    </r>
  </si>
  <si>
    <r>
      <t>5.669</t>
    </r>
    <r>
      <rPr>
        <vertAlign val="superscript"/>
        <sz val="11"/>
        <color indexed="8"/>
        <rFont val="Arial"/>
        <family val="2"/>
      </rPr>
      <t>a</t>
    </r>
  </si>
  <si>
    <r>
      <t>10.897</t>
    </r>
    <r>
      <rPr>
        <vertAlign val="superscript"/>
        <sz val="11"/>
        <color indexed="8"/>
        <rFont val="Arial"/>
        <family val="2"/>
      </rPr>
      <t>a</t>
    </r>
  </si>
  <si>
    <r>
      <t>.277</t>
    </r>
    <r>
      <rPr>
        <vertAlign val="superscript"/>
        <sz val="11"/>
        <color indexed="8"/>
        <rFont val="Arial"/>
        <family val="2"/>
      </rPr>
      <t>a</t>
    </r>
    <r>
      <rPr>
        <sz val="11"/>
        <color theme="1"/>
        <rFont val="Calibri"/>
        <family val="2"/>
        <scheme val="minor"/>
      </rPr>
      <t>,b</t>
    </r>
  </si>
  <si>
    <r>
      <t>.156</t>
    </r>
    <r>
      <rPr>
        <vertAlign val="superscript"/>
        <sz val="11"/>
        <color indexed="8"/>
        <rFont val="Arial"/>
        <family val="2"/>
      </rPr>
      <t>a</t>
    </r>
  </si>
  <si>
    <r>
      <t>-.277</t>
    </r>
    <r>
      <rPr>
        <vertAlign val="superscript"/>
        <sz val="11"/>
        <color indexed="8"/>
        <rFont val="Arial"/>
        <family val="2"/>
      </rPr>
      <t>a</t>
    </r>
    <r>
      <rPr>
        <sz val="11"/>
        <color theme="1"/>
        <rFont val="Calibri"/>
        <family val="2"/>
        <scheme val="minor"/>
      </rPr>
      <t>,b</t>
    </r>
  </si>
  <si>
    <r>
      <t>-.121</t>
    </r>
    <r>
      <rPr>
        <vertAlign val="superscript"/>
        <sz val="11"/>
        <color indexed="8"/>
        <rFont val="Arial"/>
        <family val="2"/>
      </rPr>
      <t>a</t>
    </r>
  </si>
  <si>
    <r>
      <t>-.156</t>
    </r>
    <r>
      <rPr>
        <vertAlign val="superscript"/>
        <sz val="11"/>
        <color indexed="8"/>
        <rFont val="Arial"/>
        <family val="2"/>
      </rPr>
      <t>b</t>
    </r>
  </si>
  <si>
    <r>
      <t>.121</t>
    </r>
    <r>
      <rPr>
        <vertAlign val="superscript"/>
        <sz val="11"/>
        <color indexed="8"/>
        <rFont val="Arial"/>
        <family val="2"/>
      </rPr>
      <t>b</t>
    </r>
  </si>
  <si>
    <r>
      <t>.533</t>
    </r>
    <r>
      <rPr>
        <vertAlign val="superscript"/>
        <sz val="11"/>
        <color indexed="8"/>
        <rFont val="Arial"/>
        <family val="2"/>
      </rPr>
      <t>a</t>
    </r>
    <r>
      <rPr>
        <sz val="11"/>
        <color theme="1"/>
        <rFont val="Calibri"/>
        <family val="2"/>
        <scheme val="minor"/>
      </rPr>
      <t>,b</t>
    </r>
  </si>
  <si>
    <r>
      <t>-3.623</t>
    </r>
    <r>
      <rPr>
        <vertAlign val="superscript"/>
        <sz val="11"/>
        <color indexed="8"/>
        <rFont val="Arial"/>
        <family val="2"/>
      </rPr>
      <t>a</t>
    </r>
    <r>
      <rPr>
        <sz val="11"/>
        <color theme="1"/>
        <rFont val="Calibri"/>
        <family val="2"/>
        <scheme val="minor"/>
      </rPr>
      <t>,*</t>
    </r>
  </si>
  <si>
    <r>
      <t>-.533</t>
    </r>
    <r>
      <rPr>
        <vertAlign val="superscript"/>
        <sz val="11"/>
        <color indexed="8"/>
        <rFont val="Arial"/>
        <family val="2"/>
      </rPr>
      <t>a</t>
    </r>
    <r>
      <rPr>
        <sz val="11"/>
        <color theme="1"/>
        <rFont val="Calibri"/>
        <family val="2"/>
        <scheme val="minor"/>
      </rPr>
      <t>,b</t>
    </r>
  </si>
  <si>
    <r>
      <t>-4.156</t>
    </r>
    <r>
      <rPr>
        <vertAlign val="superscript"/>
        <sz val="11"/>
        <color indexed="8"/>
        <rFont val="Arial"/>
        <family val="2"/>
      </rPr>
      <t>a</t>
    </r>
    <r>
      <rPr>
        <sz val="11"/>
        <color theme="1"/>
        <rFont val="Calibri"/>
        <family val="2"/>
        <scheme val="minor"/>
      </rPr>
      <t>,*</t>
    </r>
  </si>
  <si>
    <r>
      <t>3.623</t>
    </r>
    <r>
      <rPr>
        <vertAlign val="superscript"/>
        <sz val="11"/>
        <color indexed="8"/>
        <rFont val="Arial"/>
        <family val="2"/>
      </rPr>
      <t>b</t>
    </r>
    <r>
      <rPr>
        <sz val="11"/>
        <color theme="1"/>
        <rFont val="Calibri"/>
        <family val="2"/>
        <scheme val="minor"/>
      </rPr>
      <t>,*</t>
    </r>
  </si>
  <si>
    <r>
      <t>4.156</t>
    </r>
    <r>
      <rPr>
        <vertAlign val="superscript"/>
        <sz val="11"/>
        <color indexed="8"/>
        <rFont val="Arial"/>
        <family val="2"/>
      </rPr>
      <t>b</t>
    </r>
    <r>
      <rPr>
        <sz val="11"/>
        <color theme="1"/>
        <rFont val="Calibri"/>
        <family val="2"/>
        <scheme val="minor"/>
      </rPr>
      <t>,*</t>
    </r>
  </si>
  <si>
    <r>
      <t>1.155</t>
    </r>
    <r>
      <rPr>
        <vertAlign val="superscript"/>
        <sz val="11"/>
        <color indexed="8"/>
        <rFont val="Arial"/>
        <family val="2"/>
      </rPr>
      <t>a</t>
    </r>
    <r>
      <rPr>
        <sz val="11"/>
        <color theme="1"/>
        <rFont val="Calibri"/>
        <family val="2"/>
        <scheme val="minor"/>
      </rPr>
      <t>,b</t>
    </r>
  </si>
  <si>
    <r>
      <t>1.858</t>
    </r>
    <r>
      <rPr>
        <vertAlign val="superscript"/>
        <sz val="11"/>
        <color indexed="8"/>
        <rFont val="Arial"/>
        <family val="2"/>
      </rPr>
      <t>a</t>
    </r>
    <r>
      <rPr>
        <sz val="11"/>
        <color theme="1"/>
        <rFont val="Calibri"/>
        <family val="2"/>
        <scheme val="minor"/>
      </rPr>
      <t>,*</t>
    </r>
  </si>
  <si>
    <r>
      <t>-1.155</t>
    </r>
    <r>
      <rPr>
        <vertAlign val="superscript"/>
        <sz val="11"/>
        <color indexed="8"/>
        <rFont val="Arial"/>
        <family val="2"/>
      </rPr>
      <t>a</t>
    </r>
    <r>
      <rPr>
        <sz val="11"/>
        <color theme="1"/>
        <rFont val="Calibri"/>
        <family val="2"/>
        <scheme val="minor"/>
      </rPr>
      <t>,b</t>
    </r>
  </si>
  <si>
    <r>
      <t>-1.858</t>
    </r>
    <r>
      <rPr>
        <vertAlign val="superscript"/>
        <sz val="11"/>
        <color indexed="8"/>
        <rFont val="Arial"/>
        <family val="2"/>
      </rPr>
      <t>b</t>
    </r>
    <r>
      <rPr>
        <sz val="11"/>
        <color theme="1"/>
        <rFont val="Calibri"/>
        <family val="2"/>
        <scheme val="minor"/>
      </rPr>
      <t>,*</t>
    </r>
  </si>
  <si>
    <r>
      <t>-.514</t>
    </r>
    <r>
      <rPr>
        <vertAlign val="superscript"/>
        <sz val="11"/>
        <color indexed="8"/>
        <rFont val="Arial"/>
        <family val="2"/>
      </rPr>
      <t>a</t>
    </r>
    <r>
      <rPr>
        <sz val="11"/>
        <color theme="1"/>
        <rFont val="Calibri"/>
        <family val="2"/>
        <scheme val="minor"/>
      </rPr>
      <t>,b</t>
    </r>
  </si>
  <si>
    <r>
      <t>.514</t>
    </r>
    <r>
      <rPr>
        <vertAlign val="superscript"/>
        <sz val="11"/>
        <color indexed="8"/>
        <rFont val="Arial"/>
        <family val="2"/>
      </rPr>
      <t>a</t>
    </r>
    <r>
      <rPr>
        <sz val="11"/>
        <color theme="1"/>
        <rFont val="Calibri"/>
        <family val="2"/>
        <scheme val="minor"/>
      </rPr>
      <t>,b</t>
    </r>
  </si>
  <si>
    <r>
      <t>-.258</t>
    </r>
    <r>
      <rPr>
        <vertAlign val="superscript"/>
        <sz val="11"/>
        <color indexed="8"/>
        <rFont val="Arial"/>
        <family val="2"/>
      </rPr>
      <t>a</t>
    </r>
    <r>
      <rPr>
        <sz val="11"/>
        <color theme="1"/>
        <rFont val="Calibri"/>
        <family val="2"/>
        <scheme val="minor"/>
      </rPr>
      <t>,b</t>
    </r>
  </si>
  <si>
    <r>
      <t>.258</t>
    </r>
    <r>
      <rPr>
        <vertAlign val="superscript"/>
        <sz val="11"/>
        <color indexed="8"/>
        <rFont val="Arial"/>
        <family val="2"/>
      </rPr>
      <t>a</t>
    </r>
    <r>
      <rPr>
        <sz val="11"/>
        <color theme="1"/>
        <rFont val="Calibri"/>
        <family val="2"/>
        <scheme val="minor"/>
      </rPr>
      <t>,b</t>
    </r>
  </si>
  <si>
    <r>
      <t>-4.293</t>
    </r>
    <r>
      <rPr>
        <vertAlign val="superscript"/>
        <sz val="11"/>
        <color indexed="8"/>
        <rFont val="Arial"/>
        <family val="2"/>
      </rPr>
      <t>*</t>
    </r>
  </si>
  <si>
    <r>
      <t>-4.662</t>
    </r>
    <r>
      <rPr>
        <vertAlign val="superscript"/>
        <sz val="11"/>
        <color indexed="8"/>
        <rFont val="Arial"/>
        <family val="2"/>
      </rPr>
      <t>*</t>
    </r>
  </si>
  <si>
    <r>
      <t>4.293</t>
    </r>
    <r>
      <rPr>
        <vertAlign val="superscript"/>
        <sz val="11"/>
        <color indexed="8"/>
        <rFont val="Arial"/>
        <family val="2"/>
      </rPr>
      <t>*</t>
    </r>
  </si>
  <si>
    <r>
      <t>4.662</t>
    </r>
    <r>
      <rPr>
        <vertAlign val="superscript"/>
        <sz val="11"/>
        <color indexed="8"/>
        <rFont val="Arial"/>
        <family val="2"/>
      </rPr>
      <t>*</t>
    </r>
  </si>
  <si>
    <r>
      <t>6.903</t>
    </r>
    <r>
      <rPr>
        <vertAlign val="superscript"/>
        <sz val="11"/>
        <color indexed="8"/>
        <rFont val="Arial"/>
        <family val="2"/>
      </rPr>
      <t>*</t>
    </r>
  </si>
  <si>
    <r>
      <t>-6.903</t>
    </r>
    <r>
      <rPr>
        <vertAlign val="superscript"/>
        <sz val="11"/>
        <color indexed="8"/>
        <rFont val="Arial"/>
        <family val="2"/>
      </rPr>
      <t>*</t>
    </r>
  </si>
  <si>
    <r>
      <t>4.642</t>
    </r>
    <r>
      <rPr>
        <vertAlign val="superscript"/>
        <sz val="11"/>
        <color indexed="8"/>
        <rFont val="Arial"/>
        <family val="2"/>
      </rPr>
      <t>*</t>
    </r>
  </si>
  <si>
    <r>
      <t>-4.642</t>
    </r>
    <r>
      <rPr>
        <vertAlign val="superscript"/>
        <sz val="11"/>
        <color indexed="8"/>
        <rFont val="Arial"/>
        <family val="2"/>
      </rPr>
      <t>*</t>
    </r>
  </si>
  <si>
    <r>
      <t>-7.075</t>
    </r>
    <r>
      <rPr>
        <vertAlign val="superscript"/>
        <sz val="11"/>
        <color indexed="8"/>
        <rFont val="Arial"/>
        <family val="2"/>
      </rPr>
      <t>*</t>
    </r>
  </si>
  <si>
    <r>
      <t>-7.608</t>
    </r>
    <r>
      <rPr>
        <vertAlign val="superscript"/>
        <sz val="11"/>
        <color indexed="8"/>
        <rFont val="Arial"/>
        <family val="2"/>
      </rPr>
      <t>*</t>
    </r>
  </si>
  <si>
    <r>
      <t>7.075</t>
    </r>
    <r>
      <rPr>
        <vertAlign val="superscript"/>
        <sz val="11"/>
        <color indexed="8"/>
        <rFont val="Arial"/>
        <family val="2"/>
      </rPr>
      <t>*</t>
    </r>
  </si>
  <si>
    <r>
      <t>7.608</t>
    </r>
    <r>
      <rPr>
        <vertAlign val="superscript"/>
        <sz val="11"/>
        <color indexed="8"/>
        <rFont val="Arial"/>
        <family val="2"/>
      </rPr>
      <t>*</t>
    </r>
  </si>
  <si>
    <r>
      <t>-6.364</t>
    </r>
    <r>
      <rPr>
        <vertAlign val="superscript"/>
        <sz val="11"/>
        <color indexed="8"/>
        <rFont val="Arial"/>
        <family val="2"/>
      </rPr>
      <t>*</t>
    </r>
  </si>
  <si>
    <r>
      <t>-5.850</t>
    </r>
    <r>
      <rPr>
        <vertAlign val="superscript"/>
        <sz val="11"/>
        <color indexed="8"/>
        <rFont val="Arial"/>
        <family val="2"/>
      </rPr>
      <t>*</t>
    </r>
  </si>
  <si>
    <r>
      <t>6.364</t>
    </r>
    <r>
      <rPr>
        <vertAlign val="superscript"/>
        <sz val="11"/>
        <color indexed="8"/>
        <rFont val="Arial"/>
        <family val="2"/>
      </rPr>
      <t>*</t>
    </r>
  </si>
  <si>
    <r>
      <t>5.850</t>
    </r>
    <r>
      <rPr>
        <vertAlign val="superscript"/>
        <sz val="11"/>
        <color indexed="8"/>
        <rFont val="Arial"/>
        <family val="2"/>
      </rPr>
      <t>*</t>
    </r>
  </si>
  <si>
    <r>
      <t>-5.486</t>
    </r>
    <r>
      <rPr>
        <vertAlign val="superscript"/>
        <sz val="11"/>
        <color indexed="8"/>
        <rFont val="Arial"/>
        <family val="2"/>
      </rPr>
      <t>*</t>
    </r>
  </si>
  <si>
    <r>
      <t>-5.228</t>
    </r>
    <r>
      <rPr>
        <vertAlign val="superscript"/>
        <sz val="11"/>
        <color indexed="8"/>
        <rFont val="Arial"/>
        <family val="2"/>
      </rPr>
      <t>*</t>
    </r>
  </si>
  <si>
    <r>
      <t>5.486</t>
    </r>
    <r>
      <rPr>
        <vertAlign val="superscript"/>
        <sz val="11"/>
        <color indexed="8"/>
        <rFont val="Arial"/>
        <family val="2"/>
      </rPr>
      <t>*</t>
    </r>
  </si>
  <si>
    <r>
      <t>5.228</t>
    </r>
    <r>
      <rPr>
        <vertAlign val="superscript"/>
        <sz val="11"/>
        <color indexed="8"/>
        <rFont val="Arial"/>
        <family val="2"/>
      </rPr>
      <t>*</t>
    </r>
  </si>
  <si>
    <r>
      <t>-7.801</t>
    </r>
    <r>
      <rPr>
        <vertAlign val="superscript"/>
        <sz val="11"/>
        <color indexed="8"/>
        <rFont val="Arial"/>
        <family val="2"/>
      </rPr>
      <t>*</t>
    </r>
  </si>
  <si>
    <r>
      <t>-7.039</t>
    </r>
    <r>
      <rPr>
        <vertAlign val="superscript"/>
        <sz val="11"/>
        <color indexed="8"/>
        <rFont val="Arial"/>
        <family val="2"/>
      </rPr>
      <t>*</t>
    </r>
  </si>
  <si>
    <r>
      <t>7.801</t>
    </r>
    <r>
      <rPr>
        <vertAlign val="superscript"/>
        <sz val="11"/>
        <color indexed="8"/>
        <rFont val="Arial"/>
        <family val="2"/>
      </rPr>
      <t>*</t>
    </r>
  </si>
  <si>
    <r>
      <t>7.039</t>
    </r>
    <r>
      <rPr>
        <vertAlign val="superscript"/>
        <sz val="11"/>
        <color indexed="8"/>
        <rFont val="Arial"/>
        <family val="2"/>
      </rPr>
      <t>*</t>
    </r>
  </si>
  <si>
    <r>
      <t>-2.285</t>
    </r>
    <r>
      <rPr>
        <vertAlign val="superscript"/>
        <sz val="11"/>
        <color indexed="8"/>
        <rFont val="Arial"/>
        <family val="2"/>
      </rPr>
      <t>*</t>
    </r>
  </si>
  <si>
    <r>
      <t>-1.500</t>
    </r>
    <r>
      <rPr>
        <vertAlign val="superscript"/>
        <sz val="11"/>
        <color indexed="8"/>
        <rFont val="Arial"/>
        <family val="2"/>
      </rPr>
      <t>*</t>
    </r>
  </si>
  <si>
    <r>
      <t>2.285</t>
    </r>
    <r>
      <rPr>
        <vertAlign val="superscript"/>
        <sz val="11"/>
        <color indexed="8"/>
        <rFont val="Arial"/>
        <family val="2"/>
      </rPr>
      <t>*</t>
    </r>
  </si>
  <si>
    <r>
      <t>1.500</t>
    </r>
    <r>
      <rPr>
        <vertAlign val="superscript"/>
        <sz val="11"/>
        <color indexed="8"/>
        <rFont val="Arial"/>
        <family val="2"/>
      </rPr>
      <t>*</t>
    </r>
  </si>
  <si>
    <t>Figure 3c: Nocifensive behavior</t>
  </si>
  <si>
    <t>Nocifensive behavior (s)</t>
  </si>
  <si>
    <t>AcuteTHC</t>
  </si>
  <si>
    <t xml:space="preserve">*. The mean difference is significant at the .05 level.
a. Adjustment for multiple comparisons: Bonferroni.
b. The level combination of factors in (I) is not observed.
c. The level combination of factors in (J) is not observed.
d. Dependent Variable: AUC.
</t>
  </si>
  <si>
    <r>
      <t>.703</t>
    </r>
    <r>
      <rPr>
        <vertAlign val="superscript"/>
        <sz val="11"/>
        <color indexed="8"/>
        <rFont val="Arial"/>
        <family val="2"/>
      </rPr>
      <t>a</t>
    </r>
  </si>
  <si>
    <r>
      <t>-.703</t>
    </r>
    <r>
      <rPr>
        <vertAlign val="superscript"/>
        <sz val="11"/>
        <color indexed="8"/>
        <rFont val="Arial"/>
        <family val="2"/>
      </rPr>
      <t>b</t>
    </r>
  </si>
  <si>
    <r>
      <t>-6.364</t>
    </r>
    <r>
      <rPr>
        <vertAlign val="superscript"/>
        <sz val="11"/>
        <color indexed="8"/>
        <rFont val="Arial"/>
        <family val="2"/>
      </rPr>
      <t>*</t>
    </r>
    <r>
      <rPr>
        <sz val="11"/>
        <color theme="1"/>
        <rFont val="Calibri"/>
        <family val="2"/>
        <scheme val="minor"/>
      </rPr>
      <t>,a,b</t>
    </r>
  </si>
  <si>
    <r>
      <t>6.364</t>
    </r>
    <r>
      <rPr>
        <vertAlign val="superscript"/>
        <sz val="11"/>
        <color indexed="8"/>
        <rFont val="Arial"/>
        <family val="2"/>
      </rPr>
      <t>*</t>
    </r>
    <r>
      <rPr>
        <sz val="11"/>
        <color theme="1"/>
        <rFont val="Calibri"/>
        <family val="2"/>
        <scheme val="minor"/>
      </rPr>
      <t>,a,b</t>
    </r>
  </si>
  <si>
    <r>
      <t>5.850</t>
    </r>
    <r>
      <rPr>
        <vertAlign val="superscript"/>
        <sz val="11"/>
        <color indexed="8"/>
        <rFont val="Arial"/>
        <family val="2"/>
      </rPr>
      <t>*</t>
    </r>
    <r>
      <rPr>
        <sz val="11"/>
        <color theme="1"/>
        <rFont val="Calibri"/>
        <family val="2"/>
        <scheme val="minor"/>
      </rPr>
      <t>,a,b</t>
    </r>
  </si>
  <si>
    <r>
      <t>-5.850</t>
    </r>
    <r>
      <rPr>
        <vertAlign val="superscript"/>
        <sz val="11"/>
        <color indexed="8"/>
        <rFont val="Arial"/>
        <family val="2"/>
      </rPr>
      <t>*</t>
    </r>
    <r>
      <rPr>
        <sz val="11"/>
        <color theme="1"/>
        <rFont val="Calibri"/>
        <family val="2"/>
        <scheme val="minor"/>
      </rPr>
      <t>,a,b</t>
    </r>
  </si>
  <si>
    <r>
      <t>-5.486</t>
    </r>
    <r>
      <rPr>
        <vertAlign val="superscript"/>
        <sz val="11"/>
        <color indexed="8"/>
        <rFont val="Arial"/>
        <family val="2"/>
      </rPr>
      <t>*</t>
    </r>
    <r>
      <rPr>
        <sz val="11"/>
        <color theme="1"/>
        <rFont val="Calibri"/>
        <family val="2"/>
        <scheme val="minor"/>
      </rPr>
      <t>,a,b</t>
    </r>
  </si>
  <si>
    <r>
      <t>5.486</t>
    </r>
    <r>
      <rPr>
        <vertAlign val="superscript"/>
        <sz val="11"/>
        <color indexed="8"/>
        <rFont val="Arial"/>
        <family val="2"/>
      </rPr>
      <t>*</t>
    </r>
    <r>
      <rPr>
        <sz val="11"/>
        <color theme="1"/>
        <rFont val="Calibri"/>
        <family val="2"/>
        <scheme val="minor"/>
      </rPr>
      <t>,a,b</t>
    </r>
  </si>
  <si>
    <r>
      <t>5.228</t>
    </r>
    <r>
      <rPr>
        <vertAlign val="superscript"/>
        <sz val="11"/>
        <color indexed="8"/>
        <rFont val="Arial"/>
        <family val="2"/>
      </rPr>
      <t>*</t>
    </r>
    <r>
      <rPr>
        <sz val="11"/>
        <color theme="1"/>
        <rFont val="Calibri"/>
        <family val="2"/>
        <scheme val="minor"/>
      </rPr>
      <t>,a,b</t>
    </r>
  </si>
  <si>
    <r>
      <t>-5.228</t>
    </r>
    <r>
      <rPr>
        <vertAlign val="superscript"/>
        <sz val="11"/>
        <color indexed="8"/>
        <rFont val="Arial"/>
        <family val="2"/>
      </rPr>
      <t>*</t>
    </r>
    <r>
      <rPr>
        <sz val="11"/>
        <color theme="1"/>
        <rFont val="Calibri"/>
        <family val="2"/>
        <scheme val="minor"/>
      </rPr>
      <t>,a,b</t>
    </r>
  </si>
  <si>
    <t>Var: [Day=Day -2]</t>
  </si>
  <si>
    <t>Var: [Day=Day 7]</t>
  </si>
  <si>
    <t>Var: [Day=Day 14]</t>
  </si>
  <si>
    <t>Nocifension</t>
  </si>
  <si>
    <t>Residual</t>
  </si>
  <si>
    <t xml:space="preserve">a. Dependent Variable: Nocifension.
</t>
  </si>
  <si>
    <t xml:space="preserve">a. Based on modified population marginal mean.
b. Dependent Variable: Nocifension.
</t>
  </si>
  <si>
    <t xml:space="preserve">a. An estimate of the modified population marginal mean (J).
b. Adjustment for multiple comparisons: Bonferroni.
c. An estimate of the modified population marginal mean (I).
d. Dependent Variable: Nocifension.
</t>
  </si>
  <si>
    <t xml:space="preserve">a. An estimate of the modified population marginal mean (I).
b. An estimate of the modified population marginal mean (J).
c. Adjustment for multiple comparisons: Bonferroni.
d. Dependent Variable: Nocifension.
</t>
  </si>
  <si>
    <t xml:space="preserve">a. This level combination of factors is not observed, thus the corresponding population marginal mean is not estimable.
b. Dependent Variable: Nocifension.
</t>
  </si>
  <si>
    <t xml:space="preserve">a. The level combination of factors in (J) is not observed.
b. Adjustment for multiple comparisons: Bonferroni.
c. The level combination of factors in (I) is not observed.
*. The mean difference is significant at the .05 level.
d. Dependent Variable: Nocifension.
</t>
  </si>
  <si>
    <t xml:space="preserve">a. Adjustment for multiple comparisons: Bonferroni.
*. The mean difference is significant at the .05 level.
b. The level combination of factors in (I) is not observed.
c. The level combination of factors in (J) is not observed.
d. Dependent Variable: Nocifension.
</t>
  </si>
  <si>
    <r>
      <t>1.625</t>
    </r>
    <r>
      <rPr>
        <vertAlign val="superscript"/>
        <sz val="11"/>
        <color indexed="8"/>
        <rFont val="Arial"/>
        <family val="2"/>
      </rPr>
      <t>a</t>
    </r>
  </si>
  <si>
    <r>
      <t>1.226</t>
    </r>
    <r>
      <rPr>
        <vertAlign val="superscript"/>
        <sz val="11"/>
        <color indexed="8"/>
        <rFont val="Arial"/>
        <family val="2"/>
      </rPr>
      <t>a</t>
    </r>
  </si>
  <si>
    <r>
      <t>.532</t>
    </r>
    <r>
      <rPr>
        <vertAlign val="superscript"/>
        <sz val="11"/>
        <color indexed="8"/>
        <rFont val="Arial"/>
        <family val="2"/>
      </rPr>
      <t>a</t>
    </r>
  </si>
  <si>
    <r>
      <t>-.532</t>
    </r>
    <r>
      <rPr>
        <vertAlign val="superscript"/>
        <sz val="11"/>
        <color indexed="8"/>
        <rFont val="Arial"/>
        <family val="2"/>
      </rPr>
      <t>c</t>
    </r>
  </si>
  <si>
    <r>
      <t>1.165</t>
    </r>
    <r>
      <rPr>
        <vertAlign val="superscript"/>
        <sz val="11"/>
        <color indexed="8"/>
        <rFont val="Arial"/>
        <family val="2"/>
      </rPr>
      <t>a</t>
    </r>
  </si>
  <si>
    <r>
      <t>1.280</t>
    </r>
    <r>
      <rPr>
        <vertAlign val="superscript"/>
        <sz val="11"/>
        <color indexed="8"/>
        <rFont val="Arial"/>
        <family val="2"/>
      </rPr>
      <t>a</t>
    </r>
  </si>
  <si>
    <r>
      <t>-.115</t>
    </r>
    <r>
      <rPr>
        <vertAlign val="superscript"/>
        <sz val="11"/>
        <color indexed="8"/>
        <rFont val="Arial"/>
        <family val="2"/>
      </rPr>
      <t>a</t>
    </r>
    <r>
      <rPr>
        <sz val="11"/>
        <color theme="1"/>
        <rFont val="Calibri"/>
        <family val="2"/>
        <scheme val="minor"/>
      </rPr>
      <t>,b</t>
    </r>
  </si>
  <si>
    <r>
      <t>-.863</t>
    </r>
    <r>
      <rPr>
        <vertAlign val="superscript"/>
        <sz val="11"/>
        <color indexed="8"/>
        <rFont val="Arial"/>
        <family val="2"/>
      </rPr>
      <t>a</t>
    </r>
  </si>
  <si>
    <r>
      <t>.115</t>
    </r>
    <r>
      <rPr>
        <vertAlign val="superscript"/>
        <sz val="11"/>
        <color indexed="8"/>
        <rFont val="Arial"/>
        <family val="2"/>
      </rPr>
      <t>a</t>
    </r>
    <r>
      <rPr>
        <sz val="11"/>
        <color theme="1"/>
        <rFont val="Calibri"/>
        <family val="2"/>
        <scheme val="minor"/>
      </rPr>
      <t>,b</t>
    </r>
  </si>
  <si>
    <r>
      <t>-.748</t>
    </r>
    <r>
      <rPr>
        <vertAlign val="superscript"/>
        <sz val="11"/>
        <color indexed="8"/>
        <rFont val="Arial"/>
        <family val="2"/>
      </rPr>
      <t>a</t>
    </r>
  </si>
  <si>
    <r>
      <t>.863</t>
    </r>
    <r>
      <rPr>
        <vertAlign val="superscript"/>
        <sz val="11"/>
        <color indexed="8"/>
        <rFont val="Arial"/>
        <family val="2"/>
      </rPr>
      <t>b</t>
    </r>
  </si>
  <si>
    <r>
      <t>.748</t>
    </r>
    <r>
      <rPr>
        <vertAlign val="superscript"/>
        <sz val="11"/>
        <color indexed="8"/>
        <rFont val="Arial"/>
        <family val="2"/>
      </rPr>
      <t>b</t>
    </r>
  </si>
  <si>
    <r>
      <t>1.603</t>
    </r>
    <r>
      <rPr>
        <vertAlign val="superscript"/>
        <sz val="11"/>
        <color indexed="8"/>
        <rFont val="Arial"/>
        <family val="2"/>
      </rPr>
      <t>*</t>
    </r>
  </si>
  <si>
    <r>
      <t>-1.603</t>
    </r>
    <r>
      <rPr>
        <vertAlign val="superscript"/>
        <sz val="11"/>
        <color indexed="8"/>
        <rFont val="Arial"/>
        <family val="2"/>
      </rPr>
      <t>*</t>
    </r>
  </si>
  <si>
    <r>
      <t>-1.664</t>
    </r>
    <r>
      <rPr>
        <vertAlign val="superscript"/>
        <sz val="11"/>
        <color indexed="8"/>
        <rFont val="Arial"/>
        <family val="2"/>
      </rPr>
      <t>*</t>
    </r>
  </si>
  <si>
    <r>
      <t>1.664</t>
    </r>
    <r>
      <rPr>
        <vertAlign val="superscript"/>
        <sz val="11"/>
        <color indexed="8"/>
        <rFont val="Arial"/>
        <family val="2"/>
      </rPr>
      <t>*</t>
    </r>
  </si>
  <si>
    <t>Time in open arms (s)</t>
  </si>
  <si>
    <t>Time in closed arms (s)</t>
  </si>
  <si>
    <t>Time - new (s)</t>
  </si>
  <si>
    <t>Time - familiar (s)</t>
  </si>
  <si>
    <t>Total exploration time (s)</t>
  </si>
  <si>
    <t>Sham - THC</t>
  </si>
  <si>
    <t>Entries to open arms</t>
  </si>
  <si>
    <t>Entries to closed arms</t>
  </si>
  <si>
    <t>Total arm entries</t>
  </si>
  <si>
    <t>Dependent Variable:Totalentries</t>
  </si>
  <si>
    <t xml:space="preserve">a. R Squared = ,048 (Adjusted R Squared = -,001)
b. Computed using alpha = ,05
</t>
  </si>
  <si>
    <r>
      <t>276,551</t>
    </r>
    <r>
      <rPr>
        <vertAlign val="superscript"/>
        <sz val="11"/>
        <color indexed="8"/>
        <rFont val="Arial"/>
        <family val="2"/>
      </rPr>
      <t>a</t>
    </r>
  </si>
  <si>
    <t>Daybasal</t>
  </si>
  <si>
    <r>
      <t>Model Dimension</t>
    </r>
    <r>
      <rPr>
        <b/>
        <vertAlign val="superscript"/>
        <sz val="9"/>
        <color indexed="8"/>
        <rFont val="Arial Bold"/>
      </rPr>
      <t>a</t>
    </r>
  </si>
  <si>
    <t>Surgery * Filament</t>
  </si>
  <si>
    <t>Treatment * Filament</t>
  </si>
  <si>
    <t>Surgery * Treatment * Filament</t>
  </si>
  <si>
    <t xml:space="preserve">a. Dependent Variable: Daybasal.
</t>
  </si>
  <si>
    <r>
      <t>Information Criteria</t>
    </r>
    <r>
      <rPr>
        <b/>
        <vertAlign val="superscript"/>
        <sz val="9"/>
        <color indexed="8"/>
        <rFont val="Arial Bold"/>
      </rPr>
      <t>a</t>
    </r>
  </si>
  <si>
    <r>
      <t>Type III Tests of Fixed Effects</t>
    </r>
    <r>
      <rPr>
        <b/>
        <vertAlign val="superscript"/>
        <sz val="9"/>
        <color indexed="8"/>
        <rFont val="Arial Bold"/>
      </rPr>
      <t>a</t>
    </r>
  </si>
  <si>
    <r>
      <t>Estimates of Covariance Parameters</t>
    </r>
    <r>
      <rPr>
        <b/>
        <vertAlign val="superscript"/>
        <sz val="9"/>
        <color indexed="8"/>
        <rFont val="Arial Bold"/>
      </rPr>
      <t>a</t>
    </r>
  </si>
  <si>
    <t>Var: [Filament=1.65]</t>
  </si>
  <si>
    <t>Var: [Filament=2.36]</t>
  </si>
  <si>
    <t>Var: [Filament=2.44]</t>
  </si>
  <si>
    <t>Var: [Filament=2.83]</t>
  </si>
  <si>
    <t>Var: [Filament=3.22]</t>
  </si>
  <si>
    <t>Var: [Filament=3.61]</t>
  </si>
  <si>
    <r>
      <t>1. Grand Mean</t>
    </r>
    <r>
      <rPr>
        <b/>
        <vertAlign val="superscript"/>
        <sz val="9"/>
        <color indexed="8"/>
        <rFont val="Arial Bold"/>
      </rPr>
      <t>b</t>
    </r>
  </si>
  <si>
    <r>
      <t>2.918</t>
    </r>
    <r>
      <rPr>
        <vertAlign val="superscript"/>
        <sz val="9"/>
        <color indexed="8"/>
        <rFont val="Arial"/>
        <family val="2"/>
      </rPr>
      <t>a</t>
    </r>
  </si>
  <si>
    <t xml:space="preserve">a. Based on modified population marginal mean.
b. Dependent Variable: Daybasal.
</t>
  </si>
  <si>
    <r>
      <t>Estimates</t>
    </r>
    <r>
      <rPr>
        <b/>
        <vertAlign val="superscript"/>
        <sz val="9"/>
        <color indexed="8"/>
        <rFont val="Arial Bold"/>
      </rPr>
      <t>b</t>
    </r>
  </si>
  <si>
    <r>
      <t>2.944</t>
    </r>
    <r>
      <rPr>
        <vertAlign val="superscript"/>
        <sz val="9"/>
        <color indexed="8"/>
        <rFont val="Arial"/>
        <family val="2"/>
      </rPr>
      <t>a</t>
    </r>
  </si>
  <si>
    <r>
      <t>Pairwise Comparisons</t>
    </r>
    <r>
      <rPr>
        <b/>
        <vertAlign val="superscript"/>
        <sz val="9"/>
        <color indexed="8"/>
        <rFont val="Arial Bold"/>
      </rPr>
      <t>d</t>
    </r>
  </si>
  <si>
    <r>
      <t>Sig.</t>
    </r>
    <r>
      <rPr>
        <vertAlign val="superscript"/>
        <sz val="9"/>
        <color indexed="8"/>
        <rFont val="Arial"/>
        <family val="2"/>
      </rPr>
      <t>b</t>
    </r>
  </si>
  <si>
    <r>
      <t>95% Confidence Interval for Difference</t>
    </r>
    <r>
      <rPr>
        <vertAlign val="superscript"/>
        <sz val="9"/>
        <color indexed="8"/>
        <rFont val="Arial"/>
        <family val="2"/>
      </rPr>
      <t>b</t>
    </r>
  </si>
  <si>
    <r>
      <t>-.035</t>
    </r>
    <r>
      <rPr>
        <vertAlign val="superscript"/>
        <sz val="9"/>
        <color indexed="8"/>
        <rFont val="Arial"/>
        <family val="2"/>
      </rPr>
      <t>a</t>
    </r>
  </si>
  <si>
    <r>
      <t>.035</t>
    </r>
    <r>
      <rPr>
        <vertAlign val="superscript"/>
        <sz val="9"/>
        <color indexed="8"/>
        <rFont val="Arial"/>
        <family val="2"/>
      </rPr>
      <t>c</t>
    </r>
  </si>
  <si>
    <t xml:space="preserve">a. An estimate of the modified population marginal mean (J).
b. Adjustment for multiple comparisons: Bonferroni.
c. An estimate of the modified population marginal mean (I).
d. Dependent Variable: Daybasal.
</t>
  </si>
  <si>
    <r>
      <t>Univariate Tests</t>
    </r>
    <r>
      <rPr>
        <b/>
        <vertAlign val="superscript"/>
        <sz val="9"/>
        <color indexed="8"/>
        <rFont val="Arial Bold"/>
      </rPr>
      <t>a</t>
    </r>
  </si>
  <si>
    <r>
      <t>3.000</t>
    </r>
    <r>
      <rPr>
        <vertAlign val="superscript"/>
        <sz val="9"/>
        <color indexed="8"/>
        <rFont val="Arial"/>
        <family val="2"/>
      </rPr>
      <t>a</t>
    </r>
  </si>
  <si>
    <r>
      <t>2.852</t>
    </r>
    <r>
      <rPr>
        <vertAlign val="superscript"/>
        <sz val="9"/>
        <color indexed="8"/>
        <rFont val="Arial"/>
        <family val="2"/>
      </rPr>
      <t>a</t>
    </r>
  </si>
  <si>
    <r>
      <t>Sig.</t>
    </r>
    <r>
      <rPr>
        <vertAlign val="superscript"/>
        <sz val="9"/>
        <color indexed="8"/>
        <rFont val="Arial"/>
        <family val="2"/>
      </rPr>
      <t>c</t>
    </r>
  </si>
  <si>
    <r>
      <t>95% Confidence Interval for Difference</t>
    </r>
    <r>
      <rPr>
        <vertAlign val="superscript"/>
        <sz val="9"/>
        <color indexed="8"/>
        <rFont val="Arial"/>
        <family val="2"/>
      </rPr>
      <t>c</t>
    </r>
  </si>
  <si>
    <r>
      <t>.148</t>
    </r>
    <r>
      <rPr>
        <vertAlign val="superscript"/>
        <sz val="9"/>
        <color indexed="8"/>
        <rFont val="Arial"/>
        <family val="2"/>
      </rPr>
      <t>a</t>
    </r>
    <r>
      <rPr>
        <sz val="11"/>
        <color theme="1"/>
        <rFont val="Calibri"/>
        <family val="2"/>
        <scheme val="minor"/>
      </rPr>
      <t>,b</t>
    </r>
  </si>
  <si>
    <r>
      <t>.090</t>
    </r>
    <r>
      <rPr>
        <vertAlign val="superscript"/>
        <sz val="9"/>
        <color indexed="8"/>
        <rFont val="Arial"/>
        <family val="2"/>
      </rPr>
      <t>a</t>
    </r>
  </si>
  <si>
    <r>
      <t>-.148</t>
    </r>
    <r>
      <rPr>
        <vertAlign val="superscript"/>
        <sz val="9"/>
        <color indexed="8"/>
        <rFont val="Arial"/>
        <family val="2"/>
      </rPr>
      <t>a</t>
    </r>
    <r>
      <rPr>
        <sz val="11"/>
        <color theme="1"/>
        <rFont val="Calibri"/>
        <family val="2"/>
        <scheme val="minor"/>
      </rPr>
      <t>,b</t>
    </r>
  </si>
  <si>
    <r>
      <t>-.058</t>
    </r>
    <r>
      <rPr>
        <vertAlign val="superscript"/>
        <sz val="9"/>
        <color indexed="8"/>
        <rFont val="Arial"/>
        <family val="2"/>
      </rPr>
      <t>a</t>
    </r>
  </si>
  <si>
    <r>
      <t>-.090</t>
    </r>
    <r>
      <rPr>
        <vertAlign val="superscript"/>
        <sz val="9"/>
        <color indexed="8"/>
        <rFont val="Arial"/>
        <family val="2"/>
      </rPr>
      <t>b</t>
    </r>
  </si>
  <si>
    <r>
      <t>.058</t>
    </r>
    <r>
      <rPr>
        <vertAlign val="superscript"/>
        <sz val="9"/>
        <color indexed="8"/>
        <rFont val="Arial"/>
        <family val="2"/>
      </rPr>
      <t>b</t>
    </r>
  </si>
  <si>
    <t xml:space="preserve">a. An estimate of the modified population marginal mean (I).
b. An estimate of the modified population marginal mean (J).
c. Adjustment for multiple comparisons: Bonferroni.
d. Dependent Variable: Daybasal.
</t>
  </si>
  <si>
    <r>
      <t>1.122</t>
    </r>
    <r>
      <rPr>
        <vertAlign val="superscript"/>
        <sz val="9"/>
        <color indexed="8"/>
        <rFont val="Arial"/>
        <family val="2"/>
      </rPr>
      <t>a</t>
    </r>
  </si>
  <si>
    <r>
      <t>2.103</t>
    </r>
    <r>
      <rPr>
        <vertAlign val="superscript"/>
        <sz val="9"/>
        <color indexed="8"/>
        <rFont val="Arial"/>
        <family val="2"/>
      </rPr>
      <t>a</t>
    </r>
  </si>
  <si>
    <r>
      <t>2.836</t>
    </r>
    <r>
      <rPr>
        <vertAlign val="superscript"/>
        <sz val="9"/>
        <color indexed="8"/>
        <rFont val="Arial"/>
        <family val="2"/>
      </rPr>
      <t>a</t>
    </r>
  </si>
  <si>
    <r>
      <t>3.361</t>
    </r>
    <r>
      <rPr>
        <vertAlign val="superscript"/>
        <sz val="9"/>
        <color indexed="8"/>
        <rFont val="Arial"/>
        <family val="2"/>
      </rPr>
      <t>a</t>
    </r>
  </si>
  <si>
    <r>
      <t>3.874</t>
    </r>
    <r>
      <rPr>
        <vertAlign val="superscript"/>
        <sz val="9"/>
        <color indexed="8"/>
        <rFont val="Arial"/>
        <family val="2"/>
      </rPr>
      <t>a</t>
    </r>
  </si>
  <si>
    <r>
      <t>4.211</t>
    </r>
    <r>
      <rPr>
        <vertAlign val="superscript"/>
        <sz val="9"/>
        <color indexed="8"/>
        <rFont val="Arial"/>
        <family val="2"/>
      </rPr>
      <t>a</t>
    </r>
  </si>
  <si>
    <t>(I) Filament</t>
  </si>
  <si>
    <t>(J) Filament</t>
  </si>
  <si>
    <r>
      <t>-.981</t>
    </r>
    <r>
      <rPr>
        <vertAlign val="superscript"/>
        <sz val="9"/>
        <color indexed="8"/>
        <rFont val="Arial"/>
        <family val="2"/>
      </rPr>
      <t>*</t>
    </r>
    <r>
      <rPr>
        <sz val="11"/>
        <color theme="1"/>
        <rFont val="Calibri"/>
        <family val="2"/>
        <scheme val="minor"/>
      </rPr>
      <t>,a,b</t>
    </r>
  </si>
  <si>
    <r>
      <t>-1.714</t>
    </r>
    <r>
      <rPr>
        <vertAlign val="superscript"/>
        <sz val="9"/>
        <color indexed="8"/>
        <rFont val="Arial"/>
        <family val="2"/>
      </rPr>
      <t>*</t>
    </r>
    <r>
      <rPr>
        <sz val="11"/>
        <color theme="1"/>
        <rFont val="Calibri"/>
        <family val="2"/>
        <scheme val="minor"/>
      </rPr>
      <t>,a,b</t>
    </r>
  </si>
  <si>
    <r>
      <t>-2.239</t>
    </r>
    <r>
      <rPr>
        <vertAlign val="superscript"/>
        <sz val="9"/>
        <color indexed="8"/>
        <rFont val="Arial"/>
        <family val="2"/>
      </rPr>
      <t>*</t>
    </r>
    <r>
      <rPr>
        <sz val="11"/>
        <color theme="1"/>
        <rFont val="Calibri"/>
        <family val="2"/>
        <scheme val="minor"/>
      </rPr>
      <t>,a,b</t>
    </r>
  </si>
  <si>
    <r>
      <t>-2.751</t>
    </r>
    <r>
      <rPr>
        <vertAlign val="superscript"/>
        <sz val="9"/>
        <color indexed="8"/>
        <rFont val="Arial"/>
        <family val="2"/>
      </rPr>
      <t>*</t>
    </r>
    <r>
      <rPr>
        <sz val="11"/>
        <color theme="1"/>
        <rFont val="Calibri"/>
        <family val="2"/>
        <scheme val="minor"/>
      </rPr>
      <t>,a,b</t>
    </r>
  </si>
  <si>
    <r>
      <t>-3.089</t>
    </r>
    <r>
      <rPr>
        <vertAlign val="superscript"/>
        <sz val="9"/>
        <color indexed="8"/>
        <rFont val="Arial"/>
        <family val="2"/>
      </rPr>
      <t>*</t>
    </r>
    <r>
      <rPr>
        <sz val="11"/>
        <color theme="1"/>
        <rFont val="Calibri"/>
        <family val="2"/>
        <scheme val="minor"/>
      </rPr>
      <t>,a,b</t>
    </r>
  </si>
  <si>
    <r>
      <t>.981</t>
    </r>
    <r>
      <rPr>
        <vertAlign val="superscript"/>
        <sz val="9"/>
        <color indexed="8"/>
        <rFont val="Arial"/>
        <family val="2"/>
      </rPr>
      <t>*</t>
    </r>
    <r>
      <rPr>
        <sz val="11"/>
        <color theme="1"/>
        <rFont val="Calibri"/>
        <family val="2"/>
        <scheme val="minor"/>
      </rPr>
      <t>,a,b</t>
    </r>
  </si>
  <si>
    <r>
      <t>-.733</t>
    </r>
    <r>
      <rPr>
        <vertAlign val="superscript"/>
        <sz val="9"/>
        <color indexed="8"/>
        <rFont val="Arial"/>
        <family val="2"/>
      </rPr>
      <t>*</t>
    </r>
    <r>
      <rPr>
        <sz val="11"/>
        <color theme="1"/>
        <rFont val="Calibri"/>
        <family val="2"/>
        <scheme val="minor"/>
      </rPr>
      <t>,a,b</t>
    </r>
  </si>
  <si>
    <r>
      <t>-1.258</t>
    </r>
    <r>
      <rPr>
        <vertAlign val="superscript"/>
        <sz val="9"/>
        <color indexed="8"/>
        <rFont val="Arial"/>
        <family val="2"/>
      </rPr>
      <t>*</t>
    </r>
    <r>
      <rPr>
        <sz val="11"/>
        <color theme="1"/>
        <rFont val="Calibri"/>
        <family val="2"/>
        <scheme val="minor"/>
      </rPr>
      <t>,a,b</t>
    </r>
  </si>
  <si>
    <r>
      <t>-1.771</t>
    </r>
    <r>
      <rPr>
        <vertAlign val="superscript"/>
        <sz val="9"/>
        <color indexed="8"/>
        <rFont val="Arial"/>
        <family val="2"/>
      </rPr>
      <t>*</t>
    </r>
    <r>
      <rPr>
        <sz val="11"/>
        <color theme="1"/>
        <rFont val="Calibri"/>
        <family val="2"/>
        <scheme val="minor"/>
      </rPr>
      <t>,a,b</t>
    </r>
  </si>
  <si>
    <r>
      <t>-2.108</t>
    </r>
    <r>
      <rPr>
        <vertAlign val="superscript"/>
        <sz val="9"/>
        <color indexed="8"/>
        <rFont val="Arial"/>
        <family val="2"/>
      </rPr>
      <t>*</t>
    </r>
    <r>
      <rPr>
        <sz val="11"/>
        <color theme="1"/>
        <rFont val="Calibri"/>
        <family val="2"/>
        <scheme val="minor"/>
      </rPr>
      <t>,a,b</t>
    </r>
  </si>
  <si>
    <r>
      <t>1.714</t>
    </r>
    <r>
      <rPr>
        <vertAlign val="superscript"/>
        <sz val="9"/>
        <color indexed="8"/>
        <rFont val="Arial"/>
        <family val="2"/>
      </rPr>
      <t>*</t>
    </r>
    <r>
      <rPr>
        <sz val="11"/>
        <color theme="1"/>
        <rFont val="Calibri"/>
        <family val="2"/>
        <scheme val="minor"/>
      </rPr>
      <t>,a,b</t>
    </r>
  </si>
  <si>
    <r>
      <t>.733</t>
    </r>
    <r>
      <rPr>
        <vertAlign val="superscript"/>
        <sz val="9"/>
        <color indexed="8"/>
        <rFont val="Arial"/>
        <family val="2"/>
      </rPr>
      <t>*</t>
    </r>
    <r>
      <rPr>
        <sz val="11"/>
        <color theme="1"/>
        <rFont val="Calibri"/>
        <family val="2"/>
        <scheme val="minor"/>
      </rPr>
      <t>,a,b</t>
    </r>
  </si>
  <si>
    <r>
      <t>-.525</t>
    </r>
    <r>
      <rPr>
        <vertAlign val="superscript"/>
        <sz val="9"/>
        <color indexed="8"/>
        <rFont val="Arial"/>
        <family val="2"/>
      </rPr>
      <t>*</t>
    </r>
    <r>
      <rPr>
        <sz val="11"/>
        <color theme="1"/>
        <rFont val="Calibri"/>
        <family val="2"/>
        <scheme val="minor"/>
      </rPr>
      <t>,a,b</t>
    </r>
  </si>
  <si>
    <r>
      <t>-1.038</t>
    </r>
    <r>
      <rPr>
        <vertAlign val="superscript"/>
        <sz val="9"/>
        <color indexed="8"/>
        <rFont val="Arial"/>
        <family val="2"/>
      </rPr>
      <t>*</t>
    </r>
    <r>
      <rPr>
        <sz val="11"/>
        <color theme="1"/>
        <rFont val="Calibri"/>
        <family val="2"/>
        <scheme val="minor"/>
      </rPr>
      <t>,a,b</t>
    </r>
  </si>
  <si>
    <r>
      <t>-1.375</t>
    </r>
    <r>
      <rPr>
        <vertAlign val="superscript"/>
        <sz val="9"/>
        <color indexed="8"/>
        <rFont val="Arial"/>
        <family val="2"/>
      </rPr>
      <t>*</t>
    </r>
    <r>
      <rPr>
        <sz val="11"/>
        <color theme="1"/>
        <rFont val="Calibri"/>
        <family val="2"/>
        <scheme val="minor"/>
      </rPr>
      <t>,a,b</t>
    </r>
  </si>
  <si>
    <r>
      <t>2.239</t>
    </r>
    <r>
      <rPr>
        <vertAlign val="superscript"/>
        <sz val="9"/>
        <color indexed="8"/>
        <rFont val="Arial"/>
        <family val="2"/>
      </rPr>
      <t>*</t>
    </r>
    <r>
      <rPr>
        <sz val="11"/>
        <color theme="1"/>
        <rFont val="Calibri"/>
        <family val="2"/>
        <scheme val="minor"/>
      </rPr>
      <t>,a,b</t>
    </r>
  </si>
  <si>
    <r>
      <t>1.258</t>
    </r>
    <r>
      <rPr>
        <vertAlign val="superscript"/>
        <sz val="9"/>
        <color indexed="8"/>
        <rFont val="Arial"/>
        <family val="2"/>
      </rPr>
      <t>*</t>
    </r>
    <r>
      <rPr>
        <sz val="11"/>
        <color theme="1"/>
        <rFont val="Calibri"/>
        <family val="2"/>
        <scheme val="minor"/>
      </rPr>
      <t>,a,b</t>
    </r>
  </si>
  <si>
    <r>
      <t>.525</t>
    </r>
    <r>
      <rPr>
        <vertAlign val="superscript"/>
        <sz val="9"/>
        <color indexed="8"/>
        <rFont val="Arial"/>
        <family val="2"/>
      </rPr>
      <t>*</t>
    </r>
    <r>
      <rPr>
        <sz val="11"/>
        <color theme="1"/>
        <rFont val="Calibri"/>
        <family val="2"/>
        <scheme val="minor"/>
      </rPr>
      <t>,a,b</t>
    </r>
  </si>
  <si>
    <r>
      <t>-.513</t>
    </r>
    <r>
      <rPr>
        <vertAlign val="superscript"/>
        <sz val="9"/>
        <color indexed="8"/>
        <rFont val="Arial"/>
        <family val="2"/>
      </rPr>
      <t>*</t>
    </r>
    <r>
      <rPr>
        <sz val="11"/>
        <color theme="1"/>
        <rFont val="Calibri"/>
        <family val="2"/>
        <scheme val="minor"/>
      </rPr>
      <t>,a,b</t>
    </r>
  </si>
  <si>
    <r>
      <t>-.850</t>
    </r>
    <r>
      <rPr>
        <vertAlign val="superscript"/>
        <sz val="9"/>
        <color indexed="8"/>
        <rFont val="Arial"/>
        <family val="2"/>
      </rPr>
      <t>*</t>
    </r>
    <r>
      <rPr>
        <sz val="11"/>
        <color theme="1"/>
        <rFont val="Calibri"/>
        <family val="2"/>
        <scheme val="minor"/>
      </rPr>
      <t>,a,b</t>
    </r>
  </si>
  <si>
    <r>
      <t>2.751</t>
    </r>
    <r>
      <rPr>
        <vertAlign val="superscript"/>
        <sz val="9"/>
        <color indexed="8"/>
        <rFont val="Arial"/>
        <family val="2"/>
      </rPr>
      <t>*</t>
    </r>
    <r>
      <rPr>
        <sz val="11"/>
        <color theme="1"/>
        <rFont val="Calibri"/>
        <family val="2"/>
        <scheme val="minor"/>
      </rPr>
      <t>,a,b</t>
    </r>
  </si>
  <si>
    <r>
      <t>1.771</t>
    </r>
    <r>
      <rPr>
        <vertAlign val="superscript"/>
        <sz val="9"/>
        <color indexed="8"/>
        <rFont val="Arial"/>
        <family val="2"/>
      </rPr>
      <t>*</t>
    </r>
    <r>
      <rPr>
        <sz val="11"/>
        <color theme="1"/>
        <rFont val="Calibri"/>
        <family val="2"/>
        <scheme val="minor"/>
      </rPr>
      <t>,a,b</t>
    </r>
  </si>
  <si>
    <r>
      <t>1.038</t>
    </r>
    <r>
      <rPr>
        <vertAlign val="superscript"/>
        <sz val="9"/>
        <color indexed="8"/>
        <rFont val="Arial"/>
        <family val="2"/>
      </rPr>
      <t>*</t>
    </r>
    <r>
      <rPr>
        <sz val="11"/>
        <color theme="1"/>
        <rFont val="Calibri"/>
        <family val="2"/>
        <scheme val="minor"/>
      </rPr>
      <t>,a,b</t>
    </r>
  </si>
  <si>
    <r>
      <t>.513</t>
    </r>
    <r>
      <rPr>
        <vertAlign val="superscript"/>
        <sz val="9"/>
        <color indexed="8"/>
        <rFont val="Arial"/>
        <family val="2"/>
      </rPr>
      <t>*</t>
    </r>
    <r>
      <rPr>
        <sz val="11"/>
        <color theme="1"/>
        <rFont val="Calibri"/>
        <family val="2"/>
        <scheme val="minor"/>
      </rPr>
      <t>,a,b</t>
    </r>
  </si>
  <si>
    <r>
      <t>-.338</t>
    </r>
    <r>
      <rPr>
        <vertAlign val="superscript"/>
        <sz val="9"/>
        <color indexed="8"/>
        <rFont val="Arial"/>
        <family val="2"/>
      </rPr>
      <t>a</t>
    </r>
    <r>
      <rPr>
        <sz val="11"/>
        <color theme="1"/>
        <rFont val="Calibri"/>
        <family val="2"/>
        <scheme val="minor"/>
      </rPr>
      <t>,b</t>
    </r>
  </si>
  <si>
    <r>
      <t>3.089</t>
    </r>
    <r>
      <rPr>
        <vertAlign val="superscript"/>
        <sz val="9"/>
        <color indexed="8"/>
        <rFont val="Arial"/>
        <family val="2"/>
      </rPr>
      <t>*</t>
    </r>
    <r>
      <rPr>
        <sz val="11"/>
        <color theme="1"/>
        <rFont val="Calibri"/>
        <family val="2"/>
        <scheme val="minor"/>
      </rPr>
      <t>,a,b</t>
    </r>
  </si>
  <si>
    <r>
      <t>2.108</t>
    </r>
    <r>
      <rPr>
        <vertAlign val="superscript"/>
        <sz val="9"/>
        <color indexed="8"/>
        <rFont val="Arial"/>
        <family val="2"/>
      </rPr>
      <t>*</t>
    </r>
    <r>
      <rPr>
        <sz val="11"/>
        <color theme="1"/>
        <rFont val="Calibri"/>
        <family val="2"/>
        <scheme val="minor"/>
      </rPr>
      <t>,a,b</t>
    </r>
  </si>
  <si>
    <r>
      <t>1.375</t>
    </r>
    <r>
      <rPr>
        <vertAlign val="superscript"/>
        <sz val="9"/>
        <color indexed="8"/>
        <rFont val="Arial"/>
        <family val="2"/>
      </rPr>
      <t>*</t>
    </r>
    <r>
      <rPr>
        <sz val="11"/>
        <color theme="1"/>
        <rFont val="Calibri"/>
        <family val="2"/>
        <scheme val="minor"/>
      </rPr>
      <t>,a,b</t>
    </r>
  </si>
  <si>
    <r>
      <t>.850</t>
    </r>
    <r>
      <rPr>
        <vertAlign val="superscript"/>
        <sz val="9"/>
        <color indexed="8"/>
        <rFont val="Arial"/>
        <family val="2"/>
      </rPr>
      <t>*</t>
    </r>
    <r>
      <rPr>
        <sz val="11"/>
        <color theme="1"/>
        <rFont val="Calibri"/>
        <family val="2"/>
        <scheme val="minor"/>
      </rPr>
      <t>,a,b</t>
    </r>
  </si>
  <si>
    <r>
      <t>.338</t>
    </r>
    <r>
      <rPr>
        <vertAlign val="superscript"/>
        <sz val="9"/>
        <color indexed="8"/>
        <rFont val="Arial"/>
        <family val="2"/>
      </rPr>
      <t>a</t>
    </r>
    <r>
      <rPr>
        <sz val="11"/>
        <color theme="1"/>
        <rFont val="Calibri"/>
        <family val="2"/>
        <scheme val="minor"/>
      </rPr>
      <t>,b</t>
    </r>
  </si>
  <si>
    <t xml:space="preserve">*. The mean difference is significant at the .05 level.
a. An estimate of the modified population marginal mean (I).
b. An estimate of the modified population marginal mean (J).
c. Adjustment for multiple comparisons: Bonferroni.
d. Dependent Variable: Daybasal.
</t>
  </si>
  <si>
    <t>The F tests the effect of Filament. This test is based on the linearly independent pairwise comparisons among the estimated marginal means.</t>
  </si>
  <si>
    <r>
      <t>.</t>
    </r>
    <r>
      <rPr>
        <vertAlign val="superscript"/>
        <sz val="9"/>
        <color indexed="8"/>
        <rFont val="Arial"/>
        <family val="2"/>
      </rPr>
      <t>a</t>
    </r>
  </si>
  <si>
    <t xml:space="preserve">a. This level combination of factors is not observed, thus the corresponding population marginal mean is not estimable.
b. Dependent Variable: Daybasal.
</t>
  </si>
  <si>
    <r>
      <t>.</t>
    </r>
    <r>
      <rPr>
        <vertAlign val="superscript"/>
        <sz val="9"/>
        <color indexed="8"/>
        <rFont val="Arial"/>
        <family val="2"/>
      </rPr>
      <t>c</t>
    </r>
  </si>
  <si>
    <t xml:space="preserve">a. The level combination of factors in (J) is not observed.
b. Adjustment for multiple comparisons: Bonferroni.
c. The level combination of factors in (I) is not observed.
d. Dependent Variable: Daybasal.
</t>
  </si>
  <si>
    <r>
      <t>Sig.</t>
    </r>
    <r>
      <rPr>
        <vertAlign val="superscript"/>
        <sz val="9"/>
        <color indexed="8"/>
        <rFont val="Arial"/>
        <family val="2"/>
      </rPr>
      <t>a</t>
    </r>
  </si>
  <si>
    <r>
      <t>95% Confidence Interval for Difference</t>
    </r>
    <r>
      <rPr>
        <vertAlign val="superscript"/>
        <sz val="9"/>
        <color indexed="8"/>
        <rFont val="Arial"/>
        <family val="2"/>
      </rPr>
      <t>a</t>
    </r>
  </si>
  <si>
    <r>
      <t>.</t>
    </r>
    <r>
      <rPr>
        <vertAlign val="superscript"/>
        <sz val="9"/>
        <color indexed="8"/>
        <rFont val="Arial"/>
        <family val="2"/>
      </rPr>
      <t>b</t>
    </r>
    <r>
      <rPr>
        <sz val="11"/>
        <color theme="1"/>
        <rFont val="Calibri"/>
        <family val="2"/>
        <scheme val="minor"/>
      </rPr>
      <t>,c</t>
    </r>
  </si>
  <si>
    <r>
      <t>.</t>
    </r>
    <r>
      <rPr>
        <vertAlign val="superscript"/>
        <sz val="9"/>
        <color indexed="8"/>
        <rFont val="Arial"/>
        <family val="2"/>
      </rPr>
      <t>b</t>
    </r>
  </si>
  <si>
    <t xml:space="preserve">a. Adjustment for multiple comparisons: Bonferroni.
b. The level combination of factors in (I) is not observed.
c. The level combination of factors in (J) is not observed.
d. Dependent Variable: Daybasal.
</t>
  </si>
  <si>
    <t>7. Surgery * Filament</t>
  </si>
  <si>
    <r>
      <t>1.000</t>
    </r>
    <r>
      <rPr>
        <vertAlign val="superscript"/>
        <sz val="9"/>
        <color indexed="8"/>
        <rFont val="Arial"/>
        <family val="2"/>
      </rPr>
      <t>a</t>
    </r>
  </si>
  <si>
    <r>
      <t>2.167</t>
    </r>
    <r>
      <rPr>
        <vertAlign val="superscript"/>
        <sz val="9"/>
        <color indexed="8"/>
        <rFont val="Arial"/>
        <family val="2"/>
      </rPr>
      <t>a</t>
    </r>
  </si>
  <si>
    <r>
      <t>2.917</t>
    </r>
    <r>
      <rPr>
        <vertAlign val="superscript"/>
        <sz val="9"/>
        <color indexed="8"/>
        <rFont val="Arial"/>
        <family val="2"/>
      </rPr>
      <t>a</t>
    </r>
  </si>
  <si>
    <r>
      <t>3.417</t>
    </r>
    <r>
      <rPr>
        <vertAlign val="superscript"/>
        <sz val="9"/>
        <color indexed="8"/>
        <rFont val="Arial"/>
        <family val="2"/>
      </rPr>
      <t>a</t>
    </r>
  </si>
  <si>
    <r>
      <t>3.917</t>
    </r>
    <r>
      <rPr>
        <vertAlign val="superscript"/>
        <sz val="9"/>
        <color indexed="8"/>
        <rFont val="Arial"/>
        <family val="2"/>
      </rPr>
      <t>a</t>
    </r>
  </si>
  <si>
    <r>
      <t>4.250</t>
    </r>
    <r>
      <rPr>
        <vertAlign val="superscript"/>
        <sz val="9"/>
        <color indexed="8"/>
        <rFont val="Arial"/>
        <family val="2"/>
      </rPr>
      <t>a</t>
    </r>
  </si>
  <si>
    <r>
      <t>.163</t>
    </r>
    <r>
      <rPr>
        <vertAlign val="superscript"/>
        <sz val="9"/>
        <color indexed="8"/>
        <rFont val="Arial"/>
        <family val="2"/>
      </rPr>
      <t>a</t>
    </r>
  </si>
  <si>
    <r>
      <t>-.163</t>
    </r>
    <r>
      <rPr>
        <vertAlign val="superscript"/>
        <sz val="9"/>
        <color indexed="8"/>
        <rFont val="Arial"/>
        <family val="2"/>
      </rPr>
      <t>c</t>
    </r>
  </si>
  <si>
    <r>
      <t>-.085</t>
    </r>
    <r>
      <rPr>
        <vertAlign val="superscript"/>
        <sz val="9"/>
        <color indexed="8"/>
        <rFont val="Arial"/>
        <family val="2"/>
      </rPr>
      <t>a</t>
    </r>
  </si>
  <si>
    <r>
      <t>.085</t>
    </r>
    <r>
      <rPr>
        <vertAlign val="superscript"/>
        <sz val="9"/>
        <color indexed="8"/>
        <rFont val="Arial"/>
        <family val="2"/>
      </rPr>
      <t>c</t>
    </r>
  </si>
  <si>
    <r>
      <t>-.107</t>
    </r>
    <r>
      <rPr>
        <vertAlign val="superscript"/>
        <sz val="9"/>
        <color indexed="8"/>
        <rFont val="Arial"/>
        <family val="2"/>
      </rPr>
      <t>a</t>
    </r>
  </si>
  <si>
    <r>
      <t>.107</t>
    </r>
    <r>
      <rPr>
        <vertAlign val="superscript"/>
        <sz val="9"/>
        <color indexed="8"/>
        <rFont val="Arial"/>
        <family val="2"/>
      </rPr>
      <t>c</t>
    </r>
  </si>
  <si>
    <r>
      <t>-.074</t>
    </r>
    <r>
      <rPr>
        <vertAlign val="superscript"/>
        <sz val="9"/>
        <color indexed="8"/>
        <rFont val="Arial"/>
        <family val="2"/>
      </rPr>
      <t>a</t>
    </r>
  </si>
  <si>
    <r>
      <t>.074</t>
    </r>
    <r>
      <rPr>
        <vertAlign val="superscript"/>
        <sz val="9"/>
        <color indexed="8"/>
        <rFont val="Arial"/>
        <family val="2"/>
      </rPr>
      <t>c</t>
    </r>
  </si>
  <si>
    <r>
      <t>-.057</t>
    </r>
    <r>
      <rPr>
        <vertAlign val="superscript"/>
        <sz val="9"/>
        <color indexed="8"/>
        <rFont val="Arial"/>
        <family val="2"/>
      </rPr>
      <t>a</t>
    </r>
  </si>
  <si>
    <r>
      <t>.057</t>
    </r>
    <r>
      <rPr>
        <vertAlign val="superscript"/>
        <sz val="9"/>
        <color indexed="8"/>
        <rFont val="Arial"/>
        <family val="2"/>
      </rPr>
      <t>c</t>
    </r>
  </si>
  <si>
    <r>
      <t>-.052</t>
    </r>
    <r>
      <rPr>
        <vertAlign val="superscript"/>
        <sz val="9"/>
        <color indexed="8"/>
        <rFont val="Arial"/>
        <family val="2"/>
      </rPr>
      <t>a</t>
    </r>
  </si>
  <si>
    <r>
      <t>.052</t>
    </r>
    <r>
      <rPr>
        <vertAlign val="superscript"/>
        <sz val="9"/>
        <color indexed="8"/>
        <rFont val="Arial"/>
        <family val="2"/>
      </rPr>
      <t>c</t>
    </r>
  </si>
  <si>
    <r>
      <t>-.919</t>
    </r>
    <r>
      <rPr>
        <vertAlign val="superscript"/>
        <sz val="9"/>
        <color indexed="8"/>
        <rFont val="Arial"/>
        <family val="2"/>
      </rPr>
      <t>*</t>
    </r>
  </si>
  <si>
    <r>
      <t>-1.646</t>
    </r>
    <r>
      <rPr>
        <vertAlign val="superscript"/>
        <sz val="9"/>
        <color indexed="8"/>
        <rFont val="Arial"/>
        <family val="2"/>
      </rPr>
      <t>*</t>
    </r>
  </si>
  <si>
    <r>
      <t>-2.180</t>
    </r>
    <r>
      <rPr>
        <vertAlign val="superscript"/>
        <sz val="9"/>
        <color indexed="8"/>
        <rFont val="Arial"/>
        <family val="2"/>
      </rPr>
      <t>*</t>
    </r>
  </si>
  <si>
    <r>
      <t>-2.696</t>
    </r>
    <r>
      <rPr>
        <vertAlign val="superscript"/>
        <sz val="9"/>
        <color indexed="8"/>
        <rFont val="Arial"/>
        <family val="2"/>
      </rPr>
      <t>*</t>
    </r>
  </si>
  <si>
    <r>
      <t>-3.035</t>
    </r>
    <r>
      <rPr>
        <vertAlign val="superscript"/>
        <sz val="9"/>
        <color indexed="8"/>
        <rFont val="Arial"/>
        <family val="2"/>
      </rPr>
      <t>*</t>
    </r>
  </si>
  <si>
    <r>
      <t>.919</t>
    </r>
    <r>
      <rPr>
        <vertAlign val="superscript"/>
        <sz val="9"/>
        <color indexed="8"/>
        <rFont val="Arial"/>
        <family val="2"/>
      </rPr>
      <t>*</t>
    </r>
  </si>
  <si>
    <r>
      <t>-.728</t>
    </r>
    <r>
      <rPr>
        <vertAlign val="superscript"/>
        <sz val="9"/>
        <color indexed="8"/>
        <rFont val="Arial"/>
        <family val="2"/>
      </rPr>
      <t>*</t>
    </r>
  </si>
  <si>
    <r>
      <t>-1.261</t>
    </r>
    <r>
      <rPr>
        <vertAlign val="superscript"/>
        <sz val="9"/>
        <color indexed="8"/>
        <rFont val="Arial"/>
        <family val="2"/>
      </rPr>
      <t>*</t>
    </r>
  </si>
  <si>
    <r>
      <t>-1.778</t>
    </r>
    <r>
      <rPr>
        <vertAlign val="superscript"/>
        <sz val="9"/>
        <color indexed="8"/>
        <rFont val="Arial"/>
        <family val="2"/>
      </rPr>
      <t>*</t>
    </r>
  </si>
  <si>
    <r>
      <t>-2.117</t>
    </r>
    <r>
      <rPr>
        <vertAlign val="superscript"/>
        <sz val="9"/>
        <color indexed="8"/>
        <rFont val="Arial"/>
        <family val="2"/>
      </rPr>
      <t>*</t>
    </r>
  </si>
  <si>
    <r>
      <t>1.646</t>
    </r>
    <r>
      <rPr>
        <vertAlign val="superscript"/>
        <sz val="9"/>
        <color indexed="8"/>
        <rFont val="Arial"/>
        <family val="2"/>
      </rPr>
      <t>*</t>
    </r>
  </si>
  <si>
    <r>
      <t>.728</t>
    </r>
    <r>
      <rPr>
        <vertAlign val="superscript"/>
        <sz val="9"/>
        <color indexed="8"/>
        <rFont val="Arial"/>
        <family val="2"/>
      </rPr>
      <t>*</t>
    </r>
  </si>
  <si>
    <r>
      <t>-1.050</t>
    </r>
    <r>
      <rPr>
        <vertAlign val="superscript"/>
        <sz val="9"/>
        <color indexed="8"/>
        <rFont val="Arial"/>
        <family val="2"/>
      </rPr>
      <t>*</t>
    </r>
  </si>
  <si>
    <r>
      <t>-1.389</t>
    </r>
    <r>
      <rPr>
        <vertAlign val="superscript"/>
        <sz val="9"/>
        <color indexed="8"/>
        <rFont val="Arial"/>
        <family val="2"/>
      </rPr>
      <t>*</t>
    </r>
  </si>
  <si>
    <r>
      <t>2.180</t>
    </r>
    <r>
      <rPr>
        <vertAlign val="superscript"/>
        <sz val="9"/>
        <color indexed="8"/>
        <rFont val="Arial"/>
        <family val="2"/>
      </rPr>
      <t>*</t>
    </r>
  </si>
  <si>
    <r>
      <t>1.261</t>
    </r>
    <r>
      <rPr>
        <vertAlign val="superscript"/>
        <sz val="9"/>
        <color indexed="8"/>
        <rFont val="Arial"/>
        <family val="2"/>
      </rPr>
      <t>*</t>
    </r>
  </si>
  <si>
    <r>
      <t>-.856</t>
    </r>
    <r>
      <rPr>
        <vertAlign val="superscript"/>
        <sz val="9"/>
        <color indexed="8"/>
        <rFont val="Arial"/>
        <family val="2"/>
      </rPr>
      <t>*</t>
    </r>
  </si>
  <si>
    <r>
      <t>2.696</t>
    </r>
    <r>
      <rPr>
        <vertAlign val="superscript"/>
        <sz val="9"/>
        <color indexed="8"/>
        <rFont val="Arial"/>
        <family val="2"/>
      </rPr>
      <t>*</t>
    </r>
  </si>
  <si>
    <r>
      <t>1.778</t>
    </r>
    <r>
      <rPr>
        <vertAlign val="superscript"/>
        <sz val="9"/>
        <color indexed="8"/>
        <rFont val="Arial"/>
        <family val="2"/>
      </rPr>
      <t>*</t>
    </r>
  </si>
  <si>
    <r>
      <t>1.050</t>
    </r>
    <r>
      <rPr>
        <vertAlign val="superscript"/>
        <sz val="9"/>
        <color indexed="8"/>
        <rFont val="Arial"/>
        <family val="2"/>
      </rPr>
      <t>*</t>
    </r>
  </si>
  <si>
    <r>
      <t>3.035</t>
    </r>
    <r>
      <rPr>
        <vertAlign val="superscript"/>
        <sz val="9"/>
        <color indexed="8"/>
        <rFont val="Arial"/>
        <family val="2"/>
      </rPr>
      <t>*</t>
    </r>
  </si>
  <si>
    <r>
      <t>2.117</t>
    </r>
    <r>
      <rPr>
        <vertAlign val="superscript"/>
        <sz val="9"/>
        <color indexed="8"/>
        <rFont val="Arial"/>
        <family val="2"/>
      </rPr>
      <t>*</t>
    </r>
  </si>
  <si>
    <r>
      <t>1.389</t>
    </r>
    <r>
      <rPr>
        <vertAlign val="superscript"/>
        <sz val="9"/>
        <color indexed="8"/>
        <rFont val="Arial"/>
        <family val="2"/>
      </rPr>
      <t>*</t>
    </r>
  </si>
  <si>
    <r>
      <t>.856</t>
    </r>
    <r>
      <rPr>
        <vertAlign val="superscript"/>
        <sz val="9"/>
        <color indexed="8"/>
        <rFont val="Arial"/>
        <family val="2"/>
      </rPr>
      <t>*</t>
    </r>
  </si>
  <si>
    <r>
      <t>-1.167</t>
    </r>
    <r>
      <rPr>
        <vertAlign val="superscript"/>
        <sz val="9"/>
        <color indexed="8"/>
        <rFont val="Arial"/>
        <family val="2"/>
      </rPr>
      <t>*</t>
    </r>
    <r>
      <rPr>
        <sz val="11"/>
        <color theme="1"/>
        <rFont val="Calibri"/>
        <family val="2"/>
        <scheme val="minor"/>
      </rPr>
      <t>,b,c</t>
    </r>
  </si>
  <si>
    <r>
      <t>-1.917</t>
    </r>
    <r>
      <rPr>
        <vertAlign val="superscript"/>
        <sz val="9"/>
        <color indexed="8"/>
        <rFont val="Arial"/>
        <family val="2"/>
      </rPr>
      <t>*</t>
    </r>
    <r>
      <rPr>
        <sz val="11"/>
        <color theme="1"/>
        <rFont val="Calibri"/>
        <family val="2"/>
        <scheme val="minor"/>
      </rPr>
      <t>,b,c</t>
    </r>
  </si>
  <si>
    <r>
      <t>-2.417</t>
    </r>
    <r>
      <rPr>
        <vertAlign val="superscript"/>
        <sz val="9"/>
        <color indexed="8"/>
        <rFont val="Arial"/>
        <family val="2"/>
      </rPr>
      <t>*</t>
    </r>
    <r>
      <rPr>
        <sz val="11"/>
        <color theme="1"/>
        <rFont val="Calibri"/>
        <family val="2"/>
        <scheme val="minor"/>
      </rPr>
      <t>,b,c</t>
    </r>
  </si>
  <si>
    <r>
      <t>-2.917</t>
    </r>
    <r>
      <rPr>
        <vertAlign val="superscript"/>
        <sz val="9"/>
        <color indexed="8"/>
        <rFont val="Arial"/>
        <family val="2"/>
      </rPr>
      <t>*</t>
    </r>
    <r>
      <rPr>
        <sz val="11"/>
        <color theme="1"/>
        <rFont val="Calibri"/>
        <family val="2"/>
        <scheme val="minor"/>
      </rPr>
      <t>,b,c</t>
    </r>
  </si>
  <si>
    <r>
      <t>-3.250</t>
    </r>
    <r>
      <rPr>
        <vertAlign val="superscript"/>
        <sz val="9"/>
        <color indexed="8"/>
        <rFont val="Arial"/>
        <family val="2"/>
      </rPr>
      <t>*</t>
    </r>
    <r>
      <rPr>
        <sz val="11"/>
        <color theme="1"/>
        <rFont val="Calibri"/>
        <family val="2"/>
        <scheme val="minor"/>
      </rPr>
      <t>,b,c</t>
    </r>
  </si>
  <si>
    <r>
      <t>1.167</t>
    </r>
    <r>
      <rPr>
        <vertAlign val="superscript"/>
        <sz val="9"/>
        <color indexed="8"/>
        <rFont val="Arial"/>
        <family val="2"/>
      </rPr>
      <t>*</t>
    </r>
    <r>
      <rPr>
        <sz val="11"/>
        <color theme="1"/>
        <rFont val="Calibri"/>
        <family val="2"/>
        <scheme val="minor"/>
      </rPr>
      <t>,b,c</t>
    </r>
  </si>
  <si>
    <r>
      <t>-.750</t>
    </r>
    <r>
      <rPr>
        <vertAlign val="superscript"/>
        <sz val="9"/>
        <color indexed="8"/>
        <rFont val="Arial"/>
        <family val="2"/>
      </rPr>
      <t>b</t>
    </r>
    <r>
      <rPr>
        <sz val="11"/>
        <color theme="1"/>
        <rFont val="Calibri"/>
        <family val="2"/>
        <scheme val="minor"/>
      </rPr>
      <t>,c</t>
    </r>
  </si>
  <si>
    <r>
      <t>-1.250</t>
    </r>
    <r>
      <rPr>
        <vertAlign val="superscript"/>
        <sz val="9"/>
        <color indexed="8"/>
        <rFont val="Arial"/>
        <family val="2"/>
      </rPr>
      <t>*</t>
    </r>
    <r>
      <rPr>
        <sz val="11"/>
        <color theme="1"/>
        <rFont val="Calibri"/>
        <family val="2"/>
        <scheme val="minor"/>
      </rPr>
      <t>,b,c</t>
    </r>
  </si>
  <si>
    <r>
      <t>-1.750</t>
    </r>
    <r>
      <rPr>
        <vertAlign val="superscript"/>
        <sz val="9"/>
        <color indexed="8"/>
        <rFont val="Arial"/>
        <family val="2"/>
      </rPr>
      <t>*</t>
    </r>
    <r>
      <rPr>
        <sz val="11"/>
        <color theme="1"/>
        <rFont val="Calibri"/>
        <family val="2"/>
        <scheme val="minor"/>
      </rPr>
      <t>,b,c</t>
    </r>
  </si>
  <si>
    <r>
      <t>-2.083</t>
    </r>
    <r>
      <rPr>
        <vertAlign val="superscript"/>
        <sz val="9"/>
        <color indexed="8"/>
        <rFont val="Arial"/>
        <family val="2"/>
      </rPr>
      <t>*</t>
    </r>
    <r>
      <rPr>
        <sz val="11"/>
        <color theme="1"/>
        <rFont val="Calibri"/>
        <family val="2"/>
        <scheme val="minor"/>
      </rPr>
      <t>,b,c</t>
    </r>
  </si>
  <si>
    <r>
      <t>1.917</t>
    </r>
    <r>
      <rPr>
        <vertAlign val="superscript"/>
        <sz val="9"/>
        <color indexed="8"/>
        <rFont val="Arial"/>
        <family val="2"/>
      </rPr>
      <t>*</t>
    </r>
    <r>
      <rPr>
        <sz val="11"/>
        <color theme="1"/>
        <rFont val="Calibri"/>
        <family val="2"/>
        <scheme val="minor"/>
      </rPr>
      <t>,b,c</t>
    </r>
  </si>
  <si>
    <r>
      <t>.750</t>
    </r>
    <r>
      <rPr>
        <vertAlign val="superscript"/>
        <sz val="9"/>
        <color indexed="8"/>
        <rFont val="Arial"/>
        <family val="2"/>
      </rPr>
      <t>b</t>
    </r>
    <r>
      <rPr>
        <sz val="11"/>
        <color theme="1"/>
        <rFont val="Calibri"/>
        <family val="2"/>
        <scheme val="minor"/>
      </rPr>
      <t>,c</t>
    </r>
  </si>
  <si>
    <r>
      <t>-.500</t>
    </r>
    <r>
      <rPr>
        <vertAlign val="superscript"/>
        <sz val="9"/>
        <color indexed="8"/>
        <rFont val="Arial"/>
        <family val="2"/>
      </rPr>
      <t>b</t>
    </r>
    <r>
      <rPr>
        <sz val="11"/>
        <color theme="1"/>
        <rFont val="Calibri"/>
        <family val="2"/>
        <scheme val="minor"/>
      </rPr>
      <t>,c</t>
    </r>
  </si>
  <si>
    <r>
      <t>-1.000</t>
    </r>
    <r>
      <rPr>
        <vertAlign val="superscript"/>
        <sz val="9"/>
        <color indexed="8"/>
        <rFont val="Arial"/>
        <family val="2"/>
      </rPr>
      <t>*</t>
    </r>
    <r>
      <rPr>
        <sz val="11"/>
        <color theme="1"/>
        <rFont val="Calibri"/>
        <family val="2"/>
        <scheme val="minor"/>
      </rPr>
      <t>,b,c</t>
    </r>
  </si>
  <si>
    <r>
      <t>-1.333</t>
    </r>
    <r>
      <rPr>
        <vertAlign val="superscript"/>
        <sz val="9"/>
        <color indexed="8"/>
        <rFont val="Arial"/>
        <family val="2"/>
      </rPr>
      <t>*</t>
    </r>
    <r>
      <rPr>
        <sz val="11"/>
        <color theme="1"/>
        <rFont val="Calibri"/>
        <family val="2"/>
        <scheme val="minor"/>
      </rPr>
      <t>,b,c</t>
    </r>
  </si>
  <si>
    <r>
      <t>2.417</t>
    </r>
    <r>
      <rPr>
        <vertAlign val="superscript"/>
        <sz val="9"/>
        <color indexed="8"/>
        <rFont val="Arial"/>
        <family val="2"/>
      </rPr>
      <t>*</t>
    </r>
    <r>
      <rPr>
        <sz val="11"/>
        <color theme="1"/>
        <rFont val="Calibri"/>
        <family val="2"/>
        <scheme val="minor"/>
      </rPr>
      <t>,b,c</t>
    </r>
  </si>
  <si>
    <r>
      <t>1.250</t>
    </r>
    <r>
      <rPr>
        <vertAlign val="superscript"/>
        <sz val="9"/>
        <color indexed="8"/>
        <rFont val="Arial"/>
        <family val="2"/>
      </rPr>
      <t>*</t>
    </r>
    <r>
      <rPr>
        <sz val="11"/>
        <color theme="1"/>
        <rFont val="Calibri"/>
        <family val="2"/>
        <scheme val="minor"/>
      </rPr>
      <t>,b,c</t>
    </r>
  </si>
  <si>
    <r>
      <t>.500</t>
    </r>
    <r>
      <rPr>
        <vertAlign val="superscript"/>
        <sz val="9"/>
        <color indexed="8"/>
        <rFont val="Arial"/>
        <family val="2"/>
      </rPr>
      <t>b</t>
    </r>
    <r>
      <rPr>
        <sz val="11"/>
        <color theme="1"/>
        <rFont val="Calibri"/>
        <family val="2"/>
        <scheme val="minor"/>
      </rPr>
      <t>,c</t>
    </r>
  </si>
  <si>
    <r>
      <t>-.833</t>
    </r>
    <r>
      <rPr>
        <vertAlign val="superscript"/>
        <sz val="9"/>
        <color indexed="8"/>
        <rFont val="Arial"/>
        <family val="2"/>
      </rPr>
      <t>b</t>
    </r>
    <r>
      <rPr>
        <sz val="11"/>
        <color theme="1"/>
        <rFont val="Calibri"/>
        <family val="2"/>
        <scheme val="minor"/>
      </rPr>
      <t>,c</t>
    </r>
  </si>
  <si>
    <r>
      <t>2.917</t>
    </r>
    <r>
      <rPr>
        <vertAlign val="superscript"/>
        <sz val="9"/>
        <color indexed="8"/>
        <rFont val="Arial"/>
        <family val="2"/>
      </rPr>
      <t>*</t>
    </r>
    <r>
      <rPr>
        <sz val="11"/>
        <color theme="1"/>
        <rFont val="Calibri"/>
        <family val="2"/>
        <scheme val="minor"/>
      </rPr>
      <t>,b,c</t>
    </r>
  </si>
  <si>
    <r>
      <t>1.750</t>
    </r>
    <r>
      <rPr>
        <vertAlign val="superscript"/>
        <sz val="9"/>
        <color indexed="8"/>
        <rFont val="Arial"/>
        <family val="2"/>
      </rPr>
      <t>*</t>
    </r>
    <r>
      <rPr>
        <sz val="11"/>
        <color theme="1"/>
        <rFont val="Calibri"/>
        <family val="2"/>
        <scheme val="minor"/>
      </rPr>
      <t>,b,c</t>
    </r>
  </si>
  <si>
    <r>
      <t>1.000</t>
    </r>
    <r>
      <rPr>
        <vertAlign val="superscript"/>
        <sz val="9"/>
        <color indexed="8"/>
        <rFont val="Arial"/>
        <family val="2"/>
      </rPr>
      <t>*</t>
    </r>
    <r>
      <rPr>
        <sz val="11"/>
        <color theme="1"/>
        <rFont val="Calibri"/>
        <family val="2"/>
        <scheme val="minor"/>
      </rPr>
      <t>,b,c</t>
    </r>
  </si>
  <si>
    <r>
      <t>-.333</t>
    </r>
    <r>
      <rPr>
        <vertAlign val="superscript"/>
        <sz val="9"/>
        <color indexed="8"/>
        <rFont val="Arial"/>
        <family val="2"/>
      </rPr>
      <t>b</t>
    </r>
    <r>
      <rPr>
        <sz val="11"/>
        <color theme="1"/>
        <rFont val="Calibri"/>
        <family val="2"/>
        <scheme val="minor"/>
      </rPr>
      <t>,c</t>
    </r>
  </si>
  <si>
    <r>
      <t>3.250</t>
    </r>
    <r>
      <rPr>
        <vertAlign val="superscript"/>
        <sz val="9"/>
        <color indexed="8"/>
        <rFont val="Arial"/>
        <family val="2"/>
      </rPr>
      <t>*</t>
    </r>
    <r>
      <rPr>
        <sz val="11"/>
        <color theme="1"/>
        <rFont val="Calibri"/>
        <family val="2"/>
        <scheme val="minor"/>
      </rPr>
      <t>,b,c</t>
    </r>
  </si>
  <si>
    <r>
      <t>2.083</t>
    </r>
    <r>
      <rPr>
        <vertAlign val="superscript"/>
        <sz val="9"/>
        <color indexed="8"/>
        <rFont val="Arial"/>
        <family val="2"/>
      </rPr>
      <t>*</t>
    </r>
    <r>
      <rPr>
        <sz val="11"/>
        <color theme="1"/>
        <rFont val="Calibri"/>
        <family val="2"/>
        <scheme val="minor"/>
      </rPr>
      <t>,b,c</t>
    </r>
  </si>
  <si>
    <r>
      <t>1.333</t>
    </r>
    <r>
      <rPr>
        <vertAlign val="superscript"/>
        <sz val="9"/>
        <color indexed="8"/>
        <rFont val="Arial"/>
        <family val="2"/>
      </rPr>
      <t>*</t>
    </r>
    <r>
      <rPr>
        <sz val="11"/>
        <color theme="1"/>
        <rFont val="Calibri"/>
        <family val="2"/>
        <scheme val="minor"/>
      </rPr>
      <t>,b,c</t>
    </r>
  </si>
  <si>
    <r>
      <t>.833</t>
    </r>
    <r>
      <rPr>
        <vertAlign val="superscript"/>
        <sz val="9"/>
        <color indexed="8"/>
        <rFont val="Arial"/>
        <family val="2"/>
      </rPr>
      <t>b</t>
    </r>
    <r>
      <rPr>
        <sz val="11"/>
        <color theme="1"/>
        <rFont val="Calibri"/>
        <family val="2"/>
        <scheme val="minor"/>
      </rPr>
      <t>,c</t>
    </r>
  </si>
  <si>
    <r>
      <t>.333</t>
    </r>
    <r>
      <rPr>
        <vertAlign val="superscript"/>
        <sz val="9"/>
        <color indexed="8"/>
        <rFont val="Arial"/>
        <family val="2"/>
      </rPr>
      <t>b</t>
    </r>
    <r>
      <rPr>
        <sz val="11"/>
        <color theme="1"/>
        <rFont val="Calibri"/>
        <family val="2"/>
        <scheme val="minor"/>
      </rPr>
      <t>,c</t>
    </r>
  </si>
  <si>
    <t xml:space="preserve">*. The mean difference is significant at the .05 level.
a. Adjustment for multiple comparisons: Bonferroni.
b. An estimate of the modified population marginal mean (I).
c. An estimate of the modified population marginal mean (J).
d. Dependent Variable: Daybasal.
</t>
  </si>
  <si>
    <t>Each F tests the simple effects of Filament within each level combination of the other effects shown. These tests are based on the linearly independent pairwise comparisons among the estimated marginal means.</t>
  </si>
  <si>
    <r>
      <t>1.100</t>
    </r>
    <r>
      <rPr>
        <vertAlign val="superscript"/>
        <sz val="9"/>
        <color indexed="8"/>
        <rFont val="Arial"/>
        <family val="2"/>
      </rPr>
      <t>a</t>
    </r>
  </si>
  <si>
    <r>
      <t>2.300</t>
    </r>
    <r>
      <rPr>
        <vertAlign val="superscript"/>
        <sz val="9"/>
        <color indexed="8"/>
        <rFont val="Arial"/>
        <family val="2"/>
      </rPr>
      <t>a</t>
    </r>
  </si>
  <si>
    <r>
      <t>2.900</t>
    </r>
    <r>
      <rPr>
        <vertAlign val="superscript"/>
        <sz val="9"/>
        <color indexed="8"/>
        <rFont val="Arial"/>
        <family val="2"/>
      </rPr>
      <t>a</t>
    </r>
  </si>
  <si>
    <r>
      <t>3.500</t>
    </r>
    <r>
      <rPr>
        <vertAlign val="superscript"/>
        <sz val="9"/>
        <color indexed="8"/>
        <rFont val="Arial"/>
        <family val="2"/>
      </rPr>
      <t>a</t>
    </r>
  </si>
  <si>
    <r>
      <t>3.800</t>
    </r>
    <r>
      <rPr>
        <vertAlign val="superscript"/>
        <sz val="9"/>
        <color indexed="8"/>
        <rFont val="Arial"/>
        <family val="2"/>
      </rPr>
      <t>a</t>
    </r>
  </si>
  <si>
    <r>
      <t>4.400</t>
    </r>
    <r>
      <rPr>
        <vertAlign val="superscript"/>
        <sz val="9"/>
        <color indexed="8"/>
        <rFont val="Arial"/>
        <family val="2"/>
      </rPr>
      <t>a</t>
    </r>
  </si>
  <si>
    <r>
      <t>1.222</t>
    </r>
    <r>
      <rPr>
        <vertAlign val="superscript"/>
        <sz val="9"/>
        <color indexed="8"/>
        <rFont val="Arial"/>
        <family val="2"/>
      </rPr>
      <t>a</t>
    </r>
  </si>
  <si>
    <r>
      <t>2.111</t>
    </r>
    <r>
      <rPr>
        <vertAlign val="superscript"/>
        <sz val="9"/>
        <color indexed="8"/>
        <rFont val="Arial"/>
        <family val="2"/>
      </rPr>
      <t>a</t>
    </r>
  </si>
  <si>
    <r>
      <t>2.778</t>
    </r>
    <r>
      <rPr>
        <vertAlign val="superscript"/>
        <sz val="9"/>
        <color indexed="8"/>
        <rFont val="Arial"/>
        <family val="2"/>
      </rPr>
      <t>a</t>
    </r>
  </si>
  <si>
    <r>
      <t>3.111</t>
    </r>
    <r>
      <rPr>
        <vertAlign val="superscript"/>
        <sz val="9"/>
        <color indexed="8"/>
        <rFont val="Arial"/>
        <family val="2"/>
      </rPr>
      <t>a</t>
    </r>
  </si>
  <si>
    <r>
      <t>3.778</t>
    </r>
    <r>
      <rPr>
        <vertAlign val="superscript"/>
        <sz val="9"/>
        <color indexed="8"/>
        <rFont val="Arial"/>
        <family val="2"/>
      </rPr>
      <t>a</t>
    </r>
  </si>
  <si>
    <r>
      <t>4.111</t>
    </r>
    <r>
      <rPr>
        <vertAlign val="superscript"/>
        <sz val="9"/>
        <color indexed="8"/>
        <rFont val="Arial"/>
        <family val="2"/>
      </rPr>
      <t>a</t>
    </r>
  </si>
  <si>
    <r>
      <t>-.122</t>
    </r>
    <r>
      <rPr>
        <vertAlign val="superscript"/>
        <sz val="9"/>
        <color indexed="8"/>
        <rFont val="Arial"/>
        <family val="2"/>
      </rPr>
      <t>a</t>
    </r>
    <r>
      <rPr>
        <sz val="11"/>
        <color theme="1"/>
        <rFont val="Calibri"/>
        <family val="2"/>
        <scheme val="minor"/>
      </rPr>
      <t>,b</t>
    </r>
  </si>
  <si>
    <r>
      <t>.017</t>
    </r>
    <r>
      <rPr>
        <vertAlign val="superscript"/>
        <sz val="9"/>
        <color indexed="8"/>
        <rFont val="Arial"/>
        <family val="2"/>
      </rPr>
      <t>a</t>
    </r>
  </si>
  <si>
    <r>
      <t>.122</t>
    </r>
    <r>
      <rPr>
        <vertAlign val="superscript"/>
        <sz val="9"/>
        <color indexed="8"/>
        <rFont val="Arial"/>
        <family val="2"/>
      </rPr>
      <t>a</t>
    </r>
    <r>
      <rPr>
        <sz val="11"/>
        <color theme="1"/>
        <rFont val="Calibri"/>
        <family val="2"/>
        <scheme val="minor"/>
      </rPr>
      <t>,b</t>
    </r>
  </si>
  <si>
    <r>
      <t>.139</t>
    </r>
    <r>
      <rPr>
        <vertAlign val="superscript"/>
        <sz val="9"/>
        <color indexed="8"/>
        <rFont val="Arial"/>
        <family val="2"/>
      </rPr>
      <t>a</t>
    </r>
  </si>
  <si>
    <r>
      <t>-.017</t>
    </r>
    <r>
      <rPr>
        <vertAlign val="superscript"/>
        <sz val="9"/>
        <color indexed="8"/>
        <rFont val="Arial"/>
        <family val="2"/>
      </rPr>
      <t>b</t>
    </r>
  </si>
  <si>
    <r>
      <t>-.139</t>
    </r>
    <r>
      <rPr>
        <vertAlign val="superscript"/>
        <sz val="9"/>
        <color indexed="8"/>
        <rFont val="Arial"/>
        <family val="2"/>
      </rPr>
      <t>b</t>
    </r>
  </si>
  <si>
    <r>
      <t>.189</t>
    </r>
    <r>
      <rPr>
        <vertAlign val="superscript"/>
        <sz val="9"/>
        <color indexed="8"/>
        <rFont val="Arial"/>
        <family val="2"/>
      </rPr>
      <t>a</t>
    </r>
    <r>
      <rPr>
        <sz val="11"/>
        <color theme="1"/>
        <rFont val="Calibri"/>
        <family val="2"/>
        <scheme val="minor"/>
      </rPr>
      <t>,b</t>
    </r>
  </si>
  <si>
    <r>
      <t>.300</t>
    </r>
    <r>
      <rPr>
        <vertAlign val="superscript"/>
        <sz val="9"/>
        <color indexed="8"/>
        <rFont val="Arial"/>
        <family val="2"/>
      </rPr>
      <t>a</t>
    </r>
  </si>
  <si>
    <r>
      <t>-.189</t>
    </r>
    <r>
      <rPr>
        <vertAlign val="superscript"/>
        <sz val="9"/>
        <color indexed="8"/>
        <rFont val="Arial"/>
        <family val="2"/>
      </rPr>
      <t>a</t>
    </r>
    <r>
      <rPr>
        <sz val="11"/>
        <color theme="1"/>
        <rFont val="Calibri"/>
        <family val="2"/>
        <scheme val="minor"/>
      </rPr>
      <t>,b</t>
    </r>
  </si>
  <si>
    <r>
      <t>.111</t>
    </r>
    <r>
      <rPr>
        <vertAlign val="superscript"/>
        <sz val="9"/>
        <color indexed="8"/>
        <rFont val="Arial"/>
        <family val="2"/>
      </rPr>
      <t>a</t>
    </r>
  </si>
  <si>
    <r>
      <t>-.300</t>
    </r>
    <r>
      <rPr>
        <vertAlign val="superscript"/>
        <sz val="9"/>
        <color indexed="8"/>
        <rFont val="Arial"/>
        <family val="2"/>
      </rPr>
      <t>b</t>
    </r>
  </si>
  <si>
    <r>
      <t>-.111</t>
    </r>
    <r>
      <rPr>
        <vertAlign val="superscript"/>
        <sz val="9"/>
        <color indexed="8"/>
        <rFont val="Arial"/>
        <family val="2"/>
      </rPr>
      <t>b</t>
    </r>
  </si>
  <si>
    <r>
      <t>.067</t>
    </r>
    <r>
      <rPr>
        <vertAlign val="superscript"/>
        <sz val="9"/>
        <color indexed="8"/>
        <rFont val="Arial"/>
        <family val="2"/>
      </rPr>
      <t>a</t>
    </r>
  </si>
  <si>
    <r>
      <t>-.056</t>
    </r>
    <r>
      <rPr>
        <vertAlign val="superscript"/>
        <sz val="9"/>
        <color indexed="8"/>
        <rFont val="Arial"/>
        <family val="2"/>
      </rPr>
      <t>a</t>
    </r>
  </si>
  <si>
    <r>
      <t>-.067</t>
    </r>
    <r>
      <rPr>
        <vertAlign val="superscript"/>
        <sz val="9"/>
        <color indexed="8"/>
        <rFont val="Arial"/>
        <family val="2"/>
      </rPr>
      <t>b</t>
    </r>
  </si>
  <si>
    <r>
      <t>.056</t>
    </r>
    <r>
      <rPr>
        <vertAlign val="superscript"/>
        <sz val="9"/>
        <color indexed="8"/>
        <rFont val="Arial"/>
        <family val="2"/>
      </rPr>
      <t>b</t>
    </r>
  </si>
  <si>
    <r>
      <t>.389</t>
    </r>
    <r>
      <rPr>
        <vertAlign val="superscript"/>
        <sz val="9"/>
        <color indexed="8"/>
        <rFont val="Arial"/>
        <family val="2"/>
      </rPr>
      <t>a</t>
    </r>
    <r>
      <rPr>
        <sz val="11"/>
        <color theme="1"/>
        <rFont val="Calibri"/>
        <family val="2"/>
        <scheme val="minor"/>
      </rPr>
      <t>,b</t>
    </r>
  </si>
  <si>
    <r>
      <t>.083</t>
    </r>
    <r>
      <rPr>
        <vertAlign val="superscript"/>
        <sz val="9"/>
        <color indexed="8"/>
        <rFont val="Arial"/>
        <family val="2"/>
      </rPr>
      <t>a</t>
    </r>
  </si>
  <si>
    <r>
      <t>-.389</t>
    </r>
    <r>
      <rPr>
        <vertAlign val="superscript"/>
        <sz val="9"/>
        <color indexed="8"/>
        <rFont val="Arial"/>
        <family val="2"/>
      </rPr>
      <t>a</t>
    </r>
    <r>
      <rPr>
        <sz val="11"/>
        <color theme="1"/>
        <rFont val="Calibri"/>
        <family val="2"/>
        <scheme val="minor"/>
      </rPr>
      <t>,b</t>
    </r>
  </si>
  <si>
    <r>
      <t>-.306</t>
    </r>
    <r>
      <rPr>
        <vertAlign val="superscript"/>
        <sz val="9"/>
        <color indexed="8"/>
        <rFont val="Arial"/>
        <family val="2"/>
      </rPr>
      <t>a</t>
    </r>
  </si>
  <si>
    <r>
      <t>-.083</t>
    </r>
    <r>
      <rPr>
        <vertAlign val="superscript"/>
        <sz val="9"/>
        <color indexed="8"/>
        <rFont val="Arial"/>
        <family val="2"/>
      </rPr>
      <t>b</t>
    </r>
  </si>
  <si>
    <r>
      <t>.306</t>
    </r>
    <r>
      <rPr>
        <vertAlign val="superscript"/>
        <sz val="9"/>
        <color indexed="8"/>
        <rFont val="Arial"/>
        <family val="2"/>
      </rPr>
      <t>b</t>
    </r>
  </si>
  <si>
    <r>
      <t>.022</t>
    </r>
    <r>
      <rPr>
        <vertAlign val="superscript"/>
        <sz val="9"/>
        <color indexed="8"/>
        <rFont val="Arial"/>
        <family val="2"/>
      </rPr>
      <t>a</t>
    </r>
    <r>
      <rPr>
        <sz val="11"/>
        <color theme="1"/>
        <rFont val="Calibri"/>
        <family val="2"/>
        <scheme val="minor"/>
      </rPr>
      <t>,b</t>
    </r>
  </si>
  <si>
    <r>
      <t>-.158</t>
    </r>
    <r>
      <rPr>
        <vertAlign val="superscript"/>
        <sz val="9"/>
        <color indexed="8"/>
        <rFont val="Arial"/>
        <family val="2"/>
      </rPr>
      <t>a</t>
    </r>
  </si>
  <si>
    <r>
      <t>-.022</t>
    </r>
    <r>
      <rPr>
        <vertAlign val="superscript"/>
        <sz val="9"/>
        <color indexed="8"/>
        <rFont val="Arial"/>
        <family val="2"/>
      </rPr>
      <t>a</t>
    </r>
    <r>
      <rPr>
        <sz val="11"/>
        <color theme="1"/>
        <rFont val="Calibri"/>
        <family val="2"/>
        <scheme val="minor"/>
      </rPr>
      <t>,b</t>
    </r>
  </si>
  <si>
    <r>
      <t>-.181</t>
    </r>
    <r>
      <rPr>
        <vertAlign val="superscript"/>
        <sz val="9"/>
        <color indexed="8"/>
        <rFont val="Arial"/>
        <family val="2"/>
      </rPr>
      <t>a</t>
    </r>
  </si>
  <si>
    <r>
      <t>.158</t>
    </r>
    <r>
      <rPr>
        <vertAlign val="superscript"/>
        <sz val="9"/>
        <color indexed="8"/>
        <rFont val="Arial"/>
        <family val="2"/>
      </rPr>
      <t>b</t>
    </r>
  </si>
  <si>
    <r>
      <t>.181</t>
    </r>
    <r>
      <rPr>
        <vertAlign val="superscript"/>
        <sz val="9"/>
        <color indexed="8"/>
        <rFont val="Arial"/>
        <family val="2"/>
      </rPr>
      <t>b</t>
    </r>
  </si>
  <si>
    <r>
      <t>.289</t>
    </r>
    <r>
      <rPr>
        <vertAlign val="superscript"/>
        <sz val="9"/>
        <color indexed="8"/>
        <rFont val="Arial"/>
        <family val="2"/>
      </rPr>
      <t>a</t>
    </r>
    <r>
      <rPr>
        <sz val="11"/>
        <color theme="1"/>
        <rFont val="Calibri"/>
        <family val="2"/>
        <scheme val="minor"/>
      </rPr>
      <t>,b</t>
    </r>
  </si>
  <si>
    <r>
      <t>.233</t>
    </r>
    <r>
      <rPr>
        <vertAlign val="superscript"/>
        <sz val="9"/>
        <color indexed="8"/>
        <rFont val="Arial"/>
        <family val="2"/>
      </rPr>
      <t>a</t>
    </r>
  </si>
  <si>
    <r>
      <t>-.289</t>
    </r>
    <r>
      <rPr>
        <vertAlign val="superscript"/>
        <sz val="9"/>
        <color indexed="8"/>
        <rFont val="Arial"/>
        <family val="2"/>
      </rPr>
      <t>a</t>
    </r>
    <r>
      <rPr>
        <sz val="11"/>
        <color theme="1"/>
        <rFont val="Calibri"/>
        <family val="2"/>
        <scheme val="minor"/>
      </rPr>
      <t>,b</t>
    </r>
  </si>
  <si>
    <r>
      <t>-.233</t>
    </r>
    <r>
      <rPr>
        <vertAlign val="superscript"/>
        <sz val="9"/>
        <color indexed="8"/>
        <rFont val="Arial"/>
        <family val="2"/>
      </rPr>
      <t>b</t>
    </r>
  </si>
  <si>
    <r>
      <t>-1.200</t>
    </r>
    <r>
      <rPr>
        <vertAlign val="superscript"/>
        <sz val="9"/>
        <color indexed="8"/>
        <rFont val="Arial"/>
        <family val="2"/>
      </rPr>
      <t>*</t>
    </r>
    <r>
      <rPr>
        <sz val="11"/>
        <color theme="1"/>
        <rFont val="Calibri"/>
        <family val="2"/>
        <scheme val="minor"/>
      </rPr>
      <t>,a,b</t>
    </r>
  </si>
  <si>
    <r>
      <t>-1.800</t>
    </r>
    <r>
      <rPr>
        <vertAlign val="superscript"/>
        <sz val="9"/>
        <color indexed="8"/>
        <rFont val="Arial"/>
        <family val="2"/>
      </rPr>
      <t>*</t>
    </r>
    <r>
      <rPr>
        <sz val="11"/>
        <color theme="1"/>
        <rFont val="Calibri"/>
        <family val="2"/>
        <scheme val="minor"/>
      </rPr>
      <t>,a,b</t>
    </r>
  </si>
  <si>
    <r>
      <t>-2.400</t>
    </r>
    <r>
      <rPr>
        <vertAlign val="superscript"/>
        <sz val="9"/>
        <color indexed="8"/>
        <rFont val="Arial"/>
        <family val="2"/>
      </rPr>
      <t>*</t>
    </r>
    <r>
      <rPr>
        <sz val="11"/>
        <color theme="1"/>
        <rFont val="Calibri"/>
        <family val="2"/>
        <scheme val="minor"/>
      </rPr>
      <t>,a,b</t>
    </r>
  </si>
  <si>
    <r>
      <t>-2.700</t>
    </r>
    <r>
      <rPr>
        <vertAlign val="superscript"/>
        <sz val="9"/>
        <color indexed="8"/>
        <rFont val="Arial"/>
        <family val="2"/>
      </rPr>
      <t>*</t>
    </r>
    <r>
      <rPr>
        <sz val="11"/>
        <color theme="1"/>
        <rFont val="Calibri"/>
        <family val="2"/>
        <scheme val="minor"/>
      </rPr>
      <t>,a,b</t>
    </r>
  </si>
  <si>
    <r>
      <t>-3.300</t>
    </r>
    <r>
      <rPr>
        <vertAlign val="superscript"/>
        <sz val="9"/>
        <color indexed="8"/>
        <rFont val="Arial"/>
        <family val="2"/>
      </rPr>
      <t>*</t>
    </r>
    <r>
      <rPr>
        <sz val="11"/>
        <color theme="1"/>
        <rFont val="Calibri"/>
        <family val="2"/>
        <scheme val="minor"/>
      </rPr>
      <t>,a,b</t>
    </r>
  </si>
  <si>
    <r>
      <t>1.200</t>
    </r>
    <r>
      <rPr>
        <vertAlign val="superscript"/>
        <sz val="9"/>
        <color indexed="8"/>
        <rFont val="Arial"/>
        <family val="2"/>
      </rPr>
      <t>*</t>
    </r>
    <r>
      <rPr>
        <sz val="11"/>
        <color theme="1"/>
        <rFont val="Calibri"/>
        <family val="2"/>
        <scheme val="minor"/>
      </rPr>
      <t>,a,b</t>
    </r>
  </si>
  <si>
    <r>
      <t>-.600</t>
    </r>
    <r>
      <rPr>
        <vertAlign val="superscript"/>
        <sz val="9"/>
        <color indexed="8"/>
        <rFont val="Arial"/>
        <family val="2"/>
      </rPr>
      <t>a</t>
    </r>
    <r>
      <rPr>
        <sz val="11"/>
        <color theme="1"/>
        <rFont val="Calibri"/>
        <family val="2"/>
        <scheme val="minor"/>
      </rPr>
      <t>,b</t>
    </r>
  </si>
  <si>
    <r>
      <t>-1.500</t>
    </r>
    <r>
      <rPr>
        <vertAlign val="superscript"/>
        <sz val="9"/>
        <color indexed="8"/>
        <rFont val="Arial"/>
        <family val="2"/>
      </rPr>
      <t>*</t>
    </r>
    <r>
      <rPr>
        <sz val="11"/>
        <color theme="1"/>
        <rFont val="Calibri"/>
        <family val="2"/>
        <scheme val="minor"/>
      </rPr>
      <t>,a,b</t>
    </r>
  </si>
  <si>
    <r>
      <t>-2.100</t>
    </r>
    <r>
      <rPr>
        <vertAlign val="superscript"/>
        <sz val="9"/>
        <color indexed="8"/>
        <rFont val="Arial"/>
        <family val="2"/>
      </rPr>
      <t>*</t>
    </r>
    <r>
      <rPr>
        <sz val="11"/>
        <color theme="1"/>
        <rFont val="Calibri"/>
        <family val="2"/>
        <scheme val="minor"/>
      </rPr>
      <t>,a,b</t>
    </r>
  </si>
  <si>
    <r>
      <t>1.800</t>
    </r>
    <r>
      <rPr>
        <vertAlign val="superscript"/>
        <sz val="9"/>
        <color indexed="8"/>
        <rFont val="Arial"/>
        <family val="2"/>
      </rPr>
      <t>*</t>
    </r>
    <r>
      <rPr>
        <sz val="11"/>
        <color theme="1"/>
        <rFont val="Calibri"/>
        <family val="2"/>
        <scheme val="minor"/>
      </rPr>
      <t>,a,b</t>
    </r>
  </si>
  <si>
    <r>
      <t>.600</t>
    </r>
    <r>
      <rPr>
        <vertAlign val="superscript"/>
        <sz val="9"/>
        <color indexed="8"/>
        <rFont val="Arial"/>
        <family val="2"/>
      </rPr>
      <t>a</t>
    </r>
    <r>
      <rPr>
        <sz val="11"/>
        <color theme="1"/>
        <rFont val="Calibri"/>
        <family val="2"/>
        <scheme val="minor"/>
      </rPr>
      <t>,b</t>
    </r>
  </si>
  <si>
    <r>
      <t>-.900</t>
    </r>
    <r>
      <rPr>
        <vertAlign val="superscript"/>
        <sz val="9"/>
        <color indexed="8"/>
        <rFont val="Arial"/>
        <family val="2"/>
      </rPr>
      <t>a</t>
    </r>
    <r>
      <rPr>
        <sz val="11"/>
        <color theme="1"/>
        <rFont val="Calibri"/>
        <family val="2"/>
        <scheme val="minor"/>
      </rPr>
      <t>,b</t>
    </r>
  </si>
  <si>
    <r>
      <t>2.400</t>
    </r>
    <r>
      <rPr>
        <vertAlign val="superscript"/>
        <sz val="9"/>
        <color indexed="8"/>
        <rFont val="Arial"/>
        <family val="2"/>
      </rPr>
      <t>*</t>
    </r>
    <r>
      <rPr>
        <sz val="11"/>
        <color theme="1"/>
        <rFont val="Calibri"/>
        <family val="2"/>
        <scheme val="minor"/>
      </rPr>
      <t>,a,b</t>
    </r>
  </si>
  <si>
    <r>
      <t>-.300</t>
    </r>
    <r>
      <rPr>
        <vertAlign val="superscript"/>
        <sz val="9"/>
        <color indexed="8"/>
        <rFont val="Arial"/>
        <family val="2"/>
      </rPr>
      <t>a</t>
    </r>
    <r>
      <rPr>
        <sz val="11"/>
        <color theme="1"/>
        <rFont val="Calibri"/>
        <family val="2"/>
        <scheme val="minor"/>
      </rPr>
      <t>,b</t>
    </r>
  </si>
  <si>
    <r>
      <t>2.700</t>
    </r>
    <r>
      <rPr>
        <vertAlign val="superscript"/>
        <sz val="9"/>
        <color indexed="8"/>
        <rFont val="Arial"/>
        <family val="2"/>
      </rPr>
      <t>*</t>
    </r>
    <r>
      <rPr>
        <sz val="11"/>
        <color theme="1"/>
        <rFont val="Calibri"/>
        <family val="2"/>
        <scheme val="minor"/>
      </rPr>
      <t>,a,b</t>
    </r>
  </si>
  <si>
    <r>
      <t>1.500</t>
    </r>
    <r>
      <rPr>
        <vertAlign val="superscript"/>
        <sz val="9"/>
        <color indexed="8"/>
        <rFont val="Arial"/>
        <family val="2"/>
      </rPr>
      <t>*</t>
    </r>
    <r>
      <rPr>
        <sz val="11"/>
        <color theme="1"/>
        <rFont val="Calibri"/>
        <family val="2"/>
        <scheme val="minor"/>
      </rPr>
      <t>,a,b</t>
    </r>
  </si>
  <si>
    <r>
      <t>.900</t>
    </r>
    <r>
      <rPr>
        <vertAlign val="superscript"/>
        <sz val="9"/>
        <color indexed="8"/>
        <rFont val="Arial"/>
        <family val="2"/>
      </rPr>
      <t>a</t>
    </r>
    <r>
      <rPr>
        <sz val="11"/>
        <color theme="1"/>
        <rFont val="Calibri"/>
        <family val="2"/>
        <scheme val="minor"/>
      </rPr>
      <t>,b</t>
    </r>
  </si>
  <si>
    <r>
      <t>.300</t>
    </r>
    <r>
      <rPr>
        <vertAlign val="superscript"/>
        <sz val="9"/>
        <color indexed="8"/>
        <rFont val="Arial"/>
        <family val="2"/>
      </rPr>
      <t>a</t>
    </r>
    <r>
      <rPr>
        <sz val="11"/>
        <color theme="1"/>
        <rFont val="Calibri"/>
        <family val="2"/>
        <scheme val="minor"/>
      </rPr>
      <t>,b</t>
    </r>
  </si>
  <si>
    <r>
      <t>3.300</t>
    </r>
    <r>
      <rPr>
        <vertAlign val="superscript"/>
        <sz val="9"/>
        <color indexed="8"/>
        <rFont val="Arial"/>
        <family val="2"/>
      </rPr>
      <t>*</t>
    </r>
    <r>
      <rPr>
        <sz val="11"/>
        <color theme="1"/>
        <rFont val="Calibri"/>
        <family val="2"/>
        <scheme val="minor"/>
      </rPr>
      <t>,a,b</t>
    </r>
  </si>
  <si>
    <r>
      <t>2.100</t>
    </r>
    <r>
      <rPr>
        <vertAlign val="superscript"/>
        <sz val="9"/>
        <color indexed="8"/>
        <rFont val="Arial"/>
        <family val="2"/>
      </rPr>
      <t>*</t>
    </r>
    <r>
      <rPr>
        <sz val="11"/>
        <color theme="1"/>
        <rFont val="Calibri"/>
        <family val="2"/>
        <scheme val="minor"/>
      </rPr>
      <t>,a,b</t>
    </r>
  </si>
  <si>
    <r>
      <t>-.889</t>
    </r>
    <r>
      <rPr>
        <vertAlign val="superscript"/>
        <sz val="9"/>
        <color indexed="8"/>
        <rFont val="Arial"/>
        <family val="2"/>
      </rPr>
      <t>a</t>
    </r>
    <r>
      <rPr>
        <sz val="11"/>
        <color theme="1"/>
        <rFont val="Calibri"/>
        <family val="2"/>
        <scheme val="minor"/>
      </rPr>
      <t>,b</t>
    </r>
  </si>
  <si>
    <r>
      <t>-1.556</t>
    </r>
    <r>
      <rPr>
        <vertAlign val="superscript"/>
        <sz val="9"/>
        <color indexed="8"/>
        <rFont val="Arial"/>
        <family val="2"/>
      </rPr>
      <t>*</t>
    </r>
    <r>
      <rPr>
        <sz val="11"/>
        <color theme="1"/>
        <rFont val="Calibri"/>
        <family val="2"/>
        <scheme val="minor"/>
      </rPr>
      <t>,a,b</t>
    </r>
  </si>
  <si>
    <r>
      <t>-1.889</t>
    </r>
    <r>
      <rPr>
        <vertAlign val="superscript"/>
        <sz val="9"/>
        <color indexed="8"/>
        <rFont val="Arial"/>
        <family val="2"/>
      </rPr>
      <t>*</t>
    </r>
    <r>
      <rPr>
        <sz val="11"/>
        <color theme="1"/>
        <rFont val="Calibri"/>
        <family val="2"/>
        <scheme val="minor"/>
      </rPr>
      <t>,a,b</t>
    </r>
  </si>
  <si>
    <r>
      <t>-2.556</t>
    </r>
    <r>
      <rPr>
        <vertAlign val="superscript"/>
        <sz val="9"/>
        <color indexed="8"/>
        <rFont val="Arial"/>
        <family val="2"/>
      </rPr>
      <t>*</t>
    </r>
    <r>
      <rPr>
        <sz val="11"/>
        <color theme="1"/>
        <rFont val="Calibri"/>
        <family val="2"/>
        <scheme val="minor"/>
      </rPr>
      <t>,a,b</t>
    </r>
  </si>
  <si>
    <r>
      <t>-2.889</t>
    </r>
    <r>
      <rPr>
        <vertAlign val="superscript"/>
        <sz val="9"/>
        <color indexed="8"/>
        <rFont val="Arial"/>
        <family val="2"/>
      </rPr>
      <t>*</t>
    </r>
    <r>
      <rPr>
        <sz val="11"/>
        <color theme="1"/>
        <rFont val="Calibri"/>
        <family val="2"/>
        <scheme val="minor"/>
      </rPr>
      <t>,a,b</t>
    </r>
  </si>
  <si>
    <r>
      <t>.889</t>
    </r>
    <r>
      <rPr>
        <vertAlign val="superscript"/>
        <sz val="9"/>
        <color indexed="8"/>
        <rFont val="Arial"/>
        <family val="2"/>
      </rPr>
      <t>a</t>
    </r>
    <r>
      <rPr>
        <sz val="11"/>
        <color theme="1"/>
        <rFont val="Calibri"/>
        <family val="2"/>
        <scheme val="minor"/>
      </rPr>
      <t>,b</t>
    </r>
  </si>
  <si>
    <r>
      <t>-.667</t>
    </r>
    <r>
      <rPr>
        <vertAlign val="superscript"/>
        <sz val="9"/>
        <color indexed="8"/>
        <rFont val="Arial"/>
        <family val="2"/>
      </rPr>
      <t>a</t>
    </r>
    <r>
      <rPr>
        <sz val="11"/>
        <color theme="1"/>
        <rFont val="Calibri"/>
        <family val="2"/>
        <scheme val="minor"/>
      </rPr>
      <t>,b</t>
    </r>
  </si>
  <si>
    <r>
      <t>-1.000</t>
    </r>
    <r>
      <rPr>
        <vertAlign val="superscript"/>
        <sz val="9"/>
        <color indexed="8"/>
        <rFont val="Arial"/>
        <family val="2"/>
      </rPr>
      <t>a</t>
    </r>
    <r>
      <rPr>
        <sz val="11"/>
        <color theme="1"/>
        <rFont val="Calibri"/>
        <family val="2"/>
        <scheme val="minor"/>
      </rPr>
      <t>,b</t>
    </r>
  </si>
  <si>
    <r>
      <t>-1.667</t>
    </r>
    <r>
      <rPr>
        <vertAlign val="superscript"/>
        <sz val="9"/>
        <color indexed="8"/>
        <rFont val="Arial"/>
        <family val="2"/>
      </rPr>
      <t>*</t>
    </r>
    <r>
      <rPr>
        <sz val="11"/>
        <color theme="1"/>
        <rFont val="Calibri"/>
        <family val="2"/>
        <scheme val="minor"/>
      </rPr>
      <t>,a,b</t>
    </r>
  </si>
  <si>
    <r>
      <t>-2.000</t>
    </r>
    <r>
      <rPr>
        <vertAlign val="superscript"/>
        <sz val="9"/>
        <color indexed="8"/>
        <rFont val="Arial"/>
        <family val="2"/>
      </rPr>
      <t>*</t>
    </r>
    <r>
      <rPr>
        <sz val="11"/>
        <color theme="1"/>
        <rFont val="Calibri"/>
        <family val="2"/>
        <scheme val="minor"/>
      </rPr>
      <t>,a,b</t>
    </r>
  </si>
  <si>
    <r>
      <t>1.556</t>
    </r>
    <r>
      <rPr>
        <vertAlign val="superscript"/>
        <sz val="9"/>
        <color indexed="8"/>
        <rFont val="Arial"/>
        <family val="2"/>
      </rPr>
      <t>*</t>
    </r>
    <r>
      <rPr>
        <sz val="11"/>
        <color theme="1"/>
        <rFont val="Calibri"/>
        <family val="2"/>
        <scheme val="minor"/>
      </rPr>
      <t>,a,b</t>
    </r>
  </si>
  <si>
    <r>
      <t>.667</t>
    </r>
    <r>
      <rPr>
        <vertAlign val="superscript"/>
        <sz val="9"/>
        <color indexed="8"/>
        <rFont val="Arial"/>
        <family val="2"/>
      </rPr>
      <t>a</t>
    </r>
    <r>
      <rPr>
        <sz val="11"/>
        <color theme="1"/>
        <rFont val="Calibri"/>
        <family val="2"/>
        <scheme val="minor"/>
      </rPr>
      <t>,b</t>
    </r>
  </si>
  <si>
    <r>
      <t>-.333</t>
    </r>
    <r>
      <rPr>
        <vertAlign val="superscript"/>
        <sz val="9"/>
        <color indexed="8"/>
        <rFont val="Arial"/>
        <family val="2"/>
      </rPr>
      <t>a</t>
    </r>
    <r>
      <rPr>
        <sz val="11"/>
        <color theme="1"/>
        <rFont val="Calibri"/>
        <family val="2"/>
        <scheme val="minor"/>
      </rPr>
      <t>,b</t>
    </r>
  </si>
  <si>
    <r>
      <t>-1.333</t>
    </r>
    <r>
      <rPr>
        <vertAlign val="superscript"/>
        <sz val="9"/>
        <color indexed="8"/>
        <rFont val="Arial"/>
        <family val="2"/>
      </rPr>
      <t>*</t>
    </r>
    <r>
      <rPr>
        <sz val="11"/>
        <color theme="1"/>
        <rFont val="Calibri"/>
        <family val="2"/>
        <scheme val="minor"/>
      </rPr>
      <t>,a,b</t>
    </r>
  </si>
  <si>
    <r>
      <t>1.889</t>
    </r>
    <r>
      <rPr>
        <vertAlign val="superscript"/>
        <sz val="9"/>
        <color indexed="8"/>
        <rFont val="Arial"/>
        <family val="2"/>
      </rPr>
      <t>*</t>
    </r>
    <r>
      <rPr>
        <sz val="11"/>
        <color theme="1"/>
        <rFont val="Calibri"/>
        <family val="2"/>
        <scheme val="minor"/>
      </rPr>
      <t>,a,b</t>
    </r>
  </si>
  <si>
    <r>
      <t>1.000</t>
    </r>
    <r>
      <rPr>
        <vertAlign val="superscript"/>
        <sz val="9"/>
        <color indexed="8"/>
        <rFont val="Arial"/>
        <family val="2"/>
      </rPr>
      <t>a</t>
    </r>
    <r>
      <rPr>
        <sz val="11"/>
        <color theme="1"/>
        <rFont val="Calibri"/>
        <family val="2"/>
        <scheme val="minor"/>
      </rPr>
      <t>,b</t>
    </r>
  </si>
  <si>
    <r>
      <t>.333</t>
    </r>
    <r>
      <rPr>
        <vertAlign val="superscript"/>
        <sz val="9"/>
        <color indexed="8"/>
        <rFont val="Arial"/>
        <family val="2"/>
      </rPr>
      <t>a</t>
    </r>
    <r>
      <rPr>
        <sz val="11"/>
        <color theme="1"/>
        <rFont val="Calibri"/>
        <family val="2"/>
        <scheme val="minor"/>
      </rPr>
      <t>,b</t>
    </r>
  </si>
  <si>
    <r>
      <t>2.556</t>
    </r>
    <r>
      <rPr>
        <vertAlign val="superscript"/>
        <sz val="9"/>
        <color indexed="8"/>
        <rFont val="Arial"/>
        <family val="2"/>
      </rPr>
      <t>*</t>
    </r>
    <r>
      <rPr>
        <sz val="11"/>
        <color theme="1"/>
        <rFont val="Calibri"/>
        <family val="2"/>
        <scheme val="minor"/>
      </rPr>
      <t>,a,b</t>
    </r>
  </si>
  <si>
    <r>
      <t>1.667</t>
    </r>
    <r>
      <rPr>
        <vertAlign val="superscript"/>
        <sz val="9"/>
        <color indexed="8"/>
        <rFont val="Arial"/>
        <family val="2"/>
      </rPr>
      <t>*</t>
    </r>
    <r>
      <rPr>
        <sz val="11"/>
        <color theme="1"/>
        <rFont val="Calibri"/>
        <family val="2"/>
        <scheme val="minor"/>
      </rPr>
      <t>,a,b</t>
    </r>
  </si>
  <si>
    <r>
      <t>2.889</t>
    </r>
    <r>
      <rPr>
        <vertAlign val="superscript"/>
        <sz val="9"/>
        <color indexed="8"/>
        <rFont val="Arial"/>
        <family val="2"/>
      </rPr>
      <t>*</t>
    </r>
    <r>
      <rPr>
        <sz val="11"/>
        <color theme="1"/>
        <rFont val="Calibri"/>
        <family val="2"/>
        <scheme val="minor"/>
      </rPr>
      <t>,a,b</t>
    </r>
  </si>
  <si>
    <r>
      <t>2.000</t>
    </r>
    <r>
      <rPr>
        <vertAlign val="superscript"/>
        <sz val="9"/>
        <color indexed="8"/>
        <rFont val="Arial"/>
        <family val="2"/>
      </rPr>
      <t>*</t>
    </r>
    <r>
      <rPr>
        <sz val="11"/>
        <color theme="1"/>
        <rFont val="Calibri"/>
        <family val="2"/>
        <scheme val="minor"/>
      </rPr>
      <t>,a,b</t>
    </r>
  </si>
  <si>
    <r>
      <t>1.333</t>
    </r>
    <r>
      <rPr>
        <vertAlign val="superscript"/>
        <sz val="9"/>
        <color indexed="8"/>
        <rFont val="Arial"/>
        <family val="2"/>
      </rPr>
      <t>*</t>
    </r>
    <r>
      <rPr>
        <sz val="11"/>
        <color theme="1"/>
        <rFont val="Calibri"/>
        <family val="2"/>
        <scheme val="minor"/>
      </rPr>
      <t>,a,b</t>
    </r>
  </si>
  <si>
    <r>
      <t>-.917</t>
    </r>
    <r>
      <rPr>
        <vertAlign val="superscript"/>
        <sz val="9"/>
        <color indexed="8"/>
        <rFont val="Arial"/>
        <family val="2"/>
      </rPr>
      <t>*</t>
    </r>
  </si>
  <si>
    <r>
      <t>-1.750</t>
    </r>
    <r>
      <rPr>
        <vertAlign val="superscript"/>
        <sz val="9"/>
        <color indexed="8"/>
        <rFont val="Arial"/>
        <family val="2"/>
      </rPr>
      <t>*</t>
    </r>
  </si>
  <si>
    <r>
      <t>-2.333</t>
    </r>
    <r>
      <rPr>
        <vertAlign val="superscript"/>
        <sz val="9"/>
        <color indexed="8"/>
        <rFont val="Arial"/>
        <family val="2"/>
      </rPr>
      <t>*</t>
    </r>
  </si>
  <si>
    <r>
      <t>-2.875</t>
    </r>
    <r>
      <rPr>
        <vertAlign val="superscript"/>
        <sz val="9"/>
        <color indexed="8"/>
        <rFont val="Arial"/>
        <family val="2"/>
      </rPr>
      <t>*</t>
    </r>
  </si>
  <si>
    <r>
      <t>-3.083</t>
    </r>
    <r>
      <rPr>
        <vertAlign val="superscript"/>
        <sz val="9"/>
        <color indexed="8"/>
        <rFont val="Arial"/>
        <family val="2"/>
      </rPr>
      <t>*</t>
    </r>
  </si>
  <si>
    <r>
      <t>.917</t>
    </r>
    <r>
      <rPr>
        <vertAlign val="superscript"/>
        <sz val="9"/>
        <color indexed="8"/>
        <rFont val="Arial"/>
        <family val="2"/>
      </rPr>
      <t>*</t>
    </r>
  </si>
  <si>
    <r>
      <t>-.833</t>
    </r>
    <r>
      <rPr>
        <vertAlign val="superscript"/>
        <sz val="9"/>
        <color indexed="8"/>
        <rFont val="Arial"/>
        <family val="2"/>
      </rPr>
      <t>*</t>
    </r>
  </si>
  <si>
    <r>
      <t>-1.417</t>
    </r>
    <r>
      <rPr>
        <vertAlign val="superscript"/>
        <sz val="9"/>
        <color indexed="8"/>
        <rFont val="Arial"/>
        <family val="2"/>
      </rPr>
      <t>*</t>
    </r>
  </si>
  <si>
    <r>
      <t>-1.958</t>
    </r>
    <r>
      <rPr>
        <vertAlign val="superscript"/>
        <sz val="9"/>
        <color indexed="8"/>
        <rFont val="Arial"/>
        <family val="2"/>
      </rPr>
      <t>*</t>
    </r>
  </si>
  <si>
    <r>
      <t>-2.167</t>
    </r>
    <r>
      <rPr>
        <vertAlign val="superscript"/>
        <sz val="9"/>
        <color indexed="8"/>
        <rFont val="Arial"/>
        <family val="2"/>
      </rPr>
      <t>*</t>
    </r>
  </si>
  <si>
    <r>
      <t>1.750</t>
    </r>
    <r>
      <rPr>
        <vertAlign val="superscript"/>
        <sz val="9"/>
        <color indexed="8"/>
        <rFont val="Arial"/>
        <family val="2"/>
      </rPr>
      <t>*</t>
    </r>
  </si>
  <si>
    <r>
      <t>.833</t>
    </r>
    <r>
      <rPr>
        <vertAlign val="superscript"/>
        <sz val="9"/>
        <color indexed="8"/>
        <rFont val="Arial"/>
        <family val="2"/>
      </rPr>
      <t>*</t>
    </r>
  </si>
  <si>
    <r>
      <t>-1.125</t>
    </r>
    <r>
      <rPr>
        <vertAlign val="superscript"/>
        <sz val="9"/>
        <color indexed="8"/>
        <rFont val="Arial"/>
        <family val="2"/>
      </rPr>
      <t>*</t>
    </r>
  </si>
  <si>
    <r>
      <t>-1.333</t>
    </r>
    <r>
      <rPr>
        <vertAlign val="superscript"/>
        <sz val="9"/>
        <color indexed="8"/>
        <rFont val="Arial"/>
        <family val="2"/>
      </rPr>
      <t>*</t>
    </r>
  </si>
  <si>
    <r>
      <t>2.333</t>
    </r>
    <r>
      <rPr>
        <vertAlign val="superscript"/>
        <sz val="9"/>
        <color indexed="8"/>
        <rFont val="Arial"/>
        <family val="2"/>
      </rPr>
      <t>*</t>
    </r>
  </si>
  <si>
    <r>
      <t>1.417</t>
    </r>
    <r>
      <rPr>
        <vertAlign val="superscript"/>
        <sz val="9"/>
        <color indexed="8"/>
        <rFont val="Arial"/>
        <family val="2"/>
      </rPr>
      <t>*</t>
    </r>
  </si>
  <si>
    <r>
      <t>-.750</t>
    </r>
    <r>
      <rPr>
        <vertAlign val="superscript"/>
        <sz val="9"/>
        <color indexed="8"/>
        <rFont val="Arial"/>
        <family val="2"/>
      </rPr>
      <t>*</t>
    </r>
  </si>
  <si>
    <r>
      <t>2.875</t>
    </r>
    <r>
      <rPr>
        <vertAlign val="superscript"/>
        <sz val="9"/>
        <color indexed="8"/>
        <rFont val="Arial"/>
        <family val="2"/>
      </rPr>
      <t>*</t>
    </r>
  </si>
  <si>
    <r>
      <t>1.958</t>
    </r>
    <r>
      <rPr>
        <vertAlign val="superscript"/>
        <sz val="9"/>
        <color indexed="8"/>
        <rFont val="Arial"/>
        <family val="2"/>
      </rPr>
      <t>*</t>
    </r>
  </si>
  <si>
    <r>
      <t>1.125</t>
    </r>
    <r>
      <rPr>
        <vertAlign val="superscript"/>
        <sz val="9"/>
        <color indexed="8"/>
        <rFont val="Arial"/>
        <family val="2"/>
      </rPr>
      <t>*</t>
    </r>
  </si>
  <si>
    <r>
      <t>3.083</t>
    </r>
    <r>
      <rPr>
        <vertAlign val="superscript"/>
        <sz val="9"/>
        <color indexed="8"/>
        <rFont val="Arial"/>
        <family val="2"/>
      </rPr>
      <t>*</t>
    </r>
  </si>
  <si>
    <r>
      <t>2.167</t>
    </r>
    <r>
      <rPr>
        <vertAlign val="superscript"/>
        <sz val="9"/>
        <color indexed="8"/>
        <rFont val="Arial"/>
        <family val="2"/>
      </rPr>
      <t>*</t>
    </r>
  </si>
  <si>
    <r>
      <t>1.333</t>
    </r>
    <r>
      <rPr>
        <vertAlign val="superscript"/>
        <sz val="9"/>
        <color indexed="8"/>
        <rFont val="Arial"/>
        <family val="2"/>
      </rPr>
      <t>*</t>
    </r>
  </si>
  <si>
    <r>
      <t>.750</t>
    </r>
    <r>
      <rPr>
        <vertAlign val="superscript"/>
        <sz val="9"/>
        <color indexed="8"/>
        <rFont val="Arial"/>
        <family val="2"/>
      </rPr>
      <t>*</t>
    </r>
  </si>
  <si>
    <r>
      <t>-1.200</t>
    </r>
    <r>
      <rPr>
        <vertAlign val="superscript"/>
        <sz val="9"/>
        <color indexed="8"/>
        <rFont val="Arial"/>
        <family val="2"/>
      </rPr>
      <t>*</t>
    </r>
  </si>
  <si>
    <r>
      <t>-1.800</t>
    </r>
    <r>
      <rPr>
        <vertAlign val="superscript"/>
        <sz val="9"/>
        <color indexed="8"/>
        <rFont val="Arial"/>
        <family val="2"/>
      </rPr>
      <t>*</t>
    </r>
  </si>
  <si>
    <r>
      <t>-2.400</t>
    </r>
    <r>
      <rPr>
        <vertAlign val="superscript"/>
        <sz val="9"/>
        <color indexed="8"/>
        <rFont val="Arial"/>
        <family val="2"/>
      </rPr>
      <t>*</t>
    </r>
  </si>
  <si>
    <r>
      <t>-2.700</t>
    </r>
    <r>
      <rPr>
        <vertAlign val="superscript"/>
        <sz val="9"/>
        <color indexed="8"/>
        <rFont val="Arial"/>
        <family val="2"/>
      </rPr>
      <t>*</t>
    </r>
  </si>
  <si>
    <r>
      <t>-3.300</t>
    </r>
    <r>
      <rPr>
        <vertAlign val="superscript"/>
        <sz val="9"/>
        <color indexed="8"/>
        <rFont val="Arial"/>
        <family val="2"/>
      </rPr>
      <t>*</t>
    </r>
  </si>
  <si>
    <r>
      <t>1.200</t>
    </r>
    <r>
      <rPr>
        <vertAlign val="superscript"/>
        <sz val="9"/>
        <color indexed="8"/>
        <rFont val="Arial"/>
        <family val="2"/>
      </rPr>
      <t>*</t>
    </r>
  </si>
  <si>
    <r>
      <t>-1.500</t>
    </r>
    <r>
      <rPr>
        <vertAlign val="superscript"/>
        <sz val="9"/>
        <color indexed="8"/>
        <rFont val="Arial"/>
        <family val="2"/>
      </rPr>
      <t>*</t>
    </r>
  </si>
  <si>
    <r>
      <t>-2.100</t>
    </r>
    <r>
      <rPr>
        <vertAlign val="superscript"/>
        <sz val="9"/>
        <color indexed="8"/>
        <rFont val="Arial"/>
        <family val="2"/>
      </rPr>
      <t>*</t>
    </r>
  </si>
  <si>
    <r>
      <t>1.800</t>
    </r>
    <r>
      <rPr>
        <vertAlign val="superscript"/>
        <sz val="9"/>
        <color indexed="8"/>
        <rFont val="Arial"/>
        <family val="2"/>
      </rPr>
      <t>*</t>
    </r>
  </si>
  <si>
    <r>
      <t>2.400</t>
    </r>
    <r>
      <rPr>
        <vertAlign val="superscript"/>
        <sz val="9"/>
        <color indexed="8"/>
        <rFont val="Arial"/>
        <family val="2"/>
      </rPr>
      <t>*</t>
    </r>
  </si>
  <si>
    <r>
      <t>2.700</t>
    </r>
    <r>
      <rPr>
        <vertAlign val="superscript"/>
        <sz val="9"/>
        <color indexed="8"/>
        <rFont val="Arial"/>
        <family val="2"/>
      </rPr>
      <t>*</t>
    </r>
  </si>
  <si>
    <r>
      <t>1.500</t>
    </r>
    <r>
      <rPr>
        <vertAlign val="superscript"/>
        <sz val="9"/>
        <color indexed="8"/>
        <rFont val="Arial"/>
        <family val="2"/>
      </rPr>
      <t>*</t>
    </r>
  </si>
  <si>
    <r>
      <t>3.300</t>
    </r>
    <r>
      <rPr>
        <vertAlign val="superscript"/>
        <sz val="9"/>
        <color indexed="8"/>
        <rFont val="Arial"/>
        <family val="2"/>
      </rPr>
      <t>*</t>
    </r>
  </si>
  <si>
    <r>
      <t>2.100</t>
    </r>
    <r>
      <rPr>
        <vertAlign val="superscript"/>
        <sz val="9"/>
        <color indexed="8"/>
        <rFont val="Arial"/>
        <family val="2"/>
      </rPr>
      <t>*</t>
    </r>
  </si>
  <si>
    <r>
      <t>-1.556</t>
    </r>
    <r>
      <rPr>
        <vertAlign val="superscript"/>
        <sz val="9"/>
        <color indexed="8"/>
        <rFont val="Arial"/>
        <family val="2"/>
      </rPr>
      <t>*</t>
    </r>
  </si>
  <si>
    <r>
      <t>-1.889</t>
    </r>
    <r>
      <rPr>
        <vertAlign val="superscript"/>
        <sz val="9"/>
        <color indexed="8"/>
        <rFont val="Arial"/>
        <family val="2"/>
      </rPr>
      <t>*</t>
    </r>
  </si>
  <si>
    <r>
      <t>-2.556</t>
    </r>
    <r>
      <rPr>
        <vertAlign val="superscript"/>
        <sz val="9"/>
        <color indexed="8"/>
        <rFont val="Arial"/>
        <family val="2"/>
      </rPr>
      <t>*</t>
    </r>
  </si>
  <si>
    <r>
      <t>-2.889</t>
    </r>
    <r>
      <rPr>
        <vertAlign val="superscript"/>
        <sz val="9"/>
        <color indexed="8"/>
        <rFont val="Arial"/>
        <family val="2"/>
      </rPr>
      <t>*</t>
    </r>
  </si>
  <si>
    <r>
      <t>-1.667</t>
    </r>
    <r>
      <rPr>
        <vertAlign val="superscript"/>
        <sz val="9"/>
        <color indexed="8"/>
        <rFont val="Arial"/>
        <family val="2"/>
      </rPr>
      <t>*</t>
    </r>
  </si>
  <si>
    <r>
      <t>-2.000</t>
    </r>
    <r>
      <rPr>
        <vertAlign val="superscript"/>
        <sz val="9"/>
        <color indexed="8"/>
        <rFont val="Arial"/>
        <family val="2"/>
      </rPr>
      <t>*</t>
    </r>
  </si>
  <si>
    <r>
      <t>1.556</t>
    </r>
    <r>
      <rPr>
        <vertAlign val="superscript"/>
        <sz val="9"/>
        <color indexed="8"/>
        <rFont val="Arial"/>
        <family val="2"/>
      </rPr>
      <t>*</t>
    </r>
  </si>
  <si>
    <r>
      <t>1.889</t>
    </r>
    <r>
      <rPr>
        <vertAlign val="superscript"/>
        <sz val="9"/>
        <color indexed="8"/>
        <rFont val="Arial"/>
        <family val="2"/>
      </rPr>
      <t>*</t>
    </r>
  </si>
  <si>
    <r>
      <t>2.556</t>
    </r>
    <r>
      <rPr>
        <vertAlign val="superscript"/>
        <sz val="9"/>
        <color indexed="8"/>
        <rFont val="Arial"/>
        <family val="2"/>
      </rPr>
      <t>*</t>
    </r>
  </si>
  <si>
    <r>
      <t>1.667</t>
    </r>
    <r>
      <rPr>
        <vertAlign val="superscript"/>
        <sz val="9"/>
        <color indexed="8"/>
        <rFont val="Arial"/>
        <family val="2"/>
      </rPr>
      <t>*</t>
    </r>
  </si>
  <si>
    <r>
      <t>2.889</t>
    </r>
    <r>
      <rPr>
        <vertAlign val="superscript"/>
        <sz val="9"/>
        <color indexed="8"/>
        <rFont val="Arial"/>
        <family val="2"/>
      </rPr>
      <t>*</t>
    </r>
  </si>
  <si>
    <r>
      <t>2.000</t>
    </r>
    <r>
      <rPr>
        <vertAlign val="superscript"/>
        <sz val="9"/>
        <color indexed="8"/>
        <rFont val="Arial"/>
        <family val="2"/>
      </rPr>
      <t>*</t>
    </r>
  </si>
  <si>
    <r>
      <t>-1.583</t>
    </r>
    <r>
      <rPr>
        <vertAlign val="superscript"/>
        <sz val="9"/>
        <color indexed="8"/>
        <rFont val="Arial"/>
        <family val="2"/>
      </rPr>
      <t>*</t>
    </r>
  </si>
  <si>
    <r>
      <t>-2.250</t>
    </r>
    <r>
      <rPr>
        <vertAlign val="superscript"/>
        <sz val="9"/>
        <color indexed="8"/>
        <rFont val="Arial"/>
        <family val="2"/>
      </rPr>
      <t>*</t>
    </r>
  </si>
  <si>
    <r>
      <t>-2.833</t>
    </r>
    <r>
      <rPr>
        <vertAlign val="superscript"/>
        <sz val="9"/>
        <color indexed="8"/>
        <rFont val="Arial"/>
        <family val="2"/>
      </rPr>
      <t>*</t>
    </r>
  </si>
  <si>
    <r>
      <t>-2.917</t>
    </r>
    <r>
      <rPr>
        <vertAlign val="superscript"/>
        <sz val="9"/>
        <color indexed="8"/>
        <rFont val="Arial"/>
        <family val="2"/>
      </rPr>
      <t>*</t>
    </r>
  </si>
  <si>
    <r>
      <t>1.583</t>
    </r>
    <r>
      <rPr>
        <vertAlign val="superscript"/>
        <sz val="9"/>
        <color indexed="8"/>
        <rFont val="Arial"/>
        <family val="2"/>
      </rPr>
      <t>*</t>
    </r>
  </si>
  <si>
    <r>
      <t>-1.250</t>
    </r>
    <r>
      <rPr>
        <vertAlign val="superscript"/>
        <sz val="9"/>
        <color indexed="8"/>
        <rFont val="Arial"/>
        <family val="2"/>
      </rPr>
      <t>*</t>
    </r>
  </si>
  <si>
    <r>
      <t>2.250</t>
    </r>
    <r>
      <rPr>
        <vertAlign val="superscript"/>
        <sz val="9"/>
        <color indexed="8"/>
        <rFont val="Arial"/>
        <family val="2"/>
      </rPr>
      <t>*</t>
    </r>
  </si>
  <si>
    <r>
      <t>2.833</t>
    </r>
    <r>
      <rPr>
        <vertAlign val="superscript"/>
        <sz val="9"/>
        <color indexed="8"/>
        <rFont val="Arial"/>
        <family val="2"/>
      </rPr>
      <t>*</t>
    </r>
  </si>
  <si>
    <r>
      <t>1.250</t>
    </r>
    <r>
      <rPr>
        <vertAlign val="superscript"/>
        <sz val="9"/>
        <color indexed="8"/>
        <rFont val="Arial"/>
        <family val="2"/>
      </rPr>
      <t>*</t>
    </r>
  </si>
  <si>
    <r>
      <t>2.917</t>
    </r>
    <r>
      <rPr>
        <vertAlign val="superscript"/>
        <sz val="9"/>
        <color indexed="8"/>
        <rFont val="Arial"/>
        <family val="2"/>
      </rPr>
      <t>*</t>
    </r>
  </si>
  <si>
    <r>
      <t>-1.167</t>
    </r>
    <r>
      <rPr>
        <vertAlign val="superscript"/>
        <sz val="9"/>
        <color indexed="8"/>
        <rFont val="Arial"/>
        <family val="2"/>
      </rPr>
      <t>*</t>
    </r>
  </si>
  <si>
    <r>
      <t>-1.917</t>
    </r>
    <r>
      <rPr>
        <vertAlign val="superscript"/>
        <sz val="9"/>
        <color indexed="8"/>
        <rFont val="Arial"/>
        <family val="2"/>
      </rPr>
      <t>*</t>
    </r>
  </si>
  <si>
    <r>
      <t>-2.417</t>
    </r>
    <r>
      <rPr>
        <vertAlign val="superscript"/>
        <sz val="9"/>
        <color indexed="8"/>
        <rFont val="Arial"/>
        <family val="2"/>
      </rPr>
      <t>*</t>
    </r>
  </si>
  <si>
    <r>
      <t>-3.250</t>
    </r>
    <r>
      <rPr>
        <vertAlign val="superscript"/>
        <sz val="9"/>
        <color indexed="8"/>
        <rFont val="Arial"/>
        <family val="2"/>
      </rPr>
      <t>*</t>
    </r>
  </si>
  <si>
    <r>
      <t>1.167</t>
    </r>
    <r>
      <rPr>
        <vertAlign val="superscript"/>
        <sz val="9"/>
        <color indexed="8"/>
        <rFont val="Arial"/>
        <family val="2"/>
      </rPr>
      <t>*</t>
    </r>
  </si>
  <si>
    <r>
      <t>-2.083</t>
    </r>
    <r>
      <rPr>
        <vertAlign val="superscript"/>
        <sz val="9"/>
        <color indexed="8"/>
        <rFont val="Arial"/>
        <family val="2"/>
      </rPr>
      <t>*</t>
    </r>
  </si>
  <si>
    <r>
      <t>1.917</t>
    </r>
    <r>
      <rPr>
        <vertAlign val="superscript"/>
        <sz val="9"/>
        <color indexed="8"/>
        <rFont val="Arial"/>
        <family val="2"/>
      </rPr>
      <t>*</t>
    </r>
  </si>
  <si>
    <r>
      <t>-1.000</t>
    </r>
    <r>
      <rPr>
        <vertAlign val="superscript"/>
        <sz val="9"/>
        <color indexed="8"/>
        <rFont val="Arial"/>
        <family val="2"/>
      </rPr>
      <t>*</t>
    </r>
  </si>
  <si>
    <r>
      <t>2.417</t>
    </r>
    <r>
      <rPr>
        <vertAlign val="superscript"/>
        <sz val="9"/>
        <color indexed="8"/>
        <rFont val="Arial"/>
        <family val="2"/>
      </rPr>
      <t>*</t>
    </r>
  </si>
  <si>
    <r>
      <t>1.000</t>
    </r>
    <r>
      <rPr>
        <vertAlign val="superscript"/>
        <sz val="9"/>
        <color indexed="8"/>
        <rFont val="Arial"/>
        <family val="2"/>
      </rPr>
      <t>*</t>
    </r>
  </si>
  <si>
    <r>
      <t>3.250</t>
    </r>
    <r>
      <rPr>
        <vertAlign val="superscript"/>
        <sz val="9"/>
        <color indexed="8"/>
        <rFont val="Arial"/>
        <family val="2"/>
      </rPr>
      <t>*</t>
    </r>
  </si>
  <si>
    <r>
      <t>2.083</t>
    </r>
    <r>
      <rPr>
        <vertAlign val="superscript"/>
        <sz val="9"/>
        <color indexed="8"/>
        <rFont val="Arial"/>
        <family val="2"/>
      </rPr>
      <t>*</t>
    </r>
  </si>
  <si>
    <t xml:space="preserve">*. The mean difference is significant at the .05 level.
a. Adjustment for multiple comparisons: Bonferroni.
b. The level combination of factors in (I) is not observed.
c. The level combination of factors in (J) is not observed.
d. Dependent Variable: Daybasal.
</t>
  </si>
  <si>
    <t>Each F tests the simple effects of Filament within each level combination of the other effects shown. These tests are based on the estimable linearly independent pairwise comparisons among the estimated marginal means.</t>
  </si>
  <si>
    <t>Day7</t>
  </si>
  <si>
    <t xml:space="preserve">a. Dependent Variable: Day7.
</t>
  </si>
  <si>
    <r>
      <t>5.626</t>
    </r>
    <r>
      <rPr>
        <vertAlign val="superscript"/>
        <sz val="9"/>
        <color indexed="8"/>
        <rFont val="Arial"/>
        <family val="2"/>
      </rPr>
      <t>a</t>
    </r>
  </si>
  <si>
    <t xml:space="preserve">a. Based on modified population marginal mean.
b. Dependent Variable: Day7.
</t>
  </si>
  <si>
    <r>
      <t>4.083</t>
    </r>
    <r>
      <rPr>
        <vertAlign val="superscript"/>
        <sz val="9"/>
        <color indexed="8"/>
        <rFont val="Arial"/>
        <family val="2"/>
      </rPr>
      <t>a</t>
    </r>
  </si>
  <si>
    <r>
      <t>2.057</t>
    </r>
    <r>
      <rPr>
        <vertAlign val="superscript"/>
        <sz val="9"/>
        <color indexed="8"/>
        <rFont val="Arial"/>
        <family val="2"/>
      </rPr>
      <t>*</t>
    </r>
    <r>
      <rPr>
        <sz val="11"/>
        <color theme="1"/>
        <rFont val="Calibri"/>
        <family val="2"/>
        <scheme val="minor"/>
      </rPr>
      <t>,a</t>
    </r>
  </si>
  <si>
    <r>
      <t>-2.057</t>
    </r>
    <r>
      <rPr>
        <vertAlign val="superscript"/>
        <sz val="9"/>
        <color indexed="8"/>
        <rFont val="Arial"/>
        <family val="2"/>
      </rPr>
      <t>*</t>
    </r>
    <r>
      <rPr>
        <sz val="11"/>
        <color theme="1"/>
        <rFont val="Calibri"/>
        <family val="2"/>
        <scheme val="minor"/>
      </rPr>
      <t>,c</t>
    </r>
  </si>
  <si>
    <t xml:space="preserve">*. The mean difference is significant at the .05 level.
a. An estimate of the modified population marginal mean (J).
b. Adjustment for multiple comparisons: Bonferroni.
c. An estimate of the modified population marginal mean (I).
d. Dependent Variable: Day7.
</t>
  </si>
  <si>
    <r>
      <t>6.250</t>
    </r>
    <r>
      <rPr>
        <vertAlign val="superscript"/>
        <sz val="9"/>
        <color indexed="8"/>
        <rFont val="Arial"/>
        <family val="2"/>
      </rPr>
      <t>a</t>
    </r>
  </si>
  <si>
    <r>
      <t>5.685</t>
    </r>
    <r>
      <rPr>
        <vertAlign val="superscript"/>
        <sz val="9"/>
        <color indexed="8"/>
        <rFont val="Arial"/>
        <family val="2"/>
      </rPr>
      <t>a</t>
    </r>
  </si>
  <si>
    <r>
      <t>.565</t>
    </r>
    <r>
      <rPr>
        <vertAlign val="superscript"/>
        <sz val="9"/>
        <color indexed="8"/>
        <rFont val="Arial"/>
        <family val="2"/>
      </rPr>
      <t>*</t>
    </r>
    <r>
      <rPr>
        <sz val="11"/>
        <color theme="1"/>
        <rFont val="Calibri"/>
        <family val="2"/>
        <scheme val="minor"/>
      </rPr>
      <t>,a,b</t>
    </r>
  </si>
  <si>
    <r>
      <t>.965</t>
    </r>
    <r>
      <rPr>
        <vertAlign val="superscript"/>
        <sz val="9"/>
        <color indexed="8"/>
        <rFont val="Arial"/>
        <family val="2"/>
      </rPr>
      <t>*</t>
    </r>
    <r>
      <rPr>
        <sz val="11"/>
        <color theme="1"/>
        <rFont val="Calibri"/>
        <family val="2"/>
        <scheme val="minor"/>
      </rPr>
      <t>,a</t>
    </r>
  </si>
  <si>
    <r>
      <t>-.565</t>
    </r>
    <r>
      <rPr>
        <vertAlign val="superscript"/>
        <sz val="9"/>
        <color indexed="8"/>
        <rFont val="Arial"/>
        <family val="2"/>
      </rPr>
      <t>*</t>
    </r>
    <r>
      <rPr>
        <sz val="11"/>
        <color theme="1"/>
        <rFont val="Calibri"/>
        <family val="2"/>
        <scheme val="minor"/>
      </rPr>
      <t>,a,b</t>
    </r>
  </si>
  <si>
    <r>
      <t>.400</t>
    </r>
    <r>
      <rPr>
        <vertAlign val="superscript"/>
        <sz val="9"/>
        <color indexed="8"/>
        <rFont val="Arial"/>
        <family val="2"/>
      </rPr>
      <t>*</t>
    </r>
    <r>
      <rPr>
        <sz val="11"/>
        <color theme="1"/>
        <rFont val="Calibri"/>
        <family val="2"/>
        <scheme val="minor"/>
      </rPr>
      <t>,a</t>
    </r>
  </si>
  <si>
    <r>
      <t>-.965</t>
    </r>
    <r>
      <rPr>
        <vertAlign val="superscript"/>
        <sz val="9"/>
        <color indexed="8"/>
        <rFont val="Arial"/>
        <family val="2"/>
      </rPr>
      <t>*</t>
    </r>
    <r>
      <rPr>
        <sz val="11"/>
        <color theme="1"/>
        <rFont val="Calibri"/>
        <family val="2"/>
        <scheme val="minor"/>
      </rPr>
      <t>,b</t>
    </r>
  </si>
  <si>
    <r>
      <t>-.400</t>
    </r>
    <r>
      <rPr>
        <vertAlign val="superscript"/>
        <sz val="9"/>
        <color indexed="8"/>
        <rFont val="Arial"/>
        <family val="2"/>
      </rPr>
      <t>*</t>
    </r>
    <r>
      <rPr>
        <sz val="11"/>
        <color theme="1"/>
        <rFont val="Calibri"/>
        <family val="2"/>
        <scheme val="minor"/>
      </rPr>
      <t>,b</t>
    </r>
  </si>
  <si>
    <t xml:space="preserve">*. The mean difference is significant at the .05 level.
a. An estimate of the modified population marginal mean (I).
b. An estimate of the modified population marginal mean (J).
c. Adjustment for multiple comparisons: Bonferroni.
d. Dependent Variable: Day7.
</t>
  </si>
  <si>
    <r>
      <t>3.976</t>
    </r>
    <r>
      <rPr>
        <vertAlign val="superscript"/>
        <sz val="9"/>
        <color indexed="8"/>
        <rFont val="Arial"/>
        <family val="2"/>
      </rPr>
      <t>a</t>
    </r>
  </si>
  <si>
    <r>
      <t>4.782</t>
    </r>
    <r>
      <rPr>
        <vertAlign val="superscript"/>
        <sz val="9"/>
        <color indexed="8"/>
        <rFont val="Arial"/>
        <family val="2"/>
      </rPr>
      <t>a</t>
    </r>
  </si>
  <si>
    <r>
      <t>5.515</t>
    </r>
    <r>
      <rPr>
        <vertAlign val="superscript"/>
        <sz val="9"/>
        <color indexed="8"/>
        <rFont val="Arial"/>
        <family val="2"/>
      </rPr>
      <t>a</t>
    </r>
  </si>
  <si>
    <r>
      <t>5.963</t>
    </r>
    <r>
      <rPr>
        <vertAlign val="superscript"/>
        <sz val="9"/>
        <color indexed="8"/>
        <rFont val="Arial"/>
        <family val="2"/>
      </rPr>
      <t>a</t>
    </r>
  </si>
  <si>
    <r>
      <t>6.531</t>
    </r>
    <r>
      <rPr>
        <vertAlign val="superscript"/>
        <sz val="9"/>
        <color indexed="8"/>
        <rFont val="Arial"/>
        <family val="2"/>
      </rPr>
      <t>a</t>
    </r>
  </si>
  <si>
    <r>
      <t>6.990</t>
    </r>
    <r>
      <rPr>
        <vertAlign val="superscript"/>
        <sz val="9"/>
        <color indexed="8"/>
        <rFont val="Arial"/>
        <family val="2"/>
      </rPr>
      <t>a</t>
    </r>
  </si>
  <si>
    <r>
      <t>-.806</t>
    </r>
    <r>
      <rPr>
        <vertAlign val="superscript"/>
        <sz val="9"/>
        <color indexed="8"/>
        <rFont val="Arial"/>
        <family val="2"/>
      </rPr>
      <t>*</t>
    </r>
    <r>
      <rPr>
        <sz val="11"/>
        <color theme="1"/>
        <rFont val="Calibri"/>
        <family val="2"/>
        <scheme val="minor"/>
      </rPr>
      <t>,a,b</t>
    </r>
  </si>
  <si>
    <r>
      <t>-1.539</t>
    </r>
    <r>
      <rPr>
        <vertAlign val="superscript"/>
        <sz val="9"/>
        <color indexed="8"/>
        <rFont val="Arial"/>
        <family val="2"/>
      </rPr>
      <t>*</t>
    </r>
    <r>
      <rPr>
        <sz val="11"/>
        <color theme="1"/>
        <rFont val="Calibri"/>
        <family val="2"/>
        <scheme val="minor"/>
      </rPr>
      <t>,a,b</t>
    </r>
  </si>
  <si>
    <r>
      <t>-1.986</t>
    </r>
    <r>
      <rPr>
        <vertAlign val="superscript"/>
        <sz val="9"/>
        <color indexed="8"/>
        <rFont val="Arial"/>
        <family val="2"/>
      </rPr>
      <t>*</t>
    </r>
    <r>
      <rPr>
        <sz val="11"/>
        <color theme="1"/>
        <rFont val="Calibri"/>
        <family val="2"/>
        <scheme val="minor"/>
      </rPr>
      <t>,a,b</t>
    </r>
  </si>
  <si>
    <r>
      <t>-2.554</t>
    </r>
    <r>
      <rPr>
        <vertAlign val="superscript"/>
        <sz val="9"/>
        <color indexed="8"/>
        <rFont val="Arial"/>
        <family val="2"/>
      </rPr>
      <t>*</t>
    </r>
    <r>
      <rPr>
        <sz val="11"/>
        <color theme="1"/>
        <rFont val="Calibri"/>
        <family val="2"/>
        <scheme val="minor"/>
      </rPr>
      <t>,a,b</t>
    </r>
  </si>
  <si>
    <r>
      <t>-3.014</t>
    </r>
    <r>
      <rPr>
        <vertAlign val="superscript"/>
        <sz val="9"/>
        <color indexed="8"/>
        <rFont val="Arial"/>
        <family val="2"/>
      </rPr>
      <t>*</t>
    </r>
    <r>
      <rPr>
        <sz val="11"/>
        <color theme="1"/>
        <rFont val="Calibri"/>
        <family val="2"/>
        <scheme val="minor"/>
      </rPr>
      <t>,a,b</t>
    </r>
  </si>
  <si>
    <r>
      <t>.806</t>
    </r>
    <r>
      <rPr>
        <vertAlign val="superscript"/>
        <sz val="9"/>
        <color indexed="8"/>
        <rFont val="Arial"/>
        <family val="2"/>
      </rPr>
      <t>*</t>
    </r>
    <r>
      <rPr>
        <sz val="11"/>
        <color theme="1"/>
        <rFont val="Calibri"/>
        <family val="2"/>
        <scheme val="minor"/>
      </rPr>
      <t>,a,b</t>
    </r>
  </si>
  <si>
    <r>
      <t>-1.181</t>
    </r>
    <r>
      <rPr>
        <vertAlign val="superscript"/>
        <sz val="9"/>
        <color indexed="8"/>
        <rFont val="Arial"/>
        <family val="2"/>
      </rPr>
      <t>*</t>
    </r>
    <r>
      <rPr>
        <sz val="11"/>
        <color theme="1"/>
        <rFont val="Calibri"/>
        <family val="2"/>
        <scheme val="minor"/>
      </rPr>
      <t>,a,b</t>
    </r>
  </si>
  <si>
    <r>
      <t>-1.749</t>
    </r>
    <r>
      <rPr>
        <vertAlign val="superscript"/>
        <sz val="9"/>
        <color indexed="8"/>
        <rFont val="Arial"/>
        <family val="2"/>
      </rPr>
      <t>*</t>
    </r>
    <r>
      <rPr>
        <sz val="11"/>
        <color theme="1"/>
        <rFont val="Calibri"/>
        <family val="2"/>
        <scheme val="minor"/>
      </rPr>
      <t>,a,b</t>
    </r>
  </si>
  <si>
    <r>
      <t>-2.208</t>
    </r>
    <r>
      <rPr>
        <vertAlign val="superscript"/>
        <sz val="9"/>
        <color indexed="8"/>
        <rFont val="Arial"/>
        <family val="2"/>
      </rPr>
      <t>*</t>
    </r>
    <r>
      <rPr>
        <sz val="11"/>
        <color theme="1"/>
        <rFont val="Calibri"/>
        <family val="2"/>
        <scheme val="minor"/>
      </rPr>
      <t>,a,b</t>
    </r>
  </si>
  <si>
    <r>
      <t>1.539</t>
    </r>
    <r>
      <rPr>
        <vertAlign val="superscript"/>
        <sz val="9"/>
        <color indexed="8"/>
        <rFont val="Arial"/>
        <family val="2"/>
      </rPr>
      <t>*</t>
    </r>
    <r>
      <rPr>
        <sz val="11"/>
        <color theme="1"/>
        <rFont val="Calibri"/>
        <family val="2"/>
        <scheme val="minor"/>
      </rPr>
      <t>,a,b</t>
    </r>
  </si>
  <si>
    <r>
      <t>-.447</t>
    </r>
    <r>
      <rPr>
        <vertAlign val="superscript"/>
        <sz val="9"/>
        <color indexed="8"/>
        <rFont val="Arial"/>
        <family val="2"/>
      </rPr>
      <t>a</t>
    </r>
    <r>
      <rPr>
        <sz val="11"/>
        <color theme="1"/>
        <rFont val="Calibri"/>
        <family val="2"/>
        <scheme val="minor"/>
      </rPr>
      <t>,b</t>
    </r>
  </si>
  <si>
    <r>
      <t>-1.015</t>
    </r>
    <r>
      <rPr>
        <vertAlign val="superscript"/>
        <sz val="9"/>
        <color indexed="8"/>
        <rFont val="Arial"/>
        <family val="2"/>
      </rPr>
      <t>*</t>
    </r>
    <r>
      <rPr>
        <sz val="11"/>
        <color theme="1"/>
        <rFont val="Calibri"/>
        <family val="2"/>
        <scheme val="minor"/>
      </rPr>
      <t>,a,b</t>
    </r>
  </si>
  <si>
    <r>
      <t>-1.475</t>
    </r>
    <r>
      <rPr>
        <vertAlign val="superscript"/>
        <sz val="9"/>
        <color indexed="8"/>
        <rFont val="Arial"/>
        <family val="2"/>
      </rPr>
      <t>*</t>
    </r>
    <r>
      <rPr>
        <sz val="11"/>
        <color theme="1"/>
        <rFont val="Calibri"/>
        <family val="2"/>
        <scheme val="minor"/>
      </rPr>
      <t>,a,b</t>
    </r>
  </si>
  <si>
    <r>
      <t>1.986</t>
    </r>
    <r>
      <rPr>
        <vertAlign val="superscript"/>
        <sz val="9"/>
        <color indexed="8"/>
        <rFont val="Arial"/>
        <family val="2"/>
      </rPr>
      <t>*</t>
    </r>
    <r>
      <rPr>
        <sz val="11"/>
        <color theme="1"/>
        <rFont val="Calibri"/>
        <family val="2"/>
        <scheme val="minor"/>
      </rPr>
      <t>,a,b</t>
    </r>
  </si>
  <si>
    <r>
      <t>1.181</t>
    </r>
    <r>
      <rPr>
        <vertAlign val="superscript"/>
        <sz val="9"/>
        <color indexed="8"/>
        <rFont val="Arial"/>
        <family val="2"/>
      </rPr>
      <t>*</t>
    </r>
    <r>
      <rPr>
        <sz val="11"/>
        <color theme="1"/>
        <rFont val="Calibri"/>
        <family val="2"/>
        <scheme val="minor"/>
      </rPr>
      <t>,a,b</t>
    </r>
  </si>
  <si>
    <r>
      <t>.447</t>
    </r>
    <r>
      <rPr>
        <vertAlign val="superscript"/>
        <sz val="9"/>
        <color indexed="8"/>
        <rFont val="Arial"/>
        <family val="2"/>
      </rPr>
      <t>a</t>
    </r>
    <r>
      <rPr>
        <sz val="11"/>
        <color theme="1"/>
        <rFont val="Calibri"/>
        <family val="2"/>
        <scheme val="minor"/>
      </rPr>
      <t>,b</t>
    </r>
  </si>
  <si>
    <r>
      <t>-.568</t>
    </r>
    <r>
      <rPr>
        <vertAlign val="superscript"/>
        <sz val="9"/>
        <color indexed="8"/>
        <rFont val="Arial"/>
        <family val="2"/>
      </rPr>
      <t>a</t>
    </r>
    <r>
      <rPr>
        <sz val="11"/>
        <color theme="1"/>
        <rFont val="Calibri"/>
        <family val="2"/>
        <scheme val="minor"/>
      </rPr>
      <t>,b</t>
    </r>
  </si>
  <si>
    <r>
      <t>-1.028</t>
    </r>
    <r>
      <rPr>
        <vertAlign val="superscript"/>
        <sz val="9"/>
        <color indexed="8"/>
        <rFont val="Arial"/>
        <family val="2"/>
      </rPr>
      <t>*</t>
    </r>
    <r>
      <rPr>
        <sz val="11"/>
        <color theme="1"/>
        <rFont val="Calibri"/>
        <family val="2"/>
        <scheme val="minor"/>
      </rPr>
      <t>,a,b</t>
    </r>
  </si>
  <si>
    <r>
      <t>2.554</t>
    </r>
    <r>
      <rPr>
        <vertAlign val="superscript"/>
        <sz val="9"/>
        <color indexed="8"/>
        <rFont val="Arial"/>
        <family val="2"/>
      </rPr>
      <t>*</t>
    </r>
    <r>
      <rPr>
        <sz val="11"/>
        <color theme="1"/>
        <rFont val="Calibri"/>
        <family val="2"/>
        <scheme val="minor"/>
      </rPr>
      <t>,a,b</t>
    </r>
  </si>
  <si>
    <r>
      <t>1.749</t>
    </r>
    <r>
      <rPr>
        <vertAlign val="superscript"/>
        <sz val="9"/>
        <color indexed="8"/>
        <rFont val="Arial"/>
        <family val="2"/>
      </rPr>
      <t>*</t>
    </r>
    <r>
      <rPr>
        <sz val="11"/>
        <color theme="1"/>
        <rFont val="Calibri"/>
        <family val="2"/>
        <scheme val="minor"/>
      </rPr>
      <t>,a,b</t>
    </r>
  </si>
  <si>
    <r>
      <t>1.015</t>
    </r>
    <r>
      <rPr>
        <vertAlign val="superscript"/>
        <sz val="9"/>
        <color indexed="8"/>
        <rFont val="Arial"/>
        <family val="2"/>
      </rPr>
      <t>*</t>
    </r>
    <r>
      <rPr>
        <sz val="11"/>
        <color theme="1"/>
        <rFont val="Calibri"/>
        <family val="2"/>
        <scheme val="minor"/>
      </rPr>
      <t>,a,b</t>
    </r>
  </si>
  <si>
    <r>
      <t>.568</t>
    </r>
    <r>
      <rPr>
        <vertAlign val="superscript"/>
        <sz val="9"/>
        <color indexed="8"/>
        <rFont val="Arial"/>
        <family val="2"/>
      </rPr>
      <t>a</t>
    </r>
    <r>
      <rPr>
        <sz val="11"/>
        <color theme="1"/>
        <rFont val="Calibri"/>
        <family val="2"/>
        <scheme val="minor"/>
      </rPr>
      <t>,b</t>
    </r>
  </si>
  <si>
    <r>
      <t>-.460</t>
    </r>
    <r>
      <rPr>
        <vertAlign val="superscript"/>
        <sz val="9"/>
        <color indexed="8"/>
        <rFont val="Arial"/>
        <family val="2"/>
      </rPr>
      <t>a</t>
    </r>
    <r>
      <rPr>
        <sz val="11"/>
        <color theme="1"/>
        <rFont val="Calibri"/>
        <family val="2"/>
        <scheme val="minor"/>
      </rPr>
      <t>,b</t>
    </r>
  </si>
  <si>
    <r>
      <t>3.014</t>
    </r>
    <r>
      <rPr>
        <vertAlign val="superscript"/>
        <sz val="9"/>
        <color indexed="8"/>
        <rFont val="Arial"/>
        <family val="2"/>
      </rPr>
      <t>*</t>
    </r>
    <r>
      <rPr>
        <sz val="11"/>
        <color theme="1"/>
        <rFont val="Calibri"/>
        <family val="2"/>
        <scheme val="minor"/>
      </rPr>
      <t>,a,b</t>
    </r>
  </si>
  <si>
    <r>
      <t>2.208</t>
    </r>
    <r>
      <rPr>
        <vertAlign val="superscript"/>
        <sz val="9"/>
        <color indexed="8"/>
        <rFont val="Arial"/>
        <family val="2"/>
      </rPr>
      <t>*</t>
    </r>
    <r>
      <rPr>
        <sz val="11"/>
        <color theme="1"/>
        <rFont val="Calibri"/>
        <family val="2"/>
        <scheme val="minor"/>
      </rPr>
      <t>,a,b</t>
    </r>
  </si>
  <si>
    <r>
      <t>1.475</t>
    </r>
    <r>
      <rPr>
        <vertAlign val="superscript"/>
        <sz val="9"/>
        <color indexed="8"/>
        <rFont val="Arial"/>
        <family val="2"/>
      </rPr>
      <t>*</t>
    </r>
    <r>
      <rPr>
        <sz val="11"/>
        <color theme="1"/>
        <rFont val="Calibri"/>
        <family val="2"/>
        <scheme val="minor"/>
      </rPr>
      <t>,a,b</t>
    </r>
  </si>
  <si>
    <r>
      <t>1.028</t>
    </r>
    <r>
      <rPr>
        <vertAlign val="superscript"/>
        <sz val="9"/>
        <color indexed="8"/>
        <rFont val="Arial"/>
        <family val="2"/>
      </rPr>
      <t>*</t>
    </r>
    <r>
      <rPr>
        <sz val="11"/>
        <color theme="1"/>
        <rFont val="Calibri"/>
        <family val="2"/>
        <scheme val="minor"/>
      </rPr>
      <t>,a,b</t>
    </r>
  </si>
  <si>
    <r>
      <t>.460</t>
    </r>
    <r>
      <rPr>
        <vertAlign val="superscript"/>
        <sz val="9"/>
        <color indexed="8"/>
        <rFont val="Arial"/>
        <family val="2"/>
      </rPr>
      <t>a</t>
    </r>
    <r>
      <rPr>
        <sz val="11"/>
        <color theme="1"/>
        <rFont val="Calibri"/>
        <family val="2"/>
        <scheme val="minor"/>
      </rPr>
      <t>,b</t>
    </r>
  </si>
  <si>
    <t xml:space="preserve">a. This level combination of factors is not observed, thus the corresponding population marginal mean is not estimable.
b. Dependent Variable: Day7.
</t>
  </si>
  <si>
    <r>
      <t>2.403</t>
    </r>
    <r>
      <rPr>
        <vertAlign val="superscript"/>
        <sz val="9"/>
        <color indexed="8"/>
        <rFont val="Arial"/>
        <family val="2"/>
      </rPr>
      <t>*</t>
    </r>
  </si>
  <si>
    <r>
      <t>-2.403</t>
    </r>
    <r>
      <rPr>
        <vertAlign val="superscript"/>
        <sz val="9"/>
        <color indexed="8"/>
        <rFont val="Arial"/>
        <family val="2"/>
      </rPr>
      <t>*</t>
    </r>
  </si>
  <si>
    <t xml:space="preserve">a. The level combination of factors in (J) is not observed.
b. Adjustment for multiple comparisons: Bonferroni.
c. The level combination of factors in (I) is not observed.
*. The mean difference is significant at the .05 level.
d. Dependent Variable: Day7.
</t>
  </si>
  <si>
    <r>
      <t>.565</t>
    </r>
    <r>
      <rPr>
        <vertAlign val="superscript"/>
        <sz val="9"/>
        <color indexed="8"/>
        <rFont val="Arial"/>
        <family val="2"/>
      </rPr>
      <t>*</t>
    </r>
  </si>
  <si>
    <r>
      <t>-.565</t>
    </r>
    <r>
      <rPr>
        <vertAlign val="superscript"/>
        <sz val="9"/>
        <color indexed="8"/>
        <rFont val="Arial"/>
        <family val="2"/>
      </rPr>
      <t>*</t>
    </r>
  </si>
  <si>
    <r>
      <t>-.801</t>
    </r>
    <r>
      <rPr>
        <vertAlign val="superscript"/>
        <sz val="9"/>
        <color indexed="8"/>
        <rFont val="Arial"/>
        <family val="2"/>
      </rPr>
      <t>*</t>
    </r>
  </si>
  <si>
    <r>
      <t>.801</t>
    </r>
    <r>
      <rPr>
        <vertAlign val="superscript"/>
        <sz val="9"/>
        <color indexed="8"/>
        <rFont val="Arial"/>
        <family val="2"/>
      </rPr>
      <t>*</t>
    </r>
  </si>
  <si>
    <t xml:space="preserve">*. The mean difference is significant at the .05 level.
a. Adjustment for multiple comparisons: Bonferroni.
b. The level combination of factors in (I) is not observed.
c. The level combination of factors in (J) is not observed.
d. Dependent Variable: Day7.
</t>
  </si>
  <si>
    <r>
      <t>2.667</t>
    </r>
    <r>
      <rPr>
        <vertAlign val="superscript"/>
        <sz val="9"/>
        <color indexed="8"/>
        <rFont val="Arial"/>
        <family val="2"/>
      </rPr>
      <t>a</t>
    </r>
  </si>
  <si>
    <r>
      <t>4.333</t>
    </r>
    <r>
      <rPr>
        <vertAlign val="superscript"/>
        <sz val="9"/>
        <color indexed="8"/>
        <rFont val="Arial"/>
        <family val="2"/>
      </rPr>
      <t>a</t>
    </r>
  </si>
  <si>
    <r>
      <t>4.917</t>
    </r>
    <r>
      <rPr>
        <vertAlign val="superscript"/>
        <sz val="9"/>
        <color indexed="8"/>
        <rFont val="Arial"/>
        <family val="2"/>
      </rPr>
      <t>a</t>
    </r>
  </si>
  <si>
    <r>
      <t>5.000</t>
    </r>
    <r>
      <rPr>
        <vertAlign val="superscript"/>
        <sz val="9"/>
        <color indexed="8"/>
        <rFont val="Arial"/>
        <family val="2"/>
      </rPr>
      <t>a</t>
    </r>
  </si>
  <si>
    <r>
      <t>1.746</t>
    </r>
    <r>
      <rPr>
        <vertAlign val="superscript"/>
        <sz val="9"/>
        <color indexed="8"/>
        <rFont val="Arial"/>
        <family val="2"/>
      </rPr>
      <t>*</t>
    </r>
    <r>
      <rPr>
        <sz val="11"/>
        <color theme="1"/>
        <rFont val="Calibri"/>
        <family val="2"/>
        <scheme val="minor"/>
      </rPr>
      <t>,a</t>
    </r>
  </si>
  <si>
    <r>
      <t>-1.746</t>
    </r>
    <r>
      <rPr>
        <vertAlign val="superscript"/>
        <sz val="9"/>
        <color indexed="8"/>
        <rFont val="Arial"/>
        <family val="2"/>
      </rPr>
      <t>*</t>
    </r>
    <r>
      <rPr>
        <sz val="11"/>
        <color theme="1"/>
        <rFont val="Calibri"/>
        <family val="2"/>
        <scheme val="minor"/>
      </rPr>
      <t>,c</t>
    </r>
  </si>
  <si>
    <r>
      <t>1.709</t>
    </r>
    <r>
      <rPr>
        <vertAlign val="superscript"/>
        <sz val="9"/>
        <color indexed="8"/>
        <rFont val="Arial"/>
        <family val="2"/>
      </rPr>
      <t>*</t>
    </r>
    <r>
      <rPr>
        <sz val="11"/>
        <color theme="1"/>
        <rFont val="Calibri"/>
        <family val="2"/>
        <scheme val="minor"/>
      </rPr>
      <t>,a</t>
    </r>
  </si>
  <si>
    <r>
      <t>-1.709</t>
    </r>
    <r>
      <rPr>
        <vertAlign val="superscript"/>
        <sz val="9"/>
        <color indexed="8"/>
        <rFont val="Arial"/>
        <family val="2"/>
      </rPr>
      <t>*</t>
    </r>
    <r>
      <rPr>
        <sz val="11"/>
        <color theme="1"/>
        <rFont val="Calibri"/>
        <family val="2"/>
        <scheme val="minor"/>
      </rPr>
      <t>,c</t>
    </r>
  </si>
  <si>
    <r>
      <t>1.909</t>
    </r>
    <r>
      <rPr>
        <vertAlign val="superscript"/>
        <sz val="9"/>
        <color indexed="8"/>
        <rFont val="Arial"/>
        <family val="2"/>
      </rPr>
      <t>*</t>
    </r>
    <r>
      <rPr>
        <sz val="11"/>
        <color theme="1"/>
        <rFont val="Calibri"/>
        <family val="2"/>
        <scheme val="minor"/>
      </rPr>
      <t>,a</t>
    </r>
  </si>
  <si>
    <r>
      <t>-1.909</t>
    </r>
    <r>
      <rPr>
        <vertAlign val="superscript"/>
        <sz val="9"/>
        <color indexed="8"/>
        <rFont val="Arial"/>
        <family val="2"/>
      </rPr>
      <t>*</t>
    </r>
    <r>
      <rPr>
        <sz val="11"/>
        <color theme="1"/>
        <rFont val="Calibri"/>
        <family val="2"/>
        <scheme val="minor"/>
      </rPr>
      <t>,c</t>
    </r>
  </si>
  <si>
    <r>
      <t>2.172</t>
    </r>
    <r>
      <rPr>
        <vertAlign val="superscript"/>
        <sz val="9"/>
        <color indexed="8"/>
        <rFont val="Arial"/>
        <family val="2"/>
      </rPr>
      <t>*</t>
    </r>
    <r>
      <rPr>
        <sz val="11"/>
        <color theme="1"/>
        <rFont val="Calibri"/>
        <family val="2"/>
        <scheme val="minor"/>
      </rPr>
      <t>,a</t>
    </r>
  </si>
  <si>
    <r>
      <t>-2.172</t>
    </r>
    <r>
      <rPr>
        <vertAlign val="superscript"/>
        <sz val="9"/>
        <color indexed="8"/>
        <rFont val="Arial"/>
        <family val="2"/>
      </rPr>
      <t>*</t>
    </r>
    <r>
      <rPr>
        <sz val="11"/>
        <color theme="1"/>
        <rFont val="Calibri"/>
        <family val="2"/>
        <scheme val="minor"/>
      </rPr>
      <t>,c</t>
    </r>
  </si>
  <si>
    <r>
      <t>2.152</t>
    </r>
    <r>
      <rPr>
        <vertAlign val="superscript"/>
        <sz val="9"/>
        <color indexed="8"/>
        <rFont val="Arial"/>
        <family val="2"/>
      </rPr>
      <t>*</t>
    </r>
    <r>
      <rPr>
        <sz val="11"/>
        <color theme="1"/>
        <rFont val="Calibri"/>
        <family val="2"/>
        <scheme val="minor"/>
      </rPr>
      <t>,a</t>
    </r>
  </si>
  <si>
    <r>
      <t>-2.152</t>
    </r>
    <r>
      <rPr>
        <vertAlign val="superscript"/>
        <sz val="9"/>
        <color indexed="8"/>
        <rFont val="Arial"/>
        <family val="2"/>
      </rPr>
      <t>*</t>
    </r>
    <r>
      <rPr>
        <sz val="11"/>
        <color theme="1"/>
        <rFont val="Calibri"/>
        <family val="2"/>
        <scheme val="minor"/>
      </rPr>
      <t>,c</t>
    </r>
  </si>
  <si>
    <r>
      <t>2.654</t>
    </r>
    <r>
      <rPr>
        <vertAlign val="superscript"/>
        <sz val="9"/>
        <color indexed="8"/>
        <rFont val="Arial"/>
        <family val="2"/>
      </rPr>
      <t>*</t>
    </r>
    <r>
      <rPr>
        <sz val="11"/>
        <color theme="1"/>
        <rFont val="Calibri"/>
        <family val="2"/>
        <scheme val="minor"/>
      </rPr>
      <t>,a</t>
    </r>
  </si>
  <si>
    <r>
      <t>-2.654</t>
    </r>
    <r>
      <rPr>
        <vertAlign val="superscript"/>
        <sz val="9"/>
        <color indexed="8"/>
        <rFont val="Arial"/>
        <family val="2"/>
      </rPr>
      <t>*</t>
    </r>
    <r>
      <rPr>
        <sz val="11"/>
        <color theme="1"/>
        <rFont val="Calibri"/>
        <family val="2"/>
        <scheme val="minor"/>
      </rPr>
      <t>,c</t>
    </r>
  </si>
  <si>
    <r>
      <t>-1.580</t>
    </r>
    <r>
      <rPr>
        <vertAlign val="superscript"/>
        <sz val="9"/>
        <color indexed="8"/>
        <rFont val="Arial"/>
        <family val="2"/>
      </rPr>
      <t>*</t>
    </r>
  </si>
  <si>
    <r>
      <t>-2.093</t>
    </r>
    <r>
      <rPr>
        <vertAlign val="superscript"/>
        <sz val="9"/>
        <color indexed="8"/>
        <rFont val="Arial"/>
        <family val="2"/>
      </rPr>
      <t>*</t>
    </r>
  </si>
  <si>
    <r>
      <t>-2.656</t>
    </r>
    <r>
      <rPr>
        <vertAlign val="superscript"/>
        <sz val="9"/>
        <color indexed="8"/>
        <rFont val="Arial"/>
        <family val="2"/>
      </rPr>
      <t>*</t>
    </r>
  </si>
  <si>
    <r>
      <t>-3.241</t>
    </r>
    <r>
      <rPr>
        <vertAlign val="superscript"/>
        <sz val="9"/>
        <color indexed="8"/>
        <rFont val="Arial"/>
        <family val="2"/>
      </rPr>
      <t>*</t>
    </r>
  </si>
  <si>
    <r>
      <t>-.783</t>
    </r>
    <r>
      <rPr>
        <vertAlign val="superscript"/>
        <sz val="9"/>
        <color indexed="8"/>
        <rFont val="Arial"/>
        <family val="2"/>
      </rPr>
      <t>*</t>
    </r>
  </si>
  <si>
    <r>
      <t>-1.296</t>
    </r>
    <r>
      <rPr>
        <vertAlign val="superscript"/>
        <sz val="9"/>
        <color indexed="8"/>
        <rFont val="Arial"/>
        <family val="2"/>
      </rPr>
      <t>*</t>
    </r>
  </si>
  <si>
    <r>
      <t>-1.859</t>
    </r>
    <r>
      <rPr>
        <vertAlign val="superscript"/>
        <sz val="9"/>
        <color indexed="8"/>
        <rFont val="Arial"/>
        <family val="2"/>
      </rPr>
      <t>*</t>
    </r>
  </si>
  <si>
    <r>
      <t>-2.444</t>
    </r>
    <r>
      <rPr>
        <vertAlign val="superscript"/>
        <sz val="9"/>
        <color indexed="8"/>
        <rFont val="Arial"/>
        <family val="2"/>
      </rPr>
      <t>*</t>
    </r>
  </si>
  <si>
    <r>
      <t>1.580</t>
    </r>
    <r>
      <rPr>
        <vertAlign val="superscript"/>
        <sz val="9"/>
        <color indexed="8"/>
        <rFont val="Arial"/>
        <family val="2"/>
      </rPr>
      <t>*</t>
    </r>
  </si>
  <si>
    <r>
      <t>.783</t>
    </r>
    <r>
      <rPr>
        <vertAlign val="superscript"/>
        <sz val="9"/>
        <color indexed="8"/>
        <rFont val="Arial"/>
        <family val="2"/>
      </rPr>
      <t>*</t>
    </r>
  </si>
  <si>
    <r>
      <t>-1.076</t>
    </r>
    <r>
      <rPr>
        <vertAlign val="superscript"/>
        <sz val="9"/>
        <color indexed="8"/>
        <rFont val="Arial"/>
        <family val="2"/>
      </rPr>
      <t>*</t>
    </r>
  </si>
  <si>
    <r>
      <t>-1.661</t>
    </r>
    <r>
      <rPr>
        <vertAlign val="superscript"/>
        <sz val="9"/>
        <color indexed="8"/>
        <rFont val="Arial"/>
        <family val="2"/>
      </rPr>
      <t>*</t>
    </r>
  </si>
  <si>
    <r>
      <t>2.093</t>
    </r>
    <r>
      <rPr>
        <vertAlign val="superscript"/>
        <sz val="9"/>
        <color indexed="8"/>
        <rFont val="Arial"/>
        <family val="2"/>
      </rPr>
      <t>*</t>
    </r>
  </si>
  <si>
    <r>
      <t>1.296</t>
    </r>
    <r>
      <rPr>
        <vertAlign val="superscript"/>
        <sz val="9"/>
        <color indexed="8"/>
        <rFont val="Arial"/>
        <family val="2"/>
      </rPr>
      <t>*</t>
    </r>
  </si>
  <si>
    <r>
      <t>-1.148</t>
    </r>
    <r>
      <rPr>
        <vertAlign val="superscript"/>
        <sz val="9"/>
        <color indexed="8"/>
        <rFont val="Arial"/>
        <family val="2"/>
      </rPr>
      <t>*</t>
    </r>
  </si>
  <si>
    <r>
      <t>2.656</t>
    </r>
    <r>
      <rPr>
        <vertAlign val="superscript"/>
        <sz val="9"/>
        <color indexed="8"/>
        <rFont val="Arial"/>
        <family val="2"/>
      </rPr>
      <t>*</t>
    </r>
  </si>
  <si>
    <r>
      <t>1.859</t>
    </r>
    <r>
      <rPr>
        <vertAlign val="superscript"/>
        <sz val="9"/>
        <color indexed="8"/>
        <rFont val="Arial"/>
        <family val="2"/>
      </rPr>
      <t>*</t>
    </r>
  </si>
  <si>
    <r>
      <t>1.076</t>
    </r>
    <r>
      <rPr>
        <vertAlign val="superscript"/>
        <sz val="9"/>
        <color indexed="8"/>
        <rFont val="Arial"/>
        <family val="2"/>
      </rPr>
      <t>*</t>
    </r>
  </si>
  <si>
    <r>
      <t>3.241</t>
    </r>
    <r>
      <rPr>
        <vertAlign val="superscript"/>
        <sz val="9"/>
        <color indexed="8"/>
        <rFont val="Arial"/>
        <family val="2"/>
      </rPr>
      <t>*</t>
    </r>
  </si>
  <si>
    <r>
      <t>2.444</t>
    </r>
    <r>
      <rPr>
        <vertAlign val="superscript"/>
        <sz val="9"/>
        <color indexed="8"/>
        <rFont val="Arial"/>
        <family val="2"/>
      </rPr>
      <t>*</t>
    </r>
  </si>
  <si>
    <r>
      <t>1.661</t>
    </r>
    <r>
      <rPr>
        <vertAlign val="superscript"/>
        <sz val="9"/>
        <color indexed="8"/>
        <rFont val="Arial"/>
        <family val="2"/>
      </rPr>
      <t>*</t>
    </r>
  </si>
  <si>
    <r>
      <t>1.148</t>
    </r>
    <r>
      <rPr>
        <vertAlign val="superscript"/>
        <sz val="9"/>
        <color indexed="8"/>
        <rFont val="Arial"/>
        <family val="2"/>
      </rPr>
      <t>*</t>
    </r>
  </si>
  <si>
    <r>
      <t>-1.417</t>
    </r>
    <r>
      <rPr>
        <vertAlign val="superscript"/>
        <sz val="9"/>
        <color indexed="8"/>
        <rFont val="Arial"/>
        <family val="2"/>
      </rPr>
      <t>*</t>
    </r>
    <r>
      <rPr>
        <sz val="11"/>
        <color theme="1"/>
        <rFont val="Calibri"/>
        <family val="2"/>
        <scheme val="minor"/>
      </rPr>
      <t>,b,c</t>
    </r>
  </si>
  <si>
    <r>
      <t>-1.667</t>
    </r>
    <r>
      <rPr>
        <vertAlign val="superscript"/>
        <sz val="9"/>
        <color indexed="8"/>
        <rFont val="Arial"/>
        <family val="2"/>
      </rPr>
      <t>*</t>
    </r>
    <r>
      <rPr>
        <sz val="11"/>
        <color theme="1"/>
        <rFont val="Calibri"/>
        <family val="2"/>
        <scheme val="minor"/>
      </rPr>
      <t>,b,c</t>
    </r>
  </si>
  <si>
    <r>
      <t>-2.250</t>
    </r>
    <r>
      <rPr>
        <vertAlign val="superscript"/>
        <sz val="9"/>
        <color indexed="8"/>
        <rFont val="Arial"/>
        <family val="2"/>
      </rPr>
      <t>*</t>
    </r>
    <r>
      <rPr>
        <sz val="11"/>
        <color theme="1"/>
        <rFont val="Calibri"/>
        <family val="2"/>
        <scheme val="minor"/>
      </rPr>
      <t>,b,c</t>
    </r>
  </si>
  <si>
    <r>
      <t>-2.333</t>
    </r>
    <r>
      <rPr>
        <vertAlign val="superscript"/>
        <sz val="9"/>
        <color indexed="8"/>
        <rFont val="Arial"/>
        <family val="2"/>
      </rPr>
      <t>*</t>
    </r>
    <r>
      <rPr>
        <sz val="11"/>
        <color theme="1"/>
        <rFont val="Calibri"/>
        <family val="2"/>
        <scheme val="minor"/>
      </rPr>
      <t>,b,c</t>
    </r>
  </si>
  <si>
    <r>
      <t>-.583</t>
    </r>
    <r>
      <rPr>
        <vertAlign val="superscript"/>
        <sz val="9"/>
        <color indexed="8"/>
        <rFont val="Arial"/>
        <family val="2"/>
      </rPr>
      <t>b</t>
    </r>
    <r>
      <rPr>
        <sz val="11"/>
        <color theme="1"/>
        <rFont val="Calibri"/>
        <family val="2"/>
        <scheme val="minor"/>
      </rPr>
      <t>,c</t>
    </r>
  </si>
  <si>
    <r>
      <t>-1.500</t>
    </r>
    <r>
      <rPr>
        <vertAlign val="superscript"/>
        <sz val="9"/>
        <color indexed="8"/>
        <rFont val="Arial"/>
        <family val="2"/>
      </rPr>
      <t>*</t>
    </r>
    <r>
      <rPr>
        <sz val="11"/>
        <color theme="1"/>
        <rFont val="Calibri"/>
        <family val="2"/>
        <scheme val="minor"/>
      </rPr>
      <t>,b,c</t>
    </r>
  </si>
  <si>
    <r>
      <t>1.417</t>
    </r>
    <r>
      <rPr>
        <vertAlign val="superscript"/>
        <sz val="9"/>
        <color indexed="8"/>
        <rFont val="Arial"/>
        <family val="2"/>
      </rPr>
      <t>*</t>
    </r>
    <r>
      <rPr>
        <sz val="11"/>
        <color theme="1"/>
        <rFont val="Calibri"/>
        <family val="2"/>
        <scheme val="minor"/>
      </rPr>
      <t>,b,c</t>
    </r>
  </si>
  <si>
    <r>
      <t>.583</t>
    </r>
    <r>
      <rPr>
        <vertAlign val="superscript"/>
        <sz val="9"/>
        <color indexed="8"/>
        <rFont val="Arial"/>
        <family val="2"/>
      </rPr>
      <t>b</t>
    </r>
    <r>
      <rPr>
        <sz val="11"/>
        <color theme="1"/>
        <rFont val="Calibri"/>
        <family val="2"/>
        <scheme val="minor"/>
      </rPr>
      <t>,c</t>
    </r>
  </si>
  <si>
    <r>
      <t>-.250</t>
    </r>
    <r>
      <rPr>
        <vertAlign val="superscript"/>
        <sz val="9"/>
        <color indexed="8"/>
        <rFont val="Arial"/>
        <family val="2"/>
      </rPr>
      <t>b</t>
    </r>
    <r>
      <rPr>
        <sz val="11"/>
        <color theme="1"/>
        <rFont val="Calibri"/>
        <family val="2"/>
        <scheme val="minor"/>
      </rPr>
      <t>,c</t>
    </r>
  </si>
  <si>
    <r>
      <t>-.917</t>
    </r>
    <r>
      <rPr>
        <vertAlign val="superscript"/>
        <sz val="9"/>
        <color indexed="8"/>
        <rFont val="Arial"/>
        <family val="2"/>
      </rPr>
      <t>b</t>
    </r>
    <r>
      <rPr>
        <sz val="11"/>
        <color theme="1"/>
        <rFont val="Calibri"/>
        <family val="2"/>
        <scheme val="minor"/>
      </rPr>
      <t>,c</t>
    </r>
  </si>
  <si>
    <r>
      <t>1.667</t>
    </r>
    <r>
      <rPr>
        <vertAlign val="superscript"/>
        <sz val="9"/>
        <color indexed="8"/>
        <rFont val="Arial"/>
        <family val="2"/>
      </rPr>
      <t>*</t>
    </r>
    <r>
      <rPr>
        <sz val="11"/>
        <color theme="1"/>
        <rFont val="Calibri"/>
        <family val="2"/>
        <scheme val="minor"/>
      </rPr>
      <t>,b,c</t>
    </r>
  </si>
  <si>
    <r>
      <t>.250</t>
    </r>
    <r>
      <rPr>
        <vertAlign val="superscript"/>
        <sz val="9"/>
        <color indexed="8"/>
        <rFont val="Arial"/>
        <family val="2"/>
      </rPr>
      <t>b</t>
    </r>
    <r>
      <rPr>
        <sz val="11"/>
        <color theme="1"/>
        <rFont val="Calibri"/>
        <family val="2"/>
        <scheme val="minor"/>
      </rPr>
      <t>,c</t>
    </r>
  </si>
  <si>
    <r>
      <t>-.667</t>
    </r>
    <r>
      <rPr>
        <vertAlign val="superscript"/>
        <sz val="9"/>
        <color indexed="8"/>
        <rFont val="Arial"/>
        <family val="2"/>
      </rPr>
      <t>b</t>
    </r>
    <r>
      <rPr>
        <sz val="11"/>
        <color theme="1"/>
        <rFont val="Calibri"/>
        <family val="2"/>
        <scheme val="minor"/>
      </rPr>
      <t>,c</t>
    </r>
  </si>
  <si>
    <r>
      <t>2.250</t>
    </r>
    <r>
      <rPr>
        <vertAlign val="superscript"/>
        <sz val="9"/>
        <color indexed="8"/>
        <rFont val="Arial"/>
        <family val="2"/>
      </rPr>
      <t>*</t>
    </r>
    <r>
      <rPr>
        <sz val="11"/>
        <color theme="1"/>
        <rFont val="Calibri"/>
        <family val="2"/>
        <scheme val="minor"/>
      </rPr>
      <t>,b,c</t>
    </r>
  </si>
  <si>
    <r>
      <t>-.083</t>
    </r>
    <r>
      <rPr>
        <vertAlign val="superscript"/>
        <sz val="9"/>
        <color indexed="8"/>
        <rFont val="Arial"/>
        <family val="2"/>
      </rPr>
      <t>b</t>
    </r>
    <r>
      <rPr>
        <sz val="11"/>
        <color theme="1"/>
        <rFont val="Calibri"/>
        <family val="2"/>
        <scheme val="minor"/>
      </rPr>
      <t>,c</t>
    </r>
  </si>
  <si>
    <r>
      <t>2.333</t>
    </r>
    <r>
      <rPr>
        <vertAlign val="superscript"/>
        <sz val="9"/>
        <color indexed="8"/>
        <rFont val="Arial"/>
        <family val="2"/>
      </rPr>
      <t>*</t>
    </r>
    <r>
      <rPr>
        <sz val="11"/>
        <color theme="1"/>
        <rFont val="Calibri"/>
        <family val="2"/>
        <scheme val="minor"/>
      </rPr>
      <t>,b,c</t>
    </r>
  </si>
  <si>
    <r>
      <t>1.500</t>
    </r>
    <r>
      <rPr>
        <vertAlign val="superscript"/>
        <sz val="9"/>
        <color indexed="8"/>
        <rFont val="Arial"/>
        <family val="2"/>
      </rPr>
      <t>*</t>
    </r>
    <r>
      <rPr>
        <sz val="11"/>
        <color theme="1"/>
        <rFont val="Calibri"/>
        <family val="2"/>
        <scheme val="minor"/>
      </rPr>
      <t>,b,c</t>
    </r>
  </si>
  <si>
    <r>
      <t>.917</t>
    </r>
    <r>
      <rPr>
        <vertAlign val="superscript"/>
        <sz val="9"/>
        <color indexed="8"/>
        <rFont val="Arial"/>
        <family val="2"/>
      </rPr>
      <t>b</t>
    </r>
    <r>
      <rPr>
        <sz val="11"/>
        <color theme="1"/>
        <rFont val="Calibri"/>
        <family val="2"/>
        <scheme val="minor"/>
      </rPr>
      <t>,c</t>
    </r>
  </si>
  <si>
    <r>
      <t>.667</t>
    </r>
    <r>
      <rPr>
        <vertAlign val="superscript"/>
        <sz val="9"/>
        <color indexed="8"/>
        <rFont val="Arial"/>
        <family val="2"/>
      </rPr>
      <t>b</t>
    </r>
    <r>
      <rPr>
        <sz val="11"/>
        <color theme="1"/>
        <rFont val="Calibri"/>
        <family val="2"/>
        <scheme val="minor"/>
      </rPr>
      <t>,c</t>
    </r>
  </si>
  <si>
    <r>
      <t>.083</t>
    </r>
    <r>
      <rPr>
        <vertAlign val="superscript"/>
        <sz val="9"/>
        <color indexed="8"/>
        <rFont val="Arial"/>
        <family val="2"/>
      </rPr>
      <t>b</t>
    </r>
    <r>
      <rPr>
        <sz val="11"/>
        <color theme="1"/>
        <rFont val="Calibri"/>
        <family val="2"/>
        <scheme val="minor"/>
      </rPr>
      <t>,c</t>
    </r>
  </si>
  <si>
    <t xml:space="preserve">a. Adjustment for multiple comparisons: Bonferroni.
*. The mean difference is significant at the .05 level.
b. An estimate of the modified population marginal mean (I).
c. An estimate of the modified population marginal mean (J).
d. Dependent Variable: Day7.
</t>
  </si>
  <si>
    <r>
      <t>4.600</t>
    </r>
    <r>
      <rPr>
        <vertAlign val="superscript"/>
        <sz val="9"/>
        <color indexed="8"/>
        <rFont val="Arial"/>
        <family val="2"/>
      </rPr>
      <t>a</t>
    </r>
  </si>
  <si>
    <r>
      <t>5.600</t>
    </r>
    <r>
      <rPr>
        <vertAlign val="superscript"/>
        <sz val="9"/>
        <color indexed="8"/>
        <rFont val="Arial"/>
        <family val="2"/>
      </rPr>
      <t>a</t>
    </r>
  </si>
  <si>
    <r>
      <t>6.200</t>
    </r>
    <r>
      <rPr>
        <vertAlign val="superscript"/>
        <sz val="9"/>
        <color indexed="8"/>
        <rFont val="Arial"/>
        <family val="2"/>
      </rPr>
      <t>a</t>
    </r>
  </si>
  <si>
    <r>
      <t>6.600</t>
    </r>
    <r>
      <rPr>
        <vertAlign val="superscript"/>
        <sz val="9"/>
        <color indexed="8"/>
        <rFont val="Arial"/>
        <family val="2"/>
      </rPr>
      <t>a</t>
    </r>
  </si>
  <si>
    <r>
      <t>6.900</t>
    </r>
    <r>
      <rPr>
        <vertAlign val="superscript"/>
        <sz val="9"/>
        <color indexed="8"/>
        <rFont val="Arial"/>
        <family val="2"/>
      </rPr>
      <t>a</t>
    </r>
  </si>
  <si>
    <r>
      <t>7.600</t>
    </r>
    <r>
      <rPr>
        <vertAlign val="superscript"/>
        <sz val="9"/>
        <color indexed="8"/>
        <rFont val="Arial"/>
        <family val="2"/>
      </rPr>
      <t>a</t>
    </r>
  </si>
  <si>
    <r>
      <t>3.889</t>
    </r>
    <r>
      <rPr>
        <vertAlign val="superscript"/>
        <sz val="9"/>
        <color indexed="8"/>
        <rFont val="Arial"/>
        <family val="2"/>
      </rPr>
      <t>a</t>
    </r>
  </si>
  <si>
    <r>
      <t>4.444</t>
    </r>
    <r>
      <rPr>
        <vertAlign val="superscript"/>
        <sz val="9"/>
        <color indexed="8"/>
        <rFont val="Arial"/>
        <family val="2"/>
      </rPr>
      <t>a</t>
    </r>
  </si>
  <si>
    <r>
      <t>5.444</t>
    </r>
    <r>
      <rPr>
        <vertAlign val="superscript"/>
        <sz val="9"/>
        <color indexed="8"/>
        <rFont val="Arial"/>
        <family val="2"/>
      </rPr>
      <t>a</t>
    </r>
  </si>
  <si>
    <r>
      <t>6.000</t>
    </r>
    <r>
      <rPr>
        <vertAlign val="superscript"/>
        <sz val="9"/>
        <color indexed="8"/>
        <rFont val="Arial"/>
        <family val="2"/>
      </rPr>
      <t>a</t>
    </r>
  </si>
  <si>
    <r>
      <t>6.889</t>
    </r>
    <r>
      <rPr>
        <vertAlign val="superscript"/>
        <sz val="9"/>
        <color indexed="8"/>
        <rFont val="Arial"/>
        <family val="2"/>
      </rPr>
      <t>a</t>
    </r>
  </si>
  <si>
    <r>
      <t>7.444</t>
    </r>
    <r>
      <rPr>
        <vertAlign val="superscript"/>
        <sz val="9"/>
        <color indexed="8"/>
        <rFont val="Arial"/>
        <family val="2"/>
      </rPr>
      <t>a</t>
    </r>
  </si>
  <si>
    <r>
      <t>.711</t>
    </r>
    <r>
      <rPr>
        <vertAlign val="superscript"/>
        <sz val="9"/>
        <color indexed="8"/>
        <rFont val="Arial"/>
        <family val="2"/>
      </rPr>
      <t>a</t>
    </r>
    <r>
      <rPr>
        <sz val="11"/>
        <color theme="1"/>
        <rFont val="Calibri"/>
        <family val="2"/>
        <scheme val="minor"/>
      </rPr>
      <t>,b</t>
    </r>
  </si>
  <si>
    <r>
      <t>.892</t>
    </r>
    <r>
      <rPr>
        <vertAlign val="superscript"/>
        <sz val="9"/>
        <color indexed="8"/>
        <rFont val="Arial"/>
        <family val="2"/>
      </rPr>
      <t>a</t>
    </r>
  </si>
  <si>
    <r>
      <t>-.711</t>
    </r>
    <r>
      <rPr>
        <vertAlign val="superscript"/>
        <sz val="9"/>
        <color indexed="8"/>
        <rFont val="Arial"/>
        <family val="2"/>
      </rPr>
      <t>a</t>
    </r>
    <r>
      <rPr>
        <sz val="11"/>
        <color theme="1"/>
        <rFont val="Calibri"/>
        <family val="2"/>
        <scheme val="minor"/>
      </rPr>
      <t>,b</t>
    </r>
  </si>
  <si>
    <r>
      <t>.181</t>
    </r>
    <r>
      <rPr>
        <vertAlign val="superscript"/>
        <sz val="9"/>
        <color indexed="8"/>
        <rFont val="Arial"/>
        <family val="2"/>
      </rPr>
      <t>a</t>
    </r>
  </si>
  <si>
    <r>
      <t>-.892</t>
    </r>
    <r>
      <rPr>
        <vertAlign val="superscript"/>
        <sz val="9"/>
        <color indexed="8"/>
        <rFont val="Arial"/>
        <family val="2"/>
      </rPr>
      <t>b</t>
    </r>
  </si>
  <si>
    <r>
      <t>-.181</t>
    </r>
    <r>
      <rPr>
        <vertAlign val="superscript"/>
        <sz val="9"/>
        <color indexed="8"/>
        <rFont val="Arial"/>
        <family val="2"/>
      </rPr>
      <t>b</t>
    </r>
  </si>
  <si>
    <r>
      <t>1.156</t>
    </r>
    <r>
      <rPr>
        <vertAlign val="superscript"/>
        <sz val="9"/>
        <color indexed="8"/>
        <rFont val="Arial"/>
        <family val="2"/>
      </rPr>
      <t>a</t>
    </r>
    <r>
      <rPr>
        <sz val="11"/>
        <color theme="1"/>
        <rFont val="Calibri"/>
        <family val="2"/>
        <scheme val="minor"/>
      </rPr>
      <t>,b,*</t>
    </r>
  </si>
  <si>
    <r>
      <t>1.058</t>
    </r>
    <r>
      <rPr>
        <vertAlign val="superscript"/>
        <sz val="9"/>
        <color indexed="8"/>
        <rFont val="Arial"/>
        <family val="2"/>
      </rPr>
      <t>a</t>
    </r>
    <r>
      <rPr>
        <sz val="11"/>
        <color theme="1"/>
        <rFont val="Calibri"/>
        <family val="2"/>
        <scheme val="minor"/>
      </rPr>
      <t>,*</t>
    </r>
  </si>
  <si>
    <r>
      <t>-1.156</t>
    </r>
    <r>
      <rPr>
        <vertAlign val="superscript"/>
        <sz val="9"/>
        <color indexed="8"/>
        <rFont val="Arial"/>
        <family val="2"/>
      </rPr>
      <t>a</t>
    </r>
    <r>
      <rPr>
        <sz val="11"/>
        <color theme="1"/>
        <rFont val="Calibri"/>
        <family val="2"/>
        <scheme val="minor"/>
      </rPr>
      <t>,b,*</t>
    </r>
  </si>
  <si>
    <r>
      <t>-.097</t>
    </r>
    <r>
      <rPr>
        <vertAlign val="superscript"/>
        <sz val="9"/>
        <color indexed="8"/>
        <rFont val="Arial"/>
        <family val="2"/>
      </rPr>
      <t>a</t>
    </r>
  </si>
  <si>
    <r>
      <t>-1.058</t>
    </r>
    <r>
      <rPr>
        <vertAlign val="superscript"/>
        <sz val="9"/>
        <color indexed="8"/>
        <rFont val="Arial"/>
        <family val="2"/>
      </rPr>
      <t>b</t>
    </r>
    <r>
      <rPr>
        <sz val="11"/>
        <color theme="1"/>
        <rFont val="Calibri"/>
        <family val="2"/>
        <scheme val="minor"/>
      </rPr>
      <t>,*</t>
    </r>
  </si>
  <si>
    <r>
      <t>.097</t>
    </r>
    <r>
      <rPr>
        <vertAlign val="superscript"/>
        <sz val="9"/>
        <color indexed="8"/>
        <rFont val="Arial"/>
        <family val="2"/>
      </rPr>
      <t>b</t>
    </r>
  </si>
  <si>
    <r>
      <t>.756</t>
    </r>
    <r>
      <rPr>
        <vertAlign val="superscript"/>
        <sz val="9"/>
        <color indexed="8"/>
        <rFont val="Arial"/>
        <family val="2"/>
      </rPr>
      <t>a</t>
    </r>
    <r>
      <rPr>
        <sz val="11"/>
        <color theme="1"/>
        <rFont val="Calibri"/>
        <family val="2"/>
        <scheme val="minor"/>
      </rPr>
      <t>,b</t>
    </r>
  </si>
  <si>
    <r>
      <t>.992</t>
    </r>
    <r>
      <rPr>
        <vertAlign val="superscript"/>
        <sz val="9"/>
        <color indexed="8"/>
        <rFont val="Arial"/>
        <family val="2"/>
      </rPr>
      <t>a</t>
    </r>
    <r>
      <rPr>
        <sz val="11"/>
        <color theme="1"/>
        <rFont val="Calibri"/>
        <family val="2"/>
        <scheme val="minor"/>
      </rPr>
      <t>,*</t>
    </r>
  </si>
  <si>
    <r>
      <t>-.756</t>
    </r>
    <r>
      <rPr>
        <vertAlign val="superscript"/>
        <sz val="9"/>
        <color indexed="8"/>
        <rFont val="Arial"/>
        <family val="2"/>
      </rPr>
      <t>a</t>
    </r>
    <r>
      <rPr>
        <sz val="11"/>
        <color theme="1"/>
        <rFont val="Calibri"/>
        <family val="2"/>
        <scheme val="minor"/>
      </rPr>
      <t>,b</t>
    </r>
  </si>
  <si>
    <r>
      <t>.236</t>
    </r>
    <r>
      <rPr>
        <vertAlign val="superscript"/>
        <sz val="9"/>
        <color indexed="8"/>
        <rFont val="Arial"/>
        <family val="2"/>
      </rPr>
      <t>a</t>
    </r>
  </si>
  <si>
    <r>
      <t>-.992</t>
    </r>
    <r>
      <rPr>
        <vertAlign val="superscript"/>
        <sz val="9"/>
        <color indexed="8"/>
        <rFont val="Arial"/>
        <family val="2"/>
      </rPr>
      <t>b</t>
    </r>
    <r>
      <rPr>
        <sz val="11"/>
        <color theme="1"/>
        <rFont val="Calibri"/>
        <family val="2"/>
        <scheme val="minor"/>
      </rPr>
      <t>,*</t>
    </r>
  </si>
  <si>
    <r>
      <t>-.236</t>
    </r>
    <r>
      <rPr>
        <vertAlign val="superscript"/>
        <sz val="9"/>
        <color indexed="8"/>
        <rFont val="Arial"/>
        <family val="2"/>
      </rPr>
      <t>b</t>
    </r>
  </si>
  <si>
    <r>
      <t>.975</t>
    </r>
    <r>
      <rPr>
        <vertAlign val="superscript"/>
        <sz val="9"/>
        <color indexed="8"/>
        <rFont val="Arial"/>
        <family val="2"/>
      </rPr>
      <t>a</t>
    </r>
    <r>
      <rPr>
        <sz val="11"/>
        <color theme="1"/>
        <rFont val="Calibri"/>
        <family val="2"/>
        <scheme val="minor"/>
      </rPr>
      <t>,*</t>
    </r>
  </si>
  <si>
    <r>
      <t>.375</t>
    </r>
    <r>
      <rPr>
        <vertAlign val="superscript"/>
        <sz val="9"/>
        <color indexed="8"/>
        <rFont val="Arial"/>
        <family val="2"/>
      </rPr>
      <t>a</t>
    </r>
  </si>
  <si>
    <r>
      <t>-.975</t>
    </r>
    <r>
      <rPr>
        <vertAlign val="superscript"/>
        <sz val="9"/>
        <color indexed="8"/>
        <rFont val="Arial"/>
        <family val="2"/>
      </rPr>
      <t>b</t>
    </r>
    <r>
      <rPr>
        <sz val="11"/>
        <color theme="1"/>
        <rFont val="Calibri"/>
        <family val="2"/>
        <scheme val="minor"/>
      </rPr>
      <t>,*</t>
    </r>
  </si>
  <si>
    <r>
      <t>-.375</t>
    </r>
    <r>
      <rPr>
        <vertAlign val="superscript"/>
        <sz val="9"/>
        <color indexed="8"/>
        <rFont val="Arial"/>
        <family val="2"/>
      </rPr>
      <t>b</t>
    </r>
  </si>
  <si>
    <r>
      <t>.011</t>
    </r>
    <r>
      <rPr>
        <vertAlign val="superscript"/>
        <sz val="9"/>
        <color indexed="8"/>
        <rFont val="Arial"/>
        <family val="2"/>
      </rPr>
      <t>a</t>
    </r>
    <r>
      <rPr>
        <sz val="11"/>
        <color theme="1"/>
        <rFont val="Calibri"/>
        <family val="2"/>
        <scheme val="minor"/>
      </rPr>
      <t>,b</t>
    </r>
  </si>
  <si>
    <r>
      <t>.733</t>
    </r>
    <r>
      <rPr>
        <vertAlign val="superscript"/>
        <sz val="9"/>
        <color indexed="8"/>
        <rFont val="Arial"/>
        <family val="2"/>
      </rPr>
      <t>a</t>
    </r>
  </si>
  <si>
    <r>
      <t>-.011</t>
    </r>
    <r>
      <rPr>
        <vertAlign val="superscript"/>
        <sz val="9"/>
        <color indexed="8"/>
        <rFont val="Arial"/>
        <family val="2"/>
      </rPr>
      <t>a</t>
    </r>
    <r>
      <rPr>
        <sz val="11"/>
        <color theme="1"/>
        <rFont val="Calibri"/>
        <family val="2"/>
        <scheme val="minor"/>
      </rPr>
      <t>,b</t>
    </r>
  </si>
  <si>
    <r>
      <t>.722</t>
    </r>
    <r>
      <rPr>
        <vertAlign val="superscript"/>
        <sz val="9"/>
        <color indexed="8"/>
        <rFont val="Arial"/>
        <family val="2"/>
      </rPr>
      <t>a</t>
    </r>
  </si>
  <si>
    <r>
      <t>-.733</t>
    </r>
    <r>
      <rPr>
        <vertAlign val="superscript"/>
        <sz val="9"/>
        <color indexed="8"/>
        <rFont val="Arial"/>
        <family val="2"/>
      </rPr>
      <t>b</t>
    </r>
  </si>
  <si>
    <r>
      <t>-.722</t>
    </r>
    <r>
      <rPr>
        <vertAlign val="superscript"/>
        <sz val="9"/>
        <color indexed="8"/>
        <rFont val="Arial"/>
        <family val="2"/>
      </rPr>
      <t>b</t>
    </r>
  </si>
  <si>
    <r>
      <t>.156</t>
    </r>
    <r>
      <rPr>
        <vertAlign val="superscript"/>
        <sz val="9"/>
        <color indexed="8"/>
        <rFont val="Arial"/>
        <family val="2"/>
      </rPr>
      <t>a</t>
    </r>
    <r>
      <rPr>
        <sz val="11"/>
        <color theme="1"/>
        <rFont val="Calibri"/>
        <family val="2"/>
        <scheme val="minor"/>
      </rPr>
      <t>,b</t>
    </r>
  </si>
  <si>
    <r>
      <t>1.142</t>
    </r>
    <r>
      <rPr>
        <vertAlign val="superscript"/>
        <sz val="9"/>
        <color indexed="8"/>
        <rFont val="Arial"/>
        <family val="2"/>
      </rPr>
      <t>a</t>
    </r>
    <r>
      <rPr>
        <sz val="11"/>
        <color theme="1"/>
        <rFont val="Calibri"/>
        <family val="2"/>
        <scheme val="minor"/>
      </rPr>
      <t>,*</t>
    </r>
  </si>
  <si>
    <r>
      <t>-.156</t>
    </r>
    <r>
      <rPr>
        <vertAlign val="superscript"/>
        <sz val="9"/>
        <color indexed="8"/>
        <rFont val="Arial"/>
        <family val="2"/>
      </rPr>
      <t>a</t>
    </r>
    <r>
      <rPr>
        <sz val="11"/>
        <color theme="1"/>
        <rFont val="Calibri"/>
        <family val="2"/>
        <scheme val="minor"/>
      </rPr>
      <t>,b</t>
    </r>
  </si>
  <si>
    <r>
      <t>.986</t>
    </r>
    <r>
      <rPr>
        <vertAlign val="superscript"/>
        <sz val="9"/>
        <color indexed="8"/>
        <rFont val="Arial"/>
        <family val="2"/>
      </rPr>
      <t>a</t>
    </r>
  </si>
  <si>
    <r>
      <t>-1.142</t>
    </r>
    <r>
      <rPr>
        <vertAlign val="superscript"/>
        <sz val="9"/>
        <color indexed="8"/>
        <rFont val="Arial"/>
        <family val="2"/>
      </rPr>
      <t>b</t>
    </r>
    <r>
      <rPr>
        <sz val="11"/>
        <color theme="1"/>
        <rFont val="Calibri"/>
        <family val="2"/>
        <scheme val="minor"/>
      </rPr>
      <t>,*</t>
    </r>
  </si>
  <si>
    <r>
      <t>-.986</t>
    </r>
    <r>
      <rPr>
        <vertAlign val="superscript"/>
        <sz val="9"/>
        <color indexed="8"/>
        <rFont val="Arial"/>
        <family val="2"/>
      </rPr>
      <t>b</t>
    </r>
  </si>
  <si>
    <t xml:space="preserve">a. An estimate of the modified population marginal mean (I).
b. An estimate of the modified population marginal mean (J).
c. Adjustment for multiple comparisons: Bonferroni.
*. The mean difference is significant at the .05 level.
d. Dependent Variable: Day7.
</t>
  </si>
  <si>
    <r>
      <t>-1.600</t>
    </r>
    <r>
      <rPr>
        <vertAlign val="superscript"/>
        <sz val="9"/>
        <color indexed="8"/>
        <rFont val="Arial"/>
        <family val="2"/>
      </rPr>
      <t>a</t>
    </r>
    <r>
      <rPr>
        <sz val="11"/>
        <color theme="1"/>
        <rFont val="Calibri"/>
        <family val="2"/>
        <scheme val="minor"/>
      </rPr>
      <t>,b,*</t>
    </r>
  </si>
  <si>
    <r>
      <t>-2.000</t>
    </r>
    <r>
      <rPr>
        <vertAlign val="superscript"/>
        <sz val="9"/>
        <color indexed="8"/>
        <rFont val="Arial"/>
        <family val="2"/>
      </rPr>
      <t>a</t>
    </r>
    <r>
      <rPr>
        <sz val="11"/>
        <color theme="1"/>
        <rFont val="Calibri"/>
        <family val="2"/>
        <scheme val="minor"/>
      </rPr>
      <t>,b,*</t>
    </r>
  </si>
  <si>
    <r>
      <t>-2.300</t>
    </r>
    <r>
      <rPr>
        <vertAlign val="superscript"/>
        <sz val="9"/>
        <color indexed="8"/>
        <rFont val="Arial"/>
        <family val="2"/>
      </rPr>
      <t>a</t>
    </r>
    <r>
      <rPr>
        <sz val="11"/>
        <color theme="1"/>
        <rFont val="Calibri"/>
        <family val="2"/>
        <scheme val="minor"/>
      </rPr>
      <t>,b,*</t>
    </r>
  </si>
  <si>
    <r>
      <t>-3.000</t>
    </r>
    <r>
      <rPr>
        <vertAlign val="superscript"/>
        <sz val="9"/>
        <color indexed="8"/>
        <rFont val="Arial"/>
        <family val="2"/>
      </rPr>
      <t>a</t>
    </r>
    <r>
      <rPr>
        <sz val="11"/>
        <color theme="1"/>
        <rFont val="Calibri"/>
        <family val="2"/>
        <scheme val="minor"/>
      </rPr>
      <t>,b,*</t>
    </r>
  </si>
  <si>
    <r>
      <t>-1.300</t>
    </r>
    <r>
      <rPr>
        <vertAlign val="superscript"/>
        <sz val="9"/>
        <color indexed="8"/>
        <rFont val="Arial"/>
        <family val="2"/>
      </rPr>
      <t>a</t>
    </r>
    <r>
      <rPr>
        <sz val="11"/>
        <color theme="1"/>
        <rFont val="Calibri"/>
        <family val="2"/>
        <scheme val="minor"/>
      </rPr>
      <t>,b</t>
    </r>
  </si>
  <si>
    <r>
      <t>1.600</t>
    </r>
    <r>
      <rPr>
        <vertAlign val="superscript"/>
        <sz val="9"/>
        <color indexed="8"/>
        <rFont val="Arial"/>
        <family val="2"/>
      </rPr>
      <t>a</t>
    </r>
    <r>
      <rPr>
        <sz val="11"/>
        <color theme="1"/>
        <rFont val="Calibri"/>
        <family val="2"/>
        <scheme val="minor"/>
      </rPr>
      <t>,b,*</t>
    </r>
  </si>
  <si>
    <r>
      <t>-.400</t>
    </r>
    <r>
      <rPr>
        <vertAlign val="superscript"/>
        <sz val="9"/>
        <color indexed="8"/>
        <rFont val="Arial"/>
        <family val="2"/>
      </rPr>
      <t>a</t>
    </r>
    <r>
      <rPr>
        <sz val="11"/>
        <color theme="1"/>
        <rFont val="Calibri"/>
        <family val="2"/>
        <scheme val="minor"/>
      </rPr>
      <t>,b</t>
    </r>
  </si>
  <si>
    <r>
      <t>-.700</t>
    </r>
    <r>
      <rPr>
        <vertAlign val="superscript"/>
        <sz val="9"/>
        <color indexed="8"/>
        <rFont val="Arial"/>
        <family val="2"/>
      </rPr>
      <t>a</t>
    </r>
    <r>
      <rPr>
        <sz val="11"/>
        <color theme="1"/>
        <rFont val="Calibri"/>
        <family val="2"/>
        <scheme val="minor"/>
      </rPr>
      <t>,b</t>
    </r>
  </si>
  <si>
    <r>
      <t>-1.400</t>
    </r>
    <r>
      <rPr>
        <vertAlign val="superscript"/>
        <sz val="9"/>
        <color indexed="8"/>
        <rFont val="Arial"/>
        <family val="2"/>
      </rPr>
      <t>a</t>
    </r>
    <r>
      <rPr>
        <sz val="11"/>
        <color theme="1"/>
        <rFont val="Calibri"/>
        <family val="2"/>
        <scheme val="minor"/>
      </rPr>
      <t>,b</t>
    </r>
  </si>
  <si>
    <r>
      <t>2.000</t>
    </r>
    <r>
      <rPr>
        <vertAlign val="superscript"/>
        <sz val="9"/>
        <color indexed="8"/>
        <rFont val="Arial"/>
        <family val="2"/>
      </rPr>
      <t>a</t>
    </r>
    <r>
      <rPr>
        <sz val="11"/>
        <color theme="1"/>
        <rFont val="Calibri"/>
        <family val="2"/>
        <scheme val="minor"/>
      </rPr>
      <t>,b,*</t>
    </r>
  </si>
  <si>
    <r>
      <t>.400</t>
    </r>
    <r>
      <rPr>
        <vertAlign val="superscript"/>
        <sz val="9"/>
        <color indexed="8"/>
        <rFont val="Arial"/>
        <family val="2"/>
      </rPr>
      <t>a</t>
    </r>
    <r>
      <rPr>
        <sz val="11"/>
        <color theme="1"/>
        <rFont val="Calibri"/>
        <family val="2"/>
        <scheme val="minor"/>
      </rPr>
      <t>,b</t>
    </r>
  </si>
  <si>
    <r>
      <t>2.300</t>
    </r>
    <r>
      <rPr>
        <vertAlign val="superscript"/>
        <sz val="9"/>
        <color indexed="8"/>
        <rFont val="Arial"/>
        <family val="2"/>
      </rPr>
      <t>a</t>
    </r>
    <r>
      <rPr>
        <sz val="11"/>
        <color theme="1"/>
        <rFont val="Calibri"/>
        <family val="2"/>
        <scheme val="minor"/>
      </rPr>
      <t>,b,*</t>
    </r>
  </si>
  <si>
    <r>
      <t>1.300</t>
    </r>
    <r>
      <rPr>
        <vertAlign val="superscript"/>
        <sz val="9"/>
        <color indexed="8"/>
        <rFont val="Arial"/>
        <family val="2"/>
      </rPr>
      <t>a</t>
    </r>
    <r>
      <rPr>
        <sz val="11"/>
        <color theme="1"/>
        <rFont val="Calibri"/>
        <family val="2"/>
        <scheme val="minor"/>
      </rPr>
      <t>,b</t>
    </r>
  </si>
  <si>
    <r>
      <t>.700</t>
    </r>
    <r>
      <rPr>
        <vertAlign val="superscript"/>
        <sz val="9"/>
        <color indexed="8"/>
        <rFont val="Arial"/>
        <family val="2"/>
      </rPr>
      <t>a</t>
    </r>
    <r>
      <rPr>
        <sz val="11"/>
        <color theme="1"/>
        <rFont val="Calibri"/>
        <family val="2"/>
        <scheme val="minor"/>
      </rPr>
      <t>,b</t>
    </r>
  </si>
  <si>
    <r>
      <t>3.000</t>
    </r>
    <r>
      <rPr>
        <vertAlign val="superscript"/>
        <sz val="9"/>
        <color indexed="8"/>
        <rFont val="Arial"/>
        <family val="2"/>
      </rPr>
      <t>a</t>
    </r>
    <r>
      <rPr>
        <sz val="11"/>
        <color theme="1"/>
        <rFont val="Calibri"/>
        <family val="2"/>
        <scheme val="minor"/>
      </rPr>
      <t>,b,*</t>
    </r>
  </si>
  <si>
    <r>
      <t>1.400</t>
    </r>
    <r>
      <rPr>
        <vertAlign val="superscript"/>
        <sz val="9"/>
        <color indexed="8"/>
        <rFont val="Arial"/>
        <family val="2"/>
      </rPr>
      <t>a</t>
    </r>
    <r>
      <rPr>
        <sz val="11"/>
        <color theme="1"/>
        <rFont val="Calibri"/>
        <family val="2"/>
        <scheme val="minor"/>
      </rPr>
      <t>,b</t>
    </r>
  </si>
  <si>
    <r>
      <t>-.556</t>
    </r>
    <r>
      <rPr>
        <vertAlign val="superscript"/>
        <sz val="9"/>
        <color indexed="8"/>
        <rFont val="Arial"/>
        <family val="2"/>
      </rPr>
      <t>a</t>
    </r>
    <r>
      <rPr>
        <sz val="11"/>
        <color theme="1"/>
        <rFont val="Calibri"/>
        <family val="2"/>
        <scheme val="minor"/>
      </rPr>
      <t>,b</t>
    </r>
  </si>
  <si>
    <r>
      <t>-1.556</t>
    </r>
    <r>
      <rPr>
        <vertAlign val="superscript"/>
        <sz val="9"/>
        <color indexed="8"/>
        <rFont val="Arial"/>
        <family val="2"/>
      </rPr>
      <t>a</t>
    </r>
    <r>
      <rPr>
        <sz val="11"/>
        <color theme="1"/>
        <rFont val="Calibri"/>
        <family val="2"/>
        <scheme val="minor"/>
      </rPr>
      <t>,b,*</t>
    </r>
  </si>
  <si>
    <r>
      <t>-2.111</t>
    </r>
    <r>
      <rPr>
        <vertAlign val="superscript"/>
        <sz val="9"/>
        <color indexed="8"/>
        <rFont val="Arial"/>
        <family val="2"/>
      </rPr>
      <t>a</t>
    </r>
    <r>
      <rPr>
        <sz val="11"/>
        <color theme="1"/>
        <rFont val="Calibri"/>
        <family val="2"/>
        <scheme val="minor"/>
      </rPr>
      <t>,b,*</t>
    </r>
  </si>
  <si>
    <r>
      <t>-3.556</t>
    </r>
    <r>
      <rPr>
        <vertAlign val="superscript"/>
        <sz val="9"/>
        <color indexed="8"/>
        <rFont val="Arial"/>
        <family val="2"/>
      </rPr>
      <t>a</t>
    </r>
    <r>
      <rPr>
        <sz val="11"/>
        <color theme="1"/>
        <rFont val="Calibri"/>
        <family val="2"/>
        <scheme val="minor"/>
      </rPr>
      <t>,b,*</t>
    </r>
  </si>
  <si>
    <r>
      <t>.556</t>
    </r>
    <r>
      <rPr>
        <vertAlign val="superscript"/>
        <sz val="9"/>
        <color indexed="8"/>
        <rFont val="Arial"/>
        <family val="2"/>
      </rPr>
      <t>a</t>
    </r>
    <r>
      <rPr>
        <sz val="11"/>
        <color theme="1"/>
        <rFont val="Calibri"/>
        <family val="2"/>
        <scheme val="minor"/>
      </rPr>
      <t>,b</t>
    </r>
  </si>
  <si>
    <r>
      <t>-2.444</t>
    </r>
    <r>
      <rPr>
        <vertAlign val="superscript"/>
        <sz val="9"/>
        <color indexed="8"/>
        <rFont val="Arial"/>
        <family val="2"/>
      </rPr>
      <t>a</t>
    </r>
    <r>
      <rPr>
        <sz val="11"/>
        <color theme="1"/>
        <rFont val="Calibri"/>
        <family val="2"/>
        <scheme val="minor"/>
      </rPr>
      <t>,b,*</t>
    </r>
  </si>
  <si>
    <r>
      <t>1.556</t>
    </r>
    <r>
      <rPr>
        <vertAlign val="superscript"/>
        <sz val="9"/>
        <color indexed="8"/>
        <rFont val="Arial"/>
        <family val="2"/>
      </rPr>
      <t>a</t>
    </r>
    <r>
      <rPr>
        <sz val="11"/>
        <color theme="1"/>
        <rFont val="Calibri"/>
        <family val="2"/>
        <scheme val="minor"/>
      </rPr>
      <t>,b,*</t>
    </r>
  </si>
  <si>
    <r>
      <t>-1.444</t>
    </r>
    <r>
      <rPr>
        <vertAlign val="superscript"/>
        <sz val="9"/>
        <color indexed="8"/>
        <rFont val="Arial"/>
        <family val="2"/>
      </rPr>
      <t>a</t>
    </r>
    <r>
      <rPr>
        <sz val="11"/>
        <color theme="1"/>
        <rFont val="Calibri"/>
        <family val="2"/>
        <scheme val="minor"/>
      </rPr>
      <t>,b,*</t>
    </r>
  </si>
  <si>
    <r>
      <t>2.111</t>
    </r>
    <r>
      <rPr>
        <vertAlign val="superscript"/>
        <sz val="9"/>
        <color indexed="8"/>
        <rFont val="Arial"/>
        <family val="2"/>
      </rPr>
      <t>a</t>
    </r>
    <r>
      <rPr>
        <sz val="11"/>
        <color theme="1"/>
        <rFont val="Calibri"/>
        <family val="2"/>
        <scheme val="minor"/>
      </rPr>
      <t>,b,*</t>
    </r>
  </si>
  <si>
    <r>
      <t>-1.444</t>
    </r>
    <r>
      <rPr>
        <vertAlign val="superscript"/>
        <sz val="9"/>
        <color indexed="8"/>
        <rFont val="Arial"/>
        <family val="2"/>
      </rPr>
      <t>a</t>
    </r>
    <r>
      <rPr>
        <sz val="11"/>
        <color theme="1"/>
        <rFont val="Calibri"/>
        <family val="2"/>
        <scheme val="minor"/>
      </rPr>
      <t>,b</t>
    </r>
  </si>
  <si>
    <r>
      <t>2.444</t>
    </r>
    <r>
      <rPr>
        <vertAlign val="superscript"/>
        <sz val="9"/>
        <color indexed="8"/>
        <rFont val="Arial"/>
        <family val="2"/>
      </rPr>
      <t>a</t>
    </r>
    <r>
      <rPr>
        <sz val="11"/>
        <color theme="1"/>
        <rFont val="Calibri"/>
        <family val="2"/>
        <scheme val="minor"/>
      </rPr>
      <t>,b,*</t>
    </r>
  </si>
  <si>
    <r>
      <t>1.444</t>
    </r>
    <r>
      <rPr>
        <vertAlign val="superscript"/>
        <sz val="9"/>
        <color indexed="8"/>
        <rFont val="Arial"/>
        <family val="2"/>
      </rPr>
      <t>a</t>
    </r>
    <r>
      <rPr>
        <sz val="11"/>
        <color theme="1"/>
        <rFont val="Calibri"/>
        <family val="2"/>
        <scheme val="minor"/>
      </rPr>
      <t>,b,*</t>
    </r>
  </si>
  <si>
    <r>
      <t>3.556</t>
    </r>
    <r>
      <rPr>
        <vertAlign val="superscript"/>
        <sz val="9"/>
        <color indexed="8"/>
        <rFont val="Arial"/>
        <family val="2"/>
      </rPr>
      <t>a</t>
    </r>
    <r>
      <rPr>
        <sz val="11"/>
        <color theme="1"/>
        <rFont val="Calibri"/>
        <family val="2"/>
        <scheme val="minor"/>
      </rPr>
      <t>,b,*</t>
    </r>
  </si>
  <si>
    <r>
      <t>1.444</t>
    </r>
    <r>
      <rPr>
        <vertAlign val="superscript"/>
        <sz val="9"/>
        <color indexed="8"/>
        <rFont val="Arial"/>
        <family val="2"/>
      </rPr>
      <t>a</t>
    </r>
    <r>
      <rPr>
        <sz val="11"/>
        <color theme="1"/>
        <rFont val="Calibri"/>
        <family val="2"/>
        <scheme val="minor"/>
      </rPr>
      <t>,b</t>
    </r>
  </si>
  <si>
    <r>
      <t>-2.458</t>
    </r>
    <r>
      <rPr>
        <vertAlign val="superscript"/>
        <sz val="9"/>
        <color indexed="8"/>
        <rFont val="Arial"/>
        <family val="2"/>
      </rPr>
      <t>*</t>
    </r>
  </si>
  <si>
    <r>
      <t>-2.750</t>
    </r>
    <r>
      <rPr>
        <vertAlign val="superscript"/>
        <sz val="9"/>
        <color indexed="8"/>
        <rFont val="Arial"/>
        <family val="2"/>
      </rPr>
      <t>*</t>
    </r>
  </si>
  <si>
    <r>
      <t>-1.083</t>
    </r>
    <r>
      <rPr>
        <vertAlign val="superscript"/>
        <sz val="9"/>
        <color indexed="8"/>
        <rFont val="Arial"/>
        <family val="2"/>
      </rPr>
      <t>*</t>
    </r>
  </si>
  <si>
    <r>
      <t>-1.625</t>
    </r>
    <r>
      <rPr>
        <vertAlign val="superscript"/>
        <sz val="9"/>
        <color indexed="8"/>
        <rFont val="Arial"/>
        <family val="2"/>
      </rPr>
      <t>*</t>
    </r>
  </si>
  <si>
    <r>
      <t>-.958</t>
    </r>
    <r>
      <rPr>
        <vertAlign val="superscript"/>
        <sz val="9"/>
        <color indexed="8"/>
        <rFont val="Arial"/>
        <family val="2"/>
      </rPr>
      <t>*</t>
    </r>
  </si>
  <si>
    <r>
      <t>1.083</t>
    </r>
    <r>
      <rPr>
        <vertAlign val="superscript"/>
        <sz val="9"/>
        <color indexed="8"/>
        <rFont val="Arial"/>
        <family val="2"/>
      </rPr>
      <t>*</t>
    </r>
  </si>
  <si>
    <r>
      <t>2.458</t>
    </r>
    <r>
      <rPr>
        <vertAlign val="superscript"/>
        <sz val="9"/>
        <color indexed="8"/>
        <rFont val="Arial"/>
        <family val="2"/>
      </rPr>
      <t>*</t>
    </r>
  </si>
  <si>
    <r>
      <t>1.625</t>
    </r>
    <r>
      <rPr>
        <vertAlign val="superscript"/>
        <sz val="9"/>
        <color indexed="8"/>
        <rFont val="Arial"/>
        <family val="2"/>
      </rPr>
      <t>*</t>
    </r>
  </si>
  <si>
    <r>
      <t>.958</t>
    </r>
    <r>
      <rPr>
        <vertAlign val="superscript"/>
        <sz val="9"/>
        <color indexed="8"/>
        <rFont val="Arial"/>
        <family val="2"/>
      </rPr>
      <t>*</t>
    </r>
  </si>
  <si>
    <r>
      <t>2.750</t>
    </r>
    <r>
      <rPr>
        <vertAlign val="superscript"/>
        <sz val="9"/>
        <color indexed="8"/>
        <rFont val="Arial"/>
        <family val="2"/>
      </rPr>
      <t>*</t>
    </r>
  </si>
  <si>
    <r>
      <t>2.583</t>
    </r>
    <r>
      <rPr>
        <vertAlign val="superscript"/>
        <sz val="9"/>
        <color indexed="8"/>
        <rFont val="Arial"/>
        <family val="2"/>
      </rPr>
      <t>*</t>
    </r>
  </si>
  <si>
    <r>
      <t>-2.583</t>
    </r>
    <r>
      <rPr>
        <vertAlign val="superscript"/>
        <sz val="9"/>
        <color indexed="8"/>
        <rFont val="Arial"/>
        <family val="2"/>
      </rPr>
      <t>*</t>
    </r>
  </si>
  <si>
    <r>
      <t>2.500</t>
    </r>
    <r>
      <rPr>
        <vertAlign val="superscript"/>
        <sz val="9"/>
        <color indexed="8"/>
        <rFont val="Arial"/>
        <family val="2"/>
      </rPr>
      <t>*</t>
    </r>
  </si>
  <si>
    <r>
      <t>-2.500</t>
    </r>
    <r>
      <rPr>
        <vertAlign val="superscript"/>
        <sz val="9"/>
        <color indexed="8"/>
        <rFont val="Arial"/>
        <family val="2"/>
      </rPr>
      <t>*</t>
    </r>
  </si>
  <si>
    <r>
      <t>1.156</t>
    </r>
    <r>
      <rPr>
        <vertAlign val="superscript"/>
        <sz val="9"/>
        <color indexed="8"/>
        <rFont val="Arial"/>
        <family val="2"/>
      </rPr>
      <t>*</t>
    </r>
  </si>
  <si>
    <r>
      <t>-1.156</t>
    </r>
    <r>
      <rPr>
        <vertAlign val="superscript"/>
        <sz val="9"/>
        <color indexed="8"/>
        <rFont val="Arial"/>
        <family val="2"/>
      </rPr>
      <t>*</t>
    </r>
  </si>
  <si>
    <r>
      <t>-1.139</t>
    </r>
    <r>
      <rPr>
        <vertAlign val="superscript"/>
        <sz val="9"/>
        <color indexed="8"/>
        <rFont val="Arial"/>
        <family val="2"/>
      </rPr>
      <t>*</t>
    </r>
  </si>
  <si>
    <r>
      <t>1.139</t>
    </r>
    <r>
      <rPr>
        <vertAlign val="superscript"/>
        <sz val="9"/>
        <color indexed="8"/>
        <rFont val="Arial"/>
        <family val="2"/>
      </rPr>
      <t>*</t>
    </r>
  </si>
  <si>
    <t xml:space="preserve">a. Adjustment for multiple comparisons: Bonferroni.
*. The mean difference is significant at the .05 level.
b. The level combination of factors in (I) is not observed.
c. The level combination of factors in (J) is not observed.
d. Dependent Variable: Day7.
</t>
  </si>
  <si>
    <r>
      <t>-1.600</t>
    </r>
    <r>
      <rPr>
        <vertAlign val="superscript"/>
        <sz val="9"/>
        <color indexed="8"/>
        <rFont val="Arial"/>
        <family val="2"/>
      </rPr>
      <t>*</t>
    </r>
  </si>
  <si>
    <r>
      <t>-2.300</t>
    </r>
    <r>
      <rPr>
        <vertAlign val="superscript"/>
        <sz val="9"/>
        <color indexed="8"/>
        <rFont val="Arial"/>
        <family val="2"/>
      </rPr>
      <t>*</t>
    </r>
  </si>
  <si>
    <r>
      <t>-3.000</t>
    </r>
    <r>
      <rPr>
        <vertAlign val="superscript"/>
        <sz val="9"/>
        <color indexed="8"/>
        <rFont val="Arial"/>
        <family val="2"/>
      </rPr>
      <t>*</t>
    </r>
  </si>
  <si>
    <r>
      <t>1.600</t>
    </r>
    <r>
      <rPr>
        <vertAlign val="superscript"/>
        <sz val="9"/>
        <color indexed="8"/>
        <rFont val="Arial"/>
        <family val="2"/>
      </rPr>
      <t>*</t>
    </r>
  </si>
  <si>
    <r>
      <t>2.300</t>
    </r>
    <r>
      <rPr>
        <vertAlign val="superscript"/>
        <sz val="9"/>
        <color indexed="8"/>
        <rFont val="Arial"/>
        <family val="2"/>
      </rPr>
      <t>*</t>
    </r>
  </si>
  <si>
    <r>
      <t>3.000</t>
    </r>
    <r>
      <rPr>
        <vertAlign val="superscript"/>
        <sz val="9"/>
        <color indexed="8"/>
        <rFont val="Arial"/>
        <family val="2"/>
      </rPr>
      <t>*</t>
    </r>
  </si>
  <si>
    <r>
      <t>-2.111</t>
    </r>
    <r>
      <rPr>
        <vertAlign val="superscript"/>
        <sz val="9"/>
        <color indexed="8"/>
        <rFont val="Arial"/>
        <family val="2"/>
      </rPr>
      <t>*</t>
    </r>
  </si>
  <si>
    <r>
      <t>-3.556</t>
    </r>
    <r>
      <rPr>
        <vertAlign val="superscript"/>
        <sz val="9"/>
        <color indexed="8"/>
        <rFont val="Arial"/>
        <family val="2"/>
      </rPr>
      <t>*</t>
    </r>
  </si>
  <si>
    <r>
      <t>-1.444</t>
    </r>
    <r>
      <rPr>
        <vertAlign val="superscript"/>
        <sz val="9"/>
        <color indexed="8"/>
        <rFont val="Arial"/>
        <family val="2"/>
      </rPr>
      <t>*</t>
    </r>
  </si>
  <si>
    <r>
      <t>2.111</t>
    </r>
    <r>
      <rPr>
        <vertAlign val="superscript"/>
        <sz val="9"/>
        <color indexed="8"/>
        <rFont val="Arial"/>
        <family val="2"/>
      </rPr>
      <t>*</t>
    </r>
  </si>
  <si>
    <r>
      <t>1.444</t>
    </r>
    <r>
      <rPr>
        <vertAlign val="superscript"/>
        <sz val="9"/>
        <color indexed="8"/>
        <rFont val="Arial"/>
        <family val="2"/>
      </rPr>
      <t>*</t>
    </r>
  </si>
  <si>
    <r>
      <t>3.556</t>
    </r>
    <r>
      <rPr>
        <vertAlign val="superscript"/>
        <sz val="9"/>
        <color indexed="8"/>
        <rFont val="Arial"/>
        <family val="2"/>
      </rPr>
      <t>*</t>
    </r>
  </si>
  <si>
    <r>
      <t>-2.667</t>
    </r>
    <r>
      <rPr>
        <vertAlign val="superscript"/>
        <sz val="9"/>
        <color indexed="8"/>
        <rFont val="Arial"/>
        <family val="2"/>
      </rPr>
      <t>*</t>
    </r>
  </si>
  <si>
    <r>
      <t>-3.167</t>
    </r>
    <r>
      <rPr>
        <vertAlign val="superscript"/>
        <sz val="9"/>
        <color indexed="8"/>
        <rFont val="Arial"/>
        <family val="2"/>
      </rPr>
      <t>*</t>
    </r>
  </si>
  <si>
    <r>
      <t>-1.833</t>
    </r>
    <r>
      <rPr>
        <vertAlign val="superscript"/>
        <sz val="9"/>
        <color indexed="8"/>
        <rFont val="Arial"/>
        <family val="2"/>
      </rPr>
      <t>*</t>
    </r>
  </si>
  <si>
    <r>
      <t>2.667</t>
    </r>
    <r>
      <rPr>
        <vertAlign val="superscript"/>
        <sz val="9"/>
        <color indexed="8"/>
        <rFont val="Arial"/>
        <family val="2"/>
      </rPr>
      <t>*</t>
    </r>
  </si>
  <si>
    <r>
      <t>1.833</t>
    </r>
    <r>
      <rPr>
        <vertAlign val="superscript"/>
        <sz val="9"/>
        <color indexed="8"/>
        <rFont val="Arial"/>
        <family val="2"/>
      </rPr>
      <t>*</t>
    </r>
  </si>
  <si>
    <r>
      <t>3.167</t>
    </r>
    <r>
      <rPr>
        <vertAlign val="superscript"/>
        <sz val="9"/>
        <color indexed="8"/>
        <rFont val="Arial"/>
        <family val="2"/>
      </rPr>
      <t>*</t>
    </r>
  </si>
  <si>
    <t xml:space="preserve">a. Dependent Variable: Day14.
</t>
  </si>
  <si>
    <r>
      <t>4.112</t>
    </r>
    <r>
      <rPr>
        <vertAlign val="superscript"/>
        <sz val="9"/>
        <color indexed="8"/>
        <rFont val="Arial"/>
        <family val="2"/>
      </rPr>
      <t>a</t>
    </r>
  </si>
  <si>
    <t xml:space="preserve">a. Based on modified population marginal mean.
b. Dependent Variable: Day14.
</t>
  </si>
  <si>
    <r>
      <t>1.001</t>
    </r>
    <r>
      <rPr>
        <vertAlign val="superscript"/>
        <sz val="9"/>
        <color indexed="8"/>
        <rFont val="Arial"/>
        <family val="2"/>
      </rPr>
      <t>*</t>
    </r>
    <r>
      <rPr>
        <sz val="11"/>
        <color theme="1"/>
        <rFont val="Calibri"/>
        <family val="2"/>
        <scheme val="minor"/>
      </rPr>
      <t>,a</t>
    </r>
  </si>
  <si>
    <r>
      <t>-1.001</t>
    </r>
    <r>
      <rPr>
        <vertAlign val="superscript"/>
        <sz val="9"/>
        <color indexed="8"/>
        <rFont val="Arial"/>
        <family val="2"/>
      </rPr>
      <t>*</t>
    </r>
    <r>
      <rPr>
        <sz val="11"/>
        <color theme="1"/>
        <rFont val="Calibri"/>
        <family val="2"/>
        <scheme val="minor"/>
      </rPr>
      <t>,c</t>
    </r>
  </si>
  <si>
    <t xml:space="preserve">*. The mean difference is significant at the .05 level.
a. An estimate of the modified population marginal mean (J).
b. Adjustment for multiple comparisons: Bonferroni.
c. An estimate of the modified population marginal mean (I).
d. Dependent Variable: Day14.
</t>
  </si>
  <si>
    <r>
      <t>3.233</t>
    </r>
    <r>
      <rPr>
        <vertAlign val="superscript"/>
        <sz val="9"/>
        <color indexed="8"/>
        <rFont val="Arial"/>
        <family val="2"/>
      </rPr>
      <t>a</t>
    </r>
  </si>
  <si>
    <r>
      <t>2.963</t>
    </r>
    <r>
      <rPr>
        <vertAlign val="superscript"/>
        <sz val="9"/>
        <color indexed="8"/>
        <rFont val="Arial"/>
        <family val="2"/>
      </rPr>
      <t>a</t>
    </r>
  </si>
  <si>
    <r>
      <t>.270</t>
    </r>
    <r>
      <rPr>
        <vertAlign val="superscript"/>
        <sz val="9"/>
        <color indexed="8"/>
        <rFont val="Arial"/>
        <family val="2"/>
      </rPr>
      <t>a</t>
    </r>
    <r>
      <rPr>
        <sz val="11"/>
        <color theme="1"/>
        <rFont val="Calibri"/>
        <family val="2"/>
        <scheme val="minor"/>
      </rPr>
      <t>,b</t>
    </r>
  </si>
  <si>
    <r>
      <t>-1.892</t>
    </r>
    <r>
      <rPr>
        <vertAlign val="superscript"/>
        <sz val="9"/>
        <color indexed="8"/>
        <rFont val="Arial"/>
        <family val="2"/>
      </rPr>
      <t>a</t>
    </r>
    <r>
      <rPr>
        <sz val="11"/>
        <color theme="1"/>
        <rFont val="Calibri"/>
        <family val="2"/>
        <scheme val="minor"/>
      </rPr>
      <t>,*</t>
    </r>
  </si>
  <si>
    <r>
      <t>-.270</t>
    </r>
    <r>
      <rPr>
        <vertAlign val="superscript"/>
        <sz val="9"/>
        <color indexed="8"/>
        <rFont val="Arial"/>
        <family val="2"/>
      </rPr>
      <t>a</t>
    </r>
    <r>
      <rPr>
        <sz val="11"/>
        <color theme="1"/>
        <rFont val="Calibri"/>
        <family val="2"/>
        <scheme val="minor"/>
      </rPr>
      <t>,b</t>
    </r>
  </si>
  <si>
    <r>
      <t>-2.162</t>
    </r>
    <r>
      <rPr>
        <vertAlign val="superscript"/>
        <sz val="9"/>
        <color indexed="8"/>
        <rFont val="Arial"/>
        <family val="2"/>
      </rPr>
      <t>a</t>
    </r>
    <r>
      <rPr>
        <sz val="11"/>
        <color theme="1"/>
        <rFont val="Calibri"/>
        <family val="2"/>
        <scheme val="minor"/>
      </rPr>
      <t>,*</t>
    </r>
  </si>
  <si>
    <r>
      <t>1.892</t>
    </r>
    <r>
      <rPr>
        <vertAlign val="superscript"/>
        <sz val="9"/>
        <color indexed="8"/>
        <rFont val="Arial"/>
        <family val="2"/>
      </rPr>
      <t>b</t>
    </r>
    <r>
      <rPr>
        <sz val="11"/>
        <color theme="1"/>
        <rFont val="Calibri"/>
        <family val="2"/>
        <scheme val="minor"/>
      </rPr>
      <t>,*</t>
    </r>
  </si>
  <si>
    <r>
      <t>2.162</t>
    </r>
    <r>
      <rPr>
        <vertAlign val="superscript"/>
        <sz val="9"/>
        <color indexed="8"/>
        <rFont val="Arial"/>
        <family val="2"/>
      </rPr>
      <t>b</t>
    </r>
    <r>
      <rPr>
        <sz val="11"/>
        <color theme="1"/>
        <rFont val="Calibri"/>
        <family val="2"/>
        <scheme val="minor"/>
      </rPr>
      <t>,*</t>
    </r>
  </si>
  <si>
    <t xml:space="preserve">a. An estimate of the modified population marginal mean (I).
b. An estimate of the modified population marginal mean (J).
c. Adjustment for multiple comparisons: Bonferroni.
*. The mean difference is significant at the .05 level.
d. Dependent Variable: Day14.
</t>
  </si>
  <si>
    <r>
      <t>2.482</t>
    </r>
    <r>
      <rPr>
        <vertAlign val="superscript"/>
        <sz val="9"/>
        <color indexed="8"/>
        <rFont val="Arial"/>
        <family val="2"/>
      </rPr>
      <t>a</t>
    </r>
  </si>
  <si>
    <r>
      <t>3.179</t>
    </r>
    <r>
      <rPr>
        <vertAlign val="superscript"/>
        <sz val="9"/>
        <color indexed="8"/>
        <rFont val="Arial"/>
        <family val="2"/>
      </rPr>
      <t>a</t>
    </r>
  </si>
  <si>
    <r>
      <t>4.026</t>
    </r>
    <r>
      <rPr>
        <vertAlign val="superscript"/>
        <sz val="9"/>
        <color indexed="8"/>
        <rFont val="Arial"/>
        <family val="2"/>
      </rPr>
      <t>a</t>
    </r>
  </si>
  <si>
    <r>
      <t>4.550</t>
    </r>
    <r>
      <rPr>
        <vertAlign val="superscript"/>
        <sz val="9"/>
        <color indexed="8"/>
        <rFont val="Arial"/>
        <family val="2"/>
      </rPr>
      <t>a</t>
    </r>
  </si>
  <si>
    <r>
      <t>5.057</t>
    </r>
    <r>
      <rPr>
        <vertAlign val="superscript"/>
        <sz val="9"/>
        <color indexed="8"/>
        <rFont val="Arial"/>
        <family val="2"/>
      </rPr>
      <t>a</t>
    </r>
  </si>
  <si>
    <r>
      <t>5.375</t>
    </r>
    <r>
      <rPr>
        <vertAlign val="superscript"/>
        <sz val="9"/>
        <color indexed="8"/>
        <rFont val="Arial"/>
        <family val="2"/>
      </rPr>
      <t>a</t>
    </r>
  </si>
  <si>
    <r>
      <t>-.697</t>
    </r>
    <r>
      <rPr>
        <vertAlign val="superscript"/>
        <sz val="9"/>
        <color indexed="8"/>
        <rFont val="Arial"/>
        <family val="2"/>
      </rPr>
      <t>*</t>
    </r>
    <r>
      <rPr>
        <sz val="11"/>
        <color theme="1"/>
        <rFont val="Calibri"/>
        <family val="2"/>
        <scheme val="minor"/>
      </rPr>
      <t>,a,b</t>
    </r>
  </si>
  <si>
    <r>
      <t>-1.544</t>
    </r>
    <r>
      <rPr>
        <vertAlign val="superscript"/>
        <sz val="9"/>
        <color indexed="8"/>
        <rFont val="Arial"/>
        <family val="2"/>
      </rPr>
      <t>*</t>
    </r>
    <r>
      <rPr>
        <sz val="11"/>
        <color theme="1"/>
        <rFont val="Calibri"/>
        <family val="2"/>
        <scheme val="minor"/>
      </rPr>
      <t>,a,b</t>
    </r>
  </si>
  <si>
    <r>
      <t>-2.068</t>
    </r>
    <r>
      <rPr>
        <vertAlign val="superscript"/>
        <sz val="9"/>
        <color indexed="8"/>
        <rFont val="Arial"/>
        <family val="2"/>
      </rPr>
      <t>*</t>
    </r>
    <r>
      <rPr>
        <sz val="11"/>
        <color theme="1"/>
        <rFont val="Calibri"/>
        <family val="2"/>
        <scheme val="minor"/>
      </rPr>
      <t>,a,b</t>
    </r>
  </si>
  <si>
    <r>
      <t>-2.575</t>
    </r>
    <r>
      <rPr>
        <vertAlign val="superscript"/>
        <sz val="9"/>
        <color indexed="8"/>
        <rFont val="Arial"/>
        <family val="2"/>
      </rPr>
      <t>*</t>
    </r>
    <r>
      <rPr>
        <sz val="11"/>
        <color theme="1"/>
        <rFont val="Calibri"/>
        <family val="2"/>
        <scheme val="minor"/>
      </rPr>
      <t>,a,b</t>
    </r>
  </si>
  <si>
    <r>
      <t>-2.893</t>
    </r>
    <r>
      <rPr>
        <vertAlign val="superscript"/>
        <sz val="9"/>
        <color indexed="8"/>
        <rFont val="Arial"/>
        <family val="2"/>
      </rPr>
      <t>*</t>
    </r>
    <r>
      <rPr>
        <sz val="11"/>
        <color theme="1"/>
        <rFont val="Calibri"/>
        <family val="2"/>
        <scheme val="minor"/>
      </rPr>
      <t>,a,b</t>
    </r>
  </si>
  <si>
    <r>
      <t>.697</t>
    </r>
    <r>
      <rPr>
        <vertAlign val="superscript"/>
        <sz val="9"/>
        <color indexed="8"/>
        <rFont val="Arial"/>
        <family val="2"/>
      </rPr>
      <t>*</t>
    </r>
    <r>
      <rPr>
        <sz val="11"/>
        <color theme="1"/>
        <rFont val="Calibri"/>
        <family val="2"/>
        <scheme val="minor"/>
      </rPr>
      <t>,a,b</t>
    </r>
  </si>
  <si>
    <r>
      <t>-.847</t>
    </r>
    <r>
      <rPr>
        <vertAlign val="superscript"/>
        <sz val="9"/>
        <color indexed="8"/>
        <rFont val="Arial"/>
        <family val="2"/>
      </rPr>
      <t>*</t>
    </r>
    <r>
      <rPr>
        <sz val="11"/>
        <color theme="1"/>
        <rFont val="Calibri"/>
        <family val="2"/>
        <scheme val="minor"/>
      </rPr>
      <t>,a,b</t>
    </r>
  </si>
  <si>
    <r>
      <t>-1.371</t>
    </r>
    <r>
      <rPr>
        <vertAlign val="superscript"/>
        <sz val="9"/>
        <color indexed="8"/>
        <rFont val="Arial"/>
        <family val="2"/>
      </rPr>
      <t>*</t>
    </r>
    <r>
      <rPr>
        <sz val="11"/>
        <color theme="1"/>
        <rFont val="Calibri"/>
        <family val="2"/>
        <scheme val="minor"/>
      </rPr>
      <t>,a,b</t>
    </r>
  </si>
  <si>
    <r>
      <t>-1.878</t>
    </r>
    <r>
      <rPr>
        <vertAlign val="superscript"/>
        <sz val="9"/>
        <color indexed="8"/>
        <rFont val="Arial"/>
        <family val="2"/>
      </rPr>
      <t>*</t>
    </r>
    <r>
      <rPr>
        <sz val="11"/>
        <color theme="1"/>
        <rFont val="Calibri"/>
        <family val="2"/>
        <scheme val="minor"/>
      </rPr>
      <t>,a,b</t>
    </r>
  </si>
  <si>
    <r>
      <t>-2.196</t>
    </r>
    <r>
      <rPr>
        <vertAlign val="superscript"/>
        <sz val="9"/>
        <color indexed="8"/>
        <rFont val="Arial"/>
        <family val="2"/>
      </rPr>
      <t>*</t>
    </r>
    <r>
      <rPr>
        <sz val="11"/>
        <color theme="1"/>
        <rFont val="Calibri"/>
        <family val="2"/>
        <scheme val="minor"/>
      </rPr>
      <t>,a,b</t>
    </r>
  </si>
  <si>
    <r>
      <t>1.544</t>
    </r>
    <r>
      <rPr>
        <vertAlign val="superscript"/>
        <sz val="9"/>
        <color indexed="8"/>
        <rFont val="Arial"/>
        <family val="2"/>
      </rPr>
      <t>*</t>
    </r>
    <r>
      <rPr>
        <sz val="11"/>
        <color theme="1"/>
        <rFont val="Calibri"/>
        <family val="2"/>
        <scheme val="minor"/>
      </rPr>
      <t>,a,b</t>
    </r>
  </si>
  <si>
    <r>
      <t>.847</t>
    </r>
    <r>
      <rPr>
        <vertAlign val="superscript"/>
        <sz val="9"/>
        <color indexed="8"/>
        <rFont val="Arial"/>
        <family val="2"/>
      </rPr>
      <t>*</t>
    </r>
    <r>
      <rPr>
        <sz val="11"/>
        <color theme="1"/>
        <rFont val="Calibri"/>
        <family val="2"/>
        <scheme val="minor"/>
      </rPr>
      <t>,a,b</t>
    </r>
  </si>
  <si>
    <r>
      <t>-.524</t>
    </r>
    <r>
      <rPr>
        <vertAlign val="superscript"/>
        <sz val="9"/>
        <color indexed="8"/>
        <rFont val="Arial"/>
        <family val="2"/>
      </rPr>
      <t>a</t>
    </r>
    <r>
      <rPr>
        <sz val="11"/>
        <color theme="1"/>
        <rFont val="Calibri"/>
        <family val="2"/>
        <scheme val="minor"/>
      </rPr>
      <t>,b</t>
    </r>
  </si>
  <si>
    <r>
      <t>-1.031</t>
    </r>
    <r>
      <rPr>
        <vertAlign val="superscript"/>
        <sz val="9"/>
        <color indexed="8"/>
        <rFont val="Arial"/>
        <family val="2"/>
      </rPr>
      <t>*</t>
    </r>
    <r>
      <rPr>
        <sz val="11"/>
        <color theme="1"/>
        <rFont val="Calibri"/>
        <family val="2"/>
        <scheme val="minor"/>
      </rPr>
      <t>,a,b</t>
    </r>
  </si>
  <si>
    <r>
      <t>-1.349</t>
    </r>
    <r>
      <rPr>
        <vertAlign val="superscript"/>
        <sz val="9"/>
        <color indexed="8"/>
        <rFont val="Arial"/>
        <family val="2"/>
      </rPr>
      <t>*</t>
    </r>
    <r>
      <rPr>
        <sz val="11"/>
        <color theme="1"/>
        <rFont val="Calibri"/>
        <family val="2"/>
        <scheme val="minor"/>
      </rPr>
      <t>,a,b</t>
    </r>
  </si>
  <si>
    <r>
      <t>2.068</t>
    </r>
    <r>
      <rPr>
        <vertAlign val="superscript"/>
        <sz val="9"/>
        <color indexed="8"/>
        <rFont val="Arial"/>
        <family val="2"/>
      </rPr>
      <t>*</t>
    </r>
    <r>
      <rPr>
        <sz val="11"/>
        <color theme="1"/>
        <rFont val="Calibri"/>
        <family val="2"/>
        <scheme val="minor"/>
      </rPr>
      <t>,a,b</t>
    </r>
  </si>
  <si>
    <r>
      <t>1.371</t>
    </r>
    <r>
      <rPr>
        <vertAlign val="superscript"/>
        <sz val="9"/>
        <color indexed="8"/>
        <rFont val="Arial"/>
        <family val="2"/>
      </rPr>
      <t>*</t>
    </r>
    <r>
      <rPr>
        <sz val="11"/>
        <color theme="1"/>
        <rFont val="Calibri"/>
        <family val="2"/>
        <scheme val="minor"/>
      </rPr>
      <t>,a,b</t>
    </r>
  </si>
  <si>
    <r>
      <t>.524</t>
    </r>
    <r>
      <rPr>
        <vertAlign val="superscript"/>
        <sz val="9"/>
        <color indexed="8"/>
        <rFont val="Arial"/>
        <family val="2"/>
      </rPr>
      <t>a</t>
    </r>
    <r>
      <rPr>
        <sz val="11"/>
        <color theme="1"/>
        <rFont val="Calibri"/>
        <family val="2"/>
        <scheme val="minor"/>
      </rPr>
      <t>,b</t>
    </r>
  </si>
  <si>
    <r>
      <t>-.507</t>
    </r>
    <r>
      <rPr>
        <vertAlign val="superscript"/>
        <sz val="9"/>
        <color indexed="8"/>
        <rFont val="Arial"/>
        <family val="2"/>
      </rPr>
      <t>a</t>
    </r>
    <r>
      <rPr>
        <sz val="11"/>
        <color theme="1"/>
        <rFont val="Calibri"/>
        <family val="2"/>
        <scheme val="minor"/>
      </rPr>
      <t>,b</t>
    </r>
  </si>
  <si>
    <r>
      <t>-.825</t>
    </r>
    <r>
      <rPr>
        <vertAlign val="superscript"/>
        <sz val="9"/>
        <color indexed="8"/>
        <rFont val="Arial"/>
        <family val="2"/>
      </rPr>
      <t>*</t>
    </r>
    <r>
      <rPr>
        <sz val="11"/>
        <color theme="1"/>
        <rFont val="Calibri"/>
        <family val="2"/>
        <scheme val="minor"/>
      </rPr>
      <t>,a,b</t>
    </r>
  </si>
  <si>
    <r>
      <t>2.575</t>
    </r>
    <r>
      <rPr>
        <vertAlign val="superscript"/>
        <sz val="9"/>
        <color indexed="8"/>
        <rFont val="Arial"/>
        <family val="2"/>
      </rPr>
      <t>*</t>
    </r>
    <r>
      <rPr>
        <sz val="11"/>
        <color theme="1"/>
        <rFont val="Calibri"/>
        <family val="2"/>
        <scheme val="minor"/>
      </rPr>
      <t>,a,b</t>
    </r>
  </si>
  <si>
    <r>
      <t>1.878</t>
    </r>
    <r>
      <rPr>
        <vertAlign val="superscript"/>
        <sz val="9"/>
        <color indexed="8"/>
        <rFont val="Arial"/>
        <family val="2"/>
      </rPr>
      <t>*</t>
    </r>
    <r>
      <rPr>
        <sz val="11"/>
        <color theme="1"/>
        <rFont val="Calibri"/>
        <family val="2"/>
        <scheme val="minor"/>
      </rPr>
      <t>,a,b</t>
    </r>
  </si>
  <si>
    <r>
      <t>1.031</t>
    </r>
    <r>
      <rPr>
        <vertAlign val="superscript"/>
        <sz val="9"/>
        <color indexed="8"/>
        <rFont val="Arial"/>
        <family val="2"/>
      </rPr>
      <t>*</t>
    </r>
    <r>
      <rPr>
        <sz val="11"/>
        <color theme="1"/>
        <rFont val="Calibri"/>
        <family val="2"/>
        <scheme val="minor"/>
      </rPr>
      <t>,a,b</t>
    </r>
  </si>
  <si>
    <r>
      <t>.507</t>
    </r>
    <r>
      <rPr>
        <vertAlign val="superscript"/>
        <sz val="9"/>
        <color indexed="8"/>
        <rFont val="Arial"/>
        <family val="2"/>
      </rPr>
      <t>a</t>
    </r>
    <r>
      <rPr>
        <sz val="11"/>
        <color theme="1"/>
        <rFont val="Calibri"/>
        <family val="2"/>
        <scheme val="minor"/>
      </rPr>
      <t>,b</t>
    </r>
  </si>
  <si>
    <r>
      <t>-.318</t>
    </r>
    <r>
      <rPr>
        <vertAlign val="superscript"/>
        <sz val="9"/>
        <color indexed="8"/>
        <rFont val="Arial"/>
        <family val="2"/>
      </rPr>
      <t>a</t>
    </r>
    <r>
      <rPr>
        <sz val="11"/>
        <color theme="1"/>
        <rFont val="Calibri"/>
        <family val="2"/>
        <scheme val="minor"/>
      </rPr>
      <t>,b</t>
    </r>
  </si>
  <si>
    <r>
      <t>2.893</t>
    </r>
    <r>
      <rPr>
        <vertAlign val="superscript"/>
        <sz val="9"/>
        <color indexed="8"/>
        <rFont val="Arial"/>
        <family val="2"/>
      </rPr>
      <t>*</t>
    </r>
    <r>
      <rPr>
        <sz val="11"/>
        <color theme="1"/>
        <rFont val="Calibri"/>
        <family val="2"/>
        <scheme val="minor"/>
      </rPr>
      <t>,a,b</t>
    </r>
  </si>
  <si>
    <r>
      <t>2.196</t>
    </r>
    <r>
      <rPr>
        <vertAlign val="superscript"/>
        <sz val="9"/>
        <color indexed="8"/>
        <rFont val="Arial"/>
        <family val="2"/>
      </rPr>
      <t>*</t>
    </r>
    <r>
      <rPr>
        <sz val="11"/>
        <color theme="1"/>
        <rFont val="Calibri"/>
        <family val="2"/>
        <scheme val="minor"/>
      </rPr>
      <t>,a,b</t>
    </r>
  </si>
  <si>
    <r>
      <t>1.349</t>
    </r>
    <r>
      <rPr>
        <vertAlign val="superscript"/>
        <sz val="9"/>
        <color indexed="8"/>
        <rFont val="Arial"/>
        <family val="2"/>
      </rPr>
      <t>*</t>
    </r>
    <r>
      <rPr>
        <sz val="11"/>
        <color theme="1"/>
        <rFont val="Calibri"/>
        <family val="2"/>
        <scheme val="minor"/>
      </rPr>
      <t>,a,b</t>
    </r>
  </si>
  <si>
    <r>
      <t>.825</t>
    </r>
    <r>
      <rPr>
        <vertAlign val="superscript"/>
        <sz val="9"/>
        <color indexed="8"/>
        <rFont val="Arial"/>
        <family val="2"/>
      </rPr>
      <t>*</t>
    </r>
    <r>
      <rPr>
        <sz val="11"/>
        <color theme="1"/>
        <rFont val="Calibri"/>
        <family val="2"/>
        <scheme val="minor"/>
      </rPr>
      <t>,a,b</t>
    </r>
  </si>
  <si>
    <r>
      <t>.318</t>
    </r>
    <r>
      <rPr>
        <vertAlign val="superscript"/>
        <sz val="9"/>
        <color indexed="8"/>
        <rFont val="Arial"/>
        <family val="2"/>
      </rPr>
      <t>a</t>
    </r>
    <r>
      <rPr>
        <sz val="11"/>
        <color theme="1"/>
        <rFont val="Calibri"/>
        <family val="2"/>
        <scheme val="minor"/>
      </rPr>
      <t>,b</t>
    </r>
  </si>
  <si>
    <t xml:space="preserve">*. The mean difference is significant at the .05 level.
a. An estimate of the modified population marginal mean (I).
b. An estimate of the modified population marginal mean (J).
c. Adjustment for multiple comparisons: Bonferroni.
d. Dependent Variable: Day14.
</t>
  </si>
  <si>
    <t xml:space="preserve">a. This level combination of factors is not observed, thus the corresponding population marginal mean is not estimable.
b. Dependent Variable: Day14.
</t>
  </si>
  <si>
    <r>
      <t>3.528</t>
    </r>
    <r>
      <rPr>
        <vertAlign val="superscript"/>
        <sz val="9"/>
        <color indexed="8"/>
        <rFont val="Arial"/>
        <family val="2"/>
      </rPr>
      <t>*</t>
    </r>
  </si>
  <si>
    <r>
      <t>-3.528</t>
    </r>
    <r>
      <rPr>
        <vertAlign val="superscript"/>
        <sz val="9"/>
        <color indexed="8"/>
        <rFont val="Arial"/>
        <family val="2"/>
      </rPr>
      <t>*</t>
    </r>
  </si>
  <si>
    <t xml:space="preserve">a. The level combination of factors in (J) is not observed.
b. Adjustment for multiple comparisons: Bonferroni.
c. The level combination of factors in (I) is not observed.
*. The mean difference is significant at the .05 level.
d. Dependent Variable: Day14.
</t>
  </si>
  <si>
    <r>
      <t>-3.656</t>
    </r>
    <r>
      <rPr>
        <vertAlign val="superscript"/>
        <sz val="9"/>
        <color indexed="8"/>
        <rFont val="Arial"/>
        <family val="2"/>
      </rPr>
      <t>*</t>
    </r>
  </si>
  <si>
    <r>
      <t>-3.926</t>
    </r>
    <r>
      <rPr>
        <vertAlign val="superscript"/>
        <sz val="9"/>
        <color indexed="8"/>
        <rFont val="Arial"/>
        <family val="2"/>
      </rPr>
      <t>*</t>
    </r>
  </si>
  <si>
    <r>
      <t>3.656</t>
    </r>
    <r>
      <rPr>
        <vertAlign val="superscript"/>
        <sz val="9"/>
        <color indexed="8"/>
        <rFont val="Arial"/>
        <family val="2"/>
      </rPr>
      <t>*</t>
    </r>
  </si>
  <si>
    <r>
      <t>3.926</t>
    </r>
    <r>
      <rPr>
        <vertAlign val="superscript"/>
        <sz val="9"/>
        <color indexed="8"/>
        <rFont val="Arial"/>
        <family val="2"/>
      </rPr>
      <t>*</t>
    </r>
  </si>
  <si>
    <t xml:space="preserve">a. Adjustment for multiple comparisons: Bonferroni.
*. The mean difference is significant at the .05 level.
b. The level combination of factors in (I) is not observed.
c. The level combination of factors in (J) is not observed.
d. Dependent Variable: Day14.
</t>
  </si>
  <si>
    <r>
      <t>2.083</t>
    </r>
    <r>
      <rPr>
        <vertAlign val="superscript"/>
        <sz val="9"/>
        <color indexed="8"/>
        <rFont val="Arial"/>
        <family val="2"/>
      </rPr>
      <t>a</t>
    </r>
  </si>
  <si>
    <r>
      <t>2.500</t>
    </r>
    <r>
      <rPr>
        <vertAlign val="superscript"/>
        <sz val="9"/>
        <color indexed="8"/>
        <rFont val="Arial"/>
        <family val="2"/>
      </rPr>
      <t>a</t>
    </r>
  </si>
  <si>
    <r>
      <t>3.583</t>
    </r>
    <r>
      <rPr>
        <vertAlign val="superscript"/>
        <sz val="9"/>
        <color indexed="8"/>
        <rFont val="Arial"/>
        <family val="2"/>
      </rPr>
      <t>a</t>
    </r>
  </si>
  <si>
    <r>
      <t>4.500</t>
    </r>
    <r>
      <rPr>
        <vertAlign val="superscript"/>
        <sz val="9"/>
        <color indexed="8"/>
        <rFont val="Arial"/>
        <family val="2"/>
      </rPr>
      <t>a</t>
    </r>
  </si>
  <si>
    <r>
      <t>.531</t>
    </r>
    <r>
      <rPr>
        <vertAlign val="superscript"/>
        <sz val="9"/>
        <color indexed="8"/>
        <rFont val="Arial"/>
        <family val="2"/>
      </rPr>
      <t>a</t>
    </r>
  </si>
  <si>
    <r>
      <t>-.531</t>
    </r>
    <r>
      <rPr>
        <vertAlign val="superscript"/>
        <sz val="9"/>
        <color indexed="8"/>
        <rFont val="Arial"/>
        <family val="2"/>
      </rPr>
      <t>c</t>
    </r>
  </si>
  <si>
    <r>
      <t>.906</t>
    </r>
    <r>
      <rPr>
        <vertAlign val="superscript"/>
        <sz val="9"/>
        <color indexed="8"/>
        <rFont val="Arial"/>
        <family val="2"/>
      </rPr>
      <t>a</t>
    </r>
    <r>
      <rPr>
        <sz val="11"/>
        <color theme="1"/>
        <rFont val="Calibri"/>
        <family val="2"/>
        <scheme val="minor"/>
      </rPr>
      <t>,*</t>
    </r>
  </si>
  <si>
    <r>
      <t>-.906</t>
    </r>
    <r>
      <rPr>
        <vertAlign val="superscript"/>
        <sz val="9"/>
        <color indexed="8"/>
        <rFont val="Arial"/>
        <family val="2"/>
      </rPr>
      <t>c</t>
    </r>
    <r>
      <rPr>
        <sz val="11"/>
        <color theme="1"/>
        <rFont val="Calibri"/>
        <family val="2"/>
        <scheme val="minor"/>
      </rPr>
      <t>,*</t>
    </r>
  </si>
  <si>
    <r>
      <t>.591</t>
    </r>
    <r>
      <rPr>
        <vertAlign val="superscript"/>
        <sz val="9"/>
        <color indexed="8"/>
        <rFont val="Arial"/>
        <family val="2"/>
      </rPr>
      <t>a</t>
    </r>
  </si>
  <si>
    <r>
      <t>-.591</t>
    </r>
    <r>
      <rPr>
        <vertAlign val="superscript"/>
        <sz val="9"/>
        <color indexed="8"/>
        <rFont val="Arial"/>
        <family val="2"/>
      </rPr>
      <t>c</t>
    </r>
  </si>
  <si>
    <r>
      <t>1.289</t>
    </r>
    <r>
      <rPr>
        <vertAlign val="superscript"/>
        <sz val="9"/>
        <color indexed="8"/>
        <rFont val="Arial"/>
        <family val="2"/>
      </rPr>
      <t>a</t>
    </r>
    <r>
      <rPr>
        <sz val="11"/>
        <color theme="1"/>
        <rFont val="Calibri"/>
        <family val="2"/>
        <scheme val="minor"/>
      </rPr>
      <t>,*</t>
    </r>
  </si>
  <si>
    <r>
      <t>-1.289</t>
    </r>
    <r>
      <rPr>
        <vertAlign val="superscript"/>
        <sz val="9"/>
        <color indexed="8"/>
        <rFont val="Arial"/>
        <family val="2"/>
      </rPr>
      <t>c</t>
    </r>
    <r>
      <rPr>
        <sz val="11"/>
        <color theme="1"/>
        <rFont val="Calibri"/>
        <family val="2"/>
        <scheme val="minor"/>
      </rPr>
      <t>,*</t>
    </r>
  </si>
  <si>
    <r>
      <t>1.520</t>
    </r>
    <r>
      <rPr>
        <vertAlign val="superscript"/>
        <sz val="9"/>
        <color indexed="8"/>
        <rFont val="Arial"/>
        <family val="2"/>
      </rPr>
      <t>a</t>
    </r>
    <r>
      <rPr>
        <sz val="11"/>
        <color theme="1"/>
        <rFont val="Calibri"/>
        <family val="2"/>
        <scheme val="minor"/>
      </rPr>
      <t>,*</t>
    </r>
  </si>
  <si>
    <r>
      <t>-1.520</t>
    </r>
    <r>
      <rPr>
        <vertAlign val="superscript"/>
        <sz val="9"/>
        <color indexed="8"/>
        <rFont val="Arial"/>
        <family val="2"/>
      </rPr>
      <t>c</t>
    </r>
    <r>
      <rPr>
        <sz val="11"/>
        <color theme="1"/>
        <rFont val="Calibri"/>
        <family val="2"/>
        <scheme val="minor"/>
      </rPr>
      <t>,*</t>
    </r>
  </si>
  <si>
    <r>
      <t>1.167</t>
    </r>
    <r>
      <rPr>
        <vertAlign val="superscript"/>
        <sz val="9"/>
        <color indexed="8"/>
        <rFont val="Arial"/>
        <family val="2"/>
      </rPr>
      <t>a</t>
    </r>
    <r>
      <rPr>
        <sz val="11"/>
        <color theme="1"/>
        <rFont val="Calibri"/>
        <family val="2"/>
        <scheme val="minor"/>
      </rPr>
      <t>,*</t>
    </r>
  </si>
  <si>
    <r>
      <t>-1.167</t>
    </r>
    <r>
      <rPr>
        <vertAlign val="superscript"/>
        <sz val="9"/>
        <color indexed="8"/>
        <rFont val="Arial"/>
        <family val="2"/>
      </rPr>
      <t>c</t>
    </r>
    <r>
      <rPr>
        <sz val="11"/>
        <color theme="1"/>
        <rFont val="Calibri"/>
        <family val="2"/>
        <scheme val="minor"/>
      </rPr>
      <t>,*</t>
    </r>
  </si>
  <si>
    <t xml:space="preserve">a. An estimate of the modified population marginal mean (J).
b. Adjustment for multiple comparisons: Bonferroni.
c. An estimate of the modified population marginal mean (I).
*. The mean difference is significant at the .05 level.
d. Dependent Variable: Day14.
</t>
  </si>
  <si>
    <r>
      <t>-.791</t>
    </r>
    <r>
      <rPr>
        <vertAlign val="superscript"/>
        <sz val="9"/>
        <color indexed="8"/>
        <rFont val="Arial"/>
        <family val="2"/>
      </rPr>
      <t>*</t>
    </r>
  </si>
  <si>
    <r>
      <t>-1.559</t>
    </r>
    <r>
      <rPr>
        <vertAlign val="superscript"/>
        <sz val="9"/>
        <color indexed="8"/>
        <rFont val="Arial"/>
        <family val="2"/>
      </rPr>
      <t>*</t>
    </r>
  </si>
  <si>
    <r>
      <t>-2.257</t>
    </r>
    <r>
      <rPr>
        <vertAlign val="superscript"/>
        <sz val="9"/>
        <color indexed="8"/>
        <rFont val="Arial"/>
        <family val="2"/>
      </rPr>
      <t>*</t>
    </r>
  </si>
  <si>
    <r>
      <t>-2.822</t>
    </r>
    <r>
      <rPr>
        <vertAlign val="superscript"/>
        <sz val="9"/>
        <color indexed="8"/>
        <rFont val="Arial"/>
        <family val="2"/>
      </rPr>
      <t>*</t>
    </r>
  </si>
  <si>
    <r>
      <t>-3.052</t>
    </r>
    <r>
      <rPr>
        <vertAlign val="superscript"/>
        <sz val="9"/>
        <color indexed="8"/>
        <rFont val="Arial"/>
        <family val="2"/>
      </rPr>
      <t>*</t>
    </r>
  </si>
  <si>
    <r>
      <t>.791</t>
    </r>
    <r>
      <rPr>
        <vertAlign val="superscript"/>
        <sz val="9"/>
        <color indexed="8"/>
        <rFont val="Arial"/>
        <family val="2"/>
      </rPr>
      <t>*</t>
    </r>
  </si>
  <si>
    <r>
      <t>-.769</t>
    </r>
    <r>
      <rPr>
        <vertAlign val="superscript"/>
        <sz val="9"/>
        <color indexed="8"/>
        <rFont val="Arial"/>
        <family val="2"/>
      </rPr>
      <t>*</t>
    </r>
  </si>
  <si>
    <r>
      <t>-1.467</t>
    </r>
    <r>
      <rPr>
        <vertAlign val="superscript"/>
        <sz val="9"/>
        <color indexed="8"/>
        <rFont val="Arial"/>
        <family val="2"/>
      </rPr>
      <t>*</t>
    </r>
  </si>
  <si>
    <r>
      <t>-2.031</t>
    </r>
    <r>
      <rPr>
        <vertAlign val="superscript"/>
        <sz val="9"/>
        <color indexed="8"/>
        <rFont val="Arial"/>
        <family val="2"/>
      </rPr>
      <t>*</t>
    </r>
  </si>
  <si>
    <r>
      <t>-2.261</t>
    </r>
    <r>
      <rPr>
        <vertAlign val="superscript"/>
        <sz val="9"/>
        <color indexed="8"/>
        <rFont val="Arial"/>
        <family val="2"/>
      </rPr>
      <t>*</t>
    </r>
  </si>
  <si>
    <r>
      <t>1.559</t>
    </r>
    <r>
      <rPr>
        <vertAlign val="superscript"/>
        <sz val="9"/>
        <color indexed="8"/>
        <rFont val="Arial"/>
        <family val="2"/>
      </rPr>
      <t>*</t>
    </r>
  </si>
  <si>
    <r>
      <t>.769</t>
    </r>
    <r>
      <rPr>
        <vertAlign val="superscript"/>
        <sz val="9"/>
        <color indexed="8"/>
        <rFont val="Arial"/>
        <family val="2"/>
      </rPr>
      <t>*</t>
    </r>
  </si>
  <si>
    <r>
      <t>-1.263</t>
    </r>
    <r>
      <rPr>
        <vertAlign val="superscript"/>
        <sz val="9"/>
        <color indexed="8"/>
        <rFont val="Arial"/>
        <family val="2"/>
      </rPr>
      <t>*</t>
    </r>
  </si>
  <si>
    <r>
      <t>-1.493</t>
    </r>
    <r>
      <rPr>
        <vertAlign val="superscript"/>
        <sz val="9"/>
        <color indexed="8"/>
        <rFont val="Arial"/>
        <family val="2"/>
      </rPr>
      <t>*</t>
    </r>
  </si>
  <si>
    <r>
      <t>2.257</t>
    </r>
    <r>
      <rPr>
        <vertAlign val="superscript"/>
        <sz val="9"/>
        <color indexed="8"/>
        <rFont val="Arial"/>
        <family val="2"/>
      </rPr>
      <t>*</t>
    </r>
  </si>
  <si>
    <r>
      <t>1.467</t>
    </r>
    <r>
      <rPr>
        <vertAlign val="superscript"/>
        <sz val="9"/>
        <color indexed="8"/>
        <rFont val="Arial"/>
        <family val="2"/>
      </rPr>
      <t>*</t>
    </r>
  </si>
  <si>
    <r>
      <t>-.794</t>
    </r>
    <r>
      <rPr>
        <vertAlign val="superscript"/>
        <sz val="9"/>
        <color indexed="8"/>
        <rFont val="Arial"/>
        <family val="2"/>
      </rPr>
      <t>*</t>
    </r>
  </si>
  <si>
    <r>
      <t>2.822</t>
    </r>
    <r>
      <rPr>
        <vertAlign val="superscript"/>
        <sz val="9"/>
        <color indexed="8"/>
        <rFont val="Arial"/>
        <family val="2"/>
      </rPr>
      <t>*</t>
    </r>
  </si>
  <si>
    <r>
      <t>2.031</t>
    </r>
    <r>
      <rPr>
        <vertAlign val="superscript"/>
        <sz val="9"/>
        <color indexed="8"/>
        <rFont val="Arial"/>
        <family val="2"/>
      </rPr>
      <t>*</t>
    </r>
  </si>
  <si>
    <r>
      <t>1.263</t>
    </r>
    <r>
      <rPr>
        <vertAlign val="superscript"/>
        <sz val="9"/>
        <color indexed="8"/>
        <rFont val="Arial"/>
        <family val="2"/>
      </rPr>
      <t>*</t>
    </r>
  </si>
  <si>
    <r>
      <t>3.052</t>
    </r>
    <r>
      <rPr>
        <vertAlign val="superscript"/>
        <sz val="9"/>
        <color indexed="8"/>
        <rFont val="Arial"/>
        <family val="2"/>
      </rPr>
      <t>*</t>
    </r>
  </si>
  <si>
    <r>
      <t>2.261</t>
    </r>
    <r>
      <rPr>
        <vertAlign val="superscript"/>
        <sz val="9"/>
        <color indexed="8"/>
        <rFont val="Arial"/>
        <family val="2"/>
      </rPr>
      <t>*</t>
    </r>
  </si>
  <si>
    <r>
      <t>1.493</t>
    </r>
    <r>
      <rPr>
        <vertAlign val="superscript"/>
        <sz val="9"/>
        <color indexed="8"/>
        <rFont val="Arial"/>
        <family val="2"/>
      </rPr>
      <t>*</t>
    </r>
  </si>
  <si>
    <r>
      <t>.794</t>
    </r>
    <r>
      <rPr>
        <vertAlign val="superscript"/>
        <sz val="9"/>
        <color indexed="8"/>
        <rFont val="Arial"/>
        <family val="2"/>
      </rPr>
      <t>*</t>
    </r>
  </si>
  <si>
    <r>
      <t>-.417</t>
    </r>
    <r>
      <rPr>
        <vertAlign val="superscript"/>
        <sz val="9"/>
        <color indexed="8"/>
        <rFont val="Arial"/>
        <family val="2"/>
      </rPr>
      <t>b</t>
    </r>
    <r>
      <rPr>
        <sz val="11"/>
        <color theme="1"/>
        <rFont val="Calibri"/>
        <family val="2"/>
        <scheme val="minor"/>
      </rPr>
      <t>,c</t>
    </r>
  </si>
  <si>
    <r>
      <t>-1.833</t>
    </r>
    <r>
      <rPr>
        <vertAlign val="superscript"/>
        <sz val="9"/>
        <color indexed="8"/>
        <rFont val="Arial"/>
        <family val="2"/>
      </rPr>
      <t>*</t>
    </r>
    <r>
      <rPr>
        <sz val="11"/>
        <color theme="1"/>
        <rFont val="Calibri"/>
        <family val="2"/>
        <scheme val="minor"/>
      </rPr>
      <t>,b,c</t>
    </r>
  </si>
  <si>
    <r>
      <t>.417</t>
    </r>
    <r>
      <rPr>
        <vertAlign val="superscript"/>
        <sz val="9"/>
        <color indexed="8"/>
        <rFont val="Arial"/>
        <family val="2"/>
      </rPr>
      <t>b</t>
    </r>
    <r>
      <rPr>
        <sz val="11"/>
        <color theme="1"/>
        <rFont val="Calibri"/>
        <family val="2"/>
        <scheme val="minor"/>
      </rPr>
      <t>,c</t>
    </r>
  </si>
  <si>
    <r>
      <t>-1.083</t>
    </r>
    <r>
      <rPr>
        <vertAlign val="superscript"/>
        <sz val="9"/>
        <color indexed="8"/>
        <rFont val="Arial"/>
        <family val="2"/>
      </rPr>
      <t>b</t>
    </r>
    <r>
      <rPr>
        <sz val="11"/>
        <color theme="1"/>
        <rFont val="Calibri"/>
        <family val="2"/>
        <scheme val="minor"/>
      </rPr>
      <t>,c</t>
    </r>
  </si>
  <si>
    <r>
      <t>-2.000</t>
    </r>
    <r>
      <rPr>
        <vertAlign val="superscript"/>
        <sz val="9"/>
        <color indexed="8"/>
        <rFont val="Arial"/>
        <family val="2"/>
      </rPr>
      <t>*</t>
    </r>
    <r>
      <rPr>
        <sz val="11"/>
        <color theme="1"/>
        <rFont val="Calibri"/>
        <family val="2"/>
        <scheme val="minor"/>
      </rPr>
      <t>,b,c</t>
    </r>
  </si>
  <si>
    <r>
      <t>1.083</t>
    </r>
    <r>
      <rPr>
        <vertAlign val="superscript"/>
        <sz val="9"/>
        <color indexed="8"/>
        <rFont val="Arial"/>
        <family val="2"/>
      </rPr>
      <t>b</t>
    </r>
    <r>
      <rPr>
        <sz val="11"/>
        <color theme="1"/>
        <rFont val="Calibri"/>
        <family val="2"/>
        <scheme val="minor"/>
      </rPr>
      <t>,c</t>
    </r>
  </si>
  <si>
    <r>
      <t>1.921E-14</t>
    </r>
    <r>
      <rPr>
        <vertAlign val="superscript"/>
        <sz val="9"/>
        <color indexed="8"/>
        <rFont val="Arial"/>
        <family val="2"/>
      </rPr>
      <t>b</t>
    </r>
    <r>
      <rPr>
        <sz val="11"/>
        <color theme="1"/>
        <rFont val="Calibri"/>
        <family val="2"/>
        <scheme val="minor"/>
      </rPr>
      <t>,c</t>
    </r>
  </si>
  <si>
    <r>
      <t>-1.921E-14</t>
    </r>
    <r>
      <rPr>
        <vertAlign val="superscript"/>
        <sz val="9"/>
        <color indexed="8"/>
        <rFont val="Arial"/>
        <family val="2"/>
      </rPr>
      <t>b</t>
    </r>
    <r>
      <rPr>
        <sz val="11"/>
        <color theme="1"/>
        <rFont val="Calibri"/>
        <family val="2"/>
        <scheme val="minor"/>
      </rPr>
      <t>,c</t>
    </r>
  </si>
  <si>
    <r>
      <t>1.833</t>
    </r>
    <r>
      <rPr>
        <vertAlign val="superscript"/>
        <sz val="9"/>
        <color indexed="8"/>
        <rFont val="Arial"/>
        <family val="2"/>
      </rPr>
      <t>*</t>
    </r>
    <r>
      <rPr>
        <sz val="11"/>
        <color theme="1"/>
        <rFont val="Calibri"/>
        <family val="2"/>
        <scheme val="minor"/>
      </rPr>
      <t>,b,c</t>
    </r>
  </si>
  <si>
    <r>
      <t>2.000</t>
    </r>
    <r>
      <rPr>
        <vertAlign val="superscript"/>
        <sz val="9"/>
        <color indexed="8"/>
        <rFont val="Arial"/>
        <family val="2"/>
      </rPr>
      <t>*</t>
    </r>
    <r>
      <rPr>
        <sz val="11"/>
        <color theme="1"/>
        <rFont val="Calibri"/>
        <family val="2"/>
        <scheme val="minor"/>
      </rPr>
      <t>,b,c</t>
    </r>
  </si>
  <si>
    <t xml:space="preserve">*. The mean difference is significant at the .05 level.
a. Adjustment for multiple comparisons: Bonferroni.
b. An estimate of the modified population marginal mean (I).
c. An estimate of the modified population marginal mean (J).
d. Dependent Variable: Day14.
</t>
  </si>
  <si>
    <r>
      <t>1.900</t>
    </r>
    <r>
      <rPr>
        <vertAlign val="superscript"/>
        <sz val="9"/>
        <color indexed="8"/>
        <rFont val="Arial"/>
        <family val="2"/>
      </rPr>
      <t>a</t>
    </r>
  </si>
  <si>
    <r>
      <t>2.800</t>
    </r>
    <r>
      <rPr>
        <vertAlign val="superscript"/>
        <sz val="9"/>
        <color indexed="8"/>
        <rFont val="Arial"/>
        <family val="2"/>
      </rPr>
      <t>a</t>
    </r>
  </si>
  <si>
    <r>
      <t>3.700</t>
    </r>
    <r>
      <rPr>
        <vertAlign val="superscript"/>
        <sz val="9"/>
        <color indexed="8"/>
        <rFont val="Arial"/>
        <family val="2"/>
      </rPr>
      <t>a</t>
    </r>
  </si>
  <si>
    <r>
      <t>4.200</t>
    </r>
    <r>
      <rPr>
        <vertAlign val="superscript"/>
        <sz val="9"/>
        <color indexed="8"/>
        <rFont val="Arial"/>
        <family val="2"/>
      </rPr>
      <t>a</t>
    </r>
  </si>
  <si>
    <r>
      <t>1.444</t>
    </r>
    <r>
      <rPr>
        <vertAlign val="superscript"/>
        <sz val="9"/>
        <color indexed="8"/>
        <rFont val="Arial"/>
        <family val="2"/>
      </rPr>
      <t>a</t>
    </r>
  </si>
  <si>
    <r>
      <t>2.000</t>
    </r>
    <r>
      <rPr>
        <vertAlign val="superscript"/>
        <sz val="9"/>
        <color indexed="8"/>
        <rFont val="Arial"/>
        <family val="2"/>
      </rPr>
      <t>a</t>
    </r>
  </si>
  <si>
    <r>
      <t>2.889</t>
    </r>
    <r>
      <rPr>
        <vertAlign val="superscript"/>
        <sz val="9"/>
        <color indexed="8"/>
        <rFont val="Arial"/>
        <family val="2"/>
      </rPr>
      <t>a</t>
    </r>
  </si>
  <si>
    <r>
      <t>3.333</t>
    </r>
    <r>
      <rPr>
        <vertAlign val="superscript"/>
        <sz val="9"/>
        <color indexed="8"/>
        <rFont val="Arial"/>
        <family val="2"/>
      </rPr>
      <t>a</t>
    </r>
  </si>
  <si>
    <r>
      <t>4.000</t>
    </r>
    <r>
      <rPr>
        <vertAlign val="superscript"/>
        <sz val="9"/>
        <color indexed="8"/>
        <rFont val="Arial"/>
        <family val="2"/>
      </rPr>
      <t>a</t>
    </r>
  </si>
  <si>
    <r>
      <t>.456</t>
    </r>
    <r>
      <rPr>
        <vertAlign val="superscript"/>
        <sz val="9"/>
        <color indexed="8"/>
        <rFont val="Arial"/>
        <family val="2"/>
      </rPr>
      <t>a</t>
    </r>
    <r>
      <rPr>
        <sz val="11"/>
        <color theme="1"/>
        <rFont val="Calibri"/>
        <family val="2"/>
        <scheme val="minor"/>
      </rPr>
      <t>,b</t>
    </r>
  </si>
  <si>
    <r>
      <t>-1.392</t>
    </r>
    <r>
      <rPr>
        <vertAlign val="superscript"/>
        <sz val="9"/>
        <color indexed="8"/>
        <rFont val="Arial"/>
        <family val="2"/>
      </rPr>
      <t>a</t>
    </r>
    <r>
      <rPr>
        <sz val="11"/>
        <color theme="1"/>
        <rFont val="Calibri"/>
        <family val="2"/>
        <scheme val="minor"/>
      </rPr>
      <t>,*</t>
    </r>
  </si>
  <si>
    <r>
      <t>-.456</t>
    </r>
    <r>
      <rPr>
        <vertAlign val="superscript"/>
        <sz val="9"/>
        <color indexed="8"/>
        <rFont val="Arial"/>
        <family val="2"/>
      </rPr>
      <t>a</t>
    </r>
    <r>
      <rPr>
        <sz val="11"/>
        <color theme="1"/>
        <rFont val="Calibri"/>
        <family val="2"/>
        <scheme val="minor"/>
      </rPr>
      <t>,b</t>
    </r>
  </si>
  <si>
    <r>
      <t>-1.847</t>
    </r>
    <r>
      <rPr>
        <vertAlign val="superscript"/>
        <sz val="9"/>
        <color indexed="8"/>
        <rFont val="Arial"/>
        <family val="2"/>
      </rPr>
      <t>a</t>
    </r>
    <r>
      <rPr>
        <sz val="11"/>
        <color theme="1"/>
        <rFont val="Calibri"/>
        <family val="2"/>
        <scheme val="minor"/>
      </rPr>
      <t>,*</t>
    </r>
  </si>
  <si>
    <r>
      <t>1.392</t>
    </r>
    <r>
      <rPr>
        <vertAlign val="superscript"/>
        <sz val="9"/>
        <color indexed="8"/>
        <rFont val="Arial"/>
        <family val="2"/>
      </rPr>
      <t>b</t>
    </r>
    <r>
      <rPr>
        <sz val="11"/>
        <color theme="1"/>
        <rFont val="Calibri"/>
        <family val="2"/>
        <scheme val="minor"/>
      </rPr>
      <t>,*</t>
    </r>
  </si>
  <si>
    <r>
      <t>1.847</t>
    </r>
    <r>
      <rPr>
        <vertAlign val="superscript"/>
        <sz val="9"/>
        <color indexed="8"/>
        <rFont val="Arial"/>
        <family val="2"/>
      </rPr>
      <t>b</t>
    </r>
    <r>
      <rPr>
        <sz val="11"/>
        <color theme="1"/>
        <rFont val="Calibri"/>
        <family val="2"/>
        <scheme val="minor"/>
      </rPr>
      <t>,*</t>
    </r>
  </si>
  <si>
    <r>
      <t>-1.908</t>
    </r>
    <r>
      <rPr>
        <vertAlign val="superscript"/>
        <sz val="9"/>
        <color indexed="8"/>
        <rFont val="Arial"/>
        <family val="2"/>
      </rPr>
      <t>a</t>
    </r>
    <r>
      <rPr>
        <sz val="11"/>
        <color theme="1"/>
        <rFont val="Calibri"/>
        <family val="2"/>
        <scheme val="minor"/>
      </rPr>
      <t>,*</t>
    </r>
  </si>
  <si>
    <r>
      <t>-2.208</t>
    </r>
    <r>
      <rPr>
        <vertAlign val="superscript"/>
        <sz val="9"/>
        <color indexed="8"/>
        <rFont val="Arial"/>
        <family val="2"/>
      </rPr>
      <t>a</t>
    </r>
    <r>
      <rPr>
        <sz val="11"/>
        <color theme="1"/>
        <rFont val="Calibri"/>
        <family val="2"/>
        <scheme val="minor"/>
      </rPr>
      <t>,*</t>
    </r>
  </si>
  <si>
    <r>
      <t>1.908</t>
    </r>
    <r>
      <rPr>
        <vertAlign val="superscript"/>
        <sz val="9"/>
        <color indexed="8"/>
        <rFont val="Arial"/>
        <family val="2"/>
      </rPr>
      <t>b</t>
    </r>
    <r>
      <rPr>
        <sz val="11"/>
        <color theme="1"/>
        <rFont val="Calibri"/>
        <family val="2"/>
        <scheme val="minor"/>
      </rPr>
      <t>,*</t>
    </r>
  </si>
  <si>
    <r>
      <t>2.208</t>
    </r>
    <r>
      <rPr>
        <vertAlign val="superscript"/>
        <sz val="9"/>
        <color indexed="8"/>
        <rFont val="Arial"/>
        <family val="2"/>
      </rPr>
      <t>b</t>
    </r>
    <r>
      <rPr>
        <sz val="11"/>
        <color theme="1"/>
        <rFont val="Calibri"/>
        <family val="2"/>
        <scheme val="minor"/>
      </rPr>
      <t>,*</t>
    </r>
  </si>
  <si>
    <r>
      <t>-.089</t>
    </r>
    <r>
      <rPr>
        <vertAlign val="superscript"/>
        <sz val="9"/>
        <color indexed="8"/>
        <rFont val="Arial"/>
        <family val="2"/>
      </rPr>
      <t>a</t>
    </r>
    <r>
      <rPr>
        <sz val="11"/>
        <color theme="1"/>
        <rFont val="Calibri"/>
        <family val="2"/>
        <scheme val="minor"/>
      </rPr>
      <t>,b</t>
    </r>
  </si>
  <si>
    <r>
      <t>-2.408</t>
    </r>
    <r>
      <rPr>
        <vertAlign val="superscript"/>
        <sz val="9"/>
        <color indexed="8"/>
        <rFont val="Arial"/>
        <family val="2"/>
      </rPr>
      <t>a</t>
    </r>
    <r>
      <rPr>
        <sz val="11"/>
        <color theme="1"/>
        <rFont val="Calibri"/>
        <family val="2"/>
        <scheme val="minor"/>
      </rPr>
      <t>,*</t>
    </r>
  </si>
  <si>
    <r>
      <t>.089</t>
    </r>
    <r>
      <rPr>
        <vertAlign val="superscript"/>
        <sz val="9"/>
        <color indexed="8"/>
        <rFont val="Arial"/>
        <family val="2"/>
      </rPr>
      <t>a</t>
    </r>
    <r>
      <rPr>
        <sz val="11"/>
        <color theme="1"/>
        <rFont val="Calibri"/>
        <family val="2"/>
        <scheme val="minor"/>
      </rPr>
      <t>,b</t>
    </r>
  </si>
  <si>
    <r>
      <t>-2.319</t>
    </r>
    <r>
      <rPr>
        <vertAlign val="superscript"/>
        <sz val="9"/>
        <color indexed="8"/>
        <rFont val="Arial"/>
        <family val="2"/>
      </rPr>
      <t>a</t>
    </r>
    <r>
      <rPr>
        <sz val="11"/>
        <color theme="1"/>
        <rFont val="Calibri"/>
        <family val="2"/>
        <scheme val="minor"/>
      </rPr>
      <t>,*</t>
    </r>
  </si>
  <si>
    <r>
      <t>2.408</t>
    </r>
    <r>
      <rPr>
        <vertAlign val="superscript"/>
        <sz val="9"/>
        <color indexed="8"/>
        <rFont val="Arial"/>
        <family val="2"/>
      </rPr>
      <t>b</t>
    </r>
    <r>
      <rPr>
        <sz val="11"/>
        <color theme="1"/>
        <rFont val="Calibri"/>
        <family val="2"/>
        <scheme val="minor"/>
      </rPr>
      <t>,*</t>
    </r>
  </si>
  <si>
    <r>
      <t>2.319</t>
    </r>
    <r>
      <rPr>
        <vertAlign val="superscript"/>
        <sz val="9"/>
        <color indexed="8"/>
        <rFont val="Arial"/>
        <family val="2"/>
      </rPr>
      <t>b</t>
    </r>
    <r>
      <rPr>
        <sz val="11"/>
        <color theme="1"/>
        <rFont val="Calibri"/>
        <family val="2"/>
        <scheme val="minor"/>
      </rPr>
      <t>,*</t>
    </r>
  </si>
  <si>
    <r>
      <t>.367</t>
    </r>
    <r>
      <rPr>
        <vertAlign val="superscript"/>
        <sz val="9"/>
        <color indexed="8"/>
        <rFont val="Arial"/>
        <family val="2"/>
      </rPr>
      <t>a</t>
    </r>
    <r>
      <rPr>
        <sz val="11"/>
        <color theme="1"/>
        <rFont val="Calibri"/>
        <family val="2"/>
        <scheme val="minor"/>
      </rPr>
      <t>,b</t>
    </r>
  </si>
  <si>
    <r>
      <t>-1.883</t>
    </r>
    <r>
      <rPr>
        <vertAlign val="superscript"/>
        <sz val="9"/>
        <color indexed="8"/>
        <rFont val="Arial"/>
        <family val="2"/>
      </rPr>
      <t>a</t>
    </r>
    <r>
      <rPr>
        <sz val="11"/>
        <color theme="1"/>
        <rFont val="Calibri"/>
        <family val="2"/>
        <scheme val="minor"/>
      </rPr>
      <t>,*</t>
    </r>
  </si>
  <si>
    <r>
      <t>-.367</t>
    </r>
    <r>
      <rPr>
        <vertAlign val="superscript"/>
        <sz val="9"/>
        <color indexed="8"/>
        <rFont val="Arial"/>
        <family val="2"/>
      </rPr>
      <t>a</t>
    </r>
    <r>
      <rPr>
        <sz val="11"/>
        <color theme="1"/>
        <rFont val="Calibri"/>
        <family val="2"/>
        <scheme val="minor"/>
      </rPr>
      <t>,b</t>
    </r>
  </si>
  <si>
    <r>
      <t>-2.250</t>
    </r>
    <r>
      <rPr>
        <vertAlign val="superscript"/>
        <sz val="9"/>
        <color indexed="8"/>
        <rFont val="Arial"/>
        <family val="2"/>
      </rPr>
      <t>a</t>
    </r>
    <r>
      <rPr>
        <sz val="11"/>
        <color theme="1"/>
        <rFont val="Calibri"/>
        <family val="2"/>
        <scheme val="minor"/>
      </rPr>
      <t>,*</t>
    </r>
  </si>
  <si>
    <r>
      <t>1.883</t>
    </r>
    <r>
      <rPr>
        <vertAlign val="superscript"/>
        <sz val="9"/>
        <color indexed="8"/>
        <rFont val="Arial"/>
        <family val="2"/>
      </rPr>
      <t>b</t>
    </r>
    <r>
      <rPr>
        <sz val="11"/>
        <color theme="1"/>
        <rFont val="Calibri"/>
        <family val="2"/>
        <scheme val="minor"/>
      </rPr>
      <t>,*</t>
    </r>
  </si>
  <si>
    <r>
      <t>2.250</t>
    </r>
    <r>
      <rPr>
        <vertAlign val="superscript"/>
        <sz val="9"/>
        <color indexed="8"/>
        <rFont val="Arial"/>
        <family val="2"/>
      </rPr>
      <t>b</t>
    </r>
    <r>
      <rPr>
        <sz val="11"/>
        <color theme="1"/>
        <rFont val="Calibri"/>
        <family val="2"/>
        <scheme val="minor"/>
      </rPr>
      <t>,*</t>
    </r>
  </si>
  <si>
    <r>
      <t>-1.758</t>
    </r>
    <r>
      <rPr>
        <vertAlign val="superscript"/>
        <sz val="9"/>
        <color indexed="8"/>
        <rFont val="Arial"/>
        <family val="2"/>
      </rPr>
      <t>a</t>
    </r>
    <r>
      <rPr>
        <sz val="11"/>
        <color theme="1"/>
        <rFont val="Calibri"/>
        <family val="2"/>
        <scheme val="minor"/>
      </rPr>
      <t>,*</t>
    </r>
  </si>
  <si>
    <r>
      <t>1.758</t>
    </r>
    <r>
      <rPr>
        <vertAlign val="superscript"/>
        <sz val="9"/>
        <color indexed="8"/>
        <rFont val="Arial"/>
        <family val="2"/>
      </rPr>
      <t>b</t>
    </r>
    <r>
      <rPr>
        <sz val="11"/>
        <color theme="1"/>
        <rFont val="Calibri"/>
        <family val="2"/>
        <scheme val="minor"/>
      </rPr>
      <t>,*</t>
    </r>
  </si>
  <si>
    <r>
      <t>.500</t>
    </r>
    <r>
      <rPr>
        <vertAlign val="superscript"/>
        <sz val="9"/>
        <color indexed="8"/>
        <rFont val="Arial"/>
        <family val="2"/>
      </rPr>
      <t>a</t>
    </r>
    <r>
      <rPr>
        <sz val="11"/>
        <color theme="1"/>
        <rFont val="Calibri"/>
        <family val="2"/>
        <scheme val="minor"/>
      </rPr>
      <t>,b</t>
    </r>
  </si>
  <si>
    <r>
      <t>-2.000</t>
    </r>
    <r>
      <rPr>
        <vertAlign val="superscript"/>
        <sz val="9"/>
        <color indexed="8"/>
        <rFont val="Arial"/>
        <family val="2"/>
      </rPr>
      <t>a</t>
    </r>
    <r>
      <rPr>
        <sz val="11"/>
        <color theme="1"/>
        <rFont val="Calibri"/>
        <family val="2"/>
        <scheme val="minor"/>
      </rPr>
      <t>,*</t>
    </r>
  </si>
  <si>
    <r>
      <t>-.500</t>
    </r>
    <r>
      <rPr>
        <vertAlign val="superscript"/>
        <sz val="9"/>
        <color indexed="8"/>
        <rFont val="Arial"/>
        <family val="2"/>
      </rPr>
      <t>a</t>
    </r>
    <r>
      <rPr>
        <sz val="11"/>
        <color theme="1"/>
        <rFont val="Calibri"/>
        <family val="2"/>
        <scheme val="minor"/>
      </rPr>
      <t>,b</t>
    </r>
  </si>
  <si>
    <r>
      <t>-2.500</t>
    </r>
    <r>
      <rPr>
        <vertAlign val="superscript"/>
        <sz val="9"/>
        <color indexed="8"/>
        <rFont val="Arial"/>
        <family val="2"/>
      </rPr>
      <t>a</t>
    </r>
    <r>
      <rPr>
        <sz val="11"/>
        <color theme="1"/>
        <rFont val="Calibri"/>
        <family val="2"/>
        <scheme val="minor"/>
      </rPr>
      <t>,*</t>
    </r>
  </si>
  <si>
    <r>
      <t>2.000</t>
    </r>
    <r>
      <rPr>
        <vertAlign val="superscript"/>
        <sz val="9"/>
        <color indexed="8"/>
        <rFont val="Arial"/>
        <family val="2"/>
      </rPr>
      <t>b</t>
    </r>
    <r>
      <rPr>
        <sz val="11"/>
        <color theme="1"/>
        <rFont val="Calibri"/>
        <family val="2"/>
        <scheme val="minor"/>
      </rPr>
      <t>,*</t>
    </r>
  </si>
  <si>
    <r>
      <t>2.500</t>
    </r>
    <r>
      <rPr>
        <vertAlign val="superscript"/>
        <sz val="9"/>
        <color indexed="8"/>
        <rFont val="Arial"/>
        <family val="2"/>
      </rPr>
      <t>b</t>
    </r>
    <r>
      <rPr>
        <sz val="11"/>
        <color theme="1"/>
        <rFont val="Calibri"/>
        <family val="2"/>
        <scheme val="minor"/>
      </rPr>
      <t>,*</t>
    </r>
  </si>
  <si>
    <r>
      <t>-1.800</t>
    </r>
    <r>
      <rPr>
        <vertAlign val="superscript"/>
        <sz val="9"/>
        <color indexed="8"/>
        <rFont val="Arial"/>
        <family val="2"/>
      </rPr>
      <t>a</t>
    </r>
    <r>
      <rPr>
        <sz val="11"/>
        <color theme="1"/>
        <rFont val="Calibri"/>
        <family val="2"/>
        <scheme val="minor"/>
      </rPr>
      <t>,b,*</t>
    </r>
  </si>
  <si>
    <r>
      <t>-2.600</t>
    </r>
    <r>
      <rPr>
        <vertAlign val="superscript"/>
        <sz val="9"/>
        <color indexed="8"/>
        <rFont val="Arial"/>
        <family val="2"/>
      </rPr>
      <t>a</t>
    </r>
    <r>
      <rPr>
        <sz val="11"/>
        <color theme="1"/>
        <rFont val="Calibri"/>
        <family val="2"/>
        <scheme val="minor"/>
      </rPr>
      <t>,b,*</t>
    </r>
  </si>
  <si>
    <r>
      <t>-1.400</t>
    </r>
    <r>
      <rPr>
        <vertAlign val="superscript"/>
        <sz val="9"/>
        <color indexed="8"/>
        <rFont val="Arial"/>
        <family val="2"/>
      </rPr>
      <t>a</t>
    </r>
    <r>
      <rPr>
        <sz val="11"/>
        <color theme="1"/>
        <rFont val="Calibri"/>
        <family val="2"/>
        <scheme val="minor"/>
      </rPr>
      <t>,b,*</t>
    </r>
  </si>
  <si>
    <r>
      <t>-1.900</t>
    </r>
    <r>
      <rPr>
        <vertAlign val="superscript"/>
        <sz val="9"/>
        <color indexed="8"/>
        <rFont val="Arial"/>
        <family val="2"/>
      </rPr>
      <t>a</t>
    </r>
    <r>
      <rPr>
        <sz val="11"/>
        <color theme="1"/>
        <rFont val="Calibri"/>
        <family val="2"/>
        <scheme val="minor"/>
      </rPr>
      <t>,b,*</t>
    </r>
  </si>
  <si>
    <r>
      <t>-2.200</t>
    </r>
    <r>
      <rPr>
        <vertAlign val="superscript"/>
        <sz val="9"/>
        <color indexed="8"/>
        <rFont val="Arial"/>
        <family val="2"/>
      </rPr>
      <t>a</t>
    </r>
    <r>
      <rPr>
        <sz val="11"/>
        <color theme="1"/>
        <rFont val="Calibri"/>
        <family val="2"/>
        <scheme val="minor"/>
      </rPr>
      <t>,b,*</t>
    </r>
  </si>
  <si>
    <r>
      <t>-1.700</t>
    </r>
    <r>
      <rPr>
        <vertAlign val="superscript"/>
        <sz val="9"/>
        <color indexed="8"/>
        <rFont val="Arial"/>
        <family val="2"/>
      </rPr>
      <t>a</t>
    </r>
    <r>
      <rPr>
        <sz val="11"/>
        <color theme="1"/>
        <rFont val="Calibri"/>
        <family val="2"/>
        <scheme val="minor"/>
      </rPr>
      <t>,b,*</t>
    </r>
  </si>
  <si>
    <r>
      <t>1.800</t>
    </r>
    <r>
      <rPr>
        <vertAlign val="superscript"/>
        <sz val="9"/>
        <color indexed="8"/>
        <rFont val="Arial"/>
        <family val="2"/>
      </rPr>
      <t>a</t>
    </r>
    <r>
      <rPr>
        <sz val="11"/>
        <color theme="1"/>
        <rFont val="Calibri"/>
        <family val="2"/>
        <scheme val="minor"/>
      </rPr>
      <t>,b,*</t>
    </r>
  </si>
  <si>
    <r>
      <t>1.400</t>
    </r>
    <r>
      <rPr>
        <vertAlign val="superscript"/>
        <sz val="9"/>
        <color indexed="8"/>
        <rFont val="Arial"/>
        <family val="2"/>
      </rPr>
      <t>a</t>
    </r>
    <r>
      <rPr>
        <sz val="11"/>
        <color theme="1"/>
        <rFont val="Calibri"/>
        <family val="2"/>
        <scheme val="minor"/>
      </rPr>
      <t>,b,*</t>
    </r>
  </si>
  <si>
    <r>
      <t>-.800</t>
    </r>
    <r>
      <rPr>
        <vertAlign val="superscript"/>
        <sz val="9"/>
        <color indexed="8"/>
        <rFont val="Arial"/>
        <family val="2"/>
      </rPr>
      <t>a</t>
    </r>
    <r>
      <rPr>
        <sz val="11"/>
        <color theme="1"/>
        <rFont val="Calibri"/>
        <family val="2"/>
        <scheme val="minor"/>
      </rPr>
      <t>,b</t>
    </r>
  </si>
  <si>
    <r>
      <t>1.900</t>
    </r>
    <r>
      <rPr>
        <vertAlign val="superscript"/>
        <sz val="9"/>
        <color indexed="8"/>
        <rFont val="Arial"/>
        <family val="2"/>
      </rPr>
      <t>a</t>
    </r>
    <r>
      <rPr>
        <sz val="11"/>
        <color theme="1"/>
        <rFont val="Calibri"/>
        <family val="2"/>
        <scheme val="minor"/>
      </rPr>
      <t>,b,*</t>
    </r>
  </si>
  <si>
    <r>
      <t>2.600</t>
    </r>
    <r>
      <rPr>
        <vertAlign val="superscript"/>
        <sz val="9"/>
        <color indexed="8"/>
        <rFont val="Arial"/>
        <family val="2"/>
      </rPr>
      <t>a</t>
    </r>
    <r>
      <rPr>
        <sz val="11"/>
        <color theme="1"/>
        <rFont val="Calibri"/>
        <family val="2"/>
        <scheme val="minor"/>
      </rPr>
      <t>,b,*</t>
    </r>
  </si>
  <si>
    <r>
      <t>2.200</t>
    </r>
    <r>
      <rPr>
        <vertAlign val="superscript"/>
        <sz val="9"/>
        <color indexed="8"/>
        <rFont val="Arial"/>
        <family val="2"/>
      </rPr>
      <t>a</t>
    </r>
    <r>
      <rPr>
        <sz val="11"/>
        <color theme="1"/>
        <rFont val="Calibri"/>
        <family val="2"/>
        <scheme val="minor"/>
      </rPr>
      <t>,b,*</t>
    </r>
  </si>
  <si>
    <r>
      <t>1.700</t>
    </r>
    <r>
      <rPr>
        <vertAlign val="superscript"/>
        <sz val="9"/>
        <color indexed="8"/>
        <rFont val="Arial"/>
        <family val="2"/>
      </rPr>
      <t>a</t>
    </r>
    <r>
      <rPr>
        <sz val="11"/>
        <color theme="1"/>
        <rFont val="Calibri"/>
        <family val="2"/>
        <scheme val="minor"/>
      </rPr>
      <t>,b,*</t>
    </r>
  </si>
  <si>
    <r>
      <t>.800</t>
    </r>
    <r>
      <rPr>
        <vertAlign val="superscript"/>
        <sz val="9"/>
        <color indexed="8"/>
        <rFont val="Arial"/>
        <family val="2"/>
      </rPr>
      <t>a</t>
    </r>
    <r>
      <rPr>
        <sz val="11"/>
        <color theme="1"/>
        <rFont val="Calibri"/>
        <family val="2"/>
        <scheme val="minor"/>
      </rPr>
      <t>,b</t>
    </r>
  </si>
  <si>
    <r>
      <t>-1.889</t>
    </r>
    <r>
      <rPr>
        <vertAlign val="superscript"/>
        <sz val="9"/>
        <color indexed="8"/>
        <rFont val="Arial"/>
        <family val="2"/>
      </rPr>
      <t>a</t>
    </r>
    <r>
      <rPr>
        <sz val="11"/>
        <color theme="1"/>
        <rFont val="Calibri"/>
        <family val="2"/>
        <scheme val="minor"/>
      </rPr>
      <t>,b,*</t>
    </r>
  </si>
  <si>
    <r>
      <t>-2.667</t>
    </r>
    <r>
      <rPr>
        <vertAlign val="superscript"/>
        <sz val="9"/>
        <color indexed="8"/>
        <rFont val="Arial"/>
        <family val="2"/>
      </rPr>
      <t>a</t>
    </r>
    <r>
      <rPr>
        <sz val="11"/>
        <color theme="1"/>
        <rFont val="Calibri"/>
        <family val="2"/>
        <scheme val="minor"/>
      </rPr>
      <t>,b,*</t>
    </r>
  </si>
  <si>
    <r>
      <t>-2.556</t>
    </r>
    <r>
      <rPr>
        <vertAlign val="superscript"/>
        <sz val="9"/>
        <color indexed="8"/>
        <rFont val="Arial"/>
        <family val="2"/>
      </rPr>
      <t>a</t>
    </r>
    <r>
      <rPr>
        <sz val="11"/>
        <color theme="1"/>
        <rFont val="Calibri"/>
        <family val="2"/>
        <scheme val="minor"/>
      </rPr>
      <t>,b,*</t>
    </r>
  </si>
  <si>
    <r>
      <t>-1.333</t>
    </r>
    <r>
      <rPr>
        <vertAlign val="superscript"/>
        <sz val="9"/>
        <color indexed="8"/>
        <rFont val="Arial"/>
        <family val="2"/>
      </rPr>
      <t>a</t>
    </r>
    <r>
      <rPr>
        <sz val="11"/>
        <color theme="1"/>
        <rFont val="Calibri"/>
        <family val="2"/>
        <scheme val="minor"/>
      </rPr>
      <t>,b</t>
    </r>
  </si>
  <si>
    <r>
      <t>-.444</t>
    </r>
    <r>
      <rPr>
        <vertAlign val="superscript"/>
        <sz val="9"/>
        <color indexed="8"/>
        <rFont val="Arial"/>
        <family val="2"/>
      </rPr>
      <t>a</t>
    </r>
    <r>
      <rPr>
        <sz val="11"/>
        <color theme="1"/>
        <rFont val="Calibri"/>
        <family val="2"/>
        <scheme val="minor"/>
      </rPr>
      <t>,b</t>
    </r>
  </si>
  <si>
    <r>
      <t>-1.222</t>
    </r>
    <r>
      <rPr>
        <vertAlign val="superscript"/>
        <sz val="9"/>
        <color indexed="8"/>
        <rFont val="Arial"/>
        <family val="2"/>
      </rPr>
      <t>a</t>
    </r>
    <r>
      <rPr>
        <sz val="11"/>
        <color theme="1"/>
        <rFont val="Calibri"/>
        <family val="2"/>
        <scheme val="minor"/>
      </rPr>
      <t>,b</t>
    </r>
  </si>
  <si>
    <r>
      <t>-1.111</t>
    </r>
    <r>
      <rPr>
        <vertAlign val="superscript"/>
        <sz val="9"/>
        <color indexed="8"/>
        <rFont val="Arial"/>
        <family val="2"/>
      </rPr>
      <t>a</t>
    </r>
    <r>
      <rPr>
        <sz val="11"/>
        <color theme="1"/>
        <rFont val="Calibri"/>
        <family val="2"/>
        <scheme val="minor"/>
      </rPr>
      <t>,b</t>
    </r>
  </si>
  <si>
    <r>
      <t>1.889</t>
    </r>
    <r>
      <rPr>
        <vertAlign val="superscript"/>
        <sz val="9"/>
        <color indexed="8"/>
        <rFont val="Arial"/>
        <family val="2"/>
      </rPr>
      <t>a</t>
    </r>
    <r>
      <rPr>
        <sz val="11"/>
        <color theme="1"/>
        <rFont val="Calibri"/>
        <family val="2"/>
        <scheme val="minor"/>
      </rPr>
      <t>,b,*</t>
    </r>
  </si>
  <si>
    <r>
      <t>1.333</t>
    </r>
    <r>
      <rPr>
        <vertAlign val="superscript"/>
        <sz val="9"/>
        <color indexed="8"/>
        <rFont val="Arial"/>
        <family val="2"/>
      </rPr>
      <t>a</t>
    </r>
    <r>
      <rPr>
        <sz val="11"/>
        <color theme="1"/>
        <rFont val="Calibri"/>
        <family val="2"/>
        <scheme val="minor"/>
      </rPr>
      <t>,b</t>
    </r>
  </si>
  <si>
    <r>
      <t>.444</t>
    </r>
    <r>
      <rPr>
        <vertAlign val="superscript"/>
        <sz val="9"/>
        <color indexed="8"/>
        <rFont val="Arial"/>
        <family val="2"/>
      </rPr>
      <t>a</t>
    </r>
    <r>
      <rPr>
        <sz val="11"/>
        <color theme="1"/>
        <rFont val="Calibri"/>
        <family val="2"/>
        <scheme val="minor"/>
      </rPr>
      <t>,b</t>
    </r>
  </si>
  <si>
    <r>
      <t>-.778</t>
    </r>
    <r>
      <rPr>
        <vertAlign val="superscript"/>
        <sz val="9"/>
        <color indexed="8"/>
        <rFont val="Arial"/>
        <family val="2"/>
      </rPr>
      <t>a</t>
    </r>
    <r>
      <rPr>
        <sz val="11"/>
        <color theme="1"/>
        <rFont val="Calibri"/>
        <family val="2"/>
        <scheme val="minor"/>
      </rPr>
      <t>,b</t>
    </r>
  </si>
  <si>
    <r>
      <t>2.667</t>
    </r>
    <r>
      <rPr>
        <vertAlign val="superscript"/>
        <sz val="9"/>
        <color indexed="8"/>
        <rFont val="Arial"/>
        <family val="2"/>
      </rPr>
      <t>a</t>
    </r>
    <r>
      <rPr>
        <sz val="11"/>
        <color theme="1"/>
        <rFont val="Calibri"/>
        <family val="2"/>
        <scheme val="minor"/>
      </rPr>
      <t>,b,*</t>
    </r>
  </si>
  <si>
    <r>
      <t>1.222</t>
    </r>
    <r>
      <rPr>
        <vertAlign val="superscript"/>
        <sz val="9"/>
        <color indexed="8"/>
        <rFont val="Arial"/>
        <family val="2"/>
      </rPr>
      <t>a</t>
    </r>
    <r>
      <rPr>
        <sz val="11"/>
        <color theme="1"/>
        <rFont val="Calibri"/>
        <family val="2"/>
        <scheme val="minor"/>
      </rPr>
      <t>,b</t>
    </r>
  </si>
  <si>
    <r>
      <t>.778</t>
    </r>
    <r>
      <rPr>
        <vertAlign val="superscript"/>
        <sz val="9"/>
        <color indexed="8"/>
        <rFont val="Arial"/>
        <family val="2"/>
      </rPr>
      <t>a</t>
    </r>
    <r>
      <rPr>
        <sz val="11"/>
        <color theme="1"/>
        <rFont val="Calibri"/>
        <family val="2"/>
        <scheme val="minor"/>
      </rPr>
      <t>,b</t>
    </r>
  </si>
  <si>
    <r>
      <t>.111</t>
    </r>
    <r>
      <rPr>
        <vertAlign val="superscript"/>
        <sz val="9"/>
        <color indexed="8"/>
        <rFont val="Arial"/>
        <family val="2"/>
      </rPr>
      <t>a</t>
    </r>
    <r>
      <rPr>
        <sz val="11"/>
        <color theme="1"/>
        <rFont val="Calibri"/>
        <family val="2"/>
        <scheme val="minor"/>
      </rPr>
      <t>,b</t>
    </r>
  </si>
  <si>
    <r>
      <t>2.556</t>
    </r>
    <r>
      <rPr>
        <vertAlign val="superscript"/>
        <sz val="9"/>
        <color indexed="8"/>
        <rFont val="Arial"/>
        <family val="2"/>
      </rPr>
      <t>a</t>
    </r>
    <r>
      <rPr>
        <sz val="11"/>
        <color theme="1"/>
        <rFont val="Calibri"/>
        <family val="2"/>
        <scheme val="minor"/>
      </rPr>
      <t>,b,*</t>
    </r>
  </si>
  <si>
    <r>
      <t>1.111</t>
    </r>
    <r>
      <rPr>
        <vertAlign val="superscript"/>
        <sz val="9"/>
        <color indexed="8"/>
        <rFont val="Arial"/>
        <family val="2"/>
      </rPr>
      <t>a</t>
    </r>
    <r>
      <rPr>
        <sz val="11"/>
        <color theme="1"/>
        <rFont val="Calibri"/>
        <family val="2"/>
        <scheme val="minor"/>
      </rPr>
      <t>,b</t>
    </r>
  </si>
  <si>
    <r>
      <t>-.111</t>
    </r>
    <r>
      <rPr>
        <vertAlign val="superscript"/>
        <sz val="9"/>
        <color indexed="8"/>
        <rFont val="Arial"/>
        <family val="2"/>
      </rPr>
      <t>a</t>
    </r>
    <r>
      <rPr>
        <sz val="11"/>
        <color theme="1"/>
        <rFont val="Calibri"/>
        <family val="2"/>
        <scheme val="minor"/>
      </rPr>
      <t>,b</t>
    </r>
  </si>
  <si>
    <r>
      <t>-2.292</t>
    </r>
    <r>
      <rPr>
        <vertAlign val="superscript"/>
        <sz val="9"/>
        <color indexed="8"/>
        <rFont val="Arial"/>
        <family val="2"/>
      </rPr>
      <t>*</t>
    </r>
  </si>
  <si>
    <r>
      <t>-3.208</t>
    </r>
    <r>
      <rPr>
        <vertAlign val="superscript"/>
        <sz val="9"/>
        <color indexed="8"/>
        <rFont val="Arial"/>
        <family val="2"/>
      </rPr>
      <t>*</t>
    </r>
  </si>
  <si>
    <r>
      <t>-1.375</t>
    </r>
    <r>
      <rPr>
        <vertAlign val="superscript"/>
        <sz val="9"/>
        <color indexed="8"/>
        <rFont val="Arial"/>
        <family val="2"/>
      </rPr>
      <t>*</t>
    </r>
  </si>
  <si>
    <r>
      <t>-1.292</t>
    </r>
    <r>
      <rPr>
        <vertAlign val="superscript"/>
        <sz val="9"/>
        <color indexed="8"/>
        <rFont val="Arial"/>
        <family val="2"/>
      </rPr>
      <t>*</t>
    </r>
  </si>
  <si>
    <r>
      <t>2.292</t>
    </r>
    <r>
      <rPr>
        <vertAlign val="superscript"/>
        <sz val="9"/>
        <color indexed="8"/>
        <rFont val="Arial"/>
        <family val="2"/>
      </rPr>
      <t>*</t>
    </r>
  </si>
  <si>
    <r>
      <t>1.375</t>
    </r>
    <r>
      <rPr>
        <vertAlign val="superscript"/>
        <sz val="9"/>
        <color indexed="8"/>
        <rFont val="Arial"/>
        <family val="2"/>
      </rPr>
      <t>*</t>
    </r>
  </si>
  <si>
    <r>
      <t>3.208</t>
    </r>
    <r>
      <rPr>
        <vertAlign val="superscript"/>
        <sz val="9"/>
        <color indexed="8"/>
        <rFont val="Arial"/>
        <family val="2"/>
      </rPr>
      <t>*</t>
    </r>
  </si>
  <si>
    <r>
      <t>1.292</t>
    </r>
    <r>
      <rPr>
        <vertAlign val="superscript"/>
        <sz val="9"/>
        <color indexed="8"/>
        <rFont val="Arial"/>
        <family val="2"/>
      </rPr>
      <t>*</t>
    </r>
  </si>
  <si>
    <r>
      <t>3.417</t>
    </r>
    <r>
      <rPr>
        <vertAlign val="superscript"/>
        <sz val="9"/>
        <color indexed="8"/>
        <rFont val="Arial"/>
        <family val="2"/>
      </rPr>
      <t>*</t>
    </r>
  </si>
  <si>
    <r>
      <t>-3.417</t>
    </r>
    <r>
      <rPr>
        <vertAlign val="superscript"/>
        <sz val="9"/>
        <color indexed="8"/>
        <rFont val="Arial"/>
        <family val="2"/>
      </rPr>
      <t>*</t>
    </r>
  </si>
  <si>
    <r>
      <t>4.000</t>
    </r>
    <r>
      <rPr>
        <vertAlign val="superscript"/>
        <sz val="9"/>
        <color indexed="8"/>
        <rFont val="Arial"/>
        <family val="2"/>
      </rPr>
      <t>*</t>
    </r>
  </si>
  <si>
    <r>
      <t>-4.000</t>
    </r>
    <r>
      <rPr>
        <vertAlign val="superscript"/>
        <sz val="9"/>
        <color indexed="8"/>
        <rFont val="Arial"/>
        <family val="2"/>
      </rPr>
      <t>*</t>
    </r>
  </si>
  <si>
    <r>
      <t>4.083</t>
    </r>
    <r>
      <rPr>
        <vertAlign val="superscript"/>
        <sz val="9"/>
        <color indexed="8"/>
        <rFont val="Arial"/>
        <family val="2"/>
      </rPr>
      <t>*</t>
    </r>
  </si>
  <si>
    <r>
      <t>-4.083</t>
    </r>
    <r>
      <rPr>
        <vertAlign val="superscript"/>
        <sz val="9"/>
        <color indexed="8"/>
        <rFont val="Arial"/>
        <family val="2"/>
      </rPr>
      <t>*</t>
    </r>
  </si>
  <si>
    <r>
      <t>-2.600</t>
    </r>
    <r>
      <rPr>
        <vertAlign val="superscript"/>
        <sz val="9"/>
        <color indexed="8"/>
        <rFont val="Arial"/>
        <family val="2"/>
      </rPr>
      <t>*</t>
    </r>
  </si>
  <si>
    <r>
      <t>-3.056</t>
    </r>
    <r>
      <rPr>
        <vertAlign val="superscript"/>
        <sz val="9"/>
        <color indexed="8"/>
        <rFont val="Arial"/>
        <family val="2"/>
      </rPr>
      <t>*</t>
    </r>
  </si>
  <si>
    <r>
      <t>2.600</t>
    </r>
    <r>
      <rPr>
        <vertAlign val="superscript"/>
        <sz val="9"/>
        <color indexed="8"/>
        <rFont val="Arial"/>
        <family val="2"/>
      </rPr>
      <t>*</t>
    </r>
  </si>
  <si>
    <r>
      <t>3.056</t>
    </r>
    <r>
      <rPr>
        <vertAlign val="superscript"/>
        <sz val="9"/>
        <color indexed="8"/>
        <rFont val="Arial"/>
        <family val="2"/>
      </rPr>
      <t>*</t>
    </r>
  </si>
  <si>
    <r>
      <t>-3.617</t>
    </r>
    <r>
      <rPr>
        <vertAlign val="superscript"/>
        <sz val="9"/>
        <color indexed="8"/>
        <rFont val="Arial"/>
        <family val="2"/>
      </rPr>
      <t>*</t>
    </r>
  </si>
  <si>
    <r>
      <t>-3.917</t>
    </r>
    <r>
      <rPr>
        <vertAlign val="superscript"/>
        <sz val="9"/>
        <color indexed="8"/>
        <rFont val="Arial"/>
        <family val="2"/>
      </rPr>
      <t>*</t>
    </r>
  </si>
  <si>
    <r>
      <t>3.617</t>
    </r>
    <r>
      <rPr>
        <vertAlign val="superscript"/>
        <sz val="9"/>
        <color indexed="8"/>
        <rFont val="Arial"/>
        <family val="2"/>
      </rPr>
      <t>*</t>
    </r>
  </si>
  <si>
    <r>
      <t>3.917</t>
    </r>
    <r>
      <rPr>
        <vertAlign val="superscript"/>
        <sz val="9"/>
        <color indexed="8"/>
        <rFont val="Arial"/>
        <family val="2"/>
      </rPr>
      <t>*</t>
    </r>
  </si>
  <si>
    <r>
      <t>-4.033</t>
    </r>
    <r>
      <rPr>
        <vertAlign val="superscript"/>
        <sz val="9"/>
        <color indexed="8"/>
        <rFont val="Arial"/>
        <family val="2"/>
      </rPr>
      <t>*</t>
    </r>
  </si>
  <si>
    <r>
      <t>-3.944</t>
    </r>
    <r>
      <rPr>
        <vertAlign val="superscript"/>
        <sz val="9"/>
        <color indexed="8"/>
        <rFont val="Arial"/>
        <family val="2"/>
      </rPr>
      <t>*</t>
    </r>
  </si>
  <si>
    <r>
      <t>4.033</t>
    </r>
    <r>
      <rPr>
        <vertAlign val="superscript"/>
        <sz val="9"/>
        <color indexed="8"/>
        <rFont val="Arial"/>
        <family val="2"/>
      </rPr>
      <t>*</t>
    </r>
  </si>
  <si>
    <r>
      <t>3.944</t>
    </r>
    <r>
      <rPr>
        <vertAlign val="superscript"/>
        <sz val="9"/>
        <color indexed="8"/>
        <rFont val="Arial"/>
        <family val="2"/>
      </rPr>
      <t>*</t>
    </r>
  </si>
  <si>
    <r>
      <t>-3.883</t>
    </r>
    <r>
      <rPr>
        <vertAlign val="superscript"/>
        <sz val="9"/>
        <color indexed="8"/>
        <rFont val="Arial"/>
        <family val="2"/>
      </rPr>
      <t>*</t>
    </r>
  </si>
  <si>
    <r>
      <t>-4.250</t>
    </r>
    <r>
      <rPr>
        <vertAlign val="superscript"/>
        <sz val="9"/>
        <color indexed="8"/>
        <rFont val="Arial"/>
        <family val="2"/>
      </rPr>
      <t>*</t>
    </r>
  </si>
  <si>
    <r>
      <t>3.883</t>
    </r>
    <r>
      <rPr>
        <vertAlign val="superscript"/>
        <sz val="9"/>
        <color indexed="8"/>
        <rFont val="Arial"/>
        <family val="2"/>
      </rPr>
      <t>*</t>
    </r>
  </si>
  <si>
    <r>
      <t>4.250</t>
    </r>
    <r>
      <rPr>
        <vertAlign val="superscript"/>
        <sz val="9"/>
        <color indexed="8"/>
        <rFont val="Arial"/>
        <family val="2"/>
      </rPr>
      <t>*</t>
    </r>
  </si>
  <si>
    <r>
      <t>-3.800</t>
    </r>
    <r>
      <rPr>
        <vertAlign val="superscript"/>
        <sz val="9"/>
        <color indexed="8"/>
        <rFont val="Arial"/>
        <family val="2"/>
      </rPr>
      <t>*</t>
    </r>
  </si>
  <si>
    <r>
      <t>-3.889</t>
    </r>
    <r>
      <rPr>
        <vertAlign val="superscript"/>
        <sz val="9"/>
        <color indexed="8"/>
        <rFont val="Arial"/>
        <family val="2"/>
      </rPr>
      <t>*</t>
    </r>
  </si>
  <si>
    <r>
      <t>3.800</t>
    </r>
    <r>
      <rPr>
        <vertAlign val="superscript"/>
        <sz val="9"/>
        <color indexed="8"/>
        <rFont val="Arial"/>
        <family val="2"/>
      </rPr>
      <t>*</t>
    </r>
  </si>
  <si>
    <r>
      <t>3.889</t>
    </r>
    <r>
      <rPr>
        <vertAlign val="superscript"/>
        <sz val="9"/>
        <color indexed="8"/>
        <rFont val="Arial"/>
        <family val="2"/>
      </rPr>
      <t>*</t>
    </r>
  </si>
  <si>
    <r>
      <t>-4.500</t>
    </r>
    <r>
      <rPr>
        <vertAlign val="superscript"/>
        <sz val="9"/>
        <color indexed="8"/>
        <rFont val="Arial"/>
        <family val="2"/>
      </rPr>
      <t>*</t>
    </r>
  </si>
  <si>
    <r>
      <t>4.500</t>
    </r>
    <r>
      <rPr>
        <vertAlign val="superscript"/>
        <sz val="9"/>
        <color indexed="8"/>
        <rFont val="Arial"/>
        <family val="2"/>
      </rPr>
      <t>*</t>
    </r>
  </si>
  <si>
    <r>
      <t>-1.400</t>
    </r>
    <r>
      <rPr>
        <vertAlign val="superscript"/>
        <sz val="9"/>
        <color indexed="8"/>
        <rFont val="Arial"/>
        <family val="2"/>
      </rPr>
      <t>*</t>
    </r>
  </si>
  <si>
    <r>
      <t>-1.900</t>
    </r>
    <r>
      <rPr>
        <vertAlign val="superscript"/>
        <sz val="9"/>
        <color indexed="8"/>
        <rFont val="Arial"/>
        <family val="2"/>
      </rPr>
      <t>*</t>
    </r>
  </si>
  <si>
    <r>
      <t>-2.200</t>
    </r>
    <r>
      <rPr>
        <vertAlign val="superscript"/>
        <sz val="9"/>
        <color indexed="8"/>
        <rFont val="Arial"/>
        <family val="2"/>
      </rPr>
      <t>*</t>
    </r>
  </si>
  <si>
    <r>
      <t>-1.700</t>
    </r>
    <r>
      <rPr>
        <vertAlign val="superscript"/>
        <sz val="9"/>
        <color indexed="8"/>
        <rFont val="Arial"/>
        <family val="2"/>
      </rPr>
      <t>*</t>
    </r>
  </si>
  <si>
    <r>
      <t>1.400</t>
    </r>
    <r>
      <rPr>
        <vertAlign val="superscript"/>
        <sz val="9"/>
        <color indexed="8"/>
        <rFont val="Arial"/>
        <family val="2"/>
      </rPr>
      <t>*</t>
    </r>
  </si>
  <si>
    <r>
      <t>1.900</t>
    </r>
    <r>
      <rPr>
        <vertAlign val="superscript"/>
        <sz val="9"/>
        <color indexed="8"/>
        <rFont val="Arial"/>
        <family val="2"/>
      </rPr>
      <t>*</t>
    </r>
  </si>
  <si>
    <r>
      <t>2.200</t>
    </r>
    <r>
      <rPr>
        <vertAlign val="superscript"/>
        <sz val="9"/>
        <color indexed="8"/>
        <rFont val="Arial"/>
        <family val="2"/>
      </rPr>
      <t>*</t>
    </r>
  </si>
  <si>
    <r>
      <t>1.700</t>
    </r>
    <r>
      <rPr>
        <vertAlign val="superscript"/>
        <sz val="9"/>
        <color indexed="8"/>
        <rFont val="Arial"/>
        <family val="2"/>
      </rPr>
      <t>*</t>
    </r>
  </si>
  <si>
    <r>
      <t>-3.500</t>
    </r>
    <r>
      <rPr>
        <vertAlign val="superscript"/>
        <sz val="9"/>
        <color indexed="8"/>
        <rFont val="Arial"/>
        <family val="2"/>
      </rPr>
      <t>*</t>
    </r>
  </si>
  <si>
    <r>
      <t>3.500</t>
    </r>
    <r>
      <rPr>
        <vertAlign val="superscript"/>
        <sz val="9"/>
        <color indexed="8"/>
        <rFont val="Arial"/>
        <family val="2"/>
      </rPr>
      <t>*</t>
    </r>
  </si>
  <si>
    <t>Daybasalpaw</t>
  </si>
  <si>
    <t xml:space="preserve">a. Dependent Variable: Daybasalpaw.
</t>
  </si>
  <si>
    <t xml:space="preserve">a. Based on modified population marginal mean.
b. Dependent Variable: Daybasalpaw.
</t>
  </si>
  <si>
    <t xml:space="preserve">a. An estimate of the modified population marginal mean (J).
b. Adjustment for multiple comparisons: Bonferroni.
c. An estimate of the modified population marginal mean (I).
d. Dependent Variable: Daybasalpaw.
</t>
  </si>
  <si>
    <t xml:space="preserve">a. An estimate of the modified population marginal mean (I).
b. An estimate of the modified population marginal mean (J).
c. Adjustment for multiple comparisons: Bonferroni.
d. Dependent Variable: Daybasalpaw.
</t>
  </si>
  <si>
    <t xml:space="preserve">a. An estimate of the modified population marginal mean (I).
b. An estimate of the modified population marginal mean (J).
c. Adjustment for multiple comparisons: Bonferroni.
*. The mean difference is significant at the .05 level.
d. Dependent Variable: Daybasalpaw.
</t>
  </si>
  <si>
    <t xml:space="preserve">a. This level combination of factors is not observed, thus the corresponding population marginal mean is not estimable.
b. Dependent Variable: Daybasalpaw.
</t>
  </si>
  <si>
    <t xml:space="preserve">a. The level combination of factors in (J) is not observed.
b. Adjustment for multiple comparisons: Bonferroni.
c. The level combination of factors in (I) is not observed.
d. Dependent Variable: Daybasalpaw.
</t>
  </si>
  <si>
    <t xml:space="preserve">a. Adjustment for multiple comparisons: Bonferroni.
b. The level combination of factors in (I) is not observed.
c. The level combination of factors in (J) is not observed.
d. Dependent Variable: Daybasalpaw.
</t>
  </si>
  <si>
    <t xml:space="preserve">a. Adjustment for multiple comparisons: Bonferroni.
*. The mean difference is significant at the .05 level.
b. An estimate of the modified population marginal mean (I).
c. An estimate of the modified population marginal mean (J).
d. Dependent Variable: Daybasalpaw.
</t>
  </si>
  <si>
    <t xml:space="preserve">a. The level combination of factors in (J) is not observed.
b. Adjustment for multiple comparisons: Bonferroni.
c. The level combination of factors in (I) is not observed.
*. The mean difference is significant at the .05 level.
d. Dependent Variable: Daybasalpaw.
</t>
  </si>
  <si>
    <t xml:space="preserve">a. Adjustment for multiple comparisons: Bonferroni.
*. The mean difference is significant at the .05 level.
b. The level combination of factors in (I) is not observed.
c. The level combination of factors in (J) is not observed.
d. Dependent Variable: Daybasalpaw.
</t>
  </si>
  <si>
    <t>Day16paw</t>
  </si>
  <si>
    <t xml:space="preserve">a. Dependent Variable: Day16paw.
</t>
  </si>
  <si>
    <t xml:space="preserve">a. Based on modified population marginal mean.
b. Dependent Variable: Day16paw.
</t>
  </si>
  <si>
    <t xml:space="preserve">a. An estimate of the modified population marginal mean (J).
b. Adjustment for multiple comparisons: Bonferroni.
c. An estimate of the modified population marginal mean (I).
d. Dependent Variable: Day16paw.
</t>
  </si>
  <si>
    <t xml:space="preserve">a. An estimate of the modified population marginal mean (I).
b. An estimate of the modified population marginal mean (J).
c. Adjustment for multiple comparisons: Bonferroni.
d. Dependent Variable: Day16paw.
</t>
  </si>
  <si>
    <t xml:space="preserve">a. An estimate of the modified population marginal mean (I).
b. An estimate of the modified population marginal mean (J).
c. Adjustment for multiple comparisons: Bonferroni.
*. The mean difference is significant at the .05 level.
d. Dependent Variable: Day16paw.
</t>
  </si>
  <si>
    <t xml:space="preserve">a. This level combination of factors is not observed, thus the corresponding population marginal mean is not estimable.
b. Dependent Variable: Day16paw.
</t>
  </si>
  <si>
    <t xml:space="preserve">a. The level combination of factors in (J) is not observed.
b. Adjustment for multiple comparisons: Bonferroni.
c. The level combination of factors in (I) is not observed.
d. Dependent Variable: Day16paw.
</t>
  </si>
  <si>
    <t xml:space="preserve">a. Adjustment for multiple comparisons: Bonferroni.
b. The level combination of factors in (I) is not observed.
c. The level combination of factors in (J) is not observed.
d. Dependent Variable: Day16paw.
</t>
  </si>
  <si>
    <t xml:space="preserve">a. Adjustment for multiple comparisons: Bonferroni.
*. The mean difference is significant at the .05 level.
b. An estimate of the modified population marginal mean (I).
c. An estimate of the modified population marginal mean (J).
d. Dependent Variable: Day16paw.
</t>
  </si>
  <si>
    <t xml:space="preserve">a. Adjustment for multiple comparisons: Bonferroni.
*. The mean difference is significant at the .05 level.
b. The level combination of factors in (I) is not observed.
c. The level combination of factors in (J) is not observed.
d. Dependent Variable: Day16paw.
</t>
  </si>
  <si>
    <t>Figure 3-figure supplement 2a: Hind paw mechanical sensitivity (AUC)</t>
  </si>
  <si>
    <t>Figure 3-figure supplement 2b</t>
  </si>
  <si>
    <t>Endo - 7daysTHC</t>
  </si>
  <si>
    <t>AUCPAW</t>
  </si>
  <si>
    <t xml:space="preserve">a. Dependent Variable: AUCPAW.
</t>
  </si>
  <si>
    <t xml:space="preserve">a. Based on modified population marginal mean.
b. Dependent Variable: AUCPAW.
</t>
  </si>
  <si>
    <t xml:space="preserve">a. An estimate of the modified population marginal mean (J).
b. Adjustment for multiple comparisons: Bonferroni.
c. An estimate of the modified population marginal mean (I).
d. Dependent Variable: AUCPAW.
</t>
  </si>
  <si>
    <t xml:space="preserve">a. An estimate of the modified population marginal mean (I).
b. An estimate of the modified population marginal mean (J).
c. Adjustment for multiple comparisons: Bonferroni.
d. Dependent Variable: AUCPAW.
</t>
  </si>
  <si>
    <t xml:space="preserve">a. This level combination of factors is not observed, thus the corresponding population marginal mean is not estimable.
b. Dependent Variable: AUCPAW.
</t>
  </si>
  <si>
    <t xml:space="preserve">a. The level combination of factors in (J) is not observed.
b. Adjustment for multiple comparisons: Bonferroni.
c. The level combination of factors in (I) is not observed.
d. Dependent Variable: AUCPAW.
</t>
  </si>
  <si>
    <t xml:space="preserve">a. Adjustment for multiple comparisons: Bonferroni.
b. The level combination of factors in (I) is not observed.
c. The level combination of factors in (J) is not observed.
d. Dependent Variable: AUCPAW.
</t>
  </si>
  <si>
    <t xml:space="preserve">a. Adjustment for multiple comparisons: Bonferroni.
b. An estimate of the modified population marginal mean (I).
c. An estimate of the modified population marginal mean (J).
d. Dependent Variable: AUCPAW.
</t>
  </si>
  <si>
    <r>
      <t>2.765</t>
    </r>
    <r>
      <rPr>
        <vertAlign val="superscript"/>
        <sz val="11"/>
        <color indexed="8"/>
        <rFont val="Arial"/>
        <family val="2"/>
      </rPr>
      <t>a</t>
    </r>
  </si>
  <si>
    <r>
      <t>2.898</t>
    </r>
    <r>
      <rPr>
        <vertAlign val="superscript"/>
        <sz val="11"/>
        <color indexed="8"/>
        <rFont val="Arial"/>
        <family val="2"/>
      </rPr>
      <t>a</t>
    </r>
  </si>
  <si>
    <r>
      <t>Sig.</t>
    </r>
    <r>
      <rPr>
        <vertAlign val="superscript"/>
        <sz val="11"/>
        <color indexed="8"/>
        <rFont val="Arial"/>
        <family val="2"/>
      </rPr>
      <t>b</t>
    </r>
  </si>
  <si>
    <r>
      <t>95% Confidence Interval for Difference</t>
    </r>
    <r>
      <rPr>
        <vertAlign val="superscript"/>
        <sz val="11"/>
        <color indexed="8"/>
        <rFont val="Arial"/>
        <family val="2"/>
      </rPr>
      <t>b</t>
    </r>
  </si>
  <si>
    <r>
      <t>-.177</t>
    </r>
    <r>
      <rPr>
        <vertAlign val="superscript"/>
        <sz val="11"/>
        <color indexed="8"/>
        <rFont val="Arial"/>
        <family val="2"/>
      </rPr>
      <t>a</t>
    </r>
  </si>
  <si>
    <r>
      <t>.177</t>
    </r>
    <r>
      <rPr>
        <vertAlign val="superscript"/>
        <sz val="11"/>
        <color indexed="8"/>
        <rFont val="Arial"/>
        <family val="2"/>
      </rPr>
      <t>c</t>
    </r>
  </si>
  <si>
    <r>
      <t>2.878</t>
    </r>
    <r>
      <rPr>
        <vertAlign val="superscript"/>
        <sz val="11"/>
        <color indexed="8"/>
        <rFont val="Arial"/>
        <family val="2"/>
      </rPr>
      <t>a</t>
    </r>
  </si>
  <si>
    <r>
      <t>2.586</t>
    </r>
    <r>
      <rPr>
        <vertAlign val="superscript"/>
        <sz val="11"/>
        <color indexed="8"/>
        <rFont val="Arial"/>
        <family val="2"/>
      </rPr>
      <t>a</t>
    </r>
  </si>
  <si>
    <r>
      <t>Sig.</t>
    </r>
    <r>
      <rPr>
        <vertAlign val="superscript"/>
        <sz val="11"/>
        <color indexed="8"/>
        <rFont val="Arial"/>
        <family val="2"/>
      </rPr>
      <t>c</t>
    </r>
  </si>
  <si>
    <r>
      <t>95% Confidence Interval for Difference</t>
    </r>
    <r>
      <rPr>
        <vertAlign val="superscript"/>
        <sz val="11"/>
        <color indexed="8"/>
        <rFont val="Arial"/>
        <family val="2"/>
      </rPr>
      <t>c</t>
    </r>
  </si>
  <si>
    <r>
      <t>.292</t>
    </r>
    <r>
      <rPr>
        <vertAlign val="superscript"/>
        <sz val="11"/>
        <color indexed="8"/>
        <rFont val="Arial"/>
        <family val="2"/>
      </rPr>
      <t>a</t>
    </r>
    <r>
      <rPr>
        <sz val="11"/>
        <color theme="1"/>
        <rFont val="Calibri"/>
        <family val="2"/>
        <scheme val="minor"/>
      </rPr>
      <t>,b</t>
    </r>
  </si>
  <si>
    <r>
      <t>.081</t>
    </r>
    <r>
      <rPr>
        <vertAlign val="superscript"/>
        <sz val="11"/>
        <color indexed="8"/>
        <rFont val="Arial"/>
        <family val="2"/>
      </rPr>
      <t>a</t>
    </r>
  </si>
  <si>
    <r>
      <t>-.292</t>
    </r>
    <r>
      <rPr>
        <vertAlign val="superscript"/>
        <sz val="11"/>
        <color indexed="8"/>
        <rFont val="Arial"/>
        <family val="2"/>
      </rPr>
      <t>a</t>
    </r>
    <r>
      <rPr>
        <sz val="11"/>
        <color theme="1"/>
        <rFont val="Calibri"/>
        <family val="2"/>
        <scheme val="minor"/>
      </rPr>
      <t>,b</t>
    </r>
  </si>
  <si>
    <r>
      <t>-.211</t>
    </r>
    <r>
      <rPr>
        <vertAlign val="superscript"/>
        <sz val="11"/>
        <color indexed="8"/>
        <rFont val="Arial"/>
        <family val="2"/>
      </rPr>
      <t>a</t>
    </r>
  </si>
  <si>
    <r>
      <t>-.081</t>
    </r>
    <r>
      <rPr>
        <vertAlign val="superscript"/>
        <sz val="11"/>
        <color indexed="8"/>
        <rFont val="Arial"/>
        <family val="2"/>
      </rPr>
      <t>b</t>
    </r>
  </si>
  <si>
    <r>
      <t>.211</t>
    </r>
    <r>
      <rPr>
        <vertAlign val="superscript"/>
        <sz val="11"/>
        <color indexed="8"/>
        <rFont val="Arial"/>
        <family val="2"/>
      </rPr>
      <t>b</t>
    </r>
  </si>
  <si>
    <r>
      <t>2.689</t>
    </r>
    <r>
      <rPr>
        <vertAlign val="superscript"/>
        <sz val="11"/>
        <color indexed="8"/>
        <rFont val="Arial"/>
        <family val="2"/>
      </rPr>
      <t>a</t>
    </r>
  </si>
  <si>
    <r>
      <t>2.840</t>
    </r>
    <r>
      <rPr>
        <vertAlign val="superscript"/>
        <sz val="11"/>
        <color indexed="8"/>
        <rFont val="Arial"/>
        <family val="2"/>
      </rPr>
      <t>a</t>
    </r>
  </si>
  <si>
    <r>
      <t>-.152</t>
    </r>
    <r>
      <rPr>
        <vertAlign val="superscript"/>
        <sz val="11"/>
        <color indexed="8"/>
        <rFont val="Arial"/>
        <family val="2"/>
      </rPr>
      <t>a</t>
    </r>
    <r>
      <rPr>
        <sz val="11"/>
        <color theme="1"/>
        <rFont val="Calibri"/>
        <family val="2"/>
        <scheme val="minor"/>
      </rPr>
      <t>,b</t>
    </r>
  </si>
  <si>
    <r>
      <t>.152</t>
    </r>
    <r>
      <rPr>
        <vertAlign val="superscript"/>
        <sz val="11"/>
        <color indexed="8"/>
        <rFont val="Arial"/>
        <family val="2"/>
      </rPr>
      <t>a</t>
    </r>
    <r>
      <rPr>
        <sz val="11"/>
        <color theme="1"/>
        <rFont val="Calibri"/>
        <family val="2"/>
        <scheme val="minor"/>
      </rPr>
      <t>,b</t>
    </r>
  </si>
  <si>
    <r>
      <t>.</t>
    </r>
    <r>
      <rPr>
        <vertAlign val="superscript"/>
        <sz val="11"/>
        <color indexed="8"/>
        <rFont val="Arial"/>
        <family val="2"/>
      </rPr>
      <t>a</t>
    </r>
  </si>
  <si>
    <r>
      <t>.</t>
    </r>
    <r>
      <rPr>
        <vertAlign val="superscript"/>
        <sz val="11"/>
        <color indexed="8"/>
        <rFont val="Arial"/>
        <family val="2"/>
      </rPr>
      <t>c</t>
    </r>
  </si>
  <si>
    <r>
      <t>Sig.</t>
    </r>
    <r>
      <rPr>
        <vertAlign val="superscript"/>
        <sz val="11"/>
        <color indexed="8"/>
        <rFont val="Arial"/>
        <family val="2"/>
      </rPr>
      <t>a</t>
    </r>
  </si>
  <si>
    <r>
      <t>95% Confidence Interval for Difference</t>
    </r>
    <r>
      <rPr>
        <vertAlign val="superscript"/>
        <sz val="11"/>
        <color indexed="8"/>
        <rFont val="Arial"/>
        <family val="2"/>
      </rPr>
      <t>a</t>
    </r>
  </si>
  <si>
    <r>
      <t>.</t>
    </r>
    <r>
      <rPr>
        <vertAlign val="superscript"/>
        <sz val="11"/>
        <color indexed="8"/>
        <rFont val="Arial"/>
        <family val="2"/>
      </rPr>
      <t>b</t>
    </r>
    <r>
      <rPr>
        <sz val="11"/>
        <color theme="1"/>
        <rFont val="Calibri"/>
        <family val="2"/>
        <scheme val="minor"/>
      </rPr>
      <t>,c</t>
    </r>
  </si>
  <si>
    <r>
      <t>.</t>
    </r>
    <r>
      <rPr>
        <vertAlign val="superscript"/>
        <sz val="11"/>
        <color indexed="8"/>
        <rFont val="Arial"/>
        <family val="2"/>
      </rPr>
      <t>b</t>
    </r>
  </si>
  <si>
    <r>
      <t>2.703</t>
    </r>
    <r>
      <rPr>
        <vertAlign val="superscript"/>
        <sz val="11"/>
        <color indexed="8"/>
        <rFont val="Arial"/>
        <family val="2"/>
      </rPr>
      <t>a</t>
    </r>
  </si>
  <si>
    <r>
      <t>3.092</t>
    </r>
    <r>
      <rPr>
        <vertAlign val="superscript"/>
        <sz val="11"/>
        <color indexed="8"/>
        <rFont val="Arial"/>
        <family val="2"/>
      </rPr>
      <t>a</t>
    </r>
  </si>
  <si>
    <r>
      <t>-.019</t>
    </r>
    <r>
      <rPr>
        <vertAlign val="superscript"/>
        <sz val="11"/>
        <color indexed="8"/>
        <rFont val="Arial"/>
        <family val="2"/>
      </rPr>
      <t>a</t>
    </r>
  </si>
  <si>
    <r>
      <t>.019</t>
    </r>
    <r>
      <rPr>
        <vertAlign val="superscript"/>
        <sz val="11"/>
        <color indexed="8"/>
        <rFont val="Arial"/>
        <family val="2"/>
      </rPr>
      <t>c</t>
    </r>
  </si>
  <si>
    <r>
      <t>-.336</t>
    </r>
    <r>
      <rPr>
        <vertAlign val="superscript"/>
        <sz val="11"/>
        <color indexed="8"/>
        <rFont val="Arial"/>
        <family val="2"/>
      </rPr>
      <t>a</t>
    </r>
  </si>
  <si>
    <r>
      <t>.336</t>
    </r>
    <r>
      <rPr>
        <vertAlign val="superscript"/>
        <sz val="11"/>
        <color indexed="8"/>
        <rFont val="Arial"/>
        <family val="2"/>
      </rPr>
      <t>c</t>
    </r>
  </si>
  <si>
    <r>
      <t>-.389</t>
    </r>
    <r>
      <rPr>
        <vertAlign val="superscript"/>
        <sz val="11"/>
        <color indexed="8"/>
        <rFont val="Arial"/>
        <family val="2"/>
      </rPr>
      <t>b</t>
    </r>
    <r>
      <rPr>
        <sz val="11"/>
        <color theme="1"/>
        <rFont val="Calibri"/>
        <family val="2"/>
        <scheme val="minor"/>
      </rPr>
      <t>,c</t>
    </r>
  </si>
  <si>
    <r>
      <t>.389</t>
    </r>
    <r>
      <rPr>
        <vertAlign val="superscript"/>
        <sz val="11"/>
        <color indexed="8"/>
        <rFont val="Arial"/>
        <family val="2"/>
      </rPr>
      <t>b</t>
    </r>
    <r>
      <rPr>
        <sz val="11"/>
        <color theme="1"/>
        <rFont val="Calibri"/>
        <family val="2"/>
        <scheme val="minor"/>
      </rPr>
      <t>,c</t>
    </r>
  </si>
  <si>
    <r>
      <t>1.481</t>
    </r>
    <r>
      <rPr>
        <vertAlign val="superscript"/>
        <sz val="11"/>
        <color indexed="8"/>
        <rFont val="Arial"/>
        <family val="2"/>
      </rPr>
      <t>a</t>
    </r>
  </si>
  <si>
    <r>
      <t>1.535</t>
    </r>
    <r>
      <rPr>
        <vertAlign val="superscript"/>
        <sz val="11"/>
        <color indexed="8"/>
        <rFont val="Arial"/>
        <family val="2"/>
      </rPr>
      <t>a</t>
    </r>
  </si>
  <si>
    <r>
      <t>1.472</t>
    </r>
    <r>
      <rPr>
        <vertAlign val="superscript"/>
        <sz val="11"/>
        <color indexed="8"/>
        <rFont val="Arial"/>
        <family val="2"/>
      </rPr>
      <t>a</t>
    </r>
  </si>
  <si>
    <r>
      <t>1.653</t>
    </r>
    <r>
      <rPr>
        <vertAlign val="superscript"/>
        <sz val="11"/>
        <color indexed="8"/>
        <rFont val="Arial"/>
        <family val="2"/>
      </rPr>
      <t>a</t>
    </r>
  </si>
  <si>
    <r>
      <t>2.682</t>
    </r>
    <r>
      <rPr>
        <vertAlign val="superscript"/>
        <sz val="11"/>
        <color indexed="8"/>
        <rFont val="Arial"/>
        <family val="2"/>
      </rPr>
      <t>a</t>
    </r>
  </si>
  <si>
    <r>
      <t>3.074</t>
    </r>
    <r>
      <rPr>
        <vertAlign val="superscript"/>
        <sz val="11"/>
        <color indexed="8"/>
        <rFont val="Arial"/>
        <family val="2"/>
      </rPr>
      <t>a</t>
    </r>
  </si>
  <si>
    <r>
      <t>2.714</t>
    </r>
    <r>
      <rPr>
        <vertAlign val="superscript"/>
        <sz val="11"/>
        <color indexed="8"/>
        <rFont val="Arial"/>
        <family val="2"/>
      </rPr>
      <t>a</t>
    </r>
  </si>
  <si>
    <r>
      <t>2.458</t>
    </r>
    <r>
      <rPr>
        <vertAlign val="superscript"/>
        <sz val="11"/>
        <color indexed="8"/>
        <rFont val="Arial"/>
        <family val="2"/>
      </rPr>
      <t>a</t>
    </r>
  </si>
  <si>
    <r>
      <t>.011</t>
    </r>
    <r>
      <rPr>
        <vertAlign val="superscript"/>
        <sz val="11"/>
        <color indexed="8"/>
        <rFont val="Arial"/>
        <family val="2"/>
      </rPr>
      <t>a</t>
    </r>
  </si>
  <si>
    <r>
      <t>-.156</t>
    </r>
    <r>
      <rPr>
        <vertAlign val="superscript"/>
        <sz val="11"/>
        <color indexed="8"/>
        <rFont val="Arial"/>
        <family val="2"/>
      </rPr>
      <t>a</t>
    </r>
  </si>
  <si>
    <r>
      <t>-.011</t>
    </r>
    <r>
      <rPr>
        <vertAlign val="superscript"/>
        <sz val="11"/>
        <color indexed="8"/>
        <rFont val="Arial"/>
        <family val="2"/>
      </rPr>
      <t>c</t>
    </r>
  </si>
  <si>
    <r>
      <t>.156</t>
    </r>
    <r>
      <rPr>
        <vertAlign val="superscript"/>
        <sz val="11"/>
        <color indexed="8"/>
        <rFont val="Arial"/>
        <family val="2"/>
      </rPr>
      <t>c</t>
    </r>
  </si>
  <si>
    <r>
      <t>-.032</t>
    </r>
    <r>
      <rPr>
        <vertAlign val="superscript"/>
        <sz val="11"/>
        <color indexed="8"/>
        <rFont val="Arial"/>
        <family val="2"/>
      </rPr>
      <t>a</t>
    </r>
    <r>
      <rPr>
        <sz val="11"/>
        <color theme="1"/>
        <rFont val="Calibri"/>
        <family val="2"/>
        <scheme val="minor"/>
      </rPr>
      <t>,b</t>
    </r>
  </si>
  <si>
    <r>
      <t>.002</t>
    </r>
    <r>
      <rPr>
        <vertAlign val="superscript"/>
        <sz val="11"/>
        <color indexed="8"/>
        <rFont val="Arial"/>
        <family val="2"/>
      </rPr>
      <t>a</t>
    </r>
  </si>
  <si>
    <r>
      <t>.032</t>
    </r>
    <r>
      <rPr>
        <vertAlign val="superscript"/>
        <sz val="11"/>
        <color indexed="8"/>
        <rFont val="Arial"/>
        <family val="2"/>
      </rPr>
      <t>a</t>
    </r>
    <r>
      <rPr>
        <sz val="11"/>
        <color theme="1"/>
        <rFont val="Calibri"/>
        <family val="2"/>
        <scheme val="minor"/>
      </rPr>
      <t>,b</t>
    </r>
  </si>
  <si>
    <r>
      <t>.034</t>
    </r>
    <r>
      <rPr>
        <vertAlign val="superscript"/>
        <sz val="11"/>
        <color indexed="8"/>
        <rFont val="Arial"/>
        <family val="2"/>
      </rPr>
      <t>a</t>
    </r>
  </si>
  <si>
    <r>
      <t>-.002</t>
    </r>
    <r>
      <rPr>
        <vertAlign val="superscript"/>
        <sz val="11"/>
        <color indexed="8"/>
        <rFont val="Arial"/>
        <family val="2"/>
      </rPr>
      <t>b</t>
    </r>
  </si>
  <si>
    <r>
      <t>-.034</t>
    </r>
    <r>
      <rPr>
        <vertAlign val="superscript"/>
        <sz val="11"/>
        <color indexed="8"/>
        <rFont val="Arial"/>
        <family val="2"/>
      </rPr>
      <t>b</t>
    </r>
  </si>
  <si>
    <r>
      <t>.616</t>
    </r>
    <r>
      <rPr>
        <vertAlign val="superscript"/>
        <sz val="11"/>
        <color indexed="8"/>
        <rFont val="Arial"/>
        <family val="2"/>
      </rPr>
      <t>a</t>
    </r>
    <r>
      <rPr>
        <sz val="11"/>
        <color theme="1"/>
        <rFont val="Calibri"/>
        <family val="2"/>
        <scheme val="minor"/>
      </rPr>
      <t>,b</t>
    </r>
  </si>
  <si>
    <r>
      <t>.159</t>
    </r>
    <r>
      <rPr>
        <vertAlign val="superscript"/>
        <sz val="11"/>
        <color indexed="8"/>
        <rFont val="Arial"/>
        <family val="2"/>
      </rPr>
      <t>a</t>
    </r>
  </si>
  <si>
    <r>
      <t>-.616</t>
    </r>
    <r>
      <rPr>
        <vertAlign val="superscript"/>
        <sz val="11"/>
        <color indexed="8"/>
        <rFont val="Arial"/>
        <family val="2"/>
      </rPr>
      <t>a</t>
    </r>
    <r>
      <rPr>
        <sz val="11"/>
        <color theme="1"/>
        <rFont val="Calibri"/>
        <family val="2"/>
        <scheme val="minor"/>
      </rPr>
      <t>,b</t>
    </r>
  </si>
  <si>
    <r>
      <t>-.457</t>
    </r>
    <r>
      <rPr>
        <vertAlign val="superscript"/>
        <sz val="11"/>
        <color indexed="8"/>
        <rFont val="Arial"/>
        <family val="2"/>
      </rPr>
      <t>a</t>
    </r>
  </si>
  <si>
    <r>
      <t>1.567</t>
    </r>
    <r>
      <rPr>
        <vertAlign val="superscript"/>
        <sz val="11"/>
        <color indexed="8"/>
        <rFont val="Arial"/>
        <family val="2"/>
      </rPr>
      <t>a</t>
    </r>
  </si>
  <si>
    <r>
      <t>1.433</t>
    </r>
    <r>
      <rPr>
        <vertAlign val="superscript"/>
        <sz val="11"/>
        <color indexed="8"/>
        <rFont val="Arial"/>
        <family val="2"/>
      </rPr>
      <t>a</t>
    </r>
  </si>
  <si>
    <r>
      <t>-.159</t>
    </r>
    <r>
      <rPr>
        <vertAlign val="superscript"/>
        <sz val="11"/>
        <color indexed="8"/>
        <rFont val="Arial"/>
        <family val="2"/>
      </rPr>
      <t>b</t>
    </r>
  </si>
  <si>
    <r>
      <t>1.370</t>
    </r>
    <r>
      <rPr>
        <vertAlign val="superscript"/>
        <sz val="11"/>
        <color indexed="8"/>
        <rFont val="Arial"/>
        <family val="2"/>
      </rPr>
      <t>a</t>
    </r>
  </si>
  <si>
    <r>
      <t>1.556</t>
    </r>
    <r>
      <rPr>
        <vertAlign val="superscript"/>
        <sz val="11"/>
        <color indexed="8"/>
        <rFont val="Arial"/>
        <family val="2"/>
      </rPr>
      <t>a</t>
    </r>
  </si>
  <si>
    <r>
      <t>.457</t>
    </r>
    <r>
      <rPr>
        <vertAlign val="superscript"/>
        <sz val="11"/>
        <color indexed="8"/>
        <rFont val="Arial"/>
        <family val="2"/>
      </rPr>
      <t>b</t>
    </r>
  </si>
  <si>
    <r>
      <t>.196</t>
    </r>
    <r>
      <rPr>
        <vertAlign val="superscript"/>
        <sz val="11"/>
        <color indexed="8"/>
        <rFont val="Arial"/>
        <family val="2"/>
      </rPr>
      <t>a</t>
    </r>
    <r>
      <rPr>
        <sz val="11"/>
        <color theme="1"/>
        <rFont val="Calibri"/>
        <family val="2"/>
        <scheme val="minor"/>
      </rPr>
      <t>,b</t>
    </r>
  </si>
  <si>
    <r>
      <t>-.122</t>
    </r>
    <r>
      <rPr>
        <vertAlign val="superscript"/>
        <sz val="11"/>
        <color indexed="8"/>
        <rFont val="Arial"/>
        <family val="2"/>
      </rPr>
      <t>a</t>
    </r>
    <r>
      <rPr>
        <sz val="11"/>
        <color theme="1"/>
        <rFont val="Calibri"/>
        <family val="2"/>
        <scheme val="minor"/>
      </rPr>
      <t>,b</t>
    </r>
  </si>
  <si>
    <r>
      <t>.074</t>
    </r>
    <r>
      <rPr>
        <vertAlign val="superscript"/>
        <sz val="11"/>
        <color indexed="8"/>
        <rFont val="Arial"/>
        <family val="2"/>
      </rPr>
      <t>a</t>
    </r>
  </si>
  <si>
    <r>
      <t>-.143</t>
    </r>
    <r>
      <rPr>
        <vertAlign val="superscript"/>
        <sz val="11"/>
        <color indexed="8"/>
        <rFont val="Arial"/>
        <family val="2"/>
      </rPr>
      <t>a</t>
    </r>
  </si>
  <si>
    <r>
      <t>-.196</t>
    </r>
    <r>
      <rPr>
        <vertAlign val="superscript"/>
        <sz val="11"/>
        <color indexed="8"/>
        <rFont val="Arial"/>
        <family val="2"/>
      </rPr>
      <t>a</t>
    </r>
    <r>
      <rPr>
        <sz val="11"/>
        <color theme="1"/>
        <rFont val="Calibri"/>
        <family val="2"/>
        <scheme val="minor"/>
      </rPr>
      <t>,b</t>
    </r>
  </si>
  <si>
    <r>
      <t>.122</t>
    </r>
    <r>
      <rPr>
        <vertAlign val="superscript"/>
        <sz val="11"/>
        <color indexed="8"/>
        <rFont val="Arial"/>
        <family val="2"/>
      </rPr>
      <t>a</t>
    </r>
    <r>
      <rPr>
        <sz val="11"/>
        <color theme="1"/>
        <rFont val="Calibri"/>
        <family val="2"/>
        <scheme val="minor"/>
      </rPr>
      <t>,b</t>
    </r>
  </si>
  <si>
    <r>
      <t>-.123</t>
    </r>
    <r>
      <rPr>
        <vertAlign val="superscript"/>
        <sz val="11"/>
        <color indexed="8"/>
        <rFont val="Arial"/>
        <family val="2"/>
      </rPr>
      <t>a</t>
    </r>
  </si>
  <si>
    <r>
      <t>-.021</t>
    </r>
    <r>
      <rPr>
        <vertAlign val="superscript"/>
        <sz val="11"/>
        <color indexed="8"/>
        <rFont val="Arial"/>
        <family val="2"/>
      </rPr>
      <t>a</t>
    </r>
  </si>
  <si>
    <r>
      <t>-.074</t>
    </r>
    <r>
      <rPr>
        <vertAlign val="superscript"/>
        <sz val="11"/>
        <color indexed="8"/>
        <rFont val="Arial"/>
        <family val="2"/>
      </rPr>
      <t>b</t>
    </r>
  </si>
  <si>
    <r>
      <t>.143</t>
    </r>
    <r>
      <rPr>
        <vertAlign val="superscript"/>
        <sz val="11"/>
        <color indexed="8"/>
        <rFont val="Arial"/>
        <family val="2"/>
      </rPr>
      <t>b</t>
    </r>
  </si>
  <si>
    <r>
      <t>.123</t>
    </r>
    <r>
      <rPr>
        <vertAlign val="superscript"/>
        <sz val="11"/>
        <color indexed="8"/>
        <rFont val="Arial"/>
        <family val="2"/>
      </rPr>
      <t>b</t>
    </r>
  </si>
  <si>
    <r>
      <t>.021</t>
    </r>
    <r>
      <rPr>
        <vertAlign val="superscript"/>
        <sz val="11"/>
        <color indexed="8"/>
        <rFont val="Arial"/>
        <family val="2"/>
      </rPr>
      <t>b</t>
    </r>
  </si>
  <si>
    <r>
      <t>.410</t>
    </r>
    <r>
      <rPr>
        <vertAlign val="superscript"/>
        <sz val="11"/>
        <color indexed="8"/>
        <rFont val="Arial"/>
        <family val="2"/>
      </rPr>
      <t>a</t>
    </r>
  </si>
  <si>
    <r>
      <t>.399</t>
    </r>
    <r>
      <rPr>
        <vertAlign val="superscript"/>
        <sz val="11"/>
        <color indexed="8"/>
        <rFont val="Arial"/>
        <family val="2"/>
      </rPr>
      <t>a</t>
    </r>
  </si>
  <si>
    <r>
      <t>-.392</t>
    </r>
    <r>
      <rPr>
        <vertAlign val="superscript"/>
        <sz val="11"/>
        <color indexed="8"/>
        <rFont val="Arial"/>
        <family val="2"/>
      </rPr>
      <t>a</t>
    </r>
    <r>
      <rPr>
        <sz val="11"/>
        <color theme="1"/>
        <rFont val="Calibri"/>
        <family val="2"/>
        <scheme val="minor"/>
      </rPr>
      <t>,b</t>
    </r>
  </si>
  <si>
    <r>
      <t>.490</t>
    </r>
    <r>
      <rPr>
        <vertAlign val="superscript"/>
        <sz val="11"/>
        <color indexed="8"/>
        <rFont val="Arial"/>
        <family val="2"/>
      </rPr>
      <t>a</t>
    </r>
  </si>
  <si>
    <r>
      <t>.756</t>
    </r>
    <r>
      <rPr>
        <vertAlign val="superscript"/>
        <sz val="11"/>
        <color indexed="8"/>
        <rFont val="Arial"/>
        <family val="2"/>
      </rPr>
      <t>a</t>
    </r>
  </si>
  <si>
    <r>
      <t>.392</t>
    </r>
    <r>
      <rPr>
        <vertAlign val="superscript"/>
        <sz val="11"/>
        <color indexed="8"/>
        <rFont val="Arial"/>
        <family val="2"/>
      </rPr>
      <t>a</t>
    </r>
    <r>
      <rPr>
        <sz val="11"/>
        <color theme="1"/>
        <rFont val="Calibri"/>
        <family val="2"/>
        <scheme val="minor"/>
      </rPr>
      <t>,b</t>
    </r>
  </si>
  <si>
    <r>
      <t>1.365</t>
    </r>
    <r>
      <rPr>
        <vertAlign val="superscript"/>
        <sz val="11"/>
        <color indexed="8"/>
        <rFont val="Arial"/>
        <family val="2"/>
      </rPr>
      <t>a</t>
    </r>
  </si>
  <si>
    <r>
      <t>1.135</t>
    </r>
    <r>
      <rPr>
        <vertAlign val="superscript"/>
        <sz val="11"/>
        <color indexed="8"/>
        <rFont val="Arial"/>
        <family val="2"/>
      </rPr>
      <t>a</t>
    </r>
  </si>
  <si>
    <r>
      <t>.256</t>
    </r>
    <r>
      <rPr>
        <vertAlign val="superscript"/>
        <sz val="11"/>
        <color indexed="8"/>
        <rFont val="Arial"/>
        <family val="2"/>
      </rPr>
      <t>a</t>
    </r>
    <r>
      <rPr>
        <sz val="11"/>
        <color theme="1"/>
        <rFont val="Calibri"/>
        <family val="2"/>
        <scheme val="minor"/>
      </rPr>
      <t>,b</t>
    </r>
  </si>
  <si>
    <r>
      <t>1.721</t>
    </r>
    <r>
      <rPr>
        <vertAlign val="superscript"/>
        <sz val="11"/>
        <color indexed="8"/>
        <rFont val="Arial"/>
        <family val="2"/>
      </rPr>
      <t>a</t>
    </r>
  </si>
  <si>
    <r>
      <t>1.786</t>
    </r>
    <r>
      <rPr>
        <vertAlign val="superscript"/>
        <sz val="11"/>
        <color indexed="8"/>
        <rFont val="Arial"/>
        <family val="2"/>
      </rPr>
      <t>a</t>
    </r>
  </si>
  <si>
    <r>
      <t>-.256</t>
    </r>
    <r>
      <rPr>
        <vertAlign val="superscript"/>
        <sz val="11"/>
        <color indexed="8"/>
        <rFont val="Arial"/>
        <family val="2"/>
      </rPr>
      <t>a</t>
    </r>
    <r>
      <rPr>
        <sz val="11"/>
        <color theme="1"/>
        <rFont val="Calibri"/>
        <family val="2"/>
        <scheme val="minor"/>
      </rPr>
      <t>,b</t>
    </r>
  </si>
  <si>
    <r>
      <t>2.039</t>
    </r>
    <r>
      <rPr>
        <vertAlign val="superscript"/>
        <sz val="11"/>
        <color indexed="8"/>
        <rFont val="Arial"/>
        <family val="2"/>
      </rPr>
      <t>a</t>
    </r>
  </si>
  <si>
    <r>
      <t>2.286</t>
    </r>
    <r>
      <rPr>
        <vertAlign val="superscript"/>
        <sz val="11"/>
        <color indexed="8"/>
        <rFont val="Arial"/>
        <family val="2"/>
      </rPr>
      <t>a</t>
    </r>
  </si>
  <si>
    <r>
      <t>2.860</t>
    </r>
    <r>
      <rPr>
        <vertAlign val="superscript"/>
        <sz val="11"/>
        <color indexed="8"/>
        <rFont val="Arial"/>
        <family val="2"/>
      </rPr>
      <t>a</t>
    </r>
  </si>
  <si>
    <r>
      <t>2.851</t>
    </r>
    <r>
      <rPr>
        <vertAlign val="superscript"/>
        <sz val="11"/>
        <color indexed="8"/>
        <rFont val="Arial"/>
        <family val="2"/>
      </rPr>
      <t>a</t>
    </r>
  </si>
  <si>
    <r>
      <t>-.081</t>
    </r>
    <r>
      <rPr>
        <vertAlign val="superscript"/>
        <sz val="11"/>
        <color indexed="8"/>
        <rFont val="Arial"/>
        <family val="2"/>
      </rPr>
      <t>a</t>
    </r>
    <r>
      <rPr>
        <sz val="11"/>
        <color theme="1"/>
        <rFont val="Calibri"/>
        <family val="2"/>
        <scheme val="minor"/>
      </rPr>
      <t>,b</t>
    </r>
  </si>
  <si>
    <r>
      <t>-.357</t>
    </r>
    <r>
      <rPr>
        <vertAlign val="superscript"/>
        <sz val="11"/>
        <color indexed="8"/>
        <rFont val="Arial"/>
        <family val="2"/>
      </rPr>
      <t>a</t>
    </r>
    <r>
      <rPr>
        <sz val="11"/>
        <color theme="1"/>
        <rFont val="Calibri"/>
        <family val="2"/>
        <scheme val="minor"/>
      </rPr>
      <t>,b</t>
    </r>
  </si>
  <si>
    <r>
      <t>-.956</t>
    </r>
    <r>
      <rPr>
        <vertAlign val="superscript"/>
        <sz val="11"/>
        <color indexed="8"/>
        <rFont val="Arial"/>
        <family val="2"/>
      </rPr>
      <t>a</t>
    </r>
    <r>
      <rPr>
        <sz val="11"/>
        <color theme="1"/>
        <rFont val="Calibri"/>
        <family val="2"/>
        <scheme val="minor"/>
      </rPr>
      <t>,b,*</t>
    </r>
  </si>
  <si>
    <r>
      <t>-.736</t>
    </r>
    <r>
      <rPr>
        <vertAlign val="superscript"/>
        <sz val="11"/>
        <color indexed="8"/>
        <rFont val="Arial"/>
        <family val="2"/>
      </rPr>
      <t>a</t>
    </r>
    <r>
      <rPr>
        <sz val="11"/>
        <color theme="1"/>
        <rFont val="Calibri"/>
        <family val="2"/>
        <scheme val="minor"/>
      </rPr>
      <t>,b,*</t>
    </r>
  </si>
  <si>
    <r>
      <t>-1.311</t>
    </r>
    <r>
      <rPr>
        <vertAlign val="superscript"/>
        <sz val="11"/>
        <color indexed="8"/>
        <rFont val="Arial"/>
        <family val="2"/>
      </rPr>
      <t>a</t>
    </r>
    <r>
      <rPr>
        <sz val="11"/>
        <color theme="1"/>
        <rFont val="Calibri"/>
        <family val="2"/>
        <scheme val="minor"/>
      </rPr>
      <t>,b,*</t>
    </r>
  </si>
  <si>
    <r>
      <t>-1.387</t>
    </r>
    <r>
      <rPr>
        <vertAlign val="superscript"/>
        <sz val="11"/>
        <color indexed="8"/>
        <rFont val="Arial"/>
        <family val="2"/>
      </rPr>
      <t>a</t>
    </r>
    <r>
      <rPr>
        <sz val="11"/>
        <color theme="1"/>
        <rFont val="Calibri"/>
        <family val="2"/>
        <scheme val="minor"/>
      </rPr>
      <t>,b,*</t>
    </r>
  </si>
  <si>
    <r>
      <t>-1.629</t>
    </r>
    <r>
      <rPr>
        <vertAlign val="superscript"/>
        <sz val="11"/>
        <color indexed="8"/>
        <rFont val="Arial"/>
        <family val="2"/>
      </rPr>
      <t>a</t>
    </r>
    <r>
      <rPr>
        <sz val="11"/>
        <color theme="1"/>
        <rFont val="Calibri"/>
        <family val="2"/>
        <scheme val="minor"/>
      </rPr>
      <t>,b,*</t>
    </r>
  </si>
  <si>
    <r>
      <t>-1.887</t>
    </r>
    <r>
      <rPr>
        <vertAlign val="superscript"/>
        <sz val="11"/>
        <color indexed="8"/>
        <rFont val="Arial"/>
        <family val="2"/>
      </rPr>
      <t>a</t>
    </r>
    <r>
      <rPr>
        <sz val="11"/>
        <color theme="1"/>
        <rFont val="Calibri"/>
        <family val="2"/>
        <scheme val="minor"/>
      </rPr>
      <t>,b,*</t>
    </r>
  </si>
  <si>
    <r>
      <t>-2.450</t>
    </r>
    <r>
      <rPr>
        <vertAlign val="superscript"/>
        <sz val="11"/>
        <color indexed="8"/>
        <rFont val="Arial"/>
        <family val="2"/>
      </rPr>
      <t>a</t>
    </r>
    <r>
      <rPr>
        <sz val="11"/>
        <color theme="1"/>
        <rFont val="Calibri"/>
        <family val="2"/>
        <scheme val="minor"/>
      </rPr>
      <t>,b,*</t>
    </r>
  </si>
  <si>
    <r>
      <t>-2.453</t>
    </r>
    <r>
      <rPr>
        <vertAlign val="superscript"/>
        <sz val="11"/>
        <color indexed="8"/>
        <rFont val="Arial"/>
        <family val="2"/>
      </rPr>
      <t>a</t>
    </r>
    <r>
      <rPr>
        <sz val="11"/>
        <color theme="1"/>
        <rFont val="Calibri"/>
        <family val="2"/>
        <scheme val="minor"/>
      </rPr>
      <t>,b,*</t>
    </r>
  </si>
  <si>
    <r>
      <t>.081</t>
    </r>
    <r>
      <rPr>
        <vertAlign val="superscript"/>
        <sz val="11"/>
        <color indexed="8"/>
        <rFont val="Arial"/>
        <family val="2"/>
      </rPr>
      <t>a</t>
    </r>
    <r>
      <rPr>
        <sz val="11"/>
        <color theme="1"/>
        <rFont val="Calibri"/>
        <family val="2"/>
        <scheme val="minor"/>
      </rPr>
      <t>,b</t>
    </r>
  </si>
  <si>
    <r>
      <t>.357</t>
    </r>
    <r>
      <rPr>
        <vertAlign val="superscript"/>
        <sz val="11"/>
        <color indexed="8"/>
        <rFont val="Arial"/>
        <family val="2"/>
      </rPr>
      <t>a</t>
    </r>
    <r>
      <rPr>
        <sz val="11"/>
        <color theme="1"/>
        <rFont val="Calibri"/>
        <family val="2"/>
        <scheme val="minor"/>
      </rPr>
      <t>,b</t>
    </r>
  </si>
  <si>
    <r>
      <t>-.875</t>
    </r>
    <r>
      <rPr>
        <vertAlign val="superscript"/>
        <sz val="11"/>
        <color indexed="8"/>
        <rFont val="Arial"/>
        <family val="2"/>
      </rPr>
      <t>a</t>
    </r>
    <r>
      <rPr>
        <sz val="11"/>
        <color theme="1"/>
        <rFont val="Calibri"/>
        <family val="2"/>
        <scheme val="minor"/>
      </rPr>
      <t>,b,*</t>
    </r>
  </si>
  <si>
    <r>
      <t>-.379</t>
    </r>
    <r>
      <rPr>
        <vertAlign val="superscript"/>
        <sz val="11"/>
        <color indexed="8"/>
        <rFont val="Arial"/>
        <family val="2"/>
      </rPr>
      <t>a</t>
    </r>
    <r>
      <rPr>
        <sz val="11"/>
        <color theme="1"/>
        <rFont val="Calibri"/>
        <family val="2"/>
        <scheme val="minor"/>
      </rPr>
      <t>,b</t>
    </r>
  </si>
  <si>
    <r>
      <t>-1.231</t>
    </r>
    <r>
      <rPr>
        <vertAlign val="superscript"/>
        <sz val="11"/>
        <color indexed="8"/>
        <rFont val="Arial"/>
        <family val="2"/>
      </rPr>
      <t>a</t>
    </r>
    <r>
      <rPr>
        <sz val="11"/>
        <color theme="1"/>
        <rFont val="Calibri"/>
        <family val="2"/>
        <scheme val="minor"/>
      </rPr>
      <t>,b,*</t>
    </r>
  </si>
  <si>
    <r>
      <t>-1.031</t>
    </r>
    <r>
      <rPr>
        <vertAlign val="superscript"/>
        <sz val="11"/>
        <color indexed="8"/>
        <rFont val="Arial"/>
        <family val="2"/>
      </rPr>
      <t>a</t>
    </r>
    <r>
      <rPr>
        <sz val="11"/>
        <color theme="1"/>
        <rFont val="Calibri"/>
        <family val="2"/>
        <scheme val="minor"/>
      </rPr>
      <t>,b,*</t>
    </r>
  </si>
  <si>
    <r>
      <t>-1.549</t>
    </r>
    <r>
      <rPr>
        <vertAlign val="superscript"/>
        <sz val="11"/>
        <color indexed="8"/>
        <rFont val="Arial"/>
        <family val="2"/>
      </rPr>
      <t>a</t>
    </r>
    <r>
      <rPr>
        <sz val="11"/>
        <color theme="1"/>
        <rFont val="Calibri"/>
        <family val="2"/>
        <scheme val="minor"/>
      </rPr>
      <t>,b,*</t>
    </r>
  </si>
  <si>
    <r>
      <t>-1.531</t>
    </r>
    <r>
      <rPr>
        <vertAlign val="superscript"/>
        <sz val="11"/>
        <color indexed="8"/>
        <rFont val="Arial"/>
        <family val="2"/>
      </rPr>
      <t>a</t>
    </r>
    <r>
      <rPr>
        <sz val="11"/>
        <color theme="1"/>
        <rFont val="Calibri"/>
        <family val="2"/>
        <scheme val="minor"/>
      </rPr>
      <t>,b,*</t>
    </r>
  </si>
  <si>
    <r>
      <t>-2.369</t>
    </r>
    <r>
      <rPr>
        <vertAlign val="superscript"/>
        <sz val="11"/>
        <color indexed="8"/>
        <rFont val="Arial"/>
        <family val="2"/>
      </rPr>
      <t>a</t>
    </r>
    <r>
      <rPr>
        <sz val="11"/>
        <color theme="1"/>
        <rFont val="Calibri"/>
        <family val="2"/>
        <scheme val="minor"/>
      </rPr>
      <t>,b,*</t>
    </r>
  </si>
  <si>
    <r>
      <t>-2.096</t>
    </r>
    <r>
      <rPr>
        <vertAlign val="superscript"/>
        <sz val="11"/>
        <color indexed="8"/>
        <rFont val="Arial"/>
        <family val="2"/>
      </rPr>
      <t>a</t>
    </r>
    <r>
      <rPr>
        <sz val="11"/>
        <color theme="1"/>
        <rFont val="Calibri"/>
        <family val="2"/>
        <scheme val="minor"/>
      </rPr>
      <t>,b,*</t>
    </r>
  </si>
  <si>
    <r>
      <t>.956</t>
    </r>
    <r>
      <rPr>
        <vertAlign val="superscript"/>
        <sz val="11"/>
        <color indexed="8"/>
        <rFont val="Arial"/>
        <family val="2"/>
      </rPr>
      <t>a</t>
    </r>
    <r>
      <rPr>
        <sz val="11"/>
        <color theme="1"/>
        <rFont val="Calibri"/>
        <family val="2"/>
        <scheme val="minor"/>
      </rPr>
      <t>,b,*</t>
    </r>
  </si>
  <si>
    <r>
      <t>.736</t>
    </r>
    <r>
      <rPr>
        <vertAlign val="superscript"/>
        <sz val="11"/>
        <color indexed="8"/>
        <rFont val="Arial"/>
        <family val="2"/>
      </rPr>
      <t>a</t>
    </r>
    <r>
      <rPr>
        <sz val="11"/>
        <color theme="1"/>
        <rFont val="Calibri"/>
        <family val="2"/>
        <scheme val="minor"/>
      </rPr>
      <t>,b,*</t>
    </r>
  </si>
  <si>
    <r>
      <t>.875</t>
    </r>
    <r>
      <rPr>
        <vertAlign val="superscript"/>
        <sz val="11"/>
        <color indexed="8"/>
        <rFont val="Arial"/>
        <family val="2"/>
      </rPr>
      <t>a</t>
    </r>
    <r>
      <rPr>
        <sz val="11"/>
        <color theme="1"/>
        <rFont val="Calibri"/>
        <family val="2"/>
        <scheme val="minor"/>
      </rPr>
      <t>,b,*</t>
    </r>
  </si>
  <si>
    <r>
      <t>.379</t>
    </r>
    <r>
      <rPr>
        <vertAlign val="superscript"/>
        <sz val="11"/>
        <color indexed="8"/>
        <rFont val="Arial"/>
        <family val="2"/>
      </rPr>
      <t>a</t>
    </r>
    <r>
      <rPr>
        <sz val="11"/>
        <color theme="1"/>
        <rFont val="Calibri"/>
        <family val="2"/>
        <scheme val="minor"/>
      </rPr>
      <t>,b</t>
    </r>
  </si>
  <si>
    <r>
      <t>-.356</t>
    </r>
    <r>
      <rPr>
        <vertAlign val="superscript"/>
        <sz val="11"/>
        <color indexed="8"/>
        <rFont val="Arial"/>
        <family val="2"/>
      </rPr>
      <t>a</t>
    </r>
    <r>
      <rPr>
        <sz val="11"/>
        <color theme="1"/>
        <rFont val="Calibri"/>
        <family val="2"/>
        <scheme val="minor"/>
      </rPr>
      <t>,b</t>
    </r>
  </si>
  <si>
    <r>
      <t>-.651</t>
    </r>
    <r>
      <rPr>
        <vertAlign val="superscript"/>
        <sz val="11"/>
        <color indexed="8"/>
        <rFont val="Arial"/>
        <family val="2"/>
      </rPr>
      <t>a</t>
    </r>
    <r>
      <rPr>
        <sz val="11"/>
        <color theme="1"/>
        <rFont val="Calibri"/>
        <family val="2"/>
        <scheme val="minor"/>
      </rPr>
      <t>,b,*</t>
    </r>
  </si>
  <si>
    <r>
      <t>-.674</t>
    </r>
    <r>
      <rPr>
        <vertAlign val="superscript"/>
        <sz val="11"/>
        <color indexed="8"/>
        <rFont val="Arial"/>
        <family val="2"/>
      </rPr>
      <t>a</t>
    </r>
    <r>
      <rPr>
        <sz val="11"/>
        <color theme="1"/>
        <rFont val="Calibri"/>
        <family val="2"/>
        <scheme val="minor"/>
      </rPr>
      <t>,b,*</t>
    </r>
  </si>
  <si>
    <r>
      <t>-1.151</t>
    </r>
    <r>
      <rPr>
        <vertAlign val="superscript"/>
        <sz val="11"/>
        <color indexed="8"/>
        <rFont val="Arial"/>
        <family val="2"/>
      </rPr>
      <t>a</t>
    </r>
    <r>
      <rPr>
        <sz val="11"/>
        <color theme="1"/>
        <rFont val="Calibri"/>
        <family val="2"/>
        <scheme val="minor"/>
      </rPr>
      <t>,b,*</t>
    </r>
  </si>
  <si>
    <r>
      <t>-1.494</t>
    </r>
    <r>
      <rPr>
        <vertAlign val="superscript"/>
        <sz val="11"/>
        <color indexed="8"/>
        <rFont val="Arial"/>
        <family val="2"/>
      </rPr>
      <t>a</t>
    </r>
    <r>
      <rPr>
        <sz val="11"/>
        <color theme="1"/>
        <rFont val="Calibri"/>
        <family val="2"/>
        <scheme val="minor"/>
      </rPr>
      <t>,b,*</t>
    </r>
  </si>
  <si>
    <r>
      <t>-1.717</t>
    </r>
    <r>
      <rPr>
        <vertAlign val="superscript"/>
        <sz val="11"/>
        <color indexed="8"/>
        <rFont val="Arial"/>
        <family val="2"/>
      </rPr>
      <t>a</t>
    </r>
    <r>
      <rPr>
        <sz val="11"/>
        <color theme="1"/>
        <rFont val="Calibri"/>
        <family val="2"/>
        <scheme val="minor"/>
      </rPr>
      <t>,b,*</t>
    </r>
  </si>
  <si>
    <r>
      <t>1.311</t>
    </r>
    <r>
      <rPr>
        <vertAlign val="superscript"/>
        <sz val="11"/>
        <color indexed="8"/>
        <rFont val="Arial"/>
        <family val="2"/>
      </rPr>
      <t>a</t>
    </r>
    <r>
      <rPr>
        <sz val="11"/>
        <color theme="1"/>
        <rFont val="Calibri"/>
        <family val="2"/>
        <scheme val="minor"/>
      </rPr>
      <t>,b,*</t>
    </r>
  </si>
  <si>
    <r>
      <t>1.387</t>
    </r>
    <r>
      <rPr>
        <vertAlign val="superscript"/>
        <sz val="11"/>
        <color indexed="8"/>
        <rFont val="Arial"/>
        <family val="2"/>
      </rPr>
      <t>a</t>
    </r>
    <r>
      <rPr>
        <sz val="11"/>
        <color theme="1"/>
        <rFont val="Calibri"/>
        <family val="2"/>
        <scheme val="minor"/>
      </rPr>
      <t>,b,*</t>
    </r>
  </si>
  <si>
    <r>
      <t>1.231</t>
    </r>
    <r>
      <rPr>
        <vertAlign val="superscript"/>
        <sz val="11"/>
        <color indexed="8"/>
        <rFont val="Arial"/>
        <family val="2"/>
      </rPr>
      <t>a</t>
    </r>
    <r>
      <rPr>
        <sz val="11"/>
        <color theme="1"/>
        <rFont val="Calibri"/>
        <family val="2"/>
        <scheme val="minor"/>
      </rPr>
      <t>,b,*</t>
    </r>
  </si>
  <si>
    <r>
      <t>1.031</t>
    </r>
    <r>
      <rPr>
        <vertAlign val="superscript"/>
        <sz val="11"/>
        <color indexed="8"/>
        <rFont val="Arial"/>
        <family val="2"/>
      </rPr>
      <t>a</t>
    </r>
    <r>
      <rPr>
        <sz val="11"/>
        <color theme="1"/>
        <rFont val="Calibri"/>
        <family val="2"/>
        <scheme val="minor"/>
      </rPr>
      <t>,b,*</t>
    </r>
  </si>
  <si>
    <r>
      <t>.356</t>
    </r>
    <r>
      <rPr>
        <vertAlign val="superscript"/>
        <sz val="11"/>
        <color indexed="8"/>
        <rFont val="Arial"/>
        <family val="2"/>
      </rPr>
      <t>a</t>
    </r>
    <r>
      <rPr>
        <sz val="11"/>
        <color theme="1"/>
        <rFont val="Calibri"/>
        <family val="2"/>
        <scheme val="minor"/>
      </rPr>
      <t>,b</t>
    </r>
  </si>
  <si>
    <r>
      <t>.651</t>
    </r>
    <r>
      <rPr>
        <vertAlign val="superscript"/>
        <sz val="11"/>
        <color indexed="8"/>
        <rFont val="Arial"/>
        <family val="2"/>
      </rPr>
      <t>a</t>
    </r>
    <r>
      <rPr>
        <sz val="11"/>
        <color theme="1"/>
        <rFont val="Calibri"/>
        <family val="2"/>
        <scheme val="minor"/>
      </rPr>
      <t>,b,*</t>
    </r>
  </si>
  <si>
    <r>
      <t>-.318</t>
    </r>
    <r>
      <rPr>
        <vertAlign val="superscript"/>
        <sz val="11"/>
        <color indexed="8"/>
        <rFont val="Arial"/>
        <family val="2"/>
      </rPr>
      <t>a</t>
    </r>
    <r>
      <rPr>
        <sz val="11"/>
        <color theme="1"/>
        <rFont val="Calibri"/>
        <family val="2"/>
        <scheme val="minor"/>
      </rPr>
      <t>,b</t>
    </r>
  </si>
  <si>
    <r>
      <t>-.500</t>
    </r>
    <r>
      <rPr>
        <vertAlign val="superscript"/>
        <sz val="11"/>
        <color indexed="8"/>
        <rFont val="Arial"/>
        <family val="2"/>
      </rPr>
      <t>a</t>
    </r>
    <r>
      <rPr>
        <sz val="11"/>
        <color theme="1"/>
        <rFont val="Calibri"/>
        <family val="2"/>
        <scheme val="minor"/>
      </rPr>
      <t>,b,*</t>
    </r>
  </si>
  <si>
    <r>
      <t>-1.139</t>
    </r>
    <r>
      <rPr>
        <vertAlign val="superscript"/>
        <sz val="11"/>
        <color indexed="8"/>
        <rFont val="Arial"/>
        <family val="2"/>
      </rPr>
      <t>a</t>
    </r>
    <r>
      <rPr>
        <sz val="11"/>
        <color theme="1"/>
        <rFont val="Calibri"/>
        <family val="2"/>
        <scheme val="minor"/>
      </rPr>
      <t>,b,*</t>
    </r>
  </si>
  <si>
    <r>
      <t>-1.065</t>
    </r>
    <r>
      <rPr>
        <vertAlign val="superscript"/>
        <sz val="11"/>
        <color indexed="8"/>
        <rFont val="Arial"/>
        <family val="2"/>
      </rPr>
      <t>a</t>
    </r>
    <r>
      <rPr>
        <sz val="11"/>
        <color theme="1"/>
        <rFont val="Calibri"/>
        <family val="2"/>
        <scheme val="minor"/>
      </rPr>
      <t>,b,*</t>
    </r>
  </si>
  <si>
    <r>
      <t>1.629</t>
    </r>
    <r>
      <rPr>
        <vertAlign val="superscript"/>
        <sz val="11"/>
        <color indexed="8"/>
        <rFont val="Arial"/>
        <family val="2"/>
      </rPr>
      <t>a</t>
    </r>
    <r>
      <rPr>
        <sz val="11"/>
        <color theme="1"/>
        <rFont val="Calibri"/>
        <family val="2"/>
        <scheme val="minor"/>
      </rPr>
      <t>,b,*</t>
    </r>
  </si>
  <si>
    <r>
      <t>1.887</t>
    </r>
    <r>
      <rPr>
        <vertAlign val="superscript"/>
        <sz val="11"/>
        <color indexed="8"/>
        <rFont val="Arial"/>
        <family val="2"/>
      </rPr>
      <t>a</t>
    </r>
    <r>
      <rPr>
        <sz val="11"/>
        <color theme="1"/>
        <rFont val="Calibri"/>
        <family val="2"/>
        <scheme val="minor"/>
      </rPr>
      <t>,b,*</t>
    </r>
  </si>
  <si>
    <r>
      <t>1.549</t>
    </r>
    <r>
      <rPr>
        <vertAlign val="superscript"/>
        <sz val="11"/>
        <color indexed="8"/>
        <rFont val="Arial"/>
        <family val="2"/>
      </rPr>
      <t>a</t>
    </r>
    <r>
      <rPr>
        <sz val="11"/>
        <color theme="1"/>
        <rFont val="Calibri"/>
        <family val="2"/>
        <scheme val="minor"/>
      </rPr>
      <t>,b,*</t>
    </r>
  </si>
  <si>
    <r>
      <t>1.531</t>
    </r>
    <r>
      <rPr>
        <vertAlign val="superscript"/>
        <sz val="11"/>
        <color indexed="8"/>
        <rFont val="Arial"/>
        <family val="2"/>
      </rPr>
      <t>a</t>
    </r>
    <r>
      <rPr>
        <sz val="11"/>
        <color theme="1"/>
        <rFont val="Calibri"/>
        <family val="2"/>
        <scheme val="minor"/>
      </rPr>
      <t>,b,*</t>
    </r>
  </si>
  <si>
    <r>
      <t>.674</t>
    </r>
    <r>
      <rPr>
        <vertAlign val="superscript"/>
        <sz val="11"/>
        <color indexed="8"/>
        <rFont val="Arial"/>
        <family val="2"/>
      </rPr>
      <t>a</t>
    </r>
    <r>
      <rPr>
        <sz val="11"/>
        <color theme="1"/>
        <rFont val="Calibri"/>
        <family val="2"/>
        <scheme val="minor"/>
      </rPr>
      <t>,b,*</t>
    </r>
  </si>
  <si>
    <r>
      <t>1.151</t>
    </r>
    <r>
      <rPr>
        <vertAlign val="superscript"/>
        <sz val="11"/>
        <color indexed="8"/>
        <rFont val="Arial"/>
        <family val="2"/>
      </rPr>
      <t>a</t>
    </r>
    <r>
      <rPr>
        <sz val="11"/>
        <color theme="1"/>
        <rFont val="Calibri"/>
        <family val="2"/>
        <scheme val="minor"/>
      </rPr>
      <t>,b,*</t>
    </r>
  </si>
  <si>
    <r>
      <t>.318</t>
    </r>
    <r>
      <rPr>
        <vertAlign val="superscript"/>
        <sz val="11"/>
        <color indexed="8"/>
        <rFont val="Arial"/>
        <family val="2"/>
      </rPr>
      <t>a</t>
    </r>
    <r>
      <rPr>
        <sz val="11"/>
        <color theme="1"/>
        <rFont val="Calibri"/>
        <family val="2"/>
        <scheme val="minor"/>
      </rPr>
      <t>,b</t>
    </r>
  </si>
  <si>
    <r>
      <t>.500</t>
    </r>
    <r>
      <rPr>
        <vertAlign val="superscript"/>
        <sz val="11"/>
        <color indexed="8"/>
        <rFont val="Arial"/>
        <family val="2"/>
      </rPr>
      <t>a</t>
    </r>
    <r>
      <rPr>
        <sz val="11"/>
        <color theme="1"/>
        <rFont val="Calibri"/>
        <family val="2"/>
        <scheme val="minor"/>
      </rPr>
      <t>,b,*</t>
    </r>
  </si>
  <si>
    <r>
      <t>-.821</t>
    </r>
    <r>
      <rPr>
        <vertAlign val="superscript"/>
        <sz val="11"/>
        <color indexed="8"/>
        <rFont val="Arial"/>
        <family val="2"/>
      </rPr>
      <t>a</t>
    </r>
    <r>
      <rPr>
        <sz val="11"/>
        <color theme="1"/>
        <rFont val="Calibri"/>
        <family val="2"/>
        <scheme val="minor"/>
      </rPr>
      <t>,b,*</t>
    </r>
  </si>
  <si>
    <r>
      <t>-.565</t>
    </r>
    <r>
      <rPr>
        <vertAlign val="superscript"/>
        <sz val="11"/>
        <color indexed="8"/>
        <rFont val="Arial"/>
        <family val="2"/>
      </rPr>
      <t>a</t>
    </r>
    <r>
      <rPr>
        <sz val="11"/>
        <color theme="1"/>
        <rFont val="Calibri"/>
        <family val="2"/>
        <scheme val="minor"/>
      </rPr>
      <t>,b,*</t>
    </r>
  </si>
  <si>
    <r>
      <t>2.450</t>
    </r>
    <r>
      <rPr>
        <vertAlign val="superscript"/>
        <sz val="11"/>
        <color indexed="8"/>
        <rFont val="Arial"/>
        <family val="2"/>
      </rPr>
      <t>a</t>
    </r>
    <r>
      <rPr>
        <sz val="11"/>
        <color theme="1"/>
        <rFont val="Calibri"/>
        <family val="2"/>
        <scheme val="minor"/>
      </rPr>
      <t>,b,*</t>
    </r>
  </si>
  <si>
    <r>
      <t>2.453</t>
    </r>
    <r>
      <rPr>
        <vertAlign val="superscript"/>
        <sz val="11"/>
        <color indexed="8"/>
        <rFont val="Arial"/>
        <family val="2"/>
      </rPr>
      <t>a</t>
    </r>
    <r>
      <rPr>
        <sz val="11"/>
        <color theme="1"/>
        <rFont val="Calibri"/>
        <family val="2"/>
        <scheme val="minor"/>
      </rPr>
      <t>,b,*</t>
    </r>
  </si>
  <si>
    <r>
      <t>2.369</t>
    </r>
    <r>
      <rPr>
        <vertAlign val="superscript"/>
        <sz val="11"/>
        <color indexed="8"/>
        <rFont val="Arial"/>
        <family val="2"/>
      </rPr>
      <t>a</t>
    </r>
    <r>
      <rPr>
        <sz val="11"/>
        <color theme="1"/>
        <rFont val="Calibri"/>
        <family val="2"/>
        <scheme val="minor"/>
      </rPr>
      <t>,b,*</t>
    </r>
  </si>
  <si>
    <r>
      <t>2.096</t>
    </r>
    <r>
      <rPr>
        <vertAlign val="superscript"/>
        <sz val="11"/>
        <color indexed="8"/>
        <rFont val="Arial"/>
        <family val="2"/>
      </rPr>
      <t>a</t>
    </r>
    <r>
      <rPr>
        <sz val="11"/>
        <color theme="1"/>
        <rFont val="Calibri"/>
        <family val="2"/>
        <scheme val="minor"/>
      </rPr>
      <t>,b,*</t>
    </r>
  </si>
  <si>
    <r>
      <t>1.494</t>
    </r>
    <r>
      <rPr>
        <vertAlign val="superscript"/>
        <sz val="11"/>
        <color indexed="8"/>
        <rFont val="Arial"/>
        <family val="2"/>
      </rPr>
      <t>a</t>
    </r>
    <r>
      <rPr>
        <sz val="11"/>
        <color theme="1"/>
        <rFont val="Calibri"/>
        <family val="2"/>
        <scheme val="minor"/>
      </rPr>
      <t>,b,*</t>
    </r>
  </si>
  <si>
    <r>
      <t>1.717</t>
    </r>
    <r>
      <rPr>
        <vertAlign val="superscript"/>
        <sz val="11"/>
        <color indexed="8"/>
        <rFont val="Arial"/>
        <family val="2"/>
      </rPr>
      <t>a</t>
    </r>
    <r>
      <rPr>
        <sz val="11"/>
        <color theme="1"/>
        <rFont val="Calibri"/>
        <family val="2"/>
        <scheme val="minor"/>
      </rPr>
      <t>,b,*</t>
    </r>
  </si>
  <si>
    <r>
      <t>1.139</t>
    </r>
    <r>
      <rPr>
        <vertAlign val="superscript"/>
        <sz val="11"/>
        <color indexed="8"/>
        <rFont val="Arial"/>
        <family val="2"/>
      </rPr>
      <t>a</t>
    </r>
    <r>
      <rPr>
        <sz val="11"/>
        <color theme="1"/>
        <rFont val="Calibri"/>
        <family val="2"/>
        <scheme val="minor"/>
      </rPr>
      <t>,b,*</t>
    </r>
  </si>
  <si>
    <r>
      <t>1.065</t>
    </r>
    <r>
      <rPr>
        <vertAlign val="superscript"/>
        <sz val="11"/>
        <color indexed="8"/>
        <rFont val="Arial"/>
        <family val="2"/>
      </rPr>
      <t>a</t>
    </r>
    <r>
      <rPr>
        <sz val="11"/>
        <color theme="1"/>
        <rFont val="Calibri"/>
        <family val="2"/>
        <scheme val="minor"/>
      </rPr>
      <t>,b,*</t>
    </r>
  </si>
  <si>
    <r>
      <t>.821</t>
    </r>
    <r>
      <rPr>
        <vertAlign val="superscript"/>
        <sz val="11"/>
        <color indexed="8"/>
        <rFont val="Arial"/>
        <family val="2"/>
      </rPr>
      <t>a</t>
    </r>
    <r>
      <rPr>
        <sz val="11"/>
        <color theme="1"/>
        <rFont val="Calibri"/>
        <family val="2"/>
        <scheme val="minor"/>
      </rPr>
      <t>,b,*</t>
    </r>
  </si>
  <si>
    <r>
      <t>.565</t>
    </r>
    <r>
      <rPr>
        <vertAlign val="superscript"/>
        <sz val="11"/>
        <color indexed="8"/>
        <rFont val="Arial"/>
        <family val="2"/>
      </rPr>
      <t>a</t>
    </r>
    <r>
      <rPr>
        <sz val="11"/>
        <color theme="1"/>
        <rFont val="Calibri"/>
        <family val="2"/>
        <scheme val="minor"/>
      </rPr>
      <t>,b,*</t>
    </r>
  </si>
  <si>
    <r>
      <t>.500</t>
    </r>
    <r>
      <rPr>
        <vertAlign val="superscript"/>
        <sz val="11"/>
        <color indexed="8"/>
        <rFont val="Arial"/>
        <family val="2"/>
      </rPr>
      <t>a</t>
    </r>
  </si>
  <si>
    <r>
      <t>.417</t>
    </r>
    <r>
      <rPr>
        <vertAlign val="superscript"/>
        <sz val="11"/>
        <color indexed="8"/>
        <rFont val="Arial"/>
        <family val="2"/>
      </rPr>
      <t>a</t>
    </r>
  </si>
  <si>
    <r>
      <t>.917</t>
    </r>
    <r>
      <rPr>
        <vertAlign val="superscript"/>
        <sz val="11"/>
        <color indexed="8"/>
        <rFont val="Arial"/>
        <family val="2"/>
      </rPr>
      <t>a</t>
    </r>
  </si>
  <si>
    <r>
      <t>1.333</t>
    </r>
    <r>
      <rPr>
        <vertAlign val="superscript"/>
        <sz val="11"/>
        <color indexed="8"/>
        <rFont val="Arial"/>
        <family val="2"/>
      </rPr>
      <t>a</t>
    </r>
  </si>
  <si>
    <r>
      <t>1.250</t>
    </r>
    <r>
      <rPr>
        <vertAlign val="superscript"/>
        <sz val="11"/>
        <color indexed="8"/>
        <rFont val="Arial"/>
        <family val="2"/>
      </rPr>
      <t>a</t>
    </r>
  </si>
  <si>
    <r>
      <t>1.750</t>
    </r>
    <r>
      <rPr>
        <vertAlign val="superscript"/>
        <sz val="11"/>
        <color indexed="8"/>
        <rFont val="Arial"/>
        <family val="2"/>
      </rPr>
      <t>a</t>
    </r>
  </si>
  <si>
    <r>
      <t>2.167</t>
    </r>
    <r>
      <rPr>
        <vertAlign val="superscript"/>
        <sz val="11"/>
        <color indexed="8"/>
        <rFont val="Arial"/>
        <family val="2"/>
      </rPr>
      <t>a</t>
    </r>
  </si>
  <si>
    <r>
      <t>2.583</t>
    </r>
    <r>
      <rPr>
        <vertAlign val="superscript"/>
        <sz val="11"/>
        <color indexed="8"/>
        <rFont val="Arial"/>
        <family val="2"/>
      </rPr>
      <t>a</t>
    </r>
  </si>
  <si>
    <r>
      <t>2.667</t>
    </r>
    <r>
      <rPr>
        <vertAlign val="superscript"/>
        <sz val="11"/>
        <color indexed="8"/>
        <rFont val="Arial"/>
        <family val="2"/>
      </rPr>
      <t>a</t>
    </r>
  </si>
  <si>
    <r>
      <t>2.917</t>
    </r>
    <r>
      <rPr>
        <vertAlign val="superscript"/>
        <sz val="11"/>
        <color indexed="8"/>
        <rFont val="Arial"/>
        <family val="2"/>
      </rPr>
      <t>a</t>
    </r>
  </si>
  <si>
    <r>
      <t>-.120</t>
    </r>
    <r>
      <rPr>
        <vertAlign val="superscript"/>
        <sz val="11"/>
        <color indexed="8"/>
        <rFont val="Arial"/>
        <family val="2"/>
      </rPr>
      <t>a</t>
    </r>
  </si>
  <si>
    <r>
      <t>-.135</t>
    </r>
    <r>
      <rPr>
        <vertAlign val="superscript"/>
        <sz val="11"/>
        <color indexed="8"/>
        <rFont val="Arial"/>
        <family val="2"/>
      </rPr>
      <t>a</t>
    </r>
  </si>
  <si>
    <r>
      <t>.120</t>
    </r>
    <r>
      <rPr>
        <vertAlign val="superscript"/>
        <sz val="11"/>
        <color indexed="8"/>
        <rFont val="Arial"/>
        <family val="2"/>
      </rPr>
      <t>c</t>
    </r>
  </si>
  <si>
    <r>
      <t>.135</t>
    </r>
    <r>
      <rPr>
        <vertAlign val="superscript"/>
        <sz val="11"/>
        <color indexed="8"/>
        <rFont val="Arial"/>
        <family val="2"/>
      </rPr>
      <t>c</t>
    </r>
  </si>
  <si>
    <r>
      <t>.098</t>
    </r>
    <r>
      <rPr>
        <vertAlign val="superscript"/>
        <sz val="11"/>
        <color indexed="8"/>
        <rFont val="Arial"/>
        <family val="2"/>
      </rPr>
      <t>a</t>
    </r>
  </si>
  <si>
    <r>
      <t>-.215</t>
    </r>
    <r>
      <rPr>
        <vertAlign val="superscript"/>
        <sz val="11"/>
        <color indexed="8"/>
        <rFont val="Arial"/>
        <family val="2"/>
      </rPr>
      <t>a</t>
    </r>
  </si>
  <si>
    <r>
      <t>-.098</t>
    </r>
    <r>
      <rPr>
        <vertAlign val="superscript"/>
        <sz val="11"/>
        <color indexed="8"/>
        <rFont val="Arial"/>
        <family val="2"/>
      </rPr>
      <t>c</t>
    </r>
  </si>
  <si>
    <r>
      <t>.215</t>
    </r>
    <r>
      <rPr>
        <vertAlign val="superscript"/>
        <sz val="11"/>
        <color indexed="8"/>
        <rFont val="Arial"/>
        <family val="2"/>
      </rPr>
      <t>c</t>
    </r>
  </si>
  <si>
    <r>
      <t>.043</t>
    </r>
    <r>
      <rPr>
        <vertAlign val="superscript"/>
        <sz val="11"/>
        <color indexed="8"/>
        <rFont val="Arial"/>
        <family val="2"/>
      </rPr>
      <t>a</t>
    </r>
  </si>
  <si>
    <r>
      <t>-.154</t>
    </r>
    <r>
      <rPr>
        <vertAlign val="superscript"/>
        <sz val="11"/>
        <color indexed="8"/>
        <rFont val="Arial"/>
        <family val="2"/>
      </rPr>
      <t>a</t>
    </r>
  </si>
  <si>
    <r>
      <t>-.043</t>
    </r>
    <r>
      <rPr>
        <vertAlign val="superscript"/>
        <sz val="11"/>
        <color indexed="8"/>
        <rFont val="Arial"/>
        <family val="2"/>
      </rPr>
      <t>c</t>
    </r>
  </si>
  <si>
    <r>
      <t>.154</t>
    </r>
    <r>
      <rPr>
        <vertAlign val="superscript"/>
        <sz val="11"/>
        <color indexed="8"/>
        <rFont val="Arial"/>
        <family val="2"/>
      </rPr>
      <t>c</t>
    </r>
  </si>
  <si>
    <r>
      <t>-.039</t>
    </r>
    <r>
      <rPr>
        <vertAlign val="superscript"/>
        <sz val="11"/>
        <color indexed="8"/>
        <rFont val="Arial"/>
        <family val="2"/>
      </rPr>
      <t>a</t>
    </r>
  </si>
  <si>
    <r>
      <t>.048</t>
    </r>
    <r>
      <rPr>
        <vertAlign val="superscript"/>
        <sz val="11"/>
        <color indexed="8"/>
        <rFont val="Arial"/>
        <family val="2"/>
      </rPr>
      <t>a</t>
    </r>
  </si>
  <si>
    <r>
      <t>.039</t>
    </r>
    <r>
      <rPr>
        <vertAlign val="superscript"/>
        <sz val="11"/>
        <color indexed="8"/>
        <rFont val="Arial"/>
        <family val="2"/>
      </rPr>
      <t>c</t>
    </r>
  </si>
  <si>
    <r>
      <t>-.048</t>
    </r>
    <r>
      <rPr>
        <vertAlign val="superscript"/>
        <sz val="11"/>
        <color indexed="8"/>
        <rFont val="Arial"/>
        <family val="2"/>
      </rPr>
      <t>c</t>
    </r>
  </si>
  <si>
    <r>
      <t>-.170</t>
    </r>
    <r>
      <rPr>
        <vertAlign val="superscript"/>
        <sz val="11"/>
        <color indexed="8"/>
        <rFont val="Arial"/>
        <family val="2"/>
      </rPr>
      <t>a</t>
    </r>
  </si>
  <si>
    <r>
      <t>-.396</t>
    </r>
    <r>
      <rPr>
        <vertAlign val="superscript"/>
        <sz val="11"/>
        <color indexed="8"/>
        <rFont val="Arial"/>
        <family val="2"/>
      </rPr>
      <t>a</t>
    </r>
  </si>
  <si>
    <r>
      <t>.170</t>
    </r>
    <r>
      <rPr>
        <vertAlign val="superscript"/>
        <sz val="11"/>
        <color indexed="8"/>
        <rFont val="Arial"/>
        <family val="2"/>
      </rPr>
      <t>c</t>
    </r>
  </si>
  <si>
    <r>
      <t>.396</t>
    </r>
    <r>
      <rPr>
        <vertAlign val="superscript"/>
        <sz val="11"/>
        <color indexed="8"/>
        <rFont val="Arial"/>
        <family val="2"/>
      </rPr>
      <t>c</t>
    </r>
  </si>
  <si>
    <r>
      <t>.257</t>
    </r>
    <r>
      <rPr>
        <vertAlign val="superscript"/>
        <sz val="11"/>
        <color indexed="8"/>
        <rFont val="Arial"/>
        <family val="2"/>
      </rPr>
      <t>a</t>
    </r>
  </si>
  <si>
    <r>
      <t>-.087</t>
    </r>
    <r>
      <rPr>
        <vertAlign val="superscript"/>
        <sz val="11"/>
        <color indexed="8"/>
        <rFont val="Arial"/>
        <family val="2"/>
      </rPr>
      <t>a</t>
    </r>
  </si>
  <si>
    <r>
      <t>-.257</t>
    </r>
    <r>
      <rPr>
        <vertAlign val="superscript"/>
        <sz val="11"/>
        <color indexed="8"/>
        <rFont val="Arial"/>
        <family val="2"/>
      </rPr>
      <t>c</t>
    </r>
  </si>
  <si>
    <r>
      <t>.087</t>
    </r>
    <r>
      <rPr>
        <vertAlign val="superscript"/>
        <sz val="11"/>
        <color indexed="8"/>
        <rFont val="Arial"/>
        <family val="2"/>
      </rPr>
      <t>c</t>
    </r>
  </si>
  <si>
    <r>
      <t>-.996</t>
    </r>
    <r>
      <rPr>
        <vertAlign val="superscript"/>
        <sz val="11"/>
        <color indexed="8"/>
        <rFont val="Arial"/>
        <family val="2"/>
      </rPr>
      <t>*</t>
    </r>
  </si>
  <si>
    <r>
      <t>-.731</t>
    </r>
    <r>
      <rPr>
        <vertAlign val="superscript"/>
        <sz val="11"/>
        <color indexed="8"/>
        <rFont val="Arial"/>
        <family val="2"/>
      </rPr>
      <t>*</t>
    </r>
  </si>
  <si>
    <r>
      <t>-1.331</t>
    </r>
    <r>
      <rPr>
        <vertAlign val="superscript"/>
        <sz val="11"/>
        <color indexed="8"/>
        <rFont val="Arial"/>
        <family val="2"/>
      </rPr>
      <t>*</t>
    </r>
  </si>
  <si>
    <r>
      <t>-1.433</t>
    </r>
    <r>
      <rPr>
        <vertAlign val="superscript"/>
        <sz val="11"/>
        <color indexed="8"/>
        <rFont val="Arial"/>
        <family val="2"/>
      </rPr>
      <t>*</t>
    </r>
  </si>
  <si>
    <r>
      <t>-1.617</t>
    </r>
    <r>
      <rPr>
        <vertAlign val="superscript"/>
        <sz val="11"/>
        <color indexed="8"/>
        <rFont val="Arial"/>
        <family val="2"/>
      </rPr>
      <t>*</t>
    </r>
  </si>
  <si>
    <r>
      <t>-1.822</t>
    </r>
    <r>
      <rPr>
        <vertAlign val="superscript"/>
        <sz val="11"/>
        <color indexed="8"/>
        <rFont val="Arial"/>
        <family val="2"/>
      </rPr>
      <t>*</t>
    </r>
  </si>
  <si>
    <r>
      <t>-2.544</t>
    </r>
    <r>
      <rPr>
        <vertAlign val="superscript"/>
        <sz val="11"/>
        <color indexed="8"/>
        <rFont val="Arial"/>
        <family val="2"/>
      </rPr>
      <t>*</t>
    </r>
  </si>
  <si>
    <r>
      <t>-2.465</t>
    </r>
    <r>
      <rPr>
        <vertAlign val="superscript"/>
        <sz val="11"/>
        <color indexed="8"/>
        <rFont val="Arial"/>
        <family val="2"/>
      </rPr>
      <t>*</t>
    </r>
  </si>
  <si>
    <r>
      <t>-.861</t>
    </r>
    <r>
      <rPr>
        <vertAlign val="superscript"/>
        <sz val="11"/>
        <color indexed="8"/>
        <rFont val="Arial"/>
        <family val="2"/>
      </rPr>
      <t>*</t>
    </r>
  </si>
  <si>
    <r>
      <t>-1.196</t>
    </r>
    <r>
      <rPr>
        <vertAlign val="superscript"/>
        <sz val="11"/>
        <color indexed="8"/>
        <rFont val="Arial"/>
        <family val="2"/>
      </rPr>
      <t>*</t>
    </r>
  </si>
  <si>
    <r>
      <t>-1.096</t>
    </r>
    <r>
      <rPr>
        <vertAlign val="superscript"/>
        <sz val="11"/>
        <color indexed="8"/>
        <rFont val="Arial"/>
        <family val="2"/>
      </rPr>
      <t>*</t>
    </r>
  </si>
  <si>
    <r>
      <t>-1.481</t>
    </r>
    <r>
      <rPr>
        <vertAlign val="superscript"/>
        <sz val="11"/>
        <color indexed="8"/>
        <rFont val="Arial"/>
        <family val="2"/>
      </rPr>
      <t>*</t>
    </r>
  </si>
  <si>
    <r>
      <t>-1.485</t>
    </r>
    <r>
      <rPr>
        <vertAlign val="superscript"/>
        <sz val="11"/>
        <color indexed="8"/>
        <rFont val="Arial"/>
        <family val="2"/>
      </rPr>
      <t>*</t>
    </r>
  </si>
  <si>
    <r>
      <t>-2.409</t>
    </r>
    <r>
      <rPr>
        <vertAlign val="superscript"/>
        <sz val="11"/>
        <color indexed="8"/>
        <rFont val="Arial"/>
        <family val="2"/>
      </rPr>
      <t>*</t>
    </r>
  </si>
  <si>
    <r>
      <t>-2.128</t>
    </r>
    <r>
      <rPr>
        <vertAlign val="superscript"/>
        <sz val="11"/>
        <color indexed="8"/>
        <rFont val="Arial"/>
        <family val="2"/>
      </rPr>
      <t>*</t>
    </r>
  </si>
  <si>
    <r>
      <t>.996</t>
    </r>
    <r>
      <rPr>
        <vertAlign val="superscript"/>
        <sz val="11"/>
        <color indexed="8"/>
        <rFont val="Arial"/>
        <family val="2"/>
      </rPr>
      <t>*</t>
    </r>
  </si>
  <si>
    <r>
      <t>.731</t>
    </r>
    <r>
      <rPr>
        <vertAlign val="superscript"/>
        <sz val="11"/>
        <color indexed="8"/>
        <rFont val="Arial"/>
        <family val="2"/>
      </rPr>
      <t>*</t>
    </r>
  </si>
  <si>
    <r>
      <t>.861</t>
    </r>
    <r>
      <rPr>
        <vertAlign val="superscript"/>
        <sz val="11"/>
        <color indexed="8"/>
        <rFont val="Arial"/>
        <family val="2"/>
      </rPr>
      <t>*</t>
    </r>
  </si>
  <si>
    <r>
      <t>-.702</t>
    </r>
    <r>
      <rPr>
        <vertAlign val="superscript"/>
        <sz val="11"/>
        <color indexed="8"/>
        <rFont val="Arial"/>
        <family val="2"/>
      </rPr>
      <t>*</t>
    </r>
  </si>
  <si>
    <r>
      <t>-.620</t>
    </r>
    <r>
      <rPr>
        <vertAlign val="superscript"/>
        <sz val="11"/>
        <color indexed="8"/>
        <rFont val="Arial"/>
        <family val="2"/>
      </rPr>
      <t>*</t>
    </r>
  </si>
  <si>
    <r>
      <t>-1.091</t>
    </r>
    <r>
      <rPr>
        <vertAlign val="superscript"/>
        <sz val="11"/>
        <color indexed="8"/>
        <rFont val="Arial"/>
        <family val="2"/>
      </rPr>
      <t>*</t>
    </r>
  </si>
  <si>
    <r>
      <t>-1.548</t>
    </r>
    <r>
      <rPr>
        <vertAlign val="superscript"/>
        <sz val="11"/>
        <color indexed="8"/>
        <rFont val="Arial"/>
        <family val="2"/>
      </rPr>
      <t>*</t>
    </r>
  </si>
  <si>
    <r>
      <t>-1.733</t>
    </r>
    <r>
      <rPr>
        <vertAlign val="superscript"/>
        <sz val="11"/>
        <color indexed="8"/>
        <rFont val="Arial"/>
        <family val="2"/>
      </rPr>
      <t>*</t>
    </r>
  </si>
  <si>
    <r>
      <t>1.331</t>
    </r>
    <r>
      <rPr>
        <vertAlign val="superscript"/>
        <sz val="11"/>
        <color indexed="8"/>
        <rFont val="Arial"/>
        <family val="2"/>
      </rPr>
      <t>*</t>
    </r>
  </si>
  <si>
    <r>
      <t>1.433</t>
    </r>
    <r>
      <rPr>
        <vertAlign val="superscript"/>
        <sz val="11"/>
        <color indexed="8"/>
        <rFont val="Arial"/>
        <family val="2"/>
      </rPr>
      <t>*</t>
    </r>
  </si>
  <si>
    <r>
      <t>1.196</t>
    </r>
    <r>
      <rPr>
        <vertAlign val="superscript"/>
        <sz val="11"/>
        <color indexed="8"/>
        <rFont val="Arial"/>
        <family val="2"/>
      </rPr>
      <t>*</t>
    </r>
  </si>
  <si>
    <r>
      <t>1.096</t>
    </r>
    <r>
      <rPr>
        <vertAlign val="superscript"/>
        <sz val="11"/>
        <color indexed="8"/>
        <rFont val="Arial"/>
        <family val="2"/>
      </rPr>
      <t>*</t>
    </r>
  </si>
  <si>
    <r>
      <t>.702</t>
    </r>
    <r>
      <rPr>
        <vertAlign val="superscript"/>
        <sz val="11"/>
        <color indexed="8"/>
        <rFont val="Arial"/>
        <family val="2"/>
      </rPr>
      <t>*</t>
    </r>
  </si>
  <si>
    <r>
      <t>-1.213</t>
    </r>
    <r>
      <rPr>
        <vertAlign val="superscript"/>
        <sz val="11"/>
        <color indexed="8"/>
        <rFont val="Arial"/>
        <family val="2"/>
      </rPr>
      <t>*</t>
    </r>
  </si>
  <si>
    <r>
      <t>-1.031</t>
    </r>
    <r>
      <rPr>
        <vertAlign val="superscript"/>
        <sz val="11"/>
        <color indexed="8"/>
        <rFont val="Arial"/>
        <family val="2"/>
      </rPr>
      <t>*</t>
    </r>
  </si>
  <si>
    <r>
      <t>1.617</t>
    </r>
    <r>
      <rPr>
        <vertAlign val="superscript"/>
        <sz val="11"/>
        <color indexed="8"/>
        <rFont val="Arial"/>
        <family val="2"/>
      </rPr>
      <t>*</t>
    </r>
  </si>
  <si>
    <r>
      <t>1.822</t>
    </r>
    <r>
      <rPr>
        <vertAlign val="superscript"/>
        <sz val="11"/>
        <color indexed="8"/>
        <rFont val="Arial"/>
        <family val="2"/>
      </rPr>
      <t>*</t>
    </r>
  </si>
  <si>
    <r>
      <t>1.481</t>
    </r>
    <r>
      <rPr>
        <vertAlign val="superscript"/>
        <sz val="11"/>
        <color indexed="8"/>
        <rFont val="Arial"/>
        <family val="2"/>
      </rPr>
      <t>*</t>
    </r>
  </si>
  <si>
    <r>
      <t>1.485</t>
    </r>
    <r>
      <rPr>
        <vertAlign val="superscript"/>
        <sz val="11"/>
        <color indexed="8"/>
        <rFont val="Arial"/>
        <family val="2"/>
      </rPr>
      <t>*</t>
    </r>
  </si>
  <si>
    <r>
      <t>.620</t>
    </r>
    <r>
      <rPr>
        <vertAlign val="superscript"/>
        <sz val="11"/>
        <color indexed="8"/>
        <rFont val="Arial"/>
        <family val="2"/>
      </rPr>
      <t>*</t>
    </r>
  </si>
  <si>
    <r>
      <t>1.091</t>
    </r>
    <r>
      <rPr>
        <vertAlign val="superscript"/>
        <sz val="11"/>
        <color indexed="8"/>
        <rFont val="Arial"/>
        <family val="2"/>
      </rPr>
      <t>*</t>
    </r>
  </si>
  <si>
    <r>
      <t>-.928</t>
    </r>
    <r>
      <rPr>
        <vertAlign val="superscript"/>
        <sz val="11"/>
        <color indexed="8"/>
        <rFont val="Arial"/>
        <family val="2"/>
      </rPr>
      <t>*</t>
    </r>
  </si>
  <si>
    <r>
      <t>-.643</t>
    </r>
    <r>
      <rPr>
        <vertAlign val="superscript"/>
        <sz val="11"/>
        <color indexed="8"/>
        <rFont val="Arial"/>
        <family val="2"/>
      </rPr>
      <t>*</t>
    </r>
  </si>
  <si>
    <r>
      <t>2.544</t>
    </r>
    <r>
      <rPr>
        <vertAlign val="superscript"/>
        <sz val="11"/>
        <color indexed="8"/>
        <rFont val="Arial"/>
        <family val="2"/>
      </rPr>
      <t>*</t>
    </r>
  </si>
  <si>
    <r>
      <t>2.465</t>
    </r>
    <r>
      <rPr>
        <vertAlign val="superscript"/>
        <sz val="11"/>
        <color indexed="8"/>
        <rFont val="Arial"/>
        <family val="2"/>
      </rPr>
      <t>*</t>
    </r>
  </si>
  <si>
    <r>
      <t>2.409</t>
    </r>
    <r>
      <rPr>
        <vertAlign val="superscript"/>
        <sz val="11"/>
        <color indexed="8"/>
        <rFont val="Arial"/>
        <family val="2"/>
      </rPr>
      <t>*</t>
    </r>
  </si>
  <si>
    <r>
      <t>2.128</t>
    </r>
    <r>
      <rPr>
        <vertAlign val="superscript"/>
        <sz val="11"/>
        <color indexed="8"/>
        <rFont val="Arial"/>
        <family val="2"/>
      </rPr>
      <t>*</t>
    </r>
  </si>
  <si>
    <r>
      <t>1.548</t>
    </r>
    <r>
      <rPr>
        <vertAlign val="superscript"/>
        <sz val="11"/>
        <color indexed="8"/>
        <rFont val="Arial"/>
        <family val="2"/>
      </rPr>
      <t>*</t>
    </r>
  </si>
  <si>
    <r>
      <t>1.733</t>
    </r>
    <r>
      <rPr>
        <vertAlign val="superscript"/>
        <sz val="11"/>
        <color indexed="8"/>
        <rFont val="Arial"/>
        <family val="2"/>
      </rPr>
      <t>*</t>
    </r>
  </si>
  <si>
    <r>
      <t>1.213</t>
    </r>
    <r>
      <rPr>
        <vertAlign val="superscript"/>
        <sz val="11"/>
        <color indexed="8"/>
        <rFont val="Arial"/>
        <family val="2"/>
      </rPr>
      <t>*</t>
    </r>
  </si>
  <si>
    <r>
      <t>1.031</t>
    </r>
    <r>
      <rPr>
        <vertAlign val="superscript"/>
        <sz val="11"/>
        <color indexed="8"/>
        <rFont val="Arial"/>
        <family val="2"/>
      </rPr>
      <t>*</t>
    </r>
  </si>
  <si>
    <r>
      <t>.928</t>
    </r>
    <r>
      <rPr>
        <vertAlign val="superscript"/>
        <sz val="11"/>
        <color indexed="8"/>
        <rFont val="Arial"/>
        <family val="2"/>
      </rPr>
      <t>*</t>
    </r>
  </si>
  <si>
    <r>
      <t>.643</t>
    </r>
    <r>
      <rPr>
        <vertAlign val="superscript"/>
        <sz val="11"/>
        <color indexed="8"/>
        <rFont val="Arial"/>
        <family val="2"/>
      </rPr>
      <t>*</t>
    </r>
  </si>
  <si>
    <r>
      <t>.083</t>
    </r>
    <r>
      <rPr>
        <vertAlign val="superscript"/>
        <sz val="11"/>
        <color indexed="8"/>
        <rFont val="Arial"/>
        <family val="2"/>
      </rPr>
      <t>b</t>
    </r>
    <r>
      <rPr>
        <sz val="11"/>
        <color theme="1"/>
        <rFont val="Calibri"/>
        <family val="2"/>
        <scheme val="minor"/>
      </rPr>
      <t>,c</t>
    </r>
  </si>
  <si>
    <r>
      <t>-.417</t>
    </r>
    <r>
      <rPr>
        <vertAlign val="superscript"/>
        <sz val="11"/>
        <color indexed="8"/>
        <rFont val="Arial"/>
        <family val="2"/>
      </rPr>
      <t>b</t>
    </r>
    <r>
      <rPr>
        <sz val="11"/>
        <color theme="1"/>
        <rFont val="Calibri"/>
        <family val="2"/>
        <scheme val="minor"/>
      </rPr>
      <t>,c</t>
    </r>
  </si>
  <si>
    <r>
      <t>-.833</t>
    </r>
    <r>
      <rPr>
        <vertAlign val="superscript"/>
        <sz val="11"/>
        <color indexed="8"/>
        <rFont val="Arial"/>
        <family val="2"/>
      </rPr>
      <t>*</t>
    </r>
    <r>
      <rPr>
        <sz val="11"/>
        <color theme="1"/>
        <rFont val="Calibri"/>
        <family val="2"/>
        <scheme val="minor"/>
      </rPr>
      <t>,b,c</t>
    </r>
  </si>
  <si>
    <r>
      <t>-.750</t>
    </r>
    <r>
      <rPr>
        <vertAlign val="superscript"/>
        <sz val="11"/>
        <color indexed="8"/>
        <rFont val="Arial"/>
        <family val="2"/>
      </rPr>
      <t>b</t>
    </r>
    <r>
      <rPr>
        <sz val="11"/>
        <color theme="1"/>
        <rFont val="Calibri"/>
        <family val="2"/>
        <scheme val="minor"/>
      </rPr>
      <t>,c</t>
    </r>
  </si>
  <si>
    <r>
      <t>-1.250</t>
    </r>
    <r>
      <rPr>
        <vertAlign val="superscript"/>
        <sz val="11"/>
        <color indexed="8"/>
        <rFont val="Arial"/>
        <family val="2"/>
      </rPr>
      <t>*</t>
    </r>
    <r>
      <rPr>
        <sz val="11"/>
        <color theme="1"/>
        <rFont val="Calibri"/>
        <family val="2"/>
        <scheme val="minor"/>
      </rPr>
      <t>,b,c</t>
    </r>
  </si>
  <si>
    <r>
      <t>-1.667</t>
    </r>
    <r>
      <rPr>
        <vertAlign val="superscript"/>
        <sz val="11"/>
        <color indexed="8"/>
        <rFont val="Arial"/>
        <family val="2"/>
      </rPr>
      <t>*</t>
    </r>
    <r>
      <rPr>
        <sz val="11"/>
        <color theme="1"/>
        <rFont val="Calibri"/>
        <family val="2"/>
        <scheme val="minor"/>
      </rPr>
      <t>,b,c</t>
    </r>
  </si>
  <si>
    <r>
      <t>-2.083</t>
    </r>
    <r>
      <rPr>
        <vertAlign val="superscript"/>
        <sz val="11"/>
        <color indexed="8"/>
        <rFont val="Arial"/>
        <family val="2"/>
      </rPr>
      <t>*</t>
    </r>
    <r>
      <rPr>
        <sz val="11"/>
        <color theme="1"/>
        <rFont val="Calibri"/>
        <family val="2"/>
        <scheme val="minor"/>
      </rPr>
      <t>,b,c</t>
    </r>
  </si>
  <si>
    <r>
      <t>-2.167</t>
    </r>
    <r>
      <rPr>
        <vertAlign val="superscript"/>
        <sz val="11"/>
        <color indexed="8"/>
        <rFont val="Arial"/>
        <family val="2"/>
      </rPr>
      <t>*</t>
    </r>
    <r>
      <rPr>
        <sz val="11"/>
        <color theme="1"/>
        <rFont val="Calibri"/>
        <family val="2"/>
        <scheme val="minor"/>
      </rPr>
      <t>,b,c</t>
    </r>
  </si>
  <si>
    <r>
      <t>-2.417</t>
    </r>
    <r>
      <rPr>
        <vertAlign val="superscript"/>
        <sz val="11"/>
        <color indexed="8"/>
        <rFont val="Arial"/>
        <family val="2"/>
      </rPr>
      <t>*</t>
    </r>
    <r>
      <rPr>
        <sz val="11"/>
        <color theme="1"/>
        <rFont val="Calibri"/>
        <family val="2"/>
        <scheme val="minor"/>
      </rPr>
      <t>,b,c</t>
    </r>
  </si>
  <si>
    <r>
      <t>-.083</t>
    </r>
    <r>
      <rPr>
        <vertAlign val="superscript"/>
        <sz val="11"/>
        <color indexed="8"/>
        <rFont val="Arial"/>
        <family val="2"/>
      </rPr>
      <t>b</t>
    </r>
    <r>
      <rPr>
        <sz val="11"/>
        <color theme="1"/>
        <rFont val="Calibri"/>
        <family val="2"/>
        <scheme val="minor"/>
      </rPr>
      <t>,c</t>
    </r>
  </si>
  <si>
    <r>
      <t>.417</t>
    </r>
    <r>
      <rPr>
        <vertAlign val="superscript"/>
        <sz val="11"/>
        <color indexed="8"/>
        <rFont val="Arial"/>
        <family val="2"/>
      </rPr>
      <t>b</t>
    </r>
    <r>
      <rPr>
        <sz val="11"/>
        <color theme="1"/>
        <rFont val="Calibri"/>
        <family val="2"/>
        <scheme val="minor"/>
      </rPr>
      <t>,c</t>
    </r>
  </si>
  <si>
    <r>
      <t>-.917</t>
    </r>
    <r>
      <rPr>
        <vertAlign val="superscript"/>
        <sz val="11"/>
        <color indexed="8"/>
        <rFont val="Arial"/>
        <family val="2"/>
      </rPr>
      <t>*</t>
    </r>
    <r>
      <rPr>
        <sz val="11"/>
        <color theme="1"/>
        <rFont val="Calibri"/>
        <family val="2"/>
        <scheme val="minor"/>
      </rPr>
      <t>,b,c</t>
    </r>
  </si>
  <si>
    <r>
      <t>-.333</t>
    </r>
    <r>
      <rPr>
        <vertAlign val="superscript"/>
        <sz val="11"/>
        <color indexed="8"/>
        <rFont val="Arial"/>
        <family val="2"/>
      </rPr>
      <t>b</t>
    </r>
    <r>
      <rPr>
        <sz val="11"/>
        <color theme="1"/>
        <rFont val="Calibri"/>
        <family val="2"/>
        <scheme val="minor"/>
      </rPr>
      <t>,c</t>
    </r>
  </si>
  <si>
    <r>
      <t>-1.333</t>
    </r>
    <r>
      <rPr>
        <vertAlign val="superscript"/>
        <sz val="11"/>
        <color indexed="8"/>
        <rFont val="Arial"/>
        <family val="2"/>
      </rPr>
      <t>*</t>
    </r>
    <r>
      <rPr>
        <sz val="11"/>
        <color theme="1"/>
        <rFont val="Calibri"/>
        <family val="2"/>
        <scheme val="minor"/>
      </rPr>
      <t>,b,c</t>
    </r>
  </si>
  <si>
    <r>
      <t>-.833</t>
    </r>
    <r>
      <rPr>
        <vertAlign val="superscript"/>
        <sz val="11"/>
        <color indexed="8"/>
        <rFont val="Arial"/>
        <family val="2"/>
      </rPr>
      <t>b</t>
    </r>
    <r>
      <rPr>
        <sz val="11"/>
        <color theme="1"/>
        <rFont val="Calibri"/>
        <family val="2"/>
        <scheme val="minor"/>
      </rPr>
      <t>,c</t>
    </r>
  </si>
  <si>
    <r>
      <t>-1.750</t>
    </r>
    <r>
      <rPr>
        <vertAlign val="superscript"/>
        <sz val="11"/>
        <color indexed="8"/>
        <rFont val="Arial"/>
        <family val="2"/>
      </rPr>
      <t>*</t>
    </r>
    <r>
      <rPr>
        <sz val="11"/>
        <color theme="1"/>
        <rFont val="Calibri"/>
        <family val="2"/>
        <scheme val="minor"/>
      </rPr>
      <t>,b,c</t>
    </r>
  </si>
  <si>
    <r>
      <t>-2.250</t>
    </r>
    <r>
      <rPr>
        <vertAlign val="superscript"/>
        <sz val="11"/>
        <color indexed="8"/>
        <rFont val="Arial"/>
        <family val="2"/>
      </rPr>
      <t>*</t>
    </r>
    <r>
      <rPr>
        <sz val="11"/>
        <color theme="1"/>
        <rFont val="Calibri"/>
        <family val="2"/>
        <scheme val="minor"/>
      </rPr>
      <t>,b,c</t>
    </r>
  </si>
  <si>
    <r>
      <t>-2.000</t>
    </r>
    <r>
      <rPr>
        <vertAlign val="superscript"/>
        <sz val="11"/>
        <color indexed="8"/>
        <rFont val="Arial"/>
        <family val="2"/>
      </rPr>
      <t>*</t>
    </r>
    <r>
      <rPr>
        <sz val="11"/>
        <color theme="1"/>
        <rFont val="Calibri"/>
        <family val="2"/>
        <scheme val="minor"/>
      </rPr>
      <t>,b,c</t>
    </r>
  </si>
  <si>
    <r>
      <t>.833</t>
    </r>
    <r>
      <rPr>
        <vertAlign val="superscript"/>
        <sz val="11"/>
        <color indexed="8"/>
        <rFont val="Arial"/>
        <family val="2"/>
      </rPr>
      <t>*</t>
    </r>
    <r>
      <rPr>
        <sz val="11"/>
        <color theme="1"/>
        <rFont val="Calibri"/>
        <family val="2"/>
        <scheme val="minor"/>
      </rPr>
      <t>,b,c</t>
    </r>
  </si>
  <si>
    <r>
      <t>.750</t>
    </r>
    <r>
      <rPr>
        <vertAlign val="superscript"/>
        <sz val="11"/>
        <color indexed="8"/>
        <rFont val="Arial"/>
        <family val="2"/>
      </rPr>
      <t>b</t>
    </r>
    <r>
      <rPr>
        <sz val="11"/>
        <color theme="1"/>
        <rFont val="Calibri"/>
        <family val="2"/>
        <scheme val="minor"/>
      </rPr>
      <t>,c</t>
    </r>
  </si>
  <si>
    <r>
      <t>.917</t>
    </r>
    <r>
      <rPr>
        <vertAlign val="superscript"/>
        <sz val="11"/>
        <color indexed="8"/>
        <rFont val="Arial"/>
        <family val="2"/>
      </rPr>
      <t>*</t>
    </r>
    <r>
      <rPr>
        <sz val="11"/>
        <color theme="1"/>
        <rFont val="Calibri"/>
        <family val="2"/>
        <scheme val="minor"/>
      </rPr>
      <t>,b,c</t>
    </r>
  </si>
  <si>
    <r>
      <t>.333</t>
    </r>
    <r>
      <rPr>
        <vertAlign val="superscript"/>
        <sz val="11"/>
        <color indexed="8"/>
        <rFont val="Arial"/>
        <family val="2"/>
      </rPr>
      <t>b</t>
    </r>
    <r>
      <rPr>
        <sz val="11"/>
        <color theme="1"/>
        <rFont val="Calibri"/>
        <family val="2"/>
        <scheme val="minor"/>
      </rPr>
      <t>,c</t>
    </r>
  </si>
  <si>
    <r>
      <t>-.500</t>
    </r>
    <r>
      <rPr>
        <vertAlign val="superscript"/>
        <sz val="11"/>
        <color indexed="8"/>
        <rFont val="Arial"/>
        <family val="2"/>
      </rPr>
      <t>b</t>
    </r>
    <r>
      <rPr>
        <sz val="11"/>
        <color theme="1"/>
        <rFont val="Calibri"/>
        <family val="2"/>
        <scheme val="minor"/>
      </rPr>
      <t>,c</t>
    </r>
  </si>
  <si>
    <r>
      <t>1.250</t>
    </r>
    <r>
      <rPr>
        <vertAlign val="superscript"/>
        <sz val="11"/>
        <color indexed="8"/>
        <rFont val="Arial"/>
        <family val="2"/>
      </rPr>
      <t>*</t>
    </r>
    <r>
      <rPr>
        <sz val="11"/>
        <color theme="1"/>
        <rFont val="Calibri"/>
        <family val="2"/>
        <scheme val="minor"/>
      </rPr>
      <t>,b,c</t>
    </r>
  </si>
  <si>
    <r>
      <t>1.333</t>
    </r>
    <r>
      <rPr>
        <vertAlign val="superscript"/>
        <sz val="11"/>
        <color indexed="8"/>
        <rFont val="Arial"/>
        <family val="2"/>
      </rPr>
      <t>*</t>
    </r>
    <r>
      <rPr>
        <sz val="11"/>
        <color theme="1"/>
        <rFont val="Calibri"/>
        <family val="2"/>
        <scheme val="minor"/>
      </rPr>
      <t>,b,c</t>
    </r>
  </si>
  <si>
    <r>
      <t>.833</t>
    </r>
    <r>
      <rPr>
        <vertAlign val="superscript"/>
        <sz val="11"/>
        <color indexed="8"/>
        <rFont val="Arial"/>
        <family val="2"/>
      </rPr>
      <t>b</t>
    </r>
    <r>
      <rPr>
        <sz val="11"/>
        <color theme="1"/>
        <rFont val="Calibri"/>
        <family val="2"/>
        <scheme val="minor"/>
      </rPr>
      <t>,c</t>
    </r>
  </si>
  <si>
    <r>
      <t>.500</t>
    </r>
    <r>
      <rPr>
        <vertAlign val="superscript"/>
        <sz val="11"/>
        <color indexed="8"/>
        <rFont val="Arial"/>
        <family val="2"/>
      </rPr>
      <t>b</t>
    </r>
    <r>
      <rPr>
        <sz val="11"/>
        <color theme="1"/>
        <rFont val="Calibri"/>
        <family val="2"/>
        <scheme val="minor"/>
      </rPr>
      <t>,c</t>
    </r>
  </si>
  <si>
    <r>
      <t>-1.167</t>
    </r>
    <r>
      <rPr>
        <vertAlign val="superscript"/>
        <sz val="11"/>
        <color indexed="8"/>
        <rFont val="Arial"/>
        <family val="2"/>
      </rPr>
      <t>*</t>
    </r>
    <r>
      <rPr>
        <sz val="11"/>
        <color theme="1"/>
        <rFont val="Calibri"/>
        <family val="2"/>
        <scheme val="minor"/>
      </rPr>
      <t>,b,c</t>
    </r>
  </si>
  <si>
    <r>
      <t>1.667</t>
    </r>
    <r>
      <rPr>
        <vertAlign val="superscript"/>
        <sz val="11"/>
        <color indexed="8"/>
        <rFont val="Arial"/>
        <family val="2"/>
      </rPr>
      <t>*</t>
    </r>
    <r>
      <rPr>
        <sz val="11"/>
        <color theme="1"/>
        <rFont val="Calibri"/>
        <family val="2"/>
        <scheme val="minor"/>
      </rPr>
      <t>,b,c</t>
    </r>
  </si>
  <si>
    <r>
      <t>2.083</t>
    </r>
    <r>
      <rPr>
        <vertAlign val="superscript"/>
        <sz val="11"/>
        <color indexed="8"/>
        <rFont val="Arial"/>
        <family val="2"/>
      </rPr>
      <t>*</t>
    </r>
    <r>
      <rPr>
        <sz val="11"/>
        <color theme="1"/>
        <rFont val="Calibri"/>
        <family val="2"/>
        <scheme val="minor"/>
      </rPr>
      <t>,b,c</t>
    </r>
  </si>
  <si>
    <r>
      <t>1.750</t>
    </r>
    <r>
      <rPr>
        <vertAlign val="superscript"/>
        <sz val="11"/>
        <color indexed="8"/>
        <rFont val="Arial"/>
        <family val="2"/>
      </rPr>
      <t>*</t>
    </r>
    <r>
      <rPr>
        <sz val="11"/>
        <color theme="1"/>
        <rFont val="Calibri"/>
        <family val="2"/>
        <scheme val="minor"/>
      </rPr>
      <t>,b,c</t>
    </r>
  </si>
  <si>
    <r>
      <t>2.167</t>
    </r>
    <r>
      <rPr>
        <vertAlign val="superscript"/>
        <sz val="11"/>
        <color indexed="8"/>
        <rFont val="Arial"/>
        <family val="2"/>
      </rPr>
      <t>*</t>
    </r>
    <r>
      <rPr>
        <sz val="11"/>
        <color theme="1"/>
        <rFont val="Calibri"/>
        <family val="2"/>
        <scheme val="minor"/>
      </rPr>
      <t>,b,c</t>
    </r>
  </si>
  <si>
    <r>
      <t>2.417</t>
    </r>
    <r>
      <rPr>
        <vertAlign val="superscript"/>
        <sz val="11"/>
        <color indexed="8"/>
        <rFont val="Arial"/>
        <family val="2"/>
      </rPr>
      <t>*</t>
    </r>
    <r>
      <rPr>
        <sz val="11"/>
        <color theme="1"/>
        <rFont val="Calibri"/>
        <family val="2"/>
        <scheme val="minor"/>
      </rPr>
      <t>,b,c</t>
    </r>
  </si>
  <si>
    <r>
      <t>2.250</t>
    </r>
    <r>
      <rPr>
        <vertAlign val="superscript"/>
        <sz val="11"/>
        <color indexed="8"/>
        <rFont val="Arial"/>
        <family val="2"/>
      </rPr>
      <t>*</t>
    </r>
    <r>
      <rPr>
        <sz val="11"/>
        <color theme="1"/>
        <rFont val="Calibri"/>
        <family val="2"/>
        <scheme val="minor"/>
      </rPr>
      <t>,b,c</t>
    </r>
  </si>
  <si>
    <r>
      <t>2.000</t>
    </r>
    <r>
      <rPr>
        <vertAlign val="superscript"/>
        <sz val="11"/>
        <color indexed="8"/>
        <rFont val="Arial"/>
        <family val="2"/>
      </rPr>
      <t>*</t>
    </r>
    <r>
      <rPr>
        <sz val="11"/>
        <color theme="1"/>
        <rFont val="Calibri"/>
        <family val="2"/>
        <scheme val="minor"/>
      </rPr>
      <t>,b,c</t>
    </r>
  </si>
  <si>
    <r>
      <t>1.167</t>
    </r>
    <r>
      <rPr>
        <vertAlign val="superscript"/>
        <sz val="11"/>
        <color indexed="8"/>
        <rFont val="Arial"/>
        <family val="2"/>
      </rPr>
      <t>*</t>
    </r>
    <r>
      <rPr>
        <sz val="11"/>
        <color theme="1"/>
        <rFont val="Calibri"/>
        <family val="2"/>
        <scheme val="minor"/>
      </rPr>
      <t>,b,c</t>
    </r>
  </si>
  <si>
    <r>
      <t>.400</t>
    </r>
    <r>
      <rPr>
        <vertAlign val="superscript"/>
        <sz val="11"/>
        <color indexed="8"/>
        <rFont val="Arial"/>
        <family val="2"/>
      </rPr>
      <t>a</t>
    </r>
  </si>
  <si>
    <r>
      <t>.600</t>
    </r>
    <r>
      <rPr>
        <vertAlign val="superscript"/>
        <sz val="11"/>
        <color indexed="8"/>
        <rFont val="Arial"/>
        <family val="2"/>
      </rPr>
      <t>a</t>
    </r>
  </si>
  <si>
    <r>
      <t>.800</t>
    </r>
    <r>
      <rPr>
        <vertAlign val="superscript"/>
        <sz val="11"/>
        <color indexed="8"/>
        <rFont val="Arial"/>
        <family val="2"/>
      </rPr>
      <t>a</t>
    </r>
  </si>
  <si>
    <r>
      <t>1.600</t>
    </r>
    <r>
      <rPr>
        <vertAlign val="superscript"/>
        <sz val="11"/>
        <color indexed="8"/>
        <rFont val="Arial"/>
        <family val="2"/>
      </rPr>
      <t>a</t>
    </r>
  </si>
  <si>
    <r>
      <t>.900</t>
    </r>
    <r>
      <rPr>
        <vertAlign val="superscript"/>
        <sz val="11"/>
        <color indexed="8"/>
        <rFont val="Arial"/>
        <family val="2"/>
      </rPr>
      <t>a</t>
    </r>
  </si>
  <si>
    <r>
      <t>1.800</t>
    </r>
    <r>
      <rPr>
        <vertAlign val="superscript"/>
        <sz val="11"/>
        <color indexed="8"/>
        <rFont val="Arial"/>
        <family val="2"/>
      </rPr>
      <t>a</t>
    </r>
  </si>
  <si>
    <r>
      <t>1.700</t>
    </r>
    <r>
      <rPr>
        <vertAlign val="superscript"/>
        <sz val="11"/>
        <color indexed="8"/>
        <rFont val="Arial"/>
        <family val="2"/>
      </rPr>
      <t>a</t>
    </r>
  </si>
  <si>
    <r>
      <t>2.100</t>
    </r>
    <r>
      <rPr>
        <vertAlign val="superscript"/>
        <sz val="11"/>
        <color indexed="8"/>
        <rFont val="Arial"/>
        <family val="2"/>
      </rPr>
      <t>a</t>
    </r>
  </si>
  <si>
    <r>
      <t>2.200</t>
    </r>
    <r>
      <rPr>
        <vertAlign val="superscript"/>
        <sz val="11"/>
        <color indexed="8"/>
        <rFont val="Arial"/>
        <family val="2"/>
      </rPr>
      <t>a</t>
    </r>
  </si>
  <si>
    <r>
      <t>2.800</t>
    </r>
    <r>
      <rPr>
        <vertAlign val="superscript"/>
        <sz val="11"/>
        <color indexed="8"/>
        <rFont val="Arial"/>
        <family val="2"/>
      </rPr>
      <t>a</t>
    </r>
  </si>
  <si>
    <r>
      <t>2.600</t>
    </r>
    <r>
      <rPr>
        <vertAlign val="superscript"/>
        <sz val="11"/>
        <color indexed="8"/>
        <rFont val="Arial"/>
        <family val="2"/>
      </rPr>
      <t>a</t>
    </r>
  </si>
  <si>
    <r>
      <t>.556</t>
    </r>
    <r>
      <rPr>
        <vertAlign val="superscript"/>
        <sz val="11"/>
        <color indexed="8"/>
        <rFont val="Arial"/>
        <family val="2"/>
      </rPr>
      <t>a</t>
    </r>
  </si>
  <si>
    <r>
      <t>.444</t>
    </r>
    <r>
      <rPr>
        <vertAlign val="superscript"/>
        <sz val="11"/>
        <color indexed="8"/>
        <rFont val="Arial"/>
        <family val="2"/>
      </rPr>
      <t>a</t>
    </r>
  </si>
  <si>
    <r>
      <t>.889</t>
    </r>
    <r>
      <rPr>
        <vertAlign val="superscript"/>
        <sz val="11"/>
        <color indexed="8"/>
        <rFont val="Arial"/>
        <family val="2"/>
      </rPr>
      <t>a</t>
    </r>
  </si>
  <si>
    <r>
      <t>1.111</t>
    </r>
    <r>
      <rPr>
        <vertAlign val="superscript"/>
        <sz val="11"/>
        <color indexed="8"/>
        <rFont val="Arial"/>
        <family val="2"/>
      </rPr>
      <t>a</t>
    </r>
  </si>
  <si>
    <r>
      <t>1.222</t>
    </r>
    <r>
      <rPr>
        <vertAlign val="superscript"/>
        <sz val="11"/>
        <color indexed="8"/>
        <rFont val="Arial"/>
        <family val="2"/>
      </rPr>
      <t>a</t>
    </r>
  </si>
  <si>
    <r>
      <t>1.667</t>
    </r>
    <r>
      <rPr>
        <vertAlign val="superscript"/>
        <sz val="11"/>
        <color indexed="8"/>
        <rFont val="Arial"/>
        <family val="2"/>
      </rPr>
      <t>a</t>
    </r>
  </si>
  <si>
    <r>
      <t>1.778</t>
    </r>
    <r>
      <rPr>
        <vertAlign val="superscript"/>
        <sz val="11"/>
        <color indexed="8"/>
        <rFont val="Arial"/>
        <family val="2"/>
      </rPr>
      <t>a</t>
    </r>
  </si>
  <si>
    <r>
      <t>1.889</t>
    </r>
    <r>
      <rPr>
        <vertAlign val="superscript"/>
        <sz val="11"/>
        <color indexed="8"/>
        <rFont val="Arial"/>
        <family val="2"/>
      </rPr>
      <t>a</t>
    </r>
  </si>
  <si>
    <r>
      <t>2.111</t>
    </r>
    <r>
      <rPr>
        <vertAlign val="superscript"/>
        <sz val="11"/>
        <color indexed="8"/>
        <rFont val="Arial"/>
        <family val="2"/>
      </rPr>
      <t>a</t>
    </r>
  </si>
  <si>
    <r>
      <t>2.556</t>
    </r>
    <r>
      <rPr>
        <vertAlign val="superscript"/>
        <sz val="11"/>
        <color indexed="8"/>
        <rFont val="Arial"/>
        <family val="2"/>
      </rPr>
      <t>a</t>
    </r>
  </si>
  <si>
    <r>
      <t>2.889</t>
    </r>
    <r>
      <rPr>
        <vertAlign val="superscript"/>
        <sz val="11"/>
        <color indexed="8"/>
        <rFont val="Arial"/>
        <family val="2"/>
      </rPr>
      <t>a</t>
    </r>
  </si>
  <si>
    <r>
      <t>-.056</t>
    </r>
    <r>
      <rPr>
        <vertAlign val="superscript"/>
        <sz val="11"/>
        <color indexed="8"/>
        <rFont val="Arial"/>
        <family val="2"/>
      </rPr>
      <t>a</t>
    </r>
    <r>
      <rPr>
        <sz val="11"/>
        <color theme="1"/>
        <rFont val="Calibri"/>
        <family val="2"/>
        <scheme val="minor"/>
      </rPr>
      <t>,b</t>
    </r>
  </si>
  <si>
    <r>
      <t>-.044</t>
    </r>
    <r>
      <rPr>
        <vertAlign val="superscript"/>
        <sz val="11"/>
        <color indexed="8"/>
        <rFont val="Arial"/>
        <family val="2"/>
      </rPr>
      <t>a</t>
    </r>
    <r>
      <rPr>
        <sz val="11"/>
        <color theme="1"/>
        <rFont val="Calibri"/>
        <family val="2"/>
        <scheme val="minor"/>
      </rPr>
      <t>,b</t>
    </r>
  </si>
  <si>
    <r>
      <t>.208</t>
    </r>
    <r>
      <rPr>
        <vertAlign val="superscript"/>
        <sz val="11"/>
        <color indexed="8"/>
        <rFont val="Arial"/>
        <family val="2"/>
      </rPr>
      <t>a</t>
    </r>
  </si>
  <si>
    <r>
      <t>.025</t>
    </r>
    <r>
      <rPr>
        <vertAlign val="superscript"/>
        <sz val="11"/>
        <color indexed="8"/>
        <rFont val="Arial"/>
        <family val="2"/>
      </rPr>
      <t>a</t>
    </r>
  </si>
  <si>
    <r>
      <t>.056</t>
    </r>
    <r>
      <rPr>
        <vertAlign val="superscript"/>
        <sz val="11"/>
        <color indexed="8"/>
        <rFont val="Arial"/>
        <family val="2"/>
      </rPr>
      <t>a</t>
    </r>
    <r>
      <rPr>
        <sz val="11"/>
        <color theme="1"/>
        <rFont val="Calibri"/>
        <family val="2"/>
        <scheme val="minor"/>
      </rPr>
      <t>,b</t>
    </r>
  </si>
  <si>
    <r>
      <t>.044</t>
    </r>
    <r>
      <rPr>
        <vertAlign val="superscript"/>
        <sz val="11"/>
        <color indexed="8"/>
        <rFont val="Arial"/>
        <family val="2"/>
      </rPr>
      <t>a</t>
    </r>
    <r>
      <rPr>
        <sz val="11"/>
        <color theme="1"/>
        <rFont val="Calibri"/>
        <family val="2"/>
        <scheme val="minor"/>
      </rPr>
      <t>,b</t>
    </r>
  </si>
  <si>
    <r>
      <t>.264</t>
    </r>
    <r>
      <rPr>
        <vertAlign val="superscript"/>
        <sz val="11"/>
        <color indexed="8"/>
        <rFont val="Arial"/>
        <family val="2"/>
      </rPr>
      <t>a</t>
    </r>
  </si>
  <si>
    <r>
      <t>.069</t>
    </r>
    <r>
      <rPr>
        <vertAlign val="superscript"/>
        <sz val="11"/>
        <color indexed="8"/>
        <rFont val="Arial"/>
        <family val="2"/>
      </rPr>
      <t>a</t>
    </r>
  </si>
  <si>
    <r>
      <t>-.208</t>
    </r>
    <r>
      <rPr>
        <vertAlign val="superscript"/>
        <sz val="11"/>
        <color indexed="8"/>
        <rFont val="Arial"/>
        <family val="2"/>
      </rPr>
      <t>b</t>
    </r>
  </si>
  <si>
    <r>
      <t>-.025</t>
    </r>
    <r>
      <rPr>
        <vertAlign val="superscript"/>
        <sz val="11"/>
        <color indexed="8"/>
        <rFont val="Arial"/>
        <family val="2"/>
      </rPr>
      <t>b</t>
    </r>
  </si>
  <si>
    <r>
      <t>-.264</t>
    </r>
    <r>
      <rPr>
        <vertAlign val="superscript"/>
        <sz val="11"/>
        <color indexed="8"/>
        <rFont val="Arial"/>
        <family val="2"/>
      </rPr>
      <t>b</t>
    </r>
  </si>
  <si>
    <r>
      <t>-.069</t>
    </r>
    <r>
      <rPr>
        <vertAlign val="superscript"/>
        <sz val="11"/>
        <color indexed="8"/>
        <rFont val="Arial"/>
        <family val="2"/>
      </rPr>
      <t>b</t>
    </r>
  </si>
  <si>
    <r>
      <t>.156</t>
    </r>
    <r>
      <rPr>
        <vertAlign val="superscript"/>
        <sz val="11"/>
        <color indexed="8"/>
        <rFont val="Arial"/>
        <family val="2"/>
      </rPr>
      <t>a</t>
    </r>
    <r>
      <rPr>
        <sz val="11"/>
        <color theme="1"/>
        <rFont val="Calibri"/>
        <family val="2"/>
        <scheme val="minor"/>
      </rPr>
      <t>,b</t>
    </r>
  </si>
  <si>
    <r>
      <t>-.089</t>
    </r>
    <r>
      <rPr>
        <vertAlign val="superscript"/>
        <sz val="11"/>
        <color indexed="8"/>
        <rFont val="Arial"/>
        <family val="2"/>
      </rPr>
      <t>a</t>
    </r>
    <r>
      <rPr>
        <sz val="11"/>
        <color theme="1"/>
        <rFont val="Calibri"/>
        <family val="2"/>
        <scheme val="minor"/>
      </rPr>
      <t>,b</t>
    </r>
  </si>
  <si>
    <r>
      <t>.142</t>
    </r>
    <r>
      <rPr>
        <vertAlign val="superscript"/>
        <sz val="11"/>
        <color indexed="8"/>
        <rFont val="Arial"/>
        <family val="2"/>
      </rPr>
      <t>a</t>
    </r>
  </si>
  <si>
    <r>
      <t>.133</t>
    </r>
    <r>
      <rPr>
        <vertAlign val="superscript"/>
        <sz val="11"/>
        <color indexed="8"/>
        <rFont val="Arial"/>
        <family val="2"/>
      </rPr>
      <t>a</t>
    </r>
  </si>
  <si>
    <r>
      <t>-.156</t>
    </r>
    <r>
      <rPr>
        <vertAlign val="superscript"/>
        <sz val="11"/>
        <color indexed="8"/>
        <rFont val="Arial"/>
        <family val="2"/>
      </rPr>
      <t>a</t>
    </r>
    <r>
      <rPr>
        <sz val="11"/>
        <color theme="1"/>
        <rFont val="Calibri"/>
        <family val="2"/>
        <scheme val="minor"/>
      </rPr>
      <t>,b</t>
    </r>
  </si>
  <si>
    <r>
      <t>.089</t>
    </r>
    <r>
      <rPr>
        <vertAlign val="superscript"/>
        <sz val="11"/>
        <color indexed="8"/>
        <rFont val="Arial"/>
        <family val="2"/>
      </rPr>
      <t>a</t>
    </r>
    <r>
      <rPr>
        <sz val="11"/>
        <color theme="1"/>
        <rFont val="Calibri"/>
        <family val="2"/>
        <scheme val="minor"/>
      </rPr>
      <t>,b</t>
    </r>
  </si>
  <si>
    <r>
      <t>-.014</t>
    </r>
    <r>
      <rPr>
        <vertAlign val="superscript"/>
        <sz val="11"/>
        <color indexed="8"/>
        <rFont val="Arial"/>
        <family val="2"/>
      </rPr>
      <t>a</t>
    </r>
  </si>
  <si>
    <r>
      <t>.222</t>
    </r>
    <r>
      <rPr>
        <vertAlign val="superscript"/>
        <sz val="11"/>
        <color indexed="8"/>
        <rFont val="Arial"/>
        <family val="2"/>
      </rPr>
      <t>a</t>
    </r>
  </si>
  <si>
    <r>
      <t>-.142</t>
    </r>
    <r>
      <rPr>
        <vertAlign val="superscript"/>
        <sz val="11"/>
        <color indexed="8"/>
        <rFont val="Arial"/>
        <family val="2"/>
      </rPr>
      <t>b</t>
    </r>
  </si>
  <si>
    <r>
      <t>-.133</t>
    </r>
    <r>
      <rPr>
        <vertAlign val="superscript"/>
        <sz val="11"/>
        <color indexed="8"/>
        <rFont val="Arial"/>
        <family val="2"/>
      </rPr>
      <t>b</t>
    </r>
  </si>
  <si>
    <r>
      <t>.014</t>
    </r>
    <r>
      <rPr>
        <vertAlign val="superscript"/>
        <sz val="11"/>
        <color indexed="8"/>
        <rFont val="Arial"/>
        <family val="2"/>
      </rPr>
      <t>b</t>
    </r>
  </si>
  <si>
    <r>
      <t>-.222</t>
    </r>
    <r>
      <rPr>
        <vertAlign val="superscript"/>
        <sz val="11"/>
        <color indexed="8"/>
        <rFont val="Arial"/>
        <family val="2"/>
      </rPr>
      <t>b</t>
    </r>
  </si>
  <si>
    <r>
      <t>.489</t>
    </r>
    <r>
      <rPr>
        <vertAlign val="superscript"/>
        <sz val="11"/>
        <color indexed="8"/>
        <rFont val="Arial"/>
        <family val="2"/>
      </rPr>
      <t>a</t>
    </r>
    <r>
      <rPr>
        <sz val="11"/>
        <color theme="1"/>
        <rFont val="Calibri"/>
        <family val="2"/>
        <scheme val="minor"/>
      </rPr>
      <t>,b</t>
    </r>
  </si>
  <si>
    <r>
      <t>-.322</t>
    </r>
    <r>
      <rPr>
        <vertAlign val="superscript"/>
        <sz val="11"/>
        <color indexed="8"/>
        <rFont val="Arial"/>
        <family val="2"/>
      </rPr>
      <t>a</t>
    </r>
    <r>
      <rPr>
        <sz val="11"/>
        <color theme="1"/>
        <rFont val="Calibri"/>
        <family val="2"/>
        <scheme val="minor"/>
      </rPr>
      <t>,b</t>
    </r>
  </si>
  <si>
    <r>
      <t>.225</t>
    </r>
    <r>
      <rPr>
        <vertAlign val="superscript"/>
        <sz val="11"/>
        <color indexed="8"/>
        <rFont val="Arial"/>
        <family val="2"/>
      </rPr>
      <t>a</t>
    </r>
  </si>
  <si>
    <r>
      <t>-.308</t>
    </r>
    <r>
      <rPr>
        <vertAlign val="superscript"/>
        <sz val="11"/>
        <color indexed="8"/>
        <rFont val="Arial"/>
        <family val="2"/>
      </rPr>
      <t>a</t>
    </r>
  </si>
  <si>
    <r>
      <t>-.489</t>
    </r>
    <r>
      <rPr>
        <vertAlign val="superscript"/>
        <sz val="11"/>
        <color indexed="8"/>
        <rFont val="Arial"/>
        <family val="2"/>
      </rPr>
      <t>a</t>
    </r>
    <r>
      <rPr>
        <sz val="11"/>
        <color theme="1"/>
        <rFont val="Calibri"/>
        <family val="2"/>
        <scheme val="minor"/>
      </rPr>
      <t>,b</t>
    </r>
  </si>
  <si>
    <r>
      <t>.322</t>
    </r>
    <r>
      <rPr>
        <vertAlign val="superscript"/>
        <sz val="11"/>
        <color indexed="8"/>
        <rFont val="Arial"/>
        <family val="2"/>
      </rPr>
      <t>a</t>
    </r>
    <r>
      <rPr>
        <sz val="11"/>
        <color theme="1"/>
        <rFont val="Calibri"/>
        <family val="2"/>
        <scheme val="minor"/>
      </rPr>
      <t>,b</t>
    </r>
  </si>
  <si>
    <r>
      <t>-.264</t>
    </r>
    <r>
      <rPr>
        <vertAlign val="superscript"/>
        <sz val="11"/>
        <color indexed="8"/>
        <rFont val="Arial"/>
        <family val="2"/>
      </rPr>
      <t>a</t>
    </r>
  </si>
  <si>
    <r>
      <t>.014</t>
    </r>
    <r>
      <rPr>
        <vertAlign val="superscript"/>
        <sz val="11"/>
        <color indexed="8"/>
        <rFont val="Arial"/>
        <family val="2"/>
      </rPr>
      <t>a</t>
    </r>
  </si>
  <si>
    <r>
      <t>-.225</t>
    </r>
    <r>
      <rPr>
        <vertAlign val="superscript"/>
        <sz val="11"/>
        <color indexed="8"/>
        <rFont val="Arial"/>
        <family val="2"/>
      </rPr>
      <t>b</t>
    </r>
  </si>
  <si>
    <r>
      <t>.308</t>
    </r>
    <r>
      <rPr>
        <vertAlign val="superscript"/>
        <sz val="11"/>
        <color indexed="8"/>
        <rFont val="Arial"/>
        <family val="2"/>
      </rPr>
      <t>b</t>
    </r>
  </si>
  <si>
    <r>
      <t>.264</t>
    </r>
    <r>
      <rPr>
        <vertAlign val="superscript"/>
        <sz val="11"/>
        <color indexed="8"/>
        <rFont val="Arial"/>
        <family val="2"/>
      </rPr>
      <t>b</t>
    </r>
  </si>
  <si>
    <r>
      <t>-.014</t>
    </r>
    <r>
      <rPr>
        <vertAlign val="superscript"/>
        <sz val="11"/>
        <color indexed="8"/>
        <rFont val="Arial"/>
        <family val="2"/>
      </rPr>
      <t>b</t>
    </r>
  </si>
  <si>
    <r>
      <t>.133</t>
    </r>
    <r>
      <rPr>
        <vertAlign val="superscript"/>
        <sz val="11"/>
        <color indexed="8"/>
        <rFont val="Arial"/>
        <family val="2"/>
      </rPr>
      <t>a</t>
    </r>
    <r>
      <rPr>
        <sz val="11"/>
        <color theme="1"/>
        <rFont val="Calibri"/>
        <family val="2"/>
        <scheme val="minor"/>
      </rPr>
      <t>,b</t>
    </r>
  </si>
  <si>
    <r>
      <t>-.078</t>
    </r>
    <r>
      <rPr>
        <vertAlign val="superscript"/>
        <sz val="11"/>
        <color indexed="8"/>
        <rFont val="Arial"/>
        <family val="2"/>
      </rPr>
      <t>a</t>
    </r>
    <r>
      <rPr>
        <sz val="11"/>
        <color theme="1"/>
        <rFont val="Calibri"/>
        <family val="2"/>
        <scheme val="minor"/>
      </rPr>
      <t>,b</t>
    </r>
  </si>
  <si>
    <r>
      <t>.092</t>
    </r>
    <r>
      <rPr>
        <vertAlign val="superscript"/>
        <sz val="11"/>
        <color indexed="8"/>
        <rFont val="Arial"/>
        <family val="2"/>
      </rPr>
      <t>a</t>
    </r>
  </si>
  <si>
    <r>
      <t>-.133</t>
    </r>
    <r>
      <rPr>
        <vertAlign val="superscript"/>
        <sz val="11"/>
        <color indexed="8"/>
        <rFont val="Arial"/>
        <family val="2"/>
      </rPr>
      <t>a</t>
    </r>
  </si>
  <si>
    <r>
      <t>-.133</t>
    </r>
    <r>
      <rPr>
        <vertAlign val="superscript"/>
        <sz val="11"/>
        <color indexed="8"/>
        <rFont val="Arial"/>
        <family val="2"/>
      </rPr>
      <t>a</t>
    </r>
    <r>
      <rPr>
        <sz val="11"/>
        <color theme="1"/>
        <rFont val="Calibri"/>
        <family val="2"/>
        <scheme val="minor"/>
      </rPr>
      <t>,b</t>
    </r>
  </si>
  <si>
    <r>
      <t>.078</t>
    </r>
    <r>
      <rPr>
        <vertAlign val="superscript"/>
        <sz val="11"/>
        <color indexed="8"/>
        <rFont val="Arial"/>
        <family val="2"/>
      </rPr>
      <t>a</t>
    </r>
    <r>
      <rPr>
        <sz val="11"/>
        <color theme="1"/>
        <rFont val="Calibri"/>
        <family val="2"/>
        <scheme val="minor"/>
      </rPr>
      <t>,b</t>
    </r>
  </si>
  <si>
    <r>
      <t>-.042</t>
    </r>
    <r>
      <rPr>
        <vertAlign val="superscript"/>
        <sz val="11"/>
        <color indexed="8"/>
        <rFont val="Arial"/>
        <family val="2"/>
      </rPr>
      <t>a</t>
    </r>
  </si>
  <si>
    <r>
      <t>-.056</t>
    </r>
    <r>
      <rPr>
        <vertAlign val="superscript"/>
        <sz val="11"/>
        <color indexed="8"/>
        <rFont val="Arial"/>
        <family val="2"/>
      </rPr>
      <t>a</t>
    </r>
  </si>
  <si>
    <r>
      <t>-.092</t>
    </r>
    <r>
      <rPr>
        <vertAlign val="superscript"/>
        <sz val="11"/>
        <color indexed="8"/>
        <rFont val="Arial"/>
        <family val="2"/>
      </rPr>
      <t>b</t>
    </r>
  </si>
  <si>
    <r>
      <t>.133</t>
    </r>
    <r>
      <rPr>
        <vertAlign val="superscript"/>
        <sz val="11"/>
        <color indexed="8"/>
        <rFont val="Arial"/>
        <family val="2"/>
      </rPr>
      <t>b</t>
    </r>
  </si>
  <si>
    <r>
      <t>.042</t>
    </r>
    <r>
      <rPr>
        <vertAlign val="superscript"/>
        <sz val="11"/>
        <color indexed="8"/>
        <rFont val="Arial"/>
        <family val="2"/>
      </rPr>
      <t>b</t>
    </r>
  </si>
  <si>
    <r>
      <t>.056</t>
    </r>
    <r>
      <rPr>
        <vertAlign val="superscript"/>
        <sz val="11"/>
        <color indexed="8"/>
        <rFont val="Arial"/>
        <family val="2"/>
      </rPr>
      <t>b</t>
    </r>
  </si>
  <si>
    <r>
      <t>.211</t>
    </r>
    <r>
      <rPr>
        <vertAlign val="superscript"/>
        <sz val="11"/>
        <color indexed="8"/>
        <rFont val="Arial"/>
        <family val="2"/>
      </rPr>
      <t>a</t>
    </r>
    <r>
      <rPr>
        <sz val="11"/>
        <color theme="1"/>
        <rFont val="Calibri"/>
        <family val="2"/>
        <scheme val="minor"/>
      </rPr>
      <t>,b</t>
    </r>
  </si>
  <si>
    <r>
      <t>.017</t>
    </r>
    <r>
      <rPr>
        <vertAlign val="superscript"/>
        <sz val="11"/>
        <color indexed="8"/>
        <rFont val="Arial"/>
        <family val="2"/>
      </rPr>
      <t>a</t>
    </r>
  </si>
  <si>
    <r>
      <t>-.217</t>
    </r>
    <r>
      <rPr>
        <vertAlign val="superscript"/>
        <sz val="11"/>
        <color indexed="8"/>
        <rFont val="Arial"/>
        <family val="2"/>
      </rPr>
      <t>a</t>
    </r>
  </si>
  <si>
    <r>
      <t>-.211</t>
    </r>
    <r>
      <rPr>
        <vertAlign val="superscript"/>
        <sz val="11"/>
        <color indexed="8"/>
        <rFont val="Arial"/>
        <family val="2"/>
      </rPr>
      <t>a</t>
    </r>
    <r>
      <rPr>
        <sz val="11"/>
        <color theme="1"/>
        <rFont val="Calibri"/>
        <family val="2"/>
        <scheme val="minor"/>
      </rPr>
      <t>,b</t>
    </r>
  </si>
  <si>
    <r>
      <t>-.194</t>
    </r>
    <r>
      <rPr>
        <vertAlign val="superscript"/>
        <sz val="11"/>
        <color indexed="8"/>
        <rFont val="Arial"/>
        <family val="2"/>
      </rPr>
      <t>a</t>
    </r>
  </si>
  <si>
    <r>
      <t>-.306</t>
    </r>
    <r>
      <rPr>
        <vertAlign val="superscript"/>
        <sz val="11"/>
        <color indexed="8"/>
        <rFont val="Arial"/>
        <family val="2"/>
      </rPr>
      <t>a</t>
    </r>
  </si>
  <si>
    <r>
      <t>-.017</t>
    </r>
    <r>
      <rPr>
        <vertAlign val="superscript"/>
        <sz val="11"/>
        <color indexed="8"/>
        <rFont val="Arial"/>
        <family val="2"/>
      </rPr>
      <t>b</t>
    </r>
  </si>
  <si>
    <r>
      <t>.217</t>
    </r>
    <r>
      <rPr>
        <vertAlign val="superscript"/>
        <sz val="11"/>
        <color indexed="8"/>
        <rFont val="Arial"/>
        <family val="2"/>
      </rPr>
      <t>b</t>
    </r>
  </si>
  <si>
    <r>
      <t>.194</t>
    </r>
    <r>
      <rPr>
        <vertAlign val="superscript"/>
        <sz val="11"/>
        <color indexed="8"/>
        <rFont val="Arial"/>
        <family val="2"/>
      </rPr>
      <t>b</t>
    </r>
  </si>
  <si>
    <r>
      <t>.306</t>
    </r>
    <r>
      <rPr>
        <vertAlign val="superscript"/>
        <sz val="11"/>
        <color indexed="8"/>
        <rFont val="Arial"/>
        <family val="2"/>
      </rPr>
      <t>b</t>
    </r>
  </si>
  <si>
    <r>
      <t>.244</t>
    </r>
    <r>
      <rPr>
        <vertAlign val="superscript"/>
        <sz val="11"/>
        <color indexed="8"/>
        <rFont val="Arial"/>
        <family val="2"/>
      </rPr>
      <t>a</t>
    </r>
    <r>
      <rPr>
        <sz val="11"/>
        <color theme="1"/>
        <rFont val="Calibri"/>
        <family val="2"/>
        <scheme val="minor"/>
      </rPr>
      <t>,b</t>
    </r>
  </si>
  <si>
    <r>
      <t>-.289</t>
    </r>
    <r>
      <rPr>
        <vertAlign val="superscript"/>
        <sz val="11"/>
        <color indexed="8"/>
        <rFont val="Arial"/>
        <family val="2"/>
      </rPr>
      <t>a</t>
    </r>
    <r>
      <rPr>
        <sz val="11"/>
        <color theme="1"/>
        <rFont val="Calibri"/>
        <family val="2"/>
        <scheme val="minor"/>
      </rPr>
      <t>,b</t>
    </r>
  </si>
  <si>
    <r>
      <t>-.242</t>
    </r>
    <r>
      <rPr>
        <vertAlign val="superscript"/>
        <sz val="11"/>
        <color indexed="8"/>
        <rFont val="Arial"/>
        <family val="2"/>
      </rPr>
      <t>a</t>
    </r>
  </si>
  <si>
    <r>
      <t>-.358</t>
    </r>
    <r>
      <rPr>
        <vertAlign val="superscript"/>
        <sz val="11"/>
        <color indexed="8"/>
        <rFont val="Arial"/>
        <family val="2"/>
      </rPr>
      <t>a</t>
    </r>
  </si>
  <si>
    <r>
      <t>-.244</t>
    </r>
    <r>
      <rPr>
        <vertAlign val="superscript"/>
        <sz val="11"/>
        <color indexed="8"/>
        <rFont val="Arial"/>
        <family val="2"/>
      </rPr>
      <t>a</t>
    </r>
    <r>
      <rPr>
        <sz val="11"/>
        <color theme="1"/>
        <rFont val="Calibri"/>
        <family val="2"/>
        <scheme val="minor"/>
      </rPr>
      <t>,b</t>
    </r>
  </si>
  <si>
    <r>
      <t>.289</t>
    </r>
    <r>
      <rPr>
        <vertAlign val="superscript"/>
        <sz val="11"/>
        <color indexed="8"/>
        <rFont val="Arial"/>
        <family val="2"/>
      </rPr>
      <t>a</t>
    </r>
    <r>
      <rPr>
        <sz val="11"/>
        <color theme="1"/>
        <rFont val="Calibri"/>
        <family val="2"/>
        <scheme val="minor"/>
      </rPr>
      <t>,b</t>
    </r>
  </si>
  <si>
    <r>
      <t>-.486</t>
    </r>
    <r>
      <rPr>
        <vertAlign val="superscript"/>
        <sz val="11"/>
        <color indexed="8"/>
        <rFont val="Arial"/>
        <family val="2"/>
      </rPr>
      <t>a</t>
    </r>
  </si>
  <si>
    <r>
      <t>-.069</t>
    </r>
    <r>
      <rPr>
        <vertAlign val="superscript"/>
        <sz val="11"/>
        <color indexed="8"/>
        <rFont val="Arial"/>
        <family val="2"/>
      </rPr>
      <t>a</t>
    </r>
  </si>
  <si>
    <r>
      <t>.242</t>
    </r>
    <r>
      <rPr>
        <vertAlign val="superscript"/>
        <sz val="11"/>
        <color indexed="8"/>
        <rFont val="Arial"/>
        <family val="2"/>
      </rPr>
      <t>b</t>
    </r>
  </si>
  <si>
    <r>
      <t>.358</t>
    </r>
    <r>
      <rPr>
        <vertAlign val="superscript"/>
        <sz val="11"/>
        <color indexed="8"/>
        <rFont val="Arial"/>
        <family val="2"/>
      </rPr>
      <t>b</t>
    </r>
  </si>
  <si>
    <r>
      <t>.486</t>
    </r>
    <r>
      <rPr>
        <vertAlign val="superscript"/>
        <sz val="11"/>
        <color indexed="8"/>
        <rFont val="Arial"/>
        <family val="2"/>
      </rPr>
      <t>b</t>
    </r>
  </si>
  <si>
    <r>
      <t>.069</t>
    </r>
    <r>
      <rPr>
        <vertAlign val="superscript"/>
        <sz val="11"/>
        <color indexed="8"/>
        <rFont val="Arial"/>
        <family val="2"/>
      </rPr>
      <t>b</t>
    </r>
  </si>
  <si>
    <r>
      <t>-.100</t>
    </r>
    <r>
      <rPr>
        <vertAlign val="superscript"/>
        <sz val="11"/>
        <color indexed="8"/>
        <rFont val="Arial"/>
        <family val="2"/>
      </rPr>
      <t>a</t>
    </r>
    <r>
      <rPr>
        <sz val="11"/>
        <color theme="1"/>
        <rFont val="Calibri"/>
        <family val="2"/>
        <scheme val="minor"/>
      </rPr>
      <t>,b</t>
    </r>
  </si>
  <si>
    <r>
      <t>-.400</t>
    </r>
    <r>
      <rPr>
        <vertAlign val="superscript"/>
        <sz val="11"/>
        <color indexed="8"/>
        <rFont val="Arial"/>
        <family val="2"/>
      </rPr>
      <t>a</t>
    </r>
    <r>
      <rPr>
        <sz val="11"/>
        <color theme="1"/>
        <rFont val="Calibri"/>
        <family val="2"/>
        <scheme val="minor"/>
      </rPr>
      <t>,b</t>
    </r>
  </si>
  <si>
    <r>
      <t>-1.100</t>
    </r>
    <r>
      <rPr>
        <vertAlign val="superscript"/>
        <sz val="11"/>
        <color indexed="8"/>
        <rFont val="Arial"/>
        <family val="2"/>
      </rPr>
      <t>a</t>
    </r>
    <r>
      <rPr>
        <sz val="11"/>
        <color theme="1"/>
        <rFont val="Calibri"/>
        <family val="2"/>
        <scheme val="minor"/>
      </rPr>
      <t>,b,*</t>
    </r>
  </si>
  <si>
    <r>
      <t>-.500</t>
    </r>
    <r>
      <rPr>
        <vertAlign val="superscript"/>
        <sz val="11"/>
        <color indexed="8"/>
        <rFont val="Arial"/>
        <family val="2"/>
      </rPr>
      <t>a</t>
    </r>
    <r>
      <rPr>
        <sz val="11"/>
        <color theme="1"/>
        <rFont val="Calibri"/>
        <family val="2"/>
        <scheme val="minor"/>
      </rPr>
      <t>,b</t>
    </r>
  </si>
  <si>
    <r>
      <t>-1.300</t>
    </r>
    <r>
      <rPr>
        <vertAlign val="superscript"/>
        <sz val="11"/>
        <color indexed="8"/>
        <rFont val="Arial"/>
        <family val="2"/>
      </rPr>
      <t>a</t>
    </r>
    <r>
      <rPr>
        <sz val="11"/>
        <color theme="1"/>
        <rFont val="Calibri"/>
        <family val="2"/>
        <scheme val="minor"/>
      </rPr>
      <t>,b,*</t>
    </r>
  </si>
  <si>
    <r>
      <t>-1.600</t>
    </r>
    <r>
      <rPr>
        <vertAlign val="superscript"/>
        <sz val="11"/>
        <color indexed="8"/>
        <rFont val="Arial"/>
        <family val="2"/>
      </rPr>
      <t>a</t>
    </r>
    <r>
      <rPr>
        <sz val="11"/>
        <color theme="1"/>
        <rFont val="Calibri"/>
        <family val="2"/>
        <scheme val="minor"/>
      </rPr>
      <t>,b,*</t>
    </r>
  </si>
  <si>
    <r>
      <t>-1.800</t>
    </r>
    <r>
      <rPr>
        <vertAlign val="superscript"/>
        <sz val="11"/>
        <color indexed="8"/>
        <rFont val="Arial"/>
        <family val="2"/>
      </rPr>
      <t>a</t>
    </r>
    <r>
      <rPr>
        <sz val="11"/>
        <color theme="1"/>
        <rFont val="Calibri"/>
        <family val="2"/>
        <scheme val="minor"/>
      </rPr>
      <t>,b,*</t>
    </r>
  </si>
  <si>
    <r>
      <t>-2.300</t>
    </r>
    <r>
      <rPr>
        <vertAlign val="superscript"/>
        <sz val="11"/>
        <color indexed="8"/>
        <rFont val="Arial"/>
        <family val="2"/>
      </rPr>
      <t>a</t>
    </r>
    <r>
      <rPr>
        <sz val="11"/>
        <color theme="1"/>
        <rFont val="Calibri"/>
        <family val="2"/>
        <scheme val="minor"/>
      </rPr>
      <t>,b,*</t>
    </r>
  </si>
  <si>
    <r>
      <t>-2.200</t>
    </r>
    <r>
      <rPr>
        <vertAlign val="superscript"/>
        <sz val="11"/>
        <color indexed="8"/>
        <rFont val="Arial"/>
        <family val="2"/>
      </rPr>
      <t>a</t>
    </r>
    <r>
      <rPr>
        <sz val="11"/>
        <color theme="1"/>
        <rFont val="Calibri"/>
        <family val="2"/>
        <scheme val="minor"/>
      </rPr>
      <t>,b,*</t>
    </r>
  </si>
  <si>
    <r>
      <t>.100</t>
    </r>
    <r>
      <rPr>
        <vertAlign val="superscript"/>
        <sz val="11"/>
        <color indexed="8"/>
        <rFont val="Arial"/>
        <family val="2"/>
      </rPr>
      <t>a</t>
    </r>
    <r>
      <rPr>
        <sz val="11"/>
        <color theme="1"/>
        <rFont val="Calibri"/>
        <family val="2"/>
        <scheme val="minor"/>
      </rPr>
      <t>,b</t>
    </r>
  </si>
  <si>
    <r>
      <t>.400</t>
    </r>
    <r>
      <rPr>
        <vertAlign val="superscript"/>
        <sz val="11"/>
        <color indexed="8"/>
        <rFont val="Arial"/>
        <family val="2"/>
      </rPr>
      <t>a</t>
    </r>
    <r>
      <rPr>
        <sz val="11"/>
        <color theme="1"/>
        <rFont val="Calibri"/>
        <family val="2"/>
        <scheme val="minor"/>
      </rPr>
      <t>,b</t>
    </r>
  </si>
  <si>
    <r>
      <t>-1.000</t>
    </r>
    <r>
      <rPr>
        <vertAlign val="superscript"/>
        <sz val="11"/>
        <color indexed="8"/>
        <rFont val="Arial"/>
        <family val="2"/>
      </rPr>
      <t>a</t>
    </r>
    <r>
      <rPr>
        <sz val="11"/>
        <color theme="1"/>
        <rFont val="Calibri"/>
        <family val="2"/>
        <scheme val="minor"/>
      </rPr>
      <t>,b,*</t>
    </r>
  </si>
  <si>
    <r>
      <t>-1.200</t>
    </r>
    <r>
      <rPr>
        <vertAlign val="superscript"/>
        <sz val="11"/>
        <color indexed="8"/>
        <rFont val="Arial"/>
        <family val="2"/>
      </rPr>
      <t>a</t>
    </r>
    <r>
      <rPr>
        <sz val="11"/>
        <color theme="1"/>
        <rFont val="Calibri"/>
        <family val="2"/>
        <scheme val="minor"/>
      </rPr>
      <t>,b,*</t>
    </r>
  </si>
  <si>
    <r>
      <t>-.900</t>
    </r>
    <r>
      <rPr>
        <vertAlign val="superscript"/>
        <sz val="11"/>
        <color indexed="8"/>
        <rFont val="Arial"/>
        <family val="2"/>
      </rPr>
      <t>a</t>
    </r>
    <r>
      <rPr>
        <sz val="11"/>
        <color theme="1"/>
        <rFont val="Calibri"/>
        <family val="2"/>
        <scheme val="minor"/>
      </rPr>
      <t>,b</t>
    </r>
  </si>
  <si>
    <r>
      <t>-1.500</t>
    </r>
    <r>
      <rPr>
        <vertAlign val="superscript"/>
        <sz val="11"/>
        <color indexed="8"/>
        <rFont val="Arial"/>
        <family val="2"/>
      </rPr>
      <t>a</t>
    </r>
    <r>
      <rPr>
        <sz val="11"/>
        <color theme="1"/>
        <rFont val="Calibri"/>
        <family val="2"/>
        <scheme val="minor"/>
      </rPr>
      <t>,b,*</t>
    </r>
  </si>
  <si>
    <r>
      <t>-1.400</t>
    </r>
    <r>
      <rPr>
        <vertAlign val="superscript"/>
        <sz val="11"/>
        <color indexed="8"/>
        <rFont val="Arial"/>
        <family val="2"/>
      </rPr>
      <t>a</t>
    </r>
    <r>
      <rPr>
        <sz val="11"/>
        <color theme="1"/>
        <rFont val="Calibri"/>
        <family val="2"/>
        <scheme val="minor"/>
      </rPr>
      <t>,b,*</t>
    </r>
  </si>
  <si>
    <r>
      <t>1.100</t>
    </r>
    <r>
      <rPr>
        <vertAlign val="superscript"/>
        <sz val="11"/>
        <color indexed="8"/>
        <rFont val="Arial"/>
        <family val="2"/>
      </rPr>
      <t>a</t>
    </r>
    <r>
      <rPr>
        <sz val="11"/>
        <color theme="1"/>
        <rFont val="Calibri"/>
        <family val="2"/>
        <scheme val="minor"/>
      </rPr>
      <t>,b,*</t>
    </r>
  </si>
  <si>
    <r>
      <t>.500</t>
    </r>
    <r>
      <rPr>
        <vertAlign val="superscript"/>
        <sz val="11"/>
        <color indexed="8"/>
        <rFont val="Arial"/>
        <family val="2"/>
      </rPr>
      <t>a</t>
    </r>
    <r>
      <rPr>
        <sz val="11"/>
        <color theme="1"/>
        <rFont val="Calibri"/>
        <family val="2"/>
        <scheme val="minor"/>
      </rPr>
      <t>,b</t>
    </r>
  </si>
  <si>
    <r>
      <t>1.000</t>
    </r>
    <r>
      <rPr>
        <vertAlign val="superscript"/>
        <sz val="11"/>
        <color indexed="8"/>
        <rFont val="Arial"/>
        <family val="2"/>
      </rPr>
      <t>a</t>
    </r>
    <r>
      <rPr>
        <sz val="11"/>
        <color theme="1"/>
        <rFont val="Calibri"/>
        <family val="2"/>
        <scheme val="minor"/>
      </rPr>
      <t>,b,*</t>
    </r>
  </si>
  <si>
    <r>
      <t>-.200</t>
    </r>
    <r>
      <rPr>
        <vertAlign val="superscript"/>
        <sz val="11"/>
        <color indexed="8"/>
        <rFont val="Arial"/>
        <family val="2"/>
      </rPr>
      <t>a</t>
    </r>
    <r>
      <rPr>
        <sz val="11"/>
        <color theme="1"/>
        <rFont val="Calibri"/>
        <family val="2"/>
        <scheme val="minor"/>
      </rPr>
      <t>,b</t>
    </r>
  </si>
  <si>
    <r>
      <t>-.800</t>
    </r>
    <r>
      <rPr>
        <vertAlign val="superscript"/>
        <sz val="11"/>
        <color indexed="8"/>
        <rFont val="Arial"/>
        <family val="2"/>
      </rPr>
      <t>a</t>
    </r>
    <r>
      <rPr>
        <sz val="11"/>
        <color theme="1"/>
        <rFont val="Calibri"/>
        <family val="2"/>
        <scheme val="minor"/>
      </rPr>
      <t>,b</t>
    </r>
  </si>
  <si>
    <r>
      <t>-1.700</t>
    </r>
    <r>
      <rPr>
        <vertAlign val="superscript"/>
        <sz val="11"/>
        <color indexed="8"/>
        <rFont val="Arial"/>
        <family val="2"/>
      </rPr>
      <t>a</t>
    </r>
    <r>
      <rPr>
        <sz val="11"/>
        <color theme="1"/>
        <rFont val="Calibri"/>
        <family val="2"/>
        <scheme val="minor"/>
      </rPr>
      <t>,b,*</t>
    </r>
  </si>
  <si>
    <r>
      <t>1.300</t>
    </r>
    <r>
      <rPr>
        <vertAlign val="superscript"/>
        <sz val="11"/>
        <color indexed="8"/>
        <rFont val="Arial"/>
        <family val="2"/>
      </rPr>
      <t>a</t>
    </r>
    <r>
      <rPr>
        <sz val="11"/>
        <color theme="1"/>
        <rFont val="Calibri"/>
        <family val="2"/>
        <scheme val="minor"/>
      </rPr>
      <t>,b,*</t>
    </r>
  </si>
  <si>
    <r>
      <t>1.200</t>
    </r>
    <r>
      <rPr>
        <vertAlign val="superscript"/>
        <sz val="11"/>
        <color indexed="8"/>
        <rFont val="Arial"/>
        <family val="2"/>
      </rPr>
      <t>a</t>
    </r>
    <r>
      <rPr>
        <sz val="11"/>
        <color theme="1"/>
        <rFont val="Calibri"/>
        <family val="2"/>
        <scheme val="minor"/>
      </rPr>
      <t>,b,*</t>
    </r>
  </si>
  <si>
    <r>
      <t>.900</t>
    </r>
    <r>
      <rPr>
        <vertAlign val="superscript"/>
        <sz val="11"/>
        <color indexed="8"/>
        <rFont val="Arial"/>
        <family val="2"/>
      </rPr>
      <t>a</t>
    </r>
    <r>
      <rPr>
        <sz val="11"/>
        <color theme="1"/>
        <rFont val="Calibri"/>
        <family val="2"/>
        <scheme val="minor"/>
      </rPr>
      <t>,b</t>
    </r>
  </si>
  <si>
    <r>
      <t>.200</t>
    </r>
    <r>
      <rPr>
        <vertAlign val="superscript"/>
        <sz val="11"/>
        <color indexed="8"/>
        <rFont val="Arial"/>
        <family val="2"/>
      </rPr>
      <t>a</t>
    </r>
    <r>
      <rPr>
        <sz val="11"/>
        <color theme="1"/>
        <rFont val="Calibri"/>
        <family val="2"/>
        <scheme val="minor"/>
      </rPr>
      <t>,b</t>
    </r>
  </si>
  <si>
    <r>
      <t>.800</t>
    </r>
    <r>
      <rPr>
        <vertAlign val="superscript"/>
        <sz val="11"/>
        <color indexed="8"/>
        <rFont val="Arial"/>
        <family val="2"/>
      </rPr>
      <t>a</t>
    </r>
    <r>
      <rPr>
        <sz val="11"/>
        <color theme="1"/>
        <rFont val="Calibri"/>
        <family val="2"/>
        <scheme val="minor"/>
      </rPr>
      <t>,b</t>
    </r>
  </si>
  <si>
    <r>
      <t>-.300</t>
    </r>
    <r>
      <rPr>
        <vertAlign val="superscript"/>
        <sz val="11"/>
        <color indexed="8"/>
        <rFont val="Arial"/>
        <family val="2"/>
      </rPr>
      <t>a</t>
    </r>
    <r>
      <rPr>
        <sz val="11"/>
        <color theme="1"/>
        <rFont val="Calibri"/>
        <family val="2"/>
        <scheme val="minor"/>
      </rPr>
      <t>,b</t>
    </r>
  </si>
  <si>
    <r>
      <t>1.600</t>
    </r>
    <r>
      <rPr>
        <vertAlign val="superscript"/>
        <sz val="11"/>
        <color indexed="8"/>
        <rFont val="Arial"/>
        <family val="2"/>
      </rPr>
      <t>a</t>
    </r>
    <r>
      <rPr>
        <sz val="11"/>
        <color theme="1"/>
        <rFont val="Calibri"/>
        <family val="2"/>
        <scheme val="minor"/>
      </rPr>
      <t>,b,*</t>
    </r>
  </si>
  <si>
    <r>
      <t>1.800</t>
    </r>
    <r>
      <rPr>
        <vertAlign val="superscript"/>
        <sz val="11"/>
        <color indexed="8"/>
        <rFont val="Arial"/>
        <family val="2"/>
      </rPr>
      <t>a</t>
    </r>
    <r>
      <rPr>
        <sz val="11"/>
        <color theme="1"/>
        <rFont val="Calibri"/>
        <family val="2"/>
        <scheme val="minor"/>
      </rPr>
      <t>,b,*</t>
    </r>
  </si>
  <si>
    <r>
      <t>1.500</t>
    </r>
    <r>
      <rPr>
        <vertAlign val="superscript"/>
        <sz val="11"/>
        <color indexed="8"/>
        <rFont val="Arial"/>
        <family val="2"/>
      </rPr>
      <t>a</t>
    </r>
    <r>
      <rPr>
        <sz val="11"/>
        <color theme="1"/>
        <rFont val="Calibri"/>
        <family val="2"/>
        <scheme val="minor"/>
      </rPr>
      <t>,b,*</t>
    </r>
  </si>
  <si>
    <r>
      <t>1.400</t>
    </r>
    <r>
      <rPr>
        <vertAlign val="superscript"/>
        <sz val="11"/>
        <color indexed="8"/>
        <rFont val="Arial"/>
        <family val="2"/>
      </rPr>
      <t>a</t>
    </r>
    <r>
      <rPr>
        <sz val="11"/>
        <color theme="1"/>
        <rFont val="Calibri"/>
        <family val="2"/>
        <scheme val="minor"/>
      </rPr>
      <t>,b,*</t>
    </r>
  </si>
  <si>
    <r>
      <t>.300</t>
    </r>
    <r>
      <rPr>
        <vertAlign val="superscript"/>
        <sz val="11"/>
        <color indexed="8"/>
        <rFont val="Arial"/>
        <family val="2"/>
      </rPr>
      <t>a</t>
    </r>
    <r>
      <rPr>
        <sz val="11"/>
        <color theme="1"/>
        <rFont val="Calibri"/>
        <family val="2"/>
        <scheme val="minor"/>
      </rPr>
      <t>,b</t>
    </r>
  </si>
  <si>
    <r>
      <t>-.700</t>
    </r>
    <r>
      <rPr>
        <vertAlign val="superscript"/>
        <sz val="11"/>
        <color indexed="8"/>
        <rFont val="Arial"/>
        <family val="2"/>
      </rPr>
      <t>a</t>
    </r>
    <r>
      <rPr>
        <sz val="11"/>
        <color theme="1"/>
        <rFont val="Calibri"/>
        <family val="2"/>
        <scheme val="minor"/>
      </rPr>
      <t>,b</t>
    </r>
  </si>
  <si>
    <r>
      <t>2.300</t>
    </r>
    <r>
      <rPr>
        <vertAlign val="superscript"/>
        <sz val="11"/>
        <color indexed="8"/>
        <rFont val="Arial"/>
        <family val="2"/>
      </rPr>
      <t>a</t>
    </r>
    <r>
      <rPr>
        <sz val="11"/>
        <color theme="1"/>
        <rFont val="Calibri"/>
        <family val="2"/>
        <scheme val="minor"/>
      </rPr>
      <t>,b,*</t>
    </r>
  </si>
  <si>
    <r>
      <t>2.200</t>
    </r>
    <r>
      <rPr>
        <vertAlign val="superscript"/>
        <sz val="11"/>
        <color indexed="8"/>
        <rFont val="Arial"/>
        <family val="2"/>
      </rPr>
      <t>a</t>
    </r>
    <r>
      <rPr>
        <sz val="11"/>
        <color theme="1"/>
        <rFont val="Calibri"/>
        <family val="2"/>
        <scheme val="minor"/>
      </rPr>
      <t>,b,*</t>
    </r>
  </si>
  <si>
    <r>
      <t>1.700</t>
    </r>
    <r>
      <rPr>
        <vertAlign val="superscript"/>
        <sz val="11"/>
        <color indexed="8"/>
        <rFont val="Arial"/>
        <family val="2"/>
      </rPr>
      <t>a</t>
    </r>
    <r>
      <rPr>
        <sz val="11"/>
        <color theme="1"/>
        <rFont val="Calibri"/>
        <family val="2"/>
        <scheme val="minor"/>
      </rPr>
      <t>,b,*</t>
    </r>
  </si>
  <si>
    <r>
      <t>.700</t>
    </r>
    <r>
      <rPr>
        <vertAlign val="superscript"/>
        <sz val="11"/>
        <color indexed="8"/>
        <rFont val="Arial"/>
        <family val="2"/>
      </rPr>
      <t>a</t>
    </r>
    <r>
      <rPr>
        <sz val="11"/>
        <color theme="1"/>
        <rFont val="Calibri"/>
        <family val="2"/>
        <scheme val="minor"/>
      </rPr>
      <t>,b</t>
    </r>
  </si>
  <si>
    <r>
      <t>.111</t>
    </r>
    <r>
      <rPr>
        <vertAlign val="superscript"/>
        <sz val="11"/>
        <color indexed="8"/>
        <rFont val="Arial"/>
        <family val="2"/>
      </rPr>
      <t>a</t>
    </r>
    <r>
      <rPr>
        <sz val="11"/>
        <color theme="1"/>
        <rFont val="Calibri"/>
        <family val="2"/>
        <scheme val="minor"/>
      </rPr>
      <t>,b</t>
    </r>
  </si>
  <si>
    <r>
      <t>-.444</t>
    </r>
    <r>
      <rPr>
        <vertAlign val="superscript"/>
        <sz val="11"/>
        <color indexed="8"/>
        <rFont val="Arial"/>
        <family val="2"/>
      </rPr>
      <t>a</t>
    </r>
    <r>
      <rPr>
        <sz val="11"/>
        <color theme="1"/>
        <rFont val="Calibri"/>
        <family val="2"/>
        <scheme val="minor"/>
      </rPr>
      <t>,b</t>
    </r>
  </si>
  <si>
    <r>
      <t>-.556</t>
    </r>
    <r>
      <rPr>
        <vertAlign val="superscript"/>
        <sz val="11"/>
        <color indexed="8"/>
        <rFont val="Arial"/>
        <family val="2"/>
      </rPr>
      <t>a</t>
    </r>
    <r>
      <rPr>
        <sz val="11"/>
        <color theme="1"/>
        <rFont val="Calibri"/>
        <family val="2"/>
        <scheme val="minor"/>
      </rPr>
      <t>,b</t>
    </r>
  </si>
  <si>
    <r>
      <t>-.778</t>
    </r>
    <r>
      <rPr>
        <vertAlign val="superscript"/>
        <sz val="11"/>
        <color indexed="8"/>
        <rFont val="Arial"/>
        <family val="2"/>
      </rPr>
      <t>a</t>
    </r>
    <r>
      <rPr>
        <sz val="11"/>
        <color theme="1"/>
        <rFont val="Calibri"/>
        <family val="2"/>
        <scheme val="minor"/>
      </rPr>
      <t>,b</t>
    </r>
  </si>
  <si>
    <r>
      <t>-1.111</t>
    </r>
    <r>
      <rPr>
        <vertAlign val="superscript"/>
        <sz val="11"/>
        <color indexed="8"/>
        <rFont val="Arial"/>
        <family val="2"/>
      </rPr>
      <t>a</t>
    </r>
    <r>
      <rPr>
        <sz val="11"/>
        <color theme="1"/>
        <rFont val="Calibri"/>
        <family val="2"/>
        <scheme val="minor"/>
      </rPr>
      <t>,b,*</t>
    </r>
  </si>
  <si>
    <r>
      <t>-1.333</t>
    </r>
    <r>
      <rPr>
        <vertAlign val="superscript"/>
        <sz val="11"/>
        <color indexed="8"/>
        <rFont val="Arial"/>
        <family val="2"/>
      </rPr>
      <t>a</t>
    </r>
    <r>
      <rPr>
        <sz val="11"/>
        <color theme="1"/>
        <rFont val="Calibri"/>
        <family val="2"/>
        <scheme val="minor"/>
      </rPr>
      <t>,b,*</t>
    </r>
  </si>
  <si>
    <r>
      <t>-1.667</t>
    </r>
    <r>
      <rPr>
        <vertAlign val="superscript"/>
        <sz val="11"/>
        <color indexed="8"/>
        <rFont val="Arial"/>
        <family val="2"/>
      </rPr>
      <t>a</t>
    </r>
    <r>
      <rPr>
        <sz val="11"/>
        <color theme="1"/>
        <rFont val="Calibri"/>
        <family val="2"/>
        <scheme val="minor"/>
      </rPr>
      <t>,b,*</t>
    </r>
  </si>
  <si>
    <r>
      <t>-2.000</t>
    </r>
    <r>
      <rPr>
        <vertAlign val="superscript"/>
        <sz val="11"/>
        <color indexed="8"/>
        <rFont val="Arial"/>
        <family val="2"/>
      </rPr>
      <t>a</t>
    </r>
    <r>
      <rPr>
        <sz val="11"/>
        <color theme="1"/>
        <rFont val="Calibri"/>
        <family val="2"/>
        <scheme val="minor"/>
      </rPr>
      <t>,b,*</t>
    </r>
  </si>
  <si>
    <r>
      <t>-2.444</t>
    </r>
    <r>
      <rPr>
        <vertAlign val="superscript"/>
        <sz val="11"/>
        <color indexed="8"/>
        <rFont val="Arial"/>
        <family val="2"/>
      </rPr>
      <t>a</t>
    </r>
    <r>
      <rPr>
        <sz val="11"/>
        <color theme="1"/>
        <rFont val="Calibri"/>
        <family val="2"/>
        <scheme val="minor"/>
      </rPr>
      <t>,b,*</t>
    </r>
  </si>
  <si>
    <r>
      <t>-.111</t>
    </r>
    <r>
      <rPr>
        <vertAlign val="superscript"/>
        <sz val="11"/>
        <color indexed="8"/>
        <rFont val="Arial"/>
        <family val="2"/>
      </rPr>
      <t>a</t>
    </r>
    <r>
      <rPr>
        <sz val="11"/>
        <color theme="1"/>
        <rFont val="Calibri"/>
        <family val="2"/>
        <scheme val="minor"/>
      </rPr>
      <t>,b</t>
    </r>
  </si>
  <si>
    <r>
      <t>.444</t>
    </r>
    <r>
      <rPr>
        <vertAlign val="superscript"/>
        <sz val="11"/>
        <color indexed="8"/>
        <rFont val="Arial"/>
        <family val="2"/>
      </rPr>
      <t>a</t>
    </r>
    <r>
      <rPr>
        <sz val="11"/>
        <color theme="1"/>
        <rFont val="Calibri"/>
        <family val="2"/>
        <scheme val="minor"/>
      </rPr>
      <t>,b</t>
    </r>
  </si>
  <si>
    <r>
      <t>-.667</t>
    </r>
    <r>
      <rPr>
        <vertAlign val="superscript"/>
        <sz val="11"/>
        <color indexed="8"/>
        <rFont val="Arial"/>
        <family val="2"/>
      </rPr>
      <t>a</t>
    </r>
    <r>
      <rPr>
        <sz val="11"/>
        <color theme="1"/>
        <rFont val="Calibri"/>
        <family val="2"/>
        <scheme val="minor"/>
      </rPr>
      <t>,b</t>
    </r>
  </si>
  <si>
    <r>
      <t>-.333</t>
    </r>
    <r>
      <rPr>
        <vertAlign val="superscript"/>
        <sz val="11"/>
        <color indexed="8"/>
        <rFont val="Arial"/>
        <family val="2"/>
      </rPr>
      <t>a</t>
    </r>
    <r>
      <rPr>
        <sz val="11"/>
        <color theme="1"/>
        <rFont val="Calibri"/>
        <family val="2"/>
        <scheme val="minor"/>
      </rPr>
      <t>,b</t>
    </r>
  </si>
  <si>
    <r>
      <t>-1.222</t>
    </r>
    <r>
      <rPr>
        <vertAlign val="superscript"/>
        <sz val="11"/>
        <color indexed="8"/>
        <rFont val="Arial"/>
        <family val="2"/>
      </rPr>
      <t>a</t>
    </r>
    <r>
      <rPr>
        <sz val="11"/>
        <color theme="1"/>
        <rFont val="Calibri"/>
        <family val="2"/>
        <scheme val="minor"/>
      </rPr>
      <t>,b,*</t>
    </r>
  </si>
  <si>
    <r>
      <t>-.889</t>
    </r>
    <r>
      <rPr>
        <vertAlign val="superscript"/>
        <sz val="11"/>
        <color indexed="8"/>
        <rFont val="Arial"/>
        <family val="2"/>
      </rPr>
      <t>a</t>
    </r>
    <r>
      <rPr>
        <sz val="11"/>
        <color theme="1"/>
        <rFont val="Calibri"/>
        <family val="2"/>
        <scheme val="minor"/>
      </rPr>
      <t>,b</t>
    </r>
  </si>
  <si>
    <r>
      <t>-1.444</t>
    </r>
    <r>
      <rPr>
        <vertAlign val="superscript"/>
        <sz val="11"/>
        <color indexed="8"/>
        <rFont val="Arial"/>
        <family val="2"/>
      </rPr>
      <t>a</t>
    </r>
    <r>
      <rPr>
        <sz val="11"/>
        <color theme="1"/>
        <rFont val="Calibri"/>
        <family val="2"/>
        <scheme val="minor"/>
      </rPr>
      <t>,b,*</t>
    </r>
  </si>
  <si>
    <r>
      <t>-2.111</t>
    </r>
    <r>
      <rPr>
        <vertAlign val="superscript"/>
        <sz val="11"/>
        <color indexed="8"/>
        <rFont val="Arial"/>
        <family val="2"/>
      </rPr>
      <t>a</t>
    </r>
    <r>
      <rPr>
        <sz val="11"/>
        <color theme="1"/>
        <rFont val="Calibri"/>
        <family val="2"/>
        <scheme val="minor"/>
      </rPr>
      <t>,b,*</t>
    </r>
  </si>
  <si>
    <r>
      <t>.556</t>
    </r>
    <r>
      <rPr>
        <vertAlign val="superscript"/>
        <sz val="11"/>
        <color indexed="8"/>
        <rFont val="Arial"/>
        <family val="2"/>
      </rPr>
      <t>a</t>
    </r>
    <r>
      <rPr>
        <sz val="11"/>
        <color theme="1"/>
        <rFont val="Calibri"/>
        <family val="2"/>
        <scheme val="minor"/>
      </rPr>
      <t>,b</t>
    </r>
  </si>
  <si>
    <r>
      <t>.778</t>
    </r>
    <r>
      <rPr>
        <vertAlign val="superscript"/>
        <sz val="11"/>
        <color indexed="8"/>
        <rFont val="Arial"/>
        <family val="2"/>
      </rPr>
      <t>a</t>
    </r>
    <r>
      <rPr>
        <sz val="11"/>
        <color theme="1"/>
        <rFont val="Calibri"/>
        <family val="2"/>
        <scheme val="minor"/>
      </rPr>
      <t>,b</t>
    </r>
  </si>
  <si>
    <r>
      <t>.667</t>
    </r>
    <r>
      <rPr>
        <vertAlign val="superscript"/>
        <sz val="11"/>
        <color indexed="8"/>
        <rFont val="Arial"/>
        <family val="2"/>
      </rPr>
      <t>a</t>
    </r>
    <r>
      <rPr>
        <sz val="11"/>
        <color theme="1"/>
        <rFont val="Calibri"/>
        <family val="2"/>
        <scheme val="minor"/>
      </rPr>
      <t>,b</t>
    </r>
  </si>
  <si>
    <r>
      <t>.333</t>
    </r>
    <r>
      <rPr>
        <vertAlign val="superscript"/>
        <sz val="11"/>
        <color indexed="8"/>
        <rFont val="Arial"/>
        <family val="2"/>
      </rPr>
      <t>a</t>
    </r>
    <r>
      <rPr>
        <sz val="11"/>
        <color theme="1"/>
        <rFont val="Calibri"/>
        <family val="2"/>
        <scheme val="minor"/>
      </rPr>
      <t>,b</t>
    </r>
  </si>
  <si>
    <r>
      <t>1.111</t>
    </r>
    <r>
      <rPr>
        <vertAlign val="superscript"/>
        <sz val="11"/>
        <color indexed="8"/>
        <rFont val="Arial"/>
        <family val="2"/>
      </rPr>
      <t>a</t>
    </r>
    <r>
      <rPr>
        <sz val="11"/>
        <color theme="1"/>
        <rFont val="Calibri"/>
        <family val="2"/>
        <scheme val="minor"/>
      </rPr>
      <t>,b,*</t>
    </r>
  </si>
  <si>
    <r>
      <t>1.333</t>
    </r>
    <r>
      <rPr>
        <vertAlign val="superscript"/>
        <sz val="11"/>
        <color indexed="8"/>
        <rFont val="Arial"/>
        <family val="2"/>
      </rPr>
      <t>a</t>
    </r>
    <r>
      <rPr>
        <sz val="11"/>
        <color theme="1"/>
        <rFont val="Calibri"/>
        <family val="2"/>
        <scheme val="minor"/>
      </rPr>
      <t>,b,*</t>
    </r>
  </si>
  <si>
    <r>
      <t>1.222</t>
    </r>
    <r>
      <rPr>
        <vertAlign val="superscript"/>
        <sz val="11"/>
        <color indexed="8"/>
        <rFont val="Arial"/>
        <family val="2"/>
      </rPr>
      <t>a</t>
    </r>
    <r>
      <rPr>
        <sz val="11"/>
        <color theme="1"/>
        <rFont val="Calibri"/>
        <family val="2"/>
        <scheme val="minor"/>
      </rPr>
      <t>,b,*</t>
    </r>
  </si>
  <si>
    <r>
      <t>.889</t>
    </r>
    <r>
      <rPr>
        <vertAlign val="superscript"/>
        <sz val="11"/>
        <color indexed="8"/>
        <rFont val="Arial"/>
        <family val="2"/>
      </rPr>
      <t>a</t>
    </r>
    <r>
      <rPr>
        <sz val="11"/>
        <color theme="1"/>
        <rFont val="Calibri"/>
        <family val="2"/>
        <scheme val="minor"/>
      </rPr>
      <t>,b</t>
    </r>
  </si>
  <si>
    <r>
      <t>-.222</t>
    </r>
    <r>
      <rPr>
        <vertAlign val="superscript"/>
        <sz val="11"/>
        <color indexed="8"/>
        <rFont val="Arial"/>
        <family val="2"/>
      </rPr>
      <t>a</t>
    </r>
    <r>
      <rPr>
        <sz val="11"/>
        <color theme="1"/>
        <rFont val="Calibri"/>
        <family val="2"/>
        <scheme val="minor"/>
      </rPr>
      <t>,b</t>
    </r>
  </si>
  <si>
    <r>
      <t>1.667</t>
    </r>
    <r>
      <rPr>
        <vertAlign val="superscript"/>
        <sz val="11"/>
        <color indexed="8"/>
        <rFont val="Arial"/>
        <family val="2"/>
      </rPr>
      <t>a</t>
    </r>
    <r>
      <rPr>
        <sz val="11"/>
        <color theme="1"/>
        <rFont val="Calibri"/>
        <family val="2"/>
        <scheme val="minor"/>
      </rPr>
      <t>,b,*</t>
    </r>
  </si>
  <si>
    <r>
      <t>1.444</t>
    </r>
    <r>
      <rPr>
        <vertAlign val="superscript"/>
        <sz val="11"/>
        <color indexed="8"/>
        <rFont val="Arial"/>
        <family val="2"/>
      </rPr>
      <t>a</t>
    </r>
    <r>
      <rPr>
        <sz val="11"/>
        <color theme="1"/>
        <rFont val="Calibri"/>
        <family val="2"/>
        <scheme val="minor"/>
      </rPr>
      <t>,b,*</t>
    </r>
  </si>
  <si>
    <r>
      <t>.222</t>
    </r>
    <r>
      <rPr>
        <vertAlign val="superscript"/>
        <sz val="11"/>
        <color indexed="8"/>
        <rFont val="Arial"/>
        <family val="2"/>
      </rPr>
      <t>a</t>
    </r>
    <r>
      <rPr>
        <sz val="11"/>
        <color theme="1"/>
        <rFont val="Calibri"/>
        <family val="2"/>
        <scheme val="minor"/>
      </rPr>
      <t>,b</t>
    </r>
  </si>
  <si>
    <r>
      <t>2.000</t>
    </r>
    <r>
      <rPr>
        <vertAlign val="superscript"/>
        <sz val="11"/>
        <color indexed="8"/>
        <rFont val="Arial"/>
        <family val="2"/>
      </rPr>
      <t>a</t>
    </r>
    <r>
      <rPr>
        <sz val="11"/>
        <color theme="1"/>
        <rFont val="Calibri"/>
        <family val="2"/>
        <scheme val="minor"/>
      </rPr>
      <t>,b,*</t>
    </r>
  </si>
  <si>
    <r>
      <t>2.444</t>
    </r>
    <r>
      <rPr>
        <vertAlign val="superscript"/>
        <sz val="11"/>
        <color indexed="8"/>
        <rFont val="Arial"/>
        <family val="2"/>
      </rPr>
      <t>a</t>
    </r>
    <r>
      <rPr>
        <sz val="11"/>
        <color theme="1"/>
        <rFont val="Calibri"/>
        <family val="2"/>
        <scheme val="minor"/>
      </rPr>
      <t>,b,*</t>
    </r>
  </si>
  <si>
    <r>
      <t>2.111</t>
    </r>
    <r>
      <rPr>
        <vertAlign val="superscript"/>
        <sz val="11"/>
        <color indexed="8"/>
        <rFont val="Arial"/>
        <family val="2"/>
      </rPr>
      <t>a</t>
    </r>
    <r>
      <rPr>
        <sz val="11"/>
        <color theme="1"/>
        <rFont val="Calibri"/>
        <family val="2"/>
        <scheme val="minor"/>
      </rPr>
      <t>,b,*</t>
    </r>
  </si>
  <si>
    <r>
      <t>-1.083</t>
    </r>
    <r>
      <rPr>
        <vertAlign val="superscript"/>
        <sz val="11"/>
        <color indexed="8"/>
        <rFont val="Arial"/>
        <family val="2"/>
      </rPr>
      <t>*</t>
    </r>
  </si>
  <si>
    <r>
      <t>-.833</t>
    </r>
    <r>
      <rPr>
        <vertAlign val="superscript"/>
        <sz val="11"/>
        <color indexed="8"/>
        <rFont val="Arial"/>
        <family val="2"/>
      </rPr>
      <t>*</t>
    </r>
  </si>
  <si>
    <r>
      <t>-1.417</t>
    </r>
    <r>
      <rPr>
        <vertAlign val="superscript"/>
        <sz val="11"/>
        <color indexed="8"/>
        <rFont val="Arial"/>
        <family val="2"/>
      </rPr>
      <t>*</t>
    </r>
  </si>
  <si>
    <r>
      <t>-1.458</t>
    </r>
    <r>
      <rPr>
        <vertAlign val="superscript"/>
        <sz val="11"/>
        <color indexed="8"/>
        <rFont val="Arial"/>
        <family val="2"/>
      </rPr>
      <t>*</t>
    </r>
  </si>
  <si>
    <r>
      <t>-1.792</t>
    </r>
    <r>
      <rPr>
        <vertAlign val="superscript"/>
        <sz val="11"/>
        <color indexed="8"/>
        <rFont val="Arial"/>
        <family val="2"/>
      </rPr>
      <t>*</t>
    </r>
  </si>
  <si>
    <r>
      <t>-2.042</t>
    </r>
    <r>
      <rPr>
        <vertAlign val="superscript"/>
        <sz val="11"/>
        <color indexed="8"/>
        <rFont val="Arial"/>
        <family val="2"/>
      </rPr>
      <t>*</t>
    </r>
  </si>
  <si>
    <r>
      <t>-2.750</t>
    </r>
    <r>
      <rPr>
        <vertAlign val="superscript"/>
        <sz val="11"/>
        <color indexed="8"/>
        <rFont val="Arial"/>
        <family val="2"/>
      </rPr>
      <t>*</t>
    </r>
  </si>
  <si>
    <r>
      <t>-2.583</t>
    </r>
    <r>
      <rPr>
        <vertAlign val="superscript"/>
        <sz val="11"/>
        <color indexed="8"/>
        <rFont val="Arial"/>
        <family val="2"/>
      </rPr>
      <t>*</t>
    </r>
  </si>
  <si>
    <r>
      <t>-.917</t>
    </r>
    <r>
      <rPr>
        <vertAlign val="superscript"/>
        <sz val="11"/>
        <color indexed="8"/>
        <rFont val="Arial"/>
        <family val="2"/>
      </rPr>
      <t>*</t>
    </r>
  </si>
  <si>
    <r>
      <t>-1.250</t>
    </r>
    <r>
      <rPr>
        <vertAlign val="superscript"/>
        <sz val="11"/>
        <color indexed="8"/>
        <rFont val="Arial"/>
        <family val="2"/>
      </rPr>
      <t>*</t>
    </r>
  </si>
  <si>
    <r>
      <t>-1.167</t>
    </r>
    <r>
      <rPr>
        <vertAlign val="superscript"/>
        <sz val="11"/>
        <color indexed="8"/>
        <rFont val="Arial"/>
        <family val="2"/>
      </rPr>
      <t>*</t>
    </r>
  </si>
  <si>
    <r>
      <t>-1.625</t>
    </r>
    <r>
      <rPr>
        <vertAlign val="superscript"/>
        <sz val="11"/>
        <color indexed="8"/>
        <rFont val="Arial"/>
        <family val="2"/>
      </rPr>
      <t>*</t>
    </r>
  </si>
  <si>
    <r>
      <t>-1.750</t>
    </r>
    <r>
      <rPr>
        <vertAlign val="superscript"/>
        <sz val="11"/>
        <color indexed="8"/>
        <rFont val="Arial"/>
        <family val="2"/>
      </rPr>
      <t>*</t>
    </r>
  </si>
  <si>
    <r>
      <t>-2.292</t>
    </r>
    <r>
      <rPr>
        <vertAlign val="superscript"/>
        <sz val="11"/>
        <color indexed="8"/>
        <rFont val="Arial"/>
        <family val="2"/>
      </rPr>
      <t>*</t>
    </r>
  </si>
  <si>
    <r>
      <t>1.083</t>
    </r>
    <r>
      <rPr>
        <vertAlign val="superscript"/>
        <sz val="11"/>
        <color indexed="8"/>
        <rFont val="Arial"/>
        <family val="2"/>
      </rPr>
      <t>*</t>
    </r>
  </si>
  <si>
    <r>
      <t>.833</t>
    </r>
    <r>
      <rPr>
        <vertAlign val="superscript"/>
        <sz val="11"/>
        <color indexed="8"/>
        <rFont val="Arial"/>
        <family val="2"/>
      </rPr>
      <t>*</t>
    </r>
  </si>
  <si>
    <r>
      <t>.917</t>
    </r>
    <r>
      <rPr>
        <vertAlign val="superscript"/>
        <sz val="11"/>
        <color indexed="8"/>
        <rFont val="Arial"/>
        <family val="2"/>
      </rPr>
      <t>*</t>
    </r>
  </si>
  <si>
    <r>
      <t>-.708</t>
    </r>
    <r>
      <rPr>
        <vertAlign val="superscript"/>
        <sz val="11"/>
        <color indexed="8"/>
        <rFont val="Arial"/>
        <family val="2"/>
      </rPr>
      <t>*</t>
    </r>
  </si>
  <si>
    <r>
      <t>-1.208</t>
    </r>
    <r>
      <rPr>
        <vertAlign val="superscript"/>
        <sz val="11"/>
        <color indexed="8"/>
        <rFont val="Arial"/>
        <family val="2"/>
      </rPr>
      <t>*</t>
    </r>
  </si>
  <si>
    <r>
      <t>-1.667</t>
    </r>
    <r>
      <rPr>
        <vertAlign val="superscript"/>
        <sz val="11"/>
        <color indexed="8"/>
        <rFont val="Arial"/>
        <family val="2"/>
      </rPr>
      <t>*</t>
    </r>
  </si>
  <si>
    <r>
      <t>1.417</t>
    </r>
    <r>
      <rPr>
        <vertAlign val="superscript"/>
        <sz val="11"/>
        <color indexed="8"/>
        <rFont val="Arial"/>
        <family val="2"/>
      </rPr>
      <t>*</t>
    </r>
  </si>
  <si>
    <r>
      <t>1.458</t>
    </r>
    <r>
      <rPr>
        <vertAlign val="superscript"/>
        <sz val="11"/>
        <color indexed="8"/>
        <rFont val="Arial"/>
        <family val="2"/>
      </rPr>
      <t>*</t>
    </r>
  </si>
  <si>
    <r>
      <t>1.250</t>
    </r>
    <r>
      <rPr>
        <vertAlign val="superscript"/>
        <sz val="11"/>
        <color indexed="8"/>
        <rFont val="Arial"/>
        <family val="2"/>
      </rPr>
      <t>*</t>
    </r>
  </si>
  <si>
    <r>
      <t>1.167</t>
    </r>
    <r>
      <rPr>
        <vertAlign val="superscript"/>
        <sz val="11"/>
        <color indexed="8"/>
        <rFont val="Arial"/>
        <family val="2"/>
      </rPr>
      <t>*</t>
    </r>
  </si>
  <si>
    <r>
      <t>-1.333</t>
    </r>
    <r>
      <rPr>
        <vertAlign val="superscript"/>
        <sz val="11"/>
        <color indexed="8"/>
        <rFont val="Arial"/>
        <family val="2"/>
      </rPr>
      <t>*</t>
    </r>
  </si>
  <si>
    <r>
      <t>-1.125</t>
    </r>
    <r>
      <rPr>
        <vertAlign val="superscript"/>
        <sz val="11"/>
        <color indexed="8"/>
        <rFont val="Arial"/>
        <family val="2"/>
      </rPr>
      <t>*</t>
    </r>
  </si>
  <si>
    <r>
      <t>1.792</t>
    </r>
    <r>
      <rPr>
        <vertAlign val="superscript"/>
        <sz val="11"/>
        <color indexed="8"/>
        <rFont val="Arial"/>
        <family val="2"/>
      </rPr>
      <t>*</t>
    </r>
  </si>
  <si>
    <r>
      <t>2.042</t>
    </r>
    <r>
      <rPr>
        <vertAlign val="superscript"/>
        <sz val="11"/>
        <color indexed="8"/>
        <rFont val="Arial"/>
        <family val="2"/>
      </rPr>
      <t>*</t>
    </r>
  </si>
  <si>
    <r>
      <t>1.625</t>
    </r>
    <r>
      <rPr>
        <vertAlign val="superscript"/>
        <sz val="11"/>
        <color indexed="8"/>
        <rFont val="Arial"/>
        <family val="2"/>
      </rPr>
      <t>*</t>
    </r>
  </si>
  <si>
    <r>
      <t>1.750</t>
    </r>
    <r>
      <rPr>
        <vertAlign val="superscript"/>
        <sz val="11"/>
        <color indexed="8"/>
        <rFont val="Arial"/>
        <family val="2"/>
      </rPr>
      <t>*</t>
    </r>
  </si>
  <si>
    <r>
      <t>.708</t>
    </r>
    <r>
      <rPr>
        <vertAlign val="superscript"/>
        <sz val="11"/>
        <color indexed="8"/>
        <rFont val="Arial"/>
        <family val="2"/>
      </rPr>
      <t>*</t>
    </r>
  </si>
  <si>
    <r>
      <t>1.208</t>
    </r>
    <r>
      <rPr>
        <vertAlign val="superscript"/>
        <sz val="11"/>
        <color indexed="8"/>
        <rFont val="Arial"/>
        <family val="2"/>
      </rPr>
      <t>*</t>
    </r>
  </si>
  <si>
    <r>
      <t>-.958</t>
    </r>
    <r>
      <rPr>
        <vertAlign val="superscript"/>
        <sz val="11"/>
        <color indexed="8"/>
        <rFont val="Arial"/>
        <family val="2"/>
      </rPr>
      <t>*</t>
    </r>
  </si>
  <si>
    <r>
      <t>2.750</t>
    </r>
    <r>
      <rPr>
        <vertAlign val="superscript"/>
        <sz val="11"/>
        <color indexed="8"/>
        <rFont val="Arial"/>
        <family val="2"/>
      </rPr>
      <t>*</t>
    </r>
  </si>
  <si>
    <r>
      <t>2.583</t>
    </r>
    <r>
      <rPr>
        <vertAlign val="superscript"/>
        <sz val="11"/>
        <color indexed="8"/>
        <rFont val="Arial"/>
        <family val="2"/>
      </rPr>
      <t>*</t>
    </r>
  </si>
  <si>
    <r>
      <t>2.292</t>
    </r>
    <r>
      <rPr>
        <vertAlign val="superscript"/>
        <sz val="11"/>
        <color indexed="8"/>
        <rFont val="Arial"/>
        <family val="2"/>
      </rPr>
      <t>*</t>
    </r>
  </si>
  <si>
    <r>
      <t>1.667</t>
    </r>
    <r>
      <rPr>
        <vertAlign val="superscript"/>
        <sz val="11"/>
        <color indexed="8"/>
        <rFont val="Arial"/>
        <family val="2"/>
      </rPr>
      <t>*</t>
    </r>
  </si>
  <si>
    <r>
      <t>1.333</t>
    </r>
    <r>
      <rPr>
        <vertAlign val="superscript"/>
        <sz val="11"/>
        <color indexed="8"/>
        <rFont val="Arial"/>
        <family val="2"/>
      </rPr>
      <t>*</t>
    </r>
  </si>
  <si>
    <r>
      <t>1.125</t>
    </r>
    <r>
      <rPr>
        <vertAlign val="superscript"/>
        <sz val="11"/>
        <color indexed="8"/>
        <rFont val="Arial"/>
        <family val="2"/>
      </rPr>
      <t>*</t>
    </r>
  </si>
  <si>
    <r>
      <t>.958</t>
    </r>
    <r>
      <rPr>
        <vertAlign val="superscript"/>
        <sz val="11"/>
        <color indexed="8"/>
        <rFont val="Arial"/>
        <family val="2"/>
      </rPr>
      <t>*</t>
    </r>
  </si>
  <si>
    <r>
      <t>.750</t>
    </r>
    <r>
      <rPr>
        <vertAlign val="superscript"/>
        <sz val="11"/>
        <color indexed="8"/>
        <rFont val="Arial"/>
        <family val="2"/>
      </rPr>
      <t>*</t>
    </r>
  </si>
  <si>
    <r>
      <t>-.750</t>
    </r>
    <r>
      <rPr>
        <vertAlign val="superscript"/>
        <sz val="11"/>
        <color indexed="8"/>
        <rFont val="Arial"/>
        <family val="2"/>
      </rPr>
      <t>*</t>
    </r>
  </si>
  <si>
    <r>
      <t>-1.100</t>
    </r>
    <r>
      <rPr>
        <vertAlign val="superscript"/>
        <sz val="11"/>
        <color indexed="8"/>
        <rFont val="Arial"/>
        <family val="2"/>
      </rPr>
      <t>*</t>
    </r>
  </si>
  <si>
    <r>
      <t>-1.300</t>
    </r>
    <r>
      <rPr>
        <vertAlign val="superscript"/>
        <sz val="11"/>
        <color indexed="8"/>
        <rFont val="Arial"/>
        <family val="2"/>
      </rPr>
      <t>*</t>
    </r>
  </si>
  <si>
    <r>
      <t>-1.600</t>
    </r>
    <r>
      <rPr>
        <vertAlign val="superscript"/>
        <sz val="11"/>
        <color indexed="8"/>
        <rFont val="Arial"/>
        <family val="2"/>
      </rPr>
      <t>*</t>
    </r>
  </si>
  <si>
    <r>
      <t>-1.800</t>
    </r>
    <r>
      <rPr>
        <vertAlign val="superscript"/>
        <sz val="11"/>
        <color indexed="8"/>
        <rFont val="Arial"/>
        <family val="2"/>
      </rPr>
      <t>*</t>
    </r>
  </si>
  <si>
    <r>
      <t>-2.300</t>
    </r>
    <r>
      <rPr>
        <vertAlign val="superscript"/>
        <sz val="11"/>
        <color indexed="8"/>
        <rFont val="Arial"/>
        <family val="2"/>
      </rPr>
      <t>*</t>
    </r>
  </si>
  <si>
    <r>
      <t>-2.200</t>
    </r>
    <r>
      <rPr>
        <vertAlign val="superscript"/>
        <sz val="11"/>
        <color indexed="8"/>
        <rFont val="Arial"/>
        <family val="2"/>
      </rPr>
      <t>*</t>
    </r>
  </si>
  <si>
    <r>
      <t>-1.000</t>
    </r>
    <r>
      <rPr>
        <vertAlign val="superscript"/>
        <sz val="11"/>
        <color indexed="8"/>
        <rFont val="Arial"/>
        <family val="2"/>
      </rPr>
      <t>*</t>
    </r>
  </si>
  <si>
    <r>
      <t>-1.200</t>
    </r>
    <r>
      <rPr>
        <vertAlign val="superscript"/>
        <sz val="11"/>
        <color indexed="8"/>
        <rFont val="Arial"/>
        <family val="2"/>
      </rPr>
      <t>*</t>
    </r>
  </si>
  <si>
    <r>
      <t>-1.500</t>
    </r>
    <r>
      <rPr>
        <vertAlign val="superscript"/>
        <sz val="11"/>
        <color indexed="8"/>
        <rFont val="Arial"/>
        <family val="2"/>
      </rPr>
      <t>*</t>
    </r>
  </si>
  <si>
    <r>
      <t>-1.400</t>
    </r>
    <r>
      <rPr>
        <vertAlign val="superscript"/>
        <sz val="11"/>
        <color indexed="8"/>
        <rFont val="Arial"/>
        <family val="2"/>
      </rPr>
      <t>*</t>
    </r>
  </si>
  <si>
    <r>
      <t>1.100</t>
    </r>
    <r>
      <rPr>
        <vertAlign val="superscript"/>
        <sz val="11"/>
        <color indexed="8"/>
        <rFont val="Arial"/>
        <family val="2"/>
      </rPr>
      <t>*</t>
    </r>
  </si>
  <si>
    <r>
      <t>1.000</t>
    </r>
    <r>
      <rPr>
        <vertAlign val="superscript"/>
        <sz val="11"/>
        <color indexed="8"/>
        <rFont val="Arial"/>
        <family val="2"/>
      </rPr>
      <t>*</t>
    </r>
  </si>
  <si>
    <r>
      <t>-1.700</t>
    </r>
    <r>
      <rPr>
        <vertAlign val="superscript"/>
        <sz val="11"/>
        <color indexed="8"/>
        <rFont val="Arial"/>
        <family val="2"/>
      </rPr>
      <t>*</t>
    </r>
  </si>
  <si>
    <r>
      <t>1.300</t>
    </r>
    <r>
      <rPr>
        <vertAlign val="superscript"/>
        <sz val="11"/>
        <color indexed="8"/>
        <rFont val="Arial"/>
        <family val="2"/>
      </rPr>
      <t>*</t>
    </r>
  </si>
  <si>
    <r>
      <t>1.200</t>
    </r>
    <r>
      <rPr>
        <vertAlign val="superscript"/>
        <sz val="11"/>
        <color indexed="8"/>
        <rFont val="Arial"/>
        <family val="2"/>
      </rPr>
      <t>*</t>
    </r>
  </si>
  <si>
    <r>
      <t>1.600</t>
    </r>
    <r>
      <rPr>
        <vertAlign val="superscript"/>
        <sz val="11"/>
        <color indexed="8"/>
        <rFont val="Arial"/>
        <family val="2"/>
      </rPr>
      <t>*</t>
    </r>
  </si>
  <si>
    <r>
      <t>1.800</t>
    </r>
    <r>
      <rPr>
        <vertAlign val="superscript"/>
        <sz val="11"/>
        <color indexed="8"/>
        <rFont val="Arial"/>
        <family val="2"/>
      </rPr>
      <t>*</t>
    </r>
  </si>
  <si>
    <r>
      <t>1.500</t>
    </r>
    <r>
      <rPr>
        <vertAlign val="superscript"/>
        <sz val="11"/>
        <color indexed="8"/>
        <rFont val="Arial"/>
        <family val="2"/>
      </rPr>
      <t>*</t>
    </r>
  </si>
  <si>
    <r>
      <t>1.400</t>
    </r>
    <r>
      <rPr>
        <vertAlign val="superscript"/>
        <sz val="11"/>
        <color indexed="8"/>
        <rFont val="Arial"/>
        <family val="2"/>
      </rPr>
      <t>*</t>
    </r>
  </si>
  <si>
    <r>
      <t>2.300</t>
    </r>
    <r>
      <rPr>
        <vertAlign val="superscript"/>
        <sz val="11"/>
        <color indexed="8"/>
        <rFont val="Arial"/>
        <family val="2"/>
      </rPr>
      <t>*</t>
    </r>
  </si>
  <si>
    <r>
      <t>2.200</t>
    </r>
    <r>
      <rPr>
        <vertAlign val="superscript"/>
        <sz val="11"/>
        <color indexed="8"/>
        <rFont val="Arial"/>
        <family val="2"/>
      </rPr>
      <t>*</t>
    </r>
  </si>
  <si>
    <r>
      <t>1.700</t>
    </r>
    <r>
      <rPr>
        <vertAlign val="superscript"/>
        <sz val="11"/>
        <color indexed="8"/>
        <rFont val="Arial"/>
        <family val="2"/>
      </rPr>
      <t>*</t>
    </r>
  </si>
  <si>
    <r>
      <t>-1.111</t>
    </r>
    <r>
      <rPr>
        <vertAlign val="superscript"/>
        <sz val="11"/>
        <color indexed="8"/>
        <rFont val="Arial"/>
        <family val="2"/>
      </rPr>
      <t>*</t>
    </r>
  </si>
  <si>
    <r>
      <t>-2.000</t>
    </r>
    <r>
      <rPr>
        <vertAlign val="superscript"/>
        <sz val="11"/>
        <color indexed="8"/>
        <rFont val="Arial"/>
        <family val="2"/>
      </rPr>
      <t>*</t>
    </r>
  </si>
  <si>
    <r>
      <t>-2.444</t>
    </r>
    <r>
      <rPr>
        <vertAlign val="superscript"/>
        <sz val="11"/>
        <color indexed="8"/>
        <rFont val="Arial"/>
        <family val="2"/>
      </rPr>
      <t>*</t>
    </r>
  </si>
  <si>
    <r>
      <t>-1.222</t>
    </r>
    <r>
      <rPr>
        <vertAlign val="superscript"/>
        <sz val="11"/>
        <color indexed="8"/>
        <rFont val="Arial"/>
        <family val="2"/>
      </rPr>
      <t>*</t>
    </r>
  </si>
  <si>
    <r>
      <t>-1.444</t>
    </r>
    <r>
      <rPr>
        <vertAlign val="superscript"/>
        <sz val="11"/>
        <color indexed="8"/>
        <rFont val="Arial"/>
        <family val="2"/>
      </rPr>
      <t>*</t>
    </r>
  </si>
  <si>
    <r>
      <t>-2.111</t>
    </r>
    <r>
      <rPr>
        <vertAlign val="superscript"/>
        <sz val="11"/>
        <color indexed="8"/>
        <rFont val="Arial"/>
        <family val="2"/>
      </rPr>
      <t>*</t>
    </r>
  </si>
  <si>
    <r>
      <t>1.111</t>
    </r>
    <r>
      <rPr>
        <vertAlign val="superscript"/>
        <sz val="11"/>
        <color indexed="8"/>
        <rFont val="Arial"/>
        <family val="2"/>
      </rPr>
      <t>*</t>
    </r>
  </si>
  <si>
    <r>
      <t>1.222</t>
    </r>
    <r>
      <rPr>
        <vertAlign val="superscript"/>
        <sz val="11"/>
        <color indexed="8"/>
        <rFont val="Arial"/>
        <family val="2"/>
      </rPr>
      <t>*</t>
    </r>
  </si>
  <si>
    <r>
      <t>1.444</t>
    </r>
    <r>
      <rPr>
        <vertAlign val="superscript"/>
        <sz val="11"/>
        <color indexed="8"/>
        <rFont val="Arial"/>
        <family val="2"/>
      </rPr>
      <t>*</t>
    </r>
  </si>
  <si>
    <r>
      <t>2.000</t>
    </r>
    <r>
      <rPr>
        <vertAlign val="superscript"/>
        <sz val="11"/>
        <color indexed="8"/>
        <rFont val="Arial"/>
        <family val="2"/>
      </rPr>
      <t>*</t>
    </r>
  </si>
  <si>
    <r>
      <t>2.444</t>
    </r>
    <r>
      <rPr>
        <vertAlign val="superscript"/>
        <sz val="11"/>
        <color indexed="8"/>
        <rFont val="Arial"/>
        <family val="2"/>
      </rPr>
      <t>*</t>
    </r>
  </si>
  <si>
    <r>
      <t>2.111</t>
    </r>
    <r>
      <rPr>
        <vertAlign val="superscript"/>
        <sz val="11"/>
        <color indexed="8"/>
        <rFont val="Arial"/>
        <family val="2"/>
      </rPr>
      <t>*</t>
    </r>
  </si>
  <si>
    <r>
      <t>-1.583</t>
    </r>
    <r>
      <rPr>
        <vertAlign val="superscript"/>
        <sz val="11"/>
        <color indexed="8"/>
        <rFont val="Arial"/>
        <family val="2"/>
      </rPr>
      <t>*</t>
    </r>
  </si>
  <si>
    <r>
      <t>-1.917</t>
    </r>
    <r>
      <rPr>
        <vertAlign val="superscript"/>
        <sz val="11"/>
        <color indexed="8"/>
        <rFont val="Arial"/>
        <family val="2"/>
      </rPr>
      <t>*</t>
    </r>
  </si>
  <si>
    <r>
      <t>-3.333</t>
    </r>
    <r>
      <rPr>
        <vertAlign val="superscript"/>
        <sz val="11"/>
        <color indexed="8"/>
        <rFont val="Arial"/>
        <family val="2"/>
      </rPr>
      <t>*</t>
    </r>
  </si>
  <si>
    <r>
      <t>-1.833</t>
    </r>
    <r>
      <rPr>
        <vertAlign val="superscript"/>
        <sz val="11"/>
        <color indexed="8"/>
        <rFont val="Arial"/>
        <family val="2"/>
      </rPr>
      <t>*</t>
    </r>
  </si>
  <si>
    <r>
      <t>-2.917</t>
    </r>
    <r>
      <rPr>
        <vertAlign val="superscript"/>
        <sz val="11"/>
        <color indexed="8"/>
        <rFont val="Arial"/>
        <family val="2"/>
      </rPr>
      <t>*</t>
    </r>
  </si>
  <si>
    <r>
      <t>1.583</t>
    </r>
    <r>
      <rPr>
        <vertAlign val="superscript"/>
        <sz val="11"/>
        <color indexed="8"/>
        <rFont val="Arial"/>
        <family val="2"/>
      </rPr>
      <t>*</t>
    </r>
  </si>
  <si>
    <r>
      <t>1.917</t>
    </r>
    <r>
      <rPr>
        <vertAlign val="superscript"/>
        <sz val="11"/>
        <color indexed="8"/>
        <rFont val="Arial"/>
        <family val="2"/>
      </rPr>
      <t>*</t>
    </r>
  </si>
  <si>
    <r>
      <t>1.833</t>
    </r>
    <r>
      <rPr>
        <vertAlign val="superscript"/>
        <sz val="11"/>
        <color indexed="8"/>
        <rFont val="Arial"/>
        <family val="2"/>
      </rPr>
      <t>*</t>
    </r>
  </si>
  <si>
    <r>
      <t>3.333</t>
    </r>
    <r>
      <rPr>
        <vertAlign val="superscript"/>
        <sz val="11"/>
        <color indexed="8"/>
        <rFont val="Arial"/>
        <family val="2"/>
      </rPr>
      <t>*</t>
    </r>
  </si>
  <si>
    <r>
      <t>2.917</t>
    </r>
    <r>
      <rPr>
        <vertAlign val="superscript"/>
        <sz val="11"/>
        <color indexed="8"/>
        <rFont val="Arial"/>
        <family val="2"/>
      </rPr>
      <t>*</t>
    </r>
  </si>
  <si>
    <r>
      <t>-2.083</t>
    </r>
    <r>
      <rPr>
        <vertAlign val="superscript"/>
        <sz val="11"/>
        <color indexed="8"/>
        <rFont val="Arial"/>
        <family val="2"/>
      </rPr>
      <t>*</t>
    </r>
  </si>
  <si>
    <r>
      <t>-2.167</t>
    </r>
    <r>
      <rPr>
        <vertAlign val="superscript"/>
        <sz val="11"/>
        <color indexed="8"/>
        <rFont val="Arial"/>
        <family val="2"/>
      </rPr>
      <t>*</t>
    </r>
  </si>
  <si>
    <r>
      <t>-2.417</t>
    </r>
    <r>
      <rPr>
        <vertAlign val="superscript"/>
        <sz val="11"/>
        <color indexed="8"/>
        <rFont val="Arial"/>
        <family val="2"/>
      </rPr>
      <t>*</t>
    </r>
  </si>
  <si>
    <r>
      <t>-2.250</t>
    </r>
    <r>
      <rPr>
        <vertAlign val="superscript"/>
        <sz val="11"/>
        <color indexed="8"/>
        <rFont val="Arial"/>
        <family val="2"/>
      </rPr>
      <t>*</t>
    </r>
  </si>
  <si>
    <r>
      <t>2.083</t>
    </r>
    <r>
      <rPr>
        <vertAlign val="superscript"/>
        <sz val="11"/>
        <color indexed="8"/>
        <rFont val="Arial"/>
        <family val="2"/>
      </rPr>
      <t>*</t>
    </r>
  </si>
  <si>
    <r>
      <t>2.167</t>
    </r>
    <r>
      <rPr>
        <vertAlign val="superscript"/>
        <sz val="11"/>
        <color indexed="8"/>
        <rFont val="Arial"/>
        <family val="2"/>
      </rPr>
      <t>*</t>
    </r>
  </si>
  <si>
    <r>
      <t>2.417</t>
    </r>
    <r>
      <rPr>
        <vertAlign val="superscript"/>
        <sz val="11"/>
        <color indexed="8"/>
        <rFont val="Arial"/>
        <family val="2"/>
      </rPr>
      <t>*</t>
    </r>
  </si>
  <si>
    <r>
      <t>2.250</t>
    </r>
    <r>
      <rPr>
        <vertAlign val="superscript"/>
        <sz val="11"/>
        <color indexed="8"/>
        <rFont val="Arial"/>
        <family val="2"/>
      </rPr>
      <t>*</t>
    </r>
  </si>
  <si>
    <t>Var: [Day=Day -4]</t>
  </si>
  <si>
    <t>Var: [Day=Day 16]</t>
  </si>
  <si>
    <t>Cannabinoids Test Report</t>
  </si>
  <si>
    <t>Terpenes Test Report</t>
  </si>
  <si>
    <t>Result % (w/v)</t>
  </si>
  <si>
    <t>SD (n=2)</t>
  </si>
  <si>
    <t>Result (mg/ml)</t>
  </si>
  <si>
    <t>Method</t>
  </si>
  <si>
    <t>Cannabidiolic Acid (CBDA)</t>
  </si>
  <si>
    <t>&lt;LOQ</t>
  </si>
  <si>
    <t>-</t>
  </si>
  <si>
    <t>FC-PNT-01 (HPLC-UV)</t>
  </si>
  <si>
    <t>Alpha-Pinene</t>
  </si>
  <si>
    <t>PI-FC-Terp-022.18.001 (GC-FID)</t>
  </si>
  <si>
    <t>Cannabigerolic Acid (CBGA)</t>
  </si>
  <si>
    <t>Camphene</t>
  </si>
  <si>
    <t>Cannabigerol (CBG)</t>
  </si>
  <si>
    <t>(-)-Beta-Pinene</t>
  </si>
  <si>
    <t>Cannabidiol (CBD)</t>
  </si>
  <si>
    <t>Beta-Myrcene</t>
  </si>
  <si>
    <t>Tetrahydrocannabivarin (THCV)</t>
  </si>
  <si>
    <t>Delta-3-Carene</t>
  </si>
  <si>
    <t>Cannabinol (CBN)</t>
  </si>
  <si>
    <t>Alpha-Terpinene</t>
  </si>
  <si>
    <t>Tetrahydrocannabinol (THC)</t>
  </si>
  <si>
    <t>10.70</t>
  </si>
  <si>
    <t>0.71</t>
  </si>
  <si>
    <t>106.97</t>
  </si>
  <si>
    <t>p-Cymene</t>
  </si>
  <si>
    <t>Tetrahydrocannabinolic Acid (THCA)</t>
  </si>
  <si>
    <t>d-Limonene</t>
  </si>
  <si>
    <t>Cannabichromene (CBC)</t>
  </si>
  <si>
    <r>
      <rPr>
        <i/>
        <sz val="11"/>
        <color theme="1"/>
        <rFont val="Calibri"/>
        <family val="2"/>
        <scheme val="minor"/>
      </rPr>
      <t>cis</t>
    </r>
    <r>
      <rPr>
        <sz val="11"/>
        <color theme="1"/>
        <rFont val="Calibri"/>
        <family val="2"/>
        <scheme val="minor"/>
      </rPr>
      <t>-Ocimene</t>
    </r>
  </si>
  <si>
    <t>LOQ (limit of quantification)= 0.017% (w/v) = 0.17 mg/ml</t>
  </si>
  <si>
    <t>Gamma-Terpinene</t>
  </si>
  <si>
    <r>
      <rPr>
        <i/>
        <sz val="11"/>
        <color theme="1"/>
        <rFont val="Calibri"/>
        <family val="2"/>
        <scheme val="minor"/>
      </rPr>
      <t>trans</t>
    </r>
    <r>
      <rPr>
        <sz val="11"/>
        <color theme="1"/>
        <rFont val="Calibri"/>
        <family val="2"/>
        <scheme val="minor"/>
      </rPr>
      <t>-Ocimene</t>
    </r>
  </si>
  <si>
    <t>Terpinolene</t>
  </si>
  <si>
    <t>Linalool</t>
  </si>
  <si>
    <t>(-)-Isopulegol</t>
  </si>
  <si>
    <t>Geraniol</t>
  </si>
  <si>
    <t>Beta-Caryophyllene</t>
  </si>
  <si>
    <t>Alpha-Humulene</t>
  </si>
  <si>
    <r>
      <rPr>
        <i/>
        <sz val="11"/>
        <color theme="1"/>
        <rFont val="Calibri"/>
        <family val="2"/>
        <scheme val="minor"/>
      </rPr>
      <t>cis</t>
    </r>
    <r>
      <rPr>
        <sz val="11"/>
        <color theme="1"/>
        <rFont val="Calibri"/>
        <family val="2"/>
        <scheme val="minor"/>
      </rPr>
      <t>-Nerolidol</t>
    </r>
  </si>
  <si>
    <r>
      <rPr>
        <i/>
        <sz val="11"/>
        <color theme="1"/>
        <rFont val="Calibri"/>
        <family val="2"/>
        <scheme val="minor"/>
      </rPr>
      <t>trans</t>
    </r>
    <r>
      <rPr>
        <sz val="11"/>
        <color theme="1"/>
        <rFont val="Calibri"/>
        <family val="2"/>
        <scheme val="minor"/>
      </rPr>
      <t>-Nerolidol</t>
    </r>
  </si>
  <si>
    <t>Caryophyllene Oxide</t>
  </si>
  <si>
    <t>(-)-Guaiol</t>
  </si>
  <si>
    <t>(-)-Alpha-Bisabolol</t>
  </si>
  <si>
    <t>LOQ (limit of quantification) = 0.004 mg/ml</t>
  </si>
  <si>
    <t>% time in open arms</t>
  </si>
  <si>
    <t>Figure 3d: Anxiety-like behavior - % of time in open arms</t>
  </si>
  <si>
    <t>Figure 3d: Anxiety-like behavior - % of entries to arms</t>
  </si>
  <si>
    <t>Entries to open arms (s)</t>
  </si>
  <si>
    <t>Entries to closed arms (s)</t>
  </si>
  <si>
    <t>% entries to open arms</t>
  </si>
  <si>
    <t>Figure 3e: Cognitive performance</t>
  </si>
  <si>
    <t>Figure 3d: Anxiety-like behavior - Total arm entries</t>
  </si>
  <si>
    <t>332.936a</t>
  </si>
  <si>
    <t>296.901a</t>
  </si>
  <si>
    <t>Dependent Variable:% entries open arms</t>
  </si>
  <si>
    <t>Dependent Variable:% time open arms</t>
  </si>
  <si>
    <t>Dependent Variable:Total arm entries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</si>
</sst>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
    <numFmt numFmtId="165" formatCode="####.0000"/>
    <numFmt numFmtId="166" formatCode="####.00000"/>
    <numFmt numFmtId="167" formatCode="####.000"/>
    <numFmt numFmtId="168" formatCode="###0.0000"/>
    <numFmt numFmtId="169" formatCode="###0.00000"/>
    <numFmt numFmtId="170" formatCode="###0.000"/>
    <numFmt numFmtId="171" formatCode="####.000000"/>
    <numFmt numFmtId="172" formatCode="####.0%"/>
  </numFmts>
  <fonts count="34">
    <font>
      <sz val="11"/>
      <color theme="1"/>
      <name val="Calibri"/>
      <family val="2"/>
      <scheme val="minor"/>
    </font>
    <font>
      <sz val="11"/>
      <color theme="1"/>
      <name val="Arial"/>
      <family val="2"/>
    </font>
    <font>
      <b/>
      <sz val="11"/>
      <color theme="1"/>
      <name val="Arial"/>
      <family val="2"/>
    </font>
    <font>
      <b/>
      <sz val="11"/>
      <name val="Arial"/>
      <family val="2"/>
    </font>
    <font>
      <sz val="11"/>
      <name val="Arial"/>
      <family val="2"/>
    </font>
    <font>
      <b/>
      <sz val="11"/>
      <color indexed="8"/>
      <name val="Arial"/>
      <family val="2"/>
    </font>
    <font>
      <sz val="11"/>
      <color indexed="8"/>
      <name val="Arial"/>
      <family val="2"/>
    </font>
    <font>
      <b/>
      <vertAlign val="superscript"/>
      <sz val="11"/>
      <color indexed="8"/>
      <name val="Arial"/>
      <family val="2"/>
    </font>
    <font>
      <vertAlign val="superscript"/>
      <sz val="11"/>
      <color indexed="8"/>
      <name val="Arial"/>
      <family val="2"/>
    </font>
    <font>
      <b/>
      <sz val="11"/>
      <color rgb="FFFF0000"/>
      <name val="Arial"/>
      <family val="2"/>
    </font>
    <font>
      <sz val="11"/>
      <color theme="1"/>
      <name val="Calibri"/>
      <family val="2"/>
      <scheme val="minor"/>
    </font>
    <font>
      <b/>
      <sz val="9"/>
      <color rgb="FF000000"/>
      <name val="Arial Bold"/>
      <family val="2"/>
    </font>
    <font>
      <sz val="9"/>
      <color rgb="FF000000"/>
      <name val="Arial"/>
      <family val="2"/>
    </font>
    <font>
      <sz val="9"/>
      <color rgb="FF000000"/>
      <name val="Arial Bold"/>
    </font>
    <font>
      <vertAlign val="superscript"/>
      <sz val="9"/>
      <color rgb="FF000000"/>
      <name val="Arial Bold"/>
    </font>
    <font>
      <vertAlign val="superscript"/>
      <sz val="9"/>
      <color rgb="FF000000"/>
      <name val="Arial"/>
      <family val="2"/>
    </font>
    <font>
      <b/>
      <sz val="14"/>
      <color rgb="FF000000"/>
      <name val="Arial Bold"/>
      <family val="2"/>
    </font>
    <font>
      <b/>
      <sz val="9"/>
      <color rgb="FFFF0000"/>
      <name val="Arial"/>
      <family val="2"/>
    </font>
    <font>
      <sz val="8"/>
      <name val="Calibri"/>
      <family val="2"/>
      <scheme val="minor"/>
    </font>
    <font>
      <b/>
      <sz val="9"/>
      <color indexed="8"/>
      <name val="Arial Bold"/>
    </font>
    <font>
      <b/>
      <vertAlign val="superscript"/>
      <sz val="9"/>
      <color indexed="8"/>
      <name val="Arial Bold"/>
    </font>
    <font>
      <b/>
      <sz val="13"/>
      <color indexed="8"/>
      <name val="Arial Bold"/>
    </font>
    <font>
      <vertAlign val="superscript"/>
      <sz val="9"/>
      <color indexed="8"/>
      <name val="Arial"/>
      <family val="2"/>
    </font>
    <font>
      <b/>
      <sz val="11"/>
      <color indexed="8"/>
      <name val="Arial Bold"/>
    </font>
    <font>
      <b/>
      <vertAlign val="superscript"/>
      <sz val="11"/>
      <color indexed="8"/>
      <name val="Arial Bold"/>
    </font>
    <font>
      <sz val="10"/>
      <name val="Arial"/>
      <family val="2"/>
    </font>
    <font>
      <b/>
      <sz val="11"/>
      <color theme="1"/>
      <name val="Arial"/>
      <family val="2"/>
    </font>
    <font>
      <sz val="11"/>
      <color theme="1"/>
      <name val="Arial"/>
      <family val="2"/>
    </font>
    <font>
      <sz val="11"/>
      <name val="Arial"/>
      <family val="2"/>
    </font>
    <font>
      <b/>
      <sz val="11"/>
      <name val="Arial"/>
      <family val="2"/>
    </font>
    <font>
      <sz val="9"/>
      <color indexed="8"/>
      <name val="Arial"/>
      <family val="2"/>
    </font>
    <font>
      <sz val="11"/>
      <color indexed="8"/>
      <name val="Arial"/>
      <family val="2"/>
    </font>
    <font>
      <b/>
      <sz val="11"/>
      <color theme="1"/>
      <name val="Calibri"/>
      <family val="2"/>
      <scheme val="minor"/>
    </font>
    <font>
      <i/>
      <sz val="11"/>
      <color theme="1"/>
      <name val="Calibri"/>
      <family val="2"/>
      <scheme val="minor"/>
    </font>
  </fonts>
  <fills count="6">
    <fill>
      <patternFill patternType="none"/>
    </fill>
    <fill>
      <patternFill patternType="gray125"/>
    </fill>
    <fill>
      <patternFill patternType="solid">
        <fgColor theme="2" tint="-0.249977111117893"/>
        <bgColor indexed="64"/>
      </patternFill>
    </fill>
    <fill>
      <patternFill patternType="solid">
        <fgColor rgb="FFFFFF00"/>
        <bgColor indexed="64"/>
      </patternFill>
    </fill>
    <fill>
      <patternFill patternType="solid">
        <fgColor rgb="FFFFFFFF"/>
      </patternFill>
    </fill>
    <fill>
      <patternFill patternType="solid">
        <fgColor theme="2"/>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style="thin">
        <color indexed="8"/>
      </right>
      <top/>
      <bottom/>
      <diagonal/>
    </border>
    <border>
      <left style="thin">
        <color indexed="8"/>
      </left>
      <right style="thin">
        <color indexed="8"/>
      </right>
      <top/>
      <bottom/>
      <diagonal/>
    </border>
    <border>
      <left style="thin">
        <color indexed="8"/>
      </left>
      <right style="medium">
        <color indexed="8"/>
      </right>
      <top/>
      <bottom/>
      <diagonal/>
    </border>
    <border>
      <left style="medium">
        <color indexed="8"/>
      </left>
      <right/>
      <top/>
      <bottom style="thin">
        <color indexed="8"/>
      </bottom>
      <diagonal/>
    </border>
    <border>
      <left/>
      <right style="medium">
        <color indexed="8"/>
      </right>
      <top/>
      <bottom style="thin">
        <color indexed="8"/>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top style="thin">
        <color indexed="8"/>
      </top>
      <bottom style="thin">
        <color indexed="8"/>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style="thin">
        <color indexed="8"/>
      </top>
      <bottom style="medium">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medium">
        <color indexed="8"/>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medium">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right/>
      <top style="medium">
        <color indexed="8"/>
      </top>
      <bottom style="medium">
        <color indexed="8"/>
      </bottom>
      <diagonal/>
    </border>
    <border>
      <left/>
      <right/>
      <top/>
      <bottom style="medium">
        <color indexed="8"/>
      </bottom>
      <diagonal/>
    </border>
    <border>
      <left/>
      <right/>
      <top/>
      <bottom style="thin">
        <color indexed="8"/>
      </bottom>
      <diagonal/>
    </border>
    <border>
      <left/>
      <right/>
      <top style="thin">
        <color indexed="8"/>
      </top>
      <bottom style="thin">
        <color indexed="8"/>
      </bottom>
      <diagonal/>
    </border>
    <border>
      <left/>
      <right/>
      <top style="thin">
        <color indexed="8"/>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style="medium">
        <color indexed="8"/>
      </top>
      <bottom/>
      <diagonal/>
    </border>
    <border>
      <left/>
      <right/>
      <top style="medium">
        <color indexed="8"/>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style="thin">
        <color rgb="FF000000"/>
      </right>
      <top style="thick">
        <color rgb="FF000000"/>
      </top>
      <bottom/>
      <diagonal/>
    </border>
    <border>
      <left style="thin">
        <color rgb="FF000000"/>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style="thin">
        <color rgb="FF000000"/>
      </right>
      <top/>
      <bottom/>
      <diagonal/>
    </border>
    <border>
      <left style="thin">
        <color rgb="FF000000"/>
      </left>
      <right style="thick">
        <color rgb="FF000000"/>
      </right>
      <top/>
      <bottom/>
      <diagonal/>
    </border>
    <border>
      <left style="thick">
        <color rgb="FF000000"/>
      </left>
      <right/>
      <top/>
      <bottom style="thick">
        <color rgb="FF000000"/>
      </bottom>
      <diagonal/>
    </border>
    <border>
      <left/>
      <right style="thick">
        <color rgb="FF000000"/>
      </right>
      <top/>
      <bottom style="thick">
        <color rgb="FF000000"/>
      </bottom>
      <diagonal/>
    </border>
    <border>
      <left style="thick">
        <color rgb="FF000000"/>
      </left>
      <right style="thin">
        <color rgb="FF000000"/>
      </right>
      <top/>
      <bottom style="thick">
        <color rgb="FF000000"/>
      </bottom>
      <diagonal/>
    </border>
    <border>
      <left style="thin">
        <color rgb="FF000000"/>
      </left>
      <right style="thick">
        <color rgb="FF000000"/>
      </right>
      <top/>
      <bottom style="thick">
        <color rgb="FF000000"/>
      </bottom>
      <diagonal/>
    </border>
    <border>
      <left/>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style="thin">
        <color rgb="FF000000"/>
      </left>
      <right style="thin">
        <color rgb="FF000000"/>
      </right>
      <top style="thick">
        <color rgb="FF000000"/>
      </top>
      <bottom/>
      <diagonal/>
    </border>
    <border>
      <left style="thin">
        <color rgb="FF000000"/>
      </left>
      <right style="thin">
        <color rgb="FF000000"/>
      </right>
      <top/>
      <bottom/>
      <diagonal/>
    </border>
    <border>
      <left/>
      <right/>
      <top/>
      <bottom style="thin">
        <color rgb="FF000000"/>
      </bottom>
      <diagonal/>
    </border>
    <border>
      <left/>
      <right style="thick">
        <color rgb="FF000000"/>
      </right>
      <top/>
      <bottom style="thin">
        <color rgb="FF000000"/>
      </bottom>
      <diagonal/>
    </border>
    <border>
      <left style="thick">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style="thick">
        <color rgb="FF000000"/>
      </left>
      <right/>
      <top/>
      <bottom style="thin">
        <color rgb="FF000000"/>
      </bottom>
      <diagonal/>
    </border>
    <border>
      <left/>
      <right/>
      <top/>
      <bottom style="thick">
        <color rgb="FF000000"/>
      </bottom>
      <diagonal/>
    </border>
    <border>
      <left style="thin">
        <color rgb="FF000000"/>
      </left>
      <right style="thin">
        <color rgb="FF000000"/>
      </right>
      <top/>
      <bottom style="thick">
        <color rgb="FF000000"/>
      </bottom>
      <diagonal/>
    </border>
    <border>
      <left style="thick">
        <color rgb="FF000000"/>
      </left>
      <right style="thick">
        <color rgb="FF000000"/>
      </right>
      <top style="thick">
        <color rgb="FF000000"/>
      </top>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ck">
        <color rgb="FF000000"/>
      </right>
      <top/>
      <bottom style="thick">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style="thick">
        <color rgb="FF000000"/>
      </top>
      <bottom style="thin">
        <color rgb="FF000000"/>
      </bottom>
      <diagonal/>
    </border>
    <border>
      <left style="thick">
        <color rgb="FF000000"/>
      </left>
      <right style="thick">
        <color rgb="FF000000"/>
      </right>
      <top/>
      <bottom style="thin">
        <color rgb="FF000000"/>
      </bottom>
      <diagonal/>
    </border>
    <border>
      <left style="thick">
        <color rgb="FF000000"/>
      </left>
      <right style="thick">
        <color rgb="FF000000"/>
      </right>
      <top/>
      <bottom/>
      <diagonal/>
    </border>
    <border>
      <left/>
      <right style="thick">
        <color rgb="FF000000"/>
      </right>
      <top style="thick">
        <color rgb="FF000000"/>
      </top>
      <bottom style="thin">
        <color rgb="FF000000"/>
      </bottom>
      <diagonal/>
    </border>
    <border>
      <left/>
      <right/>
      <top style="thick">
        <color rgb="FF000000"/>
      </top>
      <bottom/>
      <diagonal/>
    </border>
    <border>
      <left style="thin">
        <color indexed="64"/>
      </left>
      <right/>
      <top/>
      <bottom/>
      <diagonal/>
    </border>
    <border>
      <left style="thin">
        <color indexed="8"/>
      </left>
      <right/>
      <top style="medium">
        <color indexed="8"/>
      </top>
      <bottom style="medium">
        <color indexed="8"/>
      </bottom>
      <diagonal/>
    </border>
  </borders>
  <cellStyleXfs count="629">
    <xf numFmtId="0" fontId="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cellStyleXfs>
  <cellXfs count="1310">
    <xf numFmtId="0" fontId="0" fillId="0" borderId="0" xfId="0"/>
    <xf numFmtId="0" fontId="1" fillId="0" borderId="0" xfId="0" applyFont="1"/>
    <xf numFmtId="0" fontId="2" fillId="0" borderId="0" xfId="0" applyFont="1"/>
    <xf numFmtId="49" fontId="3" fillId="0" borderId="1" xfId="0" applyNumberFormat="1" applyFont="1" applyBorder="1" applyAlignment="1">
      <alignment horizontal="left" vertical="top"/>
    </xf>
    <xf numFmtId="2" fontId="1" fillId="0" borderId="1" xfId="0" applyNumberFormat="1" applyFont="1" applyBorder="1" applyAlignment="1">
      <alignment horizontal="left" vertical="center"/>
    </xf>
    <xf numFmtId="49" fontId="2" fillId="0" borderId="1" xfId="0" applyNumberFormat="1" applyFont="1" applyBorder="1" applyAlignment="1">
      <alignment horizontal="left" vertical="top"/>
    </xf>
    <xf numFmtId="0" fontId="1" fillId="0" borderId="10" xfId="0" applyFont="1" applyBorder="1" applyAlignment="1">
      <alignment horizontal="center" vertical="center"/>
    </xf>
    <xf numFmtId="0" fontId="1" fillId="0" borderId="34" xfId="0" applyFont="1" applyBorder="1" applyAlignment="1">
      <alignment horizontal="center" vertical="center"/>
    </xf>
    <xf numFmtId="0" fontId="1" fillId="0" borderId="35"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center" vertical="center"/>
    </xf>
    <xf numFmtId="0" fontId="1" fillId="0" borderId="39" xfId="0" applyFont="1" applyBorder="1" applyAlignment="1">
      <alignment horizontal="center" vertical="center"/>
    </xf>
    <xf numFmtId="0" fontId="1" fillId="0" borderId="29" xfId="0" applyFont="1" applyBorder="1" applyAlignment="1">
      <alignment horizontal="center" vertical="center"/>
    </xf>
    <xf numFmtId="0" fontId="1" fillId="0" borderId="30" xfId="0" applyFont="1" applyBorder="1" applyAlignment="1">
      <alignment horizontal="center" vertical="center"/>
    </xf>
    <xf numFmtId="0" fontId="4" fillId="0" borderId="1" xfId="0" applyFont="1" applyBorder="1" applyAlignment="1">
      <alignment horizontal="left"/>
    </xf>
    <xf numFmtId="0" fontId="4" fillId="0" borderId="1" xfId="0" applyFont="1" applyBorder="1"/>
    <xf numFmtId="0" fontId="6" fillId="0" borderId="5" xfId="0" applyFont="1" applyBorder="1" applyAlignment="1">
      <alignment horizontal="center"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8" xfId="0" applyFont="1" applyBorder="1" applyAlignment="1">
      <alignment horizontal="left" vertical="top" wrapText="1"/>
    </xf>
    <xf numFmtId="0" fontId="6" fillId="0" borderId="8" xfId="0" applyFont="1" applyBorder="1" applyAlignment="1">
      <alignment vertical="top" wrapText="1"/>
    </xf>
    <xf numFmtId="0" fontId="6" fillId="0" borderId="16" xfId="0" applyFont="1" applyBorder="1" applyAlignment="1">
      <alignment horizontal="center" wrapText="1"/>
    </xf>
    <xf numFmtId="0" fontId="6" fillId="0" borderId="18" xfId="0" applyFont="1" applyBorder="1" applyAlignment="1">
      <alignment vertical="top" wrapText="1"/>
    </xf>
    <xf numFmtId="164" fontId="6" fillId="0" borderId="20" xfId="0" applyNumberFormat="1" applyFont="1" applyBorder="1" applyAlignment="1">
      <alignment horizontal="right" vertical="top"/>
    </xf>
    <xf numFmtId="0" fontId="6" fillId="0" borderId="23" xfId="0" applyFont="1" applyBorder="1" applyAlignment="1">
      <alignment vertical="top" wrapText="1"/>
    </xf>
    <xf numFmtId="164" fontId="6" fillId="0" borderId="25" xfId="0" applyNumberFormat="1" applyFont="1" applyBorder="1" applyAlignment="1">
      <alignment horizontal="right" vertical="top"/>
    </xf>
    <xf numFmtId="0" fontId="6" fillId="0" borderId="13" xfId="0" applyFont="1" applyBorder="1" applyAlignment="1">
      <alignment horizontal="left" vertical="top" wrapText="1"/>
    </xf>
    <xf numFmtId="0" fontId="6" fillId="0" borderId="37" xfId="0" applyFont="1" applyBorder="1" applyAlignment="1">
      <alignment vertical="top" wrapText="1"/>
    </xf>
    <xf numFmtId="164" fontId="6" fillId="0" borderId="39" xfId="0" applyNumberFormat="1" applyFont="1" applyBorder="1" applyAlignment="1">
      <alignment horizontal="right" vertical="top"/>
    </xf>
    <xf numFmtId="165" fontId="6" fillId="0" borderId="18" xfId="0" applyNumberFormat="1" applyFont="1" applyBorder="1" applyAlignment="1">
      <alignment horizontal="right" vertical="top"/>
    </xf>
    <xf numFmtId="166" fontId="6" fillId="0" borderId="19" xfId="0" applyNumberFormat="1" applyFont="1" applyBorder="1" applyAlignment="1">
      <alignment horizontal="right" vertical="top"/>
    </xf>
    <xf numFmtId="165" fontId="6" fillId="0" borderId="23" xfId="0" applyNumberFormat="1" applyFont="1" applyBorder="1" applyAlignment="1">
      <alignment horizontal="right" vertical="top"/>
    </xf>
    <xf numFmtId="166" fontId="6" fillId="0" borderId="24" xfId="0" applyNumberFormat="1" applyFont="1" applyBorder="1" applyAlignment="1">
      <alignment horizontal="right" vertical="top"/>
    </xf>
    <xf numFmtId="0" fontId="6" fillId="0" borderId="27" xfId="0" applyFont="1" applyBorder="1" applyAlignment="1">
      <alignment horizontal="left" vertical="top" wrapText="1"/>
    </xf>
    <xf numFmtId="165" fontId="6" fillId="0" borderId="28" xfId="0" applyNumberFormat="1" applyFont="1" applyBorder="1" applyAlignment="1">
      <alignment horizontal="right" vertical="top"/>
    </xf>
    <xf numFmtId="166" fontId="6" fillId="0" borderId="29" xfId="0" applyNumberFormat="1" applyFont="1" applyBorder="1" applyAlignment="1">
      <alignment horizontal="right" vertical="top"/>
    </xf>
    <xf numFmtId="164" fontId="6" fillId="0" borderId="30" xfId="0" applyNumberFormat="1" applyFont="1" applyBorder="1" applyAlignment="1">
      <alignment horizontal="right" vertical="top"/>
    </xf>
    <xf numFmtId="0" fontId="6" fillId="0" borderId="32" xfId="0" applyFont="1" applyBorder="1" applyAlignment="1">
      <alignment horizontal="left" vertical="top" wrapText="1"/>
    </xf>
    <xf numFmtId="165" fontId="6" fillId="0" borderId="33" xfId="0" applyNumberFormat="1" applyFont="1" applyBorder="1" applyAlignment="1">
      <alignment horizontal="right" vertical="top"/>
    </xf>
    <xf numFmtId="166" fontId="6" fillId="0" borderId="34" xfId="0" applyNumberFormat="1" applyFont="1" applyBorder="1" applyAlignment="1">
      <alignment horizontal="right" vertical="top"/>
    </xf>
    <xf numFmtId="164" fontId="6" fillId="0" borderId="35" xfId="0" applyNumberFormat="1" applyFont="1" applyBorder="1" applyAlignment="1">
      <alignment horizontal="right" vertical="top"/>
    </xf>
    <xf numFmtId="165" fontId="6" fillId="0" borderId="37" xfId="0" applyNumberFormat="1" applyFont="1" applyBorder="1" applyAlignment="1">
      <alignment horizontal="right" vertical="top"/>
    </xf>
    <xf numFmtId="166" fontId="6" fillId="0" borderId="38" xfId="0" applyNumberFormat="1" applyFont="1" applyBorder="1" applyAlignment="1">
      <alignment horizontal="right" vertical="top"/>
    </xf>
    <xf numFmtId="167" fontId="6" fillId="0" borderId="18" xfId="0" applyNumberFormat="1" applyFont="1" applyBorder="1" applyAlignment="1">
      <alignment horizontal="right" vertical="top"/>
    </xf>
    <xf numFmtId="0" fontId="6" fillId="0" borderId="19" xfId="0" applyFont="1" applyBorder="1" applyAlignment="1">
      <alignment horizontal="right" vertical="top"/>
    </xf>
    <xf numFmtId="167" fontId="6" fillId="0" borderId="19" xfId="0" applyNumberFormat="1" applyFont="1" applyBorder="1" applyAlignment="1">
      <alignment horizontal="right" vertical="top"/>
    </xf>
    <xf numFmtId="167" fontId="6" fillId="0" borderId="20" xfId="0" applyNumberFormat="1" applyFont="1" applyBorder="1" applyAlignment="1">
      <alignment horizontal="right" vertical="top"/>
    </xf>
    <xf numFmtId="167" fontId="6" fillId="0" borderId="23" xfId="0" applyNumberFormat="1" applyFont="1" applyBorder="1" applyAlignment="1">
      <alignment horizontal="right" vertical="top"/>
    </xf>
    <xf numFmtId="0" fontId="6" fillId="0" borderId="24" xfId="0" applyFont="1" applyBorder="1" applyAlignment="1">
      <alignment horizontal="right" vertical="top"/>
    </xf>
    <xf numFmtId="167" fontId="6" fillId="0" borderId="24" xfId="0" applyNumberFormat="1" applyFont="1" applyBorder="1" applyAlignment="1">
      <alignment horizontal="right" vertical="top"/>
    </xf>
    <xf numFmtId="167" fontId="6" fillId="0" borderId="25" xfId="0" applyNumberFormat="1" applyFont="1" applyBorder="1" applyAlignment="1">
      <alignment horizontal="right" vertical="top"/>
    </xf>
    <xf numFmtId="167" fontId="6" fillId="0" borderId="28" xfId="0" applyNumberFormat="1" applyFont="1" applyBorder="1" applyAlignment="1">
      <alignment horizontal="right" vertical="top"/>
    </xf>
    <xf numFmtId="0" fontId="6" fillId="0" borderId="29" xfId="0" applyFont="1" applyBorder="1" applyAlignment="1">
      <alignment horizontal="right" vertical="top"/>
    </xf>
    <xf numFmtId="167" fontId="6" fillId="0" borderId="29" xfId="0" applyNumberFormat="1" applyFont="1" applyBorder="1" applyAlignment="1">
      <alignment horizontal="right" vertical="top"/>
    </xf>
    <xf numFmtId="167" fontId="6" fillId="0" borderId="30" xfId="0" applyNumberFormat="1" applyFont="1" applyBorder="1" applyAlignment="1">
      <alignment horizontal="right" vertical="top"/>
    </xf>
    <xf numFmtId="167" fontId="6" fillId="0" borderId="33" xfId="0" applyNumberFormat="1" applyFont="1" applyBorder="1" applyAlignment="1">
      <alignment horizontal="right" vertical="top"/>
    </xf>
    <xf numFmtId="0" fontId="6" fillId="0" borderId="34" xfId="0" applyFont="1" applyBorder="1" applyAlignment="1">
      <alignment horizontal="right" vertical="top"/>
    </xf>
    <xf numFmtId="167" fontId="6" fillId="0" borderId="34" xfId="0" applyNumberFormat="1" applyFont="1" applyBorder="1" applyAlignment="1">
      <alignment horizontal="right" vertical="top"/>
    </xf>
    <xf numFmtId="167" fontId="6" fillId="0" borderId="35" xfId="0" applyNumberFormat="1" applyFont="1" applyBorder="1" applyAlignment="1">
      <alignment horizontal="right" vertical="top"/>
    </xf>
    <xf numFmtId="167" fontId="6" fillId="0" borderId="37" xfId="0" applyNumberFormat="1" applyFont="1" applyBorder="1" applyAlignment="1">
      <alignment horizontal="right" vertical="top"/>
    </xf>
    <xf numFmtId="0" fontId="6" fillId="0" borderId="38" xfId="0" applyFont="1" applyBorder="1" applyAlignment="1">
      <alignment horizontal="right" vertical="top"/>
    </xf>
    <xf numFmtId="167" fontId="6" fillId="0" borderId="38" xfId="0" applyNumberFormat="1" applyFont="1" applyBorder="1" applyAlignment="1">
      <alignment horizontal="right" vertical="top"/>
    </xf>
    <xf numFmtId="167" fontId="6" fillId="0" borderId="39" xfId="0" applyNumberFormat="1" applyFont="1" applyBorder="1" applyAlignment="1">
      <alignment horizontal="right" vertical="top"/>
    </xf>
    <xf numFmtId="0" fontId="6" fillId="0" borderId="43" xfId="0" applyFont="1" applyBorder="1" applyAlignment="1">
      <alignment horizontal="center" wrapText="1"/>
    </xf>
    <xf numFmtId="0" fontId="6" fillId="0" borderId="44" xfId="0" applyFont="1" applyBorder="1" applyAlignment="1">
      <alignment horizontal="center" wrapText="1"/>
    </xf>
    <xf numFmtId="0" fontId="6" fillId="0" borderId="5" xfId="0" applyFont="1" applyBorder="1" applyAlignment="1">
      <alignment horizontal="left" vertical="top" wrapText="1"/>
    </xf>
    <xf numFmtId="167" fontId="6" fillId="0" borderId="14" xfId="0" applyNumberFormat="1" applyFont="1" applyBorder="1" applyAlignment="1">
      <alignment horizontal="right" vertical="top"/>
    </xf>
    <xf numFmtId="167" fontId="6" fillId="0" borderId="15" xfId="0" applyNumberFormat="1" applyFont="1" applyBorder="1" applyAlignment="1">
      <alignment horizontal="right" vertical="top"/>
    </xf>
    <xf numFmtId="164" fontId="6" fillId="0" borderId="15" xfId="0" applyNumberFormat="1" applyFont="1" applyBorder="1" applyAlignment="1">
      <alignment horizontal="right" vertical="top"/>
    </xf>
    <xf numFmtId="167" fontId="6" fillId="0" borderId="16" xfId="0" applyNumberFormat="1" applyFont="1" applyBorder="1" applyAlignment="1">
      <alignment horizontal="right" vertical="top"/>
    </xf>
    <xf numFmtId="164" fontId="6" fillId="0" borderId="19" xfId="0" applyNumberFormat="1" applyFont="1" applyBorder="1" applyAlignment="1">
      <alignment horizontal="right" vertical="top"/>
    </xf>
    <xf numFmtId="167" fontId="4" fillId="0" borderId="19" xfId="0" applyNumberFormat="1" applyFont="1" applyBorder="1" applyAlignment="1">
      <alignment horizontal="right" vertical="top"/>
    </xf>
    <xf numFmtId="164" fontId="6" fillId="0" borderId="34" xfId="0" applyNumberFormat="1" applyFont="1" applyBorder="1" applyAlignment="1">
      <alignment horizontal="right" vertical="top"/>
    </xf>
    <xf numFmtId="164" fontId="6" fillId="0" borderId="24" xfId="0" applyNumberFormat="1" applyFont="1" applyBorder="1" applyAlignment="1">
      <alignment horizontal="right" vertical="top"/>
    </xf>
    <xf numFmtId="164" fontId="6" fillId="0" borderId="29" xfId="0" applyNumberFormat="1" applyFont="1" applyBorder="1" applyAlignment="1">
      <alignment horizontal="right" vertical="top"/>
    </xf>
    <xf numFmtId="164" fontId="6" fillId="0" borderId="38" xfId="0" applyNumberFormat="1" applyFont="1" applyBorder="1" applyAlignment="1">
      <alignment horizontal="right" vertical="top"/>
    </xf>
    <xf numFmtId="0" fontId="5" fillId="0" borderId="0" xfId="0" applyFont="1"/>
    <xf numFmtId="0" fontId="6" fillId="0" borderId="42" xfId="0" applyFont="1" applyBorder="1" applyAlignment="1">
      <alignment horizontal="left" vertical="top" wrapText="1"/>
    </xf>
    <xf numFmtId="0" fontId="6" fillId="0" borderId="45" xfId="0" applyFont="1" applyBorder="1" applyAlignment="1">
      <alignment horizontal="right" vertical="top"/>
    </xf>
    <xf numFmtId="167" fontId="6" fillId="0" borderId="46" xfId="0" applyNumberFormat="1" applyFont="1" applyBorder="1" applyAlignment="1">
      <alignment horizontal="right" vertical="top"/>
    </xf>
    <xf numFmtId="167" fontId="6" fillId="0" borderId="40" xfId="0" applyNumberFormat="1" applyFont="1" applyBorder="1" applyAlignment="1">
      <alignment horizontal="right" vertical="top"/>
    </xf>
    <xf numFmtId="167" fontId="6" fillId="0" borderId="45" xfId="0" applyNumberFormat="1" applyFont="1" applyBorder="1" applyAlignment="1">
      <alignment horizontal="right" vertical="top"/>
    </xf>
    <xf numFmtId="0" fontId="6" fillId="0" borderId="47" xfId="0" applyFont="1" applyBorder="1" applyAlignment="1">
      <alignment horizontal="left" vertical="top" wrapText="1"/>
    </xf>
    <xf numFmtId="0" fontId="6" fillId="0" borderId="48" xfId="0" applyFont="1" applyBorder="1" applyAlignment="1">
      <alignment horizontal="right" vertical="top"/>
    </xf>
    <xf numFmtId="167" fontId="6" fillId="0" borderId="43" xfId="0" applyNumberFormat="1" applyFont="1" applyBorder="1" applyAlignment="1">
      <alignment horizontal="right" vertical="top"/>
    </xf>
    <xf numFmtId="167" fontId="6" fillId="0" borderId="44" xfId="0" applyNumberFormat="1" applyFont="1" applyBorder="1" applyAlignment="1">
      <alignment horizontal="right" vertical="top"/>
    </xf>
    <xf numFmtId="167" fontId="6" fillId="0" borderId="48" xfId="0" applyNumberFormat="1" applyFont="1" applyBorder="1" applyAlignment="1">
      <alignment horizontal="right" vertical="top"/>
    </xf>
    <xf numFmtId="0" fontId="6" fillId="0" borderId="18" xfId="0" applyFont="1" applyBorder="1" applyAlignment="1">
      <alignment horizontal="right" vertical="top"/>
    </xf>
    <xf numFmtId="0" fontId="6" fillId="0" borderId="23" xfId="0" applyFont="1" applyBorder="1" applyAlignment="1">
      <alignment horizontal="right" vertical="top"/>
    </xf>
    <xf numFmtId="0" fontId="6" fillId="0" borderId="28" xfId="0" applyFont="1" applyBorder="1" applyAlignment="1">
      <alignment horizontal="right" vertical="top"/>
    </xf>
    <xf numFmtId="0" fontId="6" fillId="0" borderId="33" xfId="0" applyFont="1" applyBorder="1" applyAlignment="1">
      <alignment horizontal="right" vertical="top"/>
    </xf>
    <xf numFmtId="0" fontId="6" fillId="0" borderId="54" xfId="0" applyFont="1" applyBorder="1" applyAlignment="1">
      <alignment horizontal="left" vertical="top" wrapText="1"/>
    </xf>
    <xf numFmtId="0" fontId="6" fillId="0" borderId="55" xfId="0" applyFont="1" applyBorder="1" applyAlignment="1">
      <alignment horizontal="right" vertical="top"/>
    </xf>
    <xf numFmtId="167" fontId="6" fillId="0" borderId="56" xfId="0" applyNumberFormat="1" applyFont="1" applyBorder="1" applyAlignment="1">
      <alignment horizontal="right" vertical="top"/>
    </xf>
    <xf numFmtId="167" fontId="6" fillId="0" borderId="57" xfId="0" applyNumberFormat="1" applyFont="1" applyBorder="1" applyAlignment="1">
      <alignment horizontal="right" vertical="top"/>
    </xf>
    <xf numFmtId="167" fontId="6" fillId="0" borderId="55" xfId="0" applyNumberFormat="1" applyFont="1" applyBorder="1" applyAlignment="1">
      <alignment horizontal="right" vertical="top"/>
    </xf>
    <xf numFmtId="0" fontId="1" fillId="0" borderId="0" xfId="0" applyFont="1" applyFill="1"/>
    <xf numFmtId="0" fontId="1" fillId="0" borderId="1" xfId="0" applyFont="1" applyFill="1" applyBorder="1"/>
    <xf numFmtId="0" fontId="1" fillId="0" borderId="1" xfId="0" applyFont="1" applyBorder="1"/>
    <xf numFmtId="49" fontId="3" fillId="0" borderId="2" xfId="0" applyNumberFormat="1" applyFont="1" applyBorder="1" applyAlignment="1">
      <alignment horizontal="left" vertical="top"/>
    </xf>
    <xf numFmtId="49" fontId="2" fillId="0" borderId="2" xfId="0" applyNumberFormat="1" applyFont="1" applyBorder="1" applyAlignment="1">
      <alignment horizontal="left" vertical="top"/>
    </xf>
    <xf numFmtId="0" fontId="1" fillId="0" borderId="0" xfId="0" applyFont="1" applyFill="1" applyBorder="1"/>
    <xf numFmtId="0" fontId="1" fillId="0" borderId="0" xfId="0" applyFont="1" applyBorder="1"/>
    <xf numFmtId="0" fontId="4" fillId="0" borderId="1" xfId="0" applyFont="1" applyFill="1" applyBorder="1"/>
    <xf numFmtId="2" fontId="1" fillId="0" borderId="1" xfId="0" applyNumberFormat="1" applyFont="1" applyBorder="1"/>
    <xf numFmtId="0" fontId="6" fillId="0" borderId="0" xfId="0" applyFont="1" applyAlignment="1">
      <alignment vertical="top"/>
    </xf>
    <xf numFmtId="0" fontId="1" fillId="0" borderId="0" xfId="0" applyFont="1" applyAlignment="1">
      <alignment vertical="center"/>
    </xf>
    <xf numFmtId="0" fontId="6" fillId="0" borderId="11" xfId="0" applyFont="1" applyBorder="1" applyAlignment="1">
      <alignment horizontal="left" vertical="top" wrapText="1"/>
    </xf>
    <xf numFmtId="0" fontId="6" fillId="0" borderId="6" xfId="0" applyFont="1" applyBorder="1" applyAlignment="1">
      <alignment horizontal="left" vertical="top" wrapText="1"/>
    </xf>
    <xf numFmtId="0" fontId="6" fillId="0" borderId="22" xfId="0" applyFont="1" applyBorder="1" applyAlignment="1">
      <alignment horizontal="left" vertical="top" wrapText="1"/>
    </xf>
    <xf numFmtId="0" fontId="6" fillId="0" borderId="7" xfId="0" applyFont="1" applyBorder="1" applyAlignment="1">
      <alignment horizontal="left" vertical="top" wrapText="1"/>
    </xf>
    <xf numFmtId="167" fontId="4" fillId="0" borderId="24" xfId="0" applyNumberFormat="1" applyFont="1" applyBorder="1" applyAlignment="1">
      <alignment horizontal="right" vertical="top"/>
    </xf>
    <xf numFmtId="167" fontId="4" fillId="0" borderId="29" xfId="0" applyNumberFormat="1" applyFont="1" applyBorder="1" applyAlignment="1">
      <alignment horizontal="right" vertical="top"/>
    </xf>
    <xf numFmtId="167" fontId="4" fillId="0" borderId="34" xfId="0" applyNumberFormat="1" applyFont="1" applyBorder="1" applyAlignment="1">
      <alignment horizontal="right" vertical="top"/>
    </xf>
    <xf numFmtId="0" fontId="4" fillId="0" borderId="34" xfId="0" applyFont="1" applyBorder="1" applyAlignment="1">
      <alignment horizontal="center" vertical="center"/>
    </xf>
    <xf numFmtId="167" fontId="9" fillId="0" borderId="19" xfId="0" applyNumberFormat="1" applyFont="1" applyBorder="1" applyAlignment="1">
      <alignment horizontal="right" vertical="top"/>
    </xf>
    <xf numFmtId="167" fontId="9" fillId="0" borderId="34" xfId="0" applyNumberFormat="1" applyFont="1" applyBorder="1" applyAlignment="1">
      <alignment horizontal="right" vertical="top"/>
    </xf>
    <xf numFmtId="167" fontId="9" fillId="0" borderId="24" xfId="0" applyNumberFormat="1" applyFont="1" applyBorder="1" applyAlignment="1">
      <alignment horizontal="right" vertical="top"/>
    </xf>
    <xf numFmtId="167" fontId="9" fillId="0" borderId="29" xfId="0" applyNumberFormat="1" applyFont="1" applyBorder="1" applyAlignment="1">
      <alignment horizontal="right" vertical="top"/>
    </xf>
    <xf numFmtId="167" fontId="9" fillId="0" borderId="56" xfId="0" applyNumberFormat="1" applyFont="1" applyBorder="1" applyAlignment="1">
      <alignment horizontal="right" vertical="top"/>
    </xf>
    <xf numFmtId="167" fontId="9" fillId="0" borderId="43" xfId="0" applyNumberFormat="1" applyFont="1" applyBorder="1" applyAlignment="1">
      <alignment horizontal="right" vertical="top"/>
    </xf>
    <xf numFmtId="0" fontId="2" fillId="3" borderId="0" xfId="0" applyFont="1" applyFill="1"/>
    <xf numFmtId="167" fontId="9" fillId="0" borderId="46" xfId="0" applyNumberFormat="1" applyFont="1" applyBorder="1" applyAlignment="1">
      <alignment horizontal="right" vertical="top"/>
    </xf>
    <xf numFmtId="0" fontId="6" fillId="0" borderId="0" xfId="0" applyFont="1" applyAlignment="1">
      <alignment horizontal="left"/>
    </xf>
    <xf numFmtId="0" fontId="1" fillId="0" borderId="0" xfId="0" applyFont="1" applyAlignment="1">
      <alignment horizontal="center" vertical="center"/>
    </xf>
    <xf numFmtId="0" fontId="1" fillId="0" borderId="5" xfId="0" applyFont="1" applyBorder="1" applyAlignment="1">
      <alignment horizontal="center" vertical="center" wrapText="1"/>
    </xf>
    <xf numFmtId="0" fontId="1" fillId="0" borderId="9" xfId="0" applyFont="1" applyBorder="1" applyAlignment="1">
      <alignment horizontal="center" vertical="center"/>
    </xf>
    <xf numFmtId="0" fontId="1" fillId="0" borderId="21" xfId="0" applyFont="1" applyBorder="1" applyAlignment="1">
      <alignment horizontal="center" vertical="center"/>
    </xf>
    <xf numFmtId="0" fontId="1" fillId="0" borderId="12" xfId="0" applyFont="1" applyBorder="1" applyAlignment="1">
      <alignment horizontal="center" vertical="center"/>
    </xf>
    <xf numFmtId="0" fontId="6" fillId="0" borderId="31" xfId="0" applyFont="1" applyBorder="1" applyAlignment="1">
      <alignment horizontal="left" vertical="top" wrapText="1"/>
    </xf>
    <xf numFmtId="0" fontId="1" fillId="0" borderId="26" xfId="0" applyFont="1" applyBorder="1" applyAlignment="1">
      <alignment horizontal="center" vertical="center"/>
    </xf>
    <xf numFmtId="0" fontId="6" fillId="0" borderId="52" xfId="0" applyFont="1" applyBorder="1" applyAlignment="1">
      <alignment horizontal="left" vertical="top" wrapText="1"/>
    </xf>
    <xf numFmtId="0" fontId="6" fillId="0" borderId="17" xfId="0" applyFont="1" applyBorder="1" applyAlignment="1">
      <alignment horizontal="left" vertical="top" wrapText="1"/>
    </xf>
    <xf numFmtId="0" fontId="6" fillId="0" borderId="41" xfId="0" applyFont="1" applyBorder="1" applyAlignment="1">
      <alignment horizontal="left" vertical="top" wrapText="1"/>
    </xf>
    <xf numFmtId="0" fontId="6" fillId="0" borderId="5" xfId="0" applyFont="1" applyBorder="1" applyAlignment="1">
      <alignment horizontal="left" wrapText="1"/>
    </xf>
    <xf numFmtId="0" fontId="6" fillId="0" borderId="36" xfId="0" applyFont="1" applyBorder="1" applyAlignment="1">
      <alignment horizontal="left" vertical="top" wrapText="1"/>
    </xf>
    <xf numFmtId="0" fontId="6" fillId="0" borderId="53" xfId="0" applyFont="1" applyBorder="1" applyAlignment="1">
      <alignment horizontal="left" vertical="top" wrapText="1"/>
    </xf>
    <xf numFmtId="0" fontId="6" fillId="0" borderId="0" xfId="0" applyFont="1" applyAlignment="1">
      <alignment horizontal="left" vertical="top" wrapText="1"/>
    </xf>
    <xf numFmtId="0" fontId="1" fillId="0" borderId="8" xfId="0" applyFont="1" applyBorder="1" applyAlignment="1">
      <alignment horizontal="center" vertical="center"/>
    </xf>
    <xf numFmtId="0" fontId="6" fillId="0" borderId="14" xfId="0" applyFont="1" applyBorder="1" applyAlignment="1">
      <alignment horizontal="center" wrapText="1"/>
    </xf>
    <xf numFmtId="0" fontId="1" fillId="0" borderId="37" xfId="0" applyFont="1" applyBorder="1" applyAlignment="1">
      <alignment horizontal="center" vertical="center"/>
    </xf>
    <xf numFmtId="0" fontId="6" fillId="0" borderId="15" xfId="0" applyFont="1" applyBorder="1" applyAlignment="1">
      <alignment horizontal="center" wrapText="1"/>
    </xf>
    <xf numFmtId="0" fontId="1" fillId="0" borderId="38" xfId="0" applyFont="1" applyBorder="1" applyAlignment="1">
      <alignment horizontal="center" vertical="center"/>
    </xf>
    <xf numFmtId="0" fontId="6" fillId="0" borderId="10" xfId="0" applyFont="1" applyBorder="1" applyAlignment="1">
      <alignment horizontal="left" wrapText="1"/>
    </xf>
    <xf numFmtId="0" fontId="6" fillId="0" borderId="9" xfId="0" applyFont="1" applyBorder="1" applyAlignment="1">
      <alignment horizontal="left" wrapText="1"/>
    </xf>
    <xf numFmtId="0" fontId="6" fillId="0" borderId="49" xfId="0" applyFont="1" applyBorder="1" applyAlignment="1">
      <alignment horizontal="left" wrapText="1"/>
    </xf>
    <xf numFmtId="0" fontId="6" fillId="0" borderId="0" xfId="0" applyFont="1" applyBorder="1" applyAlignment="1">
      <alignment horizontal="center" wrapText="1"/>
    </xf>
    <xf numFmtId="167" fontId="6" fillId="0" borderId="0" xfId="0" applyNumberFormat="1" applyFont="1" applyBorder="1" applyAlignment="1">
      <alignment horizontal="right" vertical="top"/>
    </xf>
    <xf numFmtId="0" fontId="1" fillId="0" borderId="0" xfId="0" applyFont="1" applyBorder="1" applyAlignment="1">
      <alignment horizontal="center" vertical="center"/>
    </xf>
    <xf numFmtId="0" fontId="1" fillId="0" borderId="0" xfId="0" applyFont="1" applyFill="1" applyBorder="1" applyAlignment="1">
      <alignment horizontal="center"/>
    </xf>
    <xf numFmtId="0" fontId="4" fillId="0" borderId="0" xfId="0" applyFont="1" applyFill="1" applyBorder="1"/>
    <xf numFmtId="2" fontId="1" fillId="0" borderId="0" xfId="0" applyNumberFormat="1" applyFont="1" applyBorder="1" applyAlignment="1">
      <alignment horizontal="left" vertical="center"/>
    </xf>
    <xf numFmtId="0" fontId="1" fillId="0" borderId="0" xfId="0" applyFont="1" applyAlignment="1"/>
    <xf numFmtId="0" fontId="12" fillId="0" borderId="66" xfId="4" applyFont="1" applyBorder="1" applyAlignment="1">
      <alignment horizontal="center" wrapText="1"/>
    </xf>
    <xf numFmtId="0" fontId="12" fillId="0" borderId="67" xfId="5" applyFont="1" applyBorder="1" applyAlignment="1">
      <alignment horizontal="center" wrapText="1"/>
    </xf>
    <xf numFmtId="0" fontId="12" fillId="0" borderId="69" xfId="7" applyFont="1" applyBorder="1" applyAlignment="1">
      <alignment horizontal="left" vertical="top"/>
    </xf>
    <xf numFmtId="0" fontId="12" fillId="0" borderId="70" xfId="8" applyFont="1" applyBorder="1" applyAlignment="1">
      <alignment horizontal="left" vertical="center" wrapText="1"/>
    </xf>
    <xf numFmtId="164" fontId="12" fillId="0" borderId="71" xfId="9" applyNumberFormat="1" applyFont="1" applyBorder="1" applyAlignment="1">
      <alignment horizontal="right" vertical="center"/>
    </xf>
    <xf numFmtId="0" fontId="12" fillId="0" borderId="73" xfId="11" applyFont="1" applyBorder="1" applyAlignment="1">
      <alignment horizontal="left" vertical="top"/>
    </xf>
    <xf numFmtId="0" fontId="12" fillId="0" borderId="74" xfId="12" applyFont="1" applyBorder="1" applyAlignment="1">
      <alignment horizontal="left" vertical="center" wrapText="1"/>
    </xf>
    <xf numFmtId="164" fontId="12" fillId="0" borderId="75" xfId="13" applyNumberFormat="1" applyFont="1" applyBorder="1" applyAlignment="1">
      <alignment horizontal="right" vertical="center"/>
    </xf>
    <xf numFmtId="0" fontId="12" fillId="0" borderId="77" xfId="15" applyFont="1" applyBorder="1" applyAlignment="1">
      <alignment horizontal="left" vertical="top"/>
    </xf>
    <xf numFmtId="0" fontId="12" fillId="0" borderId="78" xfId="16" applyFont="1" applyBorder="1" applyAlignment="1">
      <alignment horizontal="left" vertical="center" wrapText="1"/>
    </xf>
    <xf numFmtId="164" fontId="12" fillId="0" borderId="79" xfId="17" applyNumberFormat="1" applyFont="1" applyBorder="1" applyAlignment="1">
      <alignment horizontal="right" vertical="center"/>
    </xf>
    <xf numFmtId="0" fontId="12" fillId="0" borderId="81" xfId="19" applyFont="1" applyBorder="1" applyAlignment="1">
      <alignment horizontal="center" wrapText="1"/>
    </xf>
    <xf numFmtId="0" fontId="12" fillId="0" borderId="69" xfId="22" applyFont="1" applyBorder="1" applyAlignment="1">
      <alignment horizontal="left" vertical="top" wrapText="1"/>
    </xf>
    <xf numFmtId="168" fontId="12" fillId="0" borderId="70" xfId="23" applyNumberFormat="1" applyFont="1" applyBorder="1" applyAlignment="1">
      <alignment horizontal="right" vertical="center"/>
    </xf>
    <xf numFmtId="166" fontId="12" fillId="0" borderId="84" xfId="24" applyNumberFormat="1" applyFont="1" applyBorder="1" applyAlignment="1">
      <alignment horizontal="right" vertical="center"/>
    </xf>
    <xf numFmtId="0" fontId="12" fillId="0" borderId="73" xfId="26" applyFont="1" applyBorder="1" applyAlignment="1">
      <alignment horizontal="left" vertical="top" wrapText="1"/>
    </xf>
    <xf numFmtId="168" fontId="12" fillId="0" borderId="74" xfId="27" applyNumberFormat="1" applyFont="1" applyBorder="1" applyAlignment="1">
      <alignment horizontal="right" vertical="center"/>
    </xf>
    <xf numFmtId="166" fontId="12" fillId="0" borderId="85" xfId="28" applyNumberFormat="1" applyFont="1" applyBorder="1" applyAlignment="1">
      <alignment horizontal="right" vertical="center"/>
    </xf>
    <xf numFmtId="0" fontId="12" fillId="0" borderId="87" xfId="30" applyFont="1" applyBorder="1" applyAlignment="1">
      <alignment horizontal="left" vertical="top" wrapText="1"/>
    </xf>
    <xf numFmtId="168" fontId="12" fillId="0" borderId="88" xfId="31" applyNumberFormat="1" applyFont="1" applyBorder="1" applyAlignment="1">
      <alignment horizontal="right" vertical="center"/>
    </xf>
    <xf numFmtId="166" fontId="12" fillId="0" borderId="89" xfId="32" applyNumberFormat="1" applyFont="1" applyBorder="1" applyAlignment="1">
      <alignment horizontal="right" vertical="center"/>
    </xf>
    <xf numFmtId="164" fontId="12" fillId="0" borderId="90" xfId="33" applyNumberFormat="1" applyFont="1" applyBorder="1" applyAlignment="1">
      <alignment horizontal="right" vertical="center"/>
    </xf>
    <xf numFmtId="169" fontId="12" fillId="0" borderId="85" xfId="34" applyNumberFormat="1" applyFont="1" applyBorder="1" applyAlignment="1">
      <alignment horizontal="right" vertical="center"/>
    </xf>
    <xf numFmtId="169" fontId="12" fillId="0" borderId="89" xfId="36" applyNumberFormat="1" applyFont="1" applyBorder="1" applyAlignment="1">
      <alignment horizontal="right" vertical="center"/>
    </xf>
    <xf numFmtId="0" fontId="12" fillId="0" borderId="77" xfId="38" applyFont="1" applyBorder="1" applyAlignment="1">
      <alignment horizontal="left" vertical="top" wrapText="1"/>
    </xf>
    <xf numFmtId="168" fontId="12" fillId="0" borderId="78" xfId="39" applyNumberFormat="1" applyFont="1" applyBorder="1" applyAlignment="1">
      <alignment horizontal="right" vertical="center"/>
    </xf>
    <xf numFmtId="169" fontId="12" fillId="0" borderId="93" xfId="40" applyNumberFormat="1" applyFont="1" applyBorder="1" applyAlignment="1">
      <alignment horizontal="right" vertical="center"/>
    </xf>
    <xf numFmtId="167" fontId="12" fillId="0" borderId="70" xfId="41" applyNumberFormat="1" applyFont="1" applyBorder="1" applyAlignment="1">
      <alignment horizontal="right" vertical="center"/>
    </xf>
    <xf numFmtId="0" fontId="12" fillId="0" borderId="84" xfId="42" applyFont="1" applyBorder="1" applyAlignment="1">
      <alignment horizontal="right" vertical="center"/>
    </xf>
    <xf numFmtId="170" fontId="12" fillId="0" borderId="84" xfId="43" applyNumberFormat="1" applyFont="1" applyBorder="1" applyAlignment="1">
      <alignment horizontal="right" vertical="center"/>
    </xf>
    <xf numFmtId="167" fontId="12" fillId="0" borderId="84" xfId="44" applyNumberFormat="1" applyFont="1" applyBorder="1" applyAlignment="1">
      <alignment horizontal="right" vertical="center"/>
    </xf>
    <xf numFmtId="170" fontId="12" fillId="0" borderId="71" xfId="45" applyNumberFormat="1" applyFont="1" applyBorder="1" applyAlignment="1">
      <alignment horizontal="right" vertical="center"/>
    </xf>
    <xf numFmtId="167" fontId="12" fillId="0" borderId="74" xfId="46" applyNumberFormat="1" applyFont="1" applyBorder="1" applyAlignment="1">
      <alignment horizontal="right" vertical="center"/>
    </xf>
    <xf numFmtId="0" fontId="12" fillId="0" borderId="85" xfId="47" applyFont="1" applyBorder="1" applyAlignment="1">
      <alignment horizontal="right" vertical="center"/>
    </xf>
    <xf numFmtId="170" fontId="12" fillId="0" borderId="85" xfId="48" applyNumberFormat="1" applyFont="1" applyBorder="1" applyAlignment="1">
      <alignment horizontal="right" vertical="center"/>
    </xf>
    <xf numFmtId="167" fontId="12" fillId="0" borderId="85" xfId="49" applyNumberFormat="1" applyFont="1" applyBorder="1" applyAlignment="1">
      <alignment horizontal="right" vertical="center"/>
    </xf>
    <xf numFmtId="170" fontId="12" fillId="0" borderId="75" xfId="50" applyNumberFormat="1" applyFont="1" applyBorder="1" applyAlignment="1">
      <alignment horizontal="right" vertical="center"/>
    </xf>
    <xf numFmtId="170" fontId="12" fillId="0" borderId="88" xfId="51" applyNumberFormat="1" applyFont="1" applyBorder="1" applyAlignment="1">
      <alignment horizontal="right" vertical="center"/>
    </xf>
    <xf numFmtId="0" fontId="12" fillId="0" borderId="89" xfId="52" applyFont="1" applyBorder="1" applyAlignment="1">
      <alignment horizontal="right" vertical="center"/>
    </xf>
    <xf numFmtId="170" fontId="12" fillId="0" borderId="89" xfId="53" applyNumberFormat="1" applyFont="1" applyBorder="1" applyAlignment="1">
      <alignment horizontal="right" vertical="center"/>
    </xf>
    <xf numFmtId="167" fontId="12" fillId="0" borderId="89" xfId="54" applyNumberFormat="1" applyFont="1" applyBorder="1" applyAlignment="1">
      <alignment horizontal="right" vertical="center"/>
    </xf>
    <xf numFmtId="170" fontId="12" fillId="0" borderId="90" xfId="55" applyNumberFormat="1" applyFont="1" applyBorder="1" applyAlignment="1">
      <alignment horizontal="right" vertical="center"/>
    </xf>
    <xf numFmtId="167" fontId="12" fillId="0" borderId="75" xfId="56" applyNumberFormat="1" applyFont="1" applyBorder="1" applyAlignment="1">
      <alignment horizontal="right" vertical="center"/>
    </xf>
    <xf numFmtId="167" fontId="12" fillId="0" borderId="88" xfId="57" applyNumberFormat="1" applyFont="1" applyBorder="1" applyAlignment="1">
      <alignment horizontal="right" vertical="center"/>
    </xf>
    <xf numFmtId="167" fontId="12" fillId="0" borderId="90" xfId="58" applyNumberFormat="1" applyFont="1" applyBorder="1" applyAlignment="1">
      <alignment horizontal="right" vertical="center"/>
    </xf>
    <xf numFmtId="167" fontId="12" fillId="0" borderId="78" xfId="59" applyNumberFormat="1" applyFont="1" applyBorder="1" applyAlignment="1">
      <alignment horizontal="right" vertical="center"/>
    </xf>
    <xf numFmtId="0" fontId="12" fillId="0" borderId="93" xfId="60" applyFont="1" applyBorder="1" applyAlignment="1">
      <alignment horizontal="right" vertical="center"/>
    </xf>
    <xf numFmtId="170" fontId="12" fillId="0" borderId="93" xfId="61" applyNumberFormat="1" applyFont="1" applyBorder="1" applyAlignment="1">
      <alignment horizontal="right" vertical="center"/>
    </xf>
    <xf numFmtId="167" fontId="12" fillId="0" borderId="93" xfId="62" applyNumberFormat="1" applyFont="1" applyBorder="1" applyAlignment="1">
      <alignment horizontal="right" vertical="center"/>
    </xf>
    <xf numFmtId="167" fontId="12" fillId="0" borderId="79" xfId="63" applyNumberFormat="1" applyFont="1" applyBorder="1" applyAlignment="1">
      <alignment horizontal="right" vertical="center"/>
    </xf>
    <xf numFmtId="0" fontId="12" fillId="4" borderId="0" xfId="64" applyFont="1" applyFill="1" applyAlignment="1">
      <alignment horizontal="left" vertical="center" wrapText="1"/>
    </xf>
    <xf numFmtId="0" fontId="12" fillId="0" borderId="101" xfId="72" applyFont="1" applyBorder="1" applyAlignment="1">
      <alignment horizontal="center" wrapText="1"/>
    </xf>
    <xf numFmtId="0" fontId="12" fillId="0" borderId="102" xfId="73" applyFont="1" applyBorder="1" applyAlignment="1">
      <alignment horizontal="left" vertical="top" wrapText="1"/>
    </xf>
    <xf numFmtId="167" fontId="12" fillId="0" borderId="66" xfId="74" applyNumberFormat="1" applyFont="1" applyBorder="1" applyAlignment="1">
      <alignment horizontal="right" vertical="center"/>
    </xf>
    <xf numFmtId="170" fontId="12" fillId="0" borderId="81" xfId="75" applyNumberFormat="1" applyFont="1" applyBorder="1" applyAlignment="1">
      <alignment horizontal="right" vertical="center"/>
    </xf>
    <xf numFmtId="164" fontId="12" fillId="0" borderId="81" xfId="76" applyNumberFormat="1" applyFont="1" applyBorder="1" applyAlignment="1">
      <alignment horizontal="right" vertical="center"/>
    </xf>
    <xf numFmtId="167" fontId="12" fillId="0" borderId="81" xfId="77" applyNumberFormat="1" applyFont="1" applyBorder="1" applyAlignment="1">
      <alignment horizontal="right" vertical="center"/>
    </xf>
    <xf numFmtId="167" fontId="12" fillId="0" borderId="67" xfId="78" applyNumberFormat="1" applyFont="1" applyBorder="1" applyAlignment="1">
      <alignment horizontal="right" vertical="center"/>
    </xf>
    <xf numFmtId="170" fontId="12" fillId="0" borderId="70" xfId="79" applyNumberFormat="1" applyFont="1" applyBorder="1" applyAlignment="1">
      <alignment horizontal="right" vertical="center"/>
    </xf>
    <xf numFmtId="164" fontId="12" fillId="0" borderId="84" xfId="80" applyNumberFormat="1" applyFont="1" applyBorder="1" applyAlignment="1">
      <alignment horizontal="right" vertical="center"/>
    </xf>
    <xf numFmtId="164" fontId="12" fillId="0" borderId="89" xfId="81" applyNumberFormat="1" applyFont="1" applyBorder="1" applyAlignment="1">
      <alignment horizontal="right" vertical="center"/>
    </xf>
    <xf numFmtId="170" fontId="12" fillId="0" borderId="74" xfId="82" applyNumberFormat="1" applyFont="1" applyBorder="1" applyAlignment="1">
      <alignment horizontal="right" vertical="center"/>
    </xf>
    <xf numFmtId="164" fontId="12" fillId="0" borderId="85" xfId="83" applyNumberFormat="1" applyFont="1" applyBorder="1" applyAlignment="1">
      <alignment horizontal="right" vertical="center"/>
    </xf>
    <xf numFmtId="0" fontId="12" fillId="0" borderId="89" xfId="84" applyFont="1" applyBorder="1" applyAlignment="1">
      <alignment horizontal="left" vertical="center" wrapText="1"/>
    </xf>
    <xf numFmtId="0" fontId="12" fillId="0" borderId="90" xfId="85" applyFont="1" applyBorder="1" applyAlignment="1">
      <alignment horizontal="left" vertical="center" wrapText="1"/>
    </xf>
    <xf numFmtId="0" fontId="12" fillId="0" borderId="85" xfId="86" applyFont="1" applyBorder="1" applyAlignment="1">
      <alignment horizontal="left" vertical="center" wrapText="1"/>
    </xf>
    <xf numFmtId="0" fontId="12" fillId="0" borderId="75" xfId="87" applyFont="1" applyBorder="1" applyAlignment="1">
      <alignment horizontal="left" vertical="center" wrapText="1"/>
    </xf>
    <xf numFmtId="170" fontId="12" fillId="0" borderId="78" xfId="88" applyNumberFormat="1" applyFont="1" applyBorder="1" applyAlignment="1">
      <alignment horizontal="right" vertical="center"/>
    </xf>
    <xf numFmtId="0" fontId="12" fillId="0" borderId="93" xfId="89" applyFont="1" applyBorder="1" applyAlignment="1">
      <alignment horizontal="left" vertical="center" wrapText="1"/>
    </xf>
    <xf numFmtId="0" fontId="12" fillId="0" borderId="79" xfId="90" applyFont="1" applyBorder="1" applyAlignment="1">
      <alignment horizontal="left" vertical="center" wrapText="1"/>
    </xf>
    <xf numFmtId="164" fontId="12" fillId="0" borderId="93" xfId="91" applyNumberFormat="1" applyFont="1" applyBorder="1" applyAlignment="1">
      <alignment horizontal="right" vertical="center"/>
    </xf>
    <xf numFmtId="0" fontId="12" fillId="0" borderId="102" xfId="92" applyFont="1" applyBorder="1" applyAlignment="1">
      <alignment horizontal="left" wrapText="1"/>
    </xf>
    <xf numFmtId="0" fontId="12" fillId="0" borderId="103" xfId="93" applyFont="1" applyBorder="1" applyAlignment="1">
      <alignment horizontal="left" vertical="top" wrapText="1"/>
    </xf>
    <xf numFmtId="170" fontId="12" fillId="0" borderId="95" xfId="94" applyNumberFormat="1" applyFont="1" applyBorder="1" applyAlignment="1">
      <alignment horizontal="right" vertical="center"/>
    </xf>
    <xf numFmtId="164" fontId="12" fillId="0" borderId="96" xfId="95" applyNumberFormat="1" applyFont="1" applyBorder="1" applyAlignment="1">
      <alignment horizontal="right" vertical="center"/>
    </xf>
    <xf numFmtId="170" fontId="12" fillId="0" borderId="96" xfId="96" applyNumberFormat="1" applyFont="1" applyBorder="1" applyAlignment="1">
      <alignment horizontal="right" vertical="center"/>
    </xf>
    <xf numFmtId="167" fontId="12" fillId="0" borderId="96" xfId="97" applyNumberFormat="1" applyFont="1" applyBorder="1" applyAlignment="1">
      <alignment horizontal="right" vertical="center"/>
    </xf>
    <xf numFmtId="170" fontId="12" fillId="0" borderId="97" xfId="98" applyNumberFormat="1" applyFont="1" applyBorder="1" applyAlignment="1">
      <alignment horizontal="right" vertical="center"/>
    </xf>
    <xf numFmtId="0" fontId="12" fillId="0" borderId="104" xfId="99" applyFont="1" applyBorder="1" applyAlignment="1">
      <alignment horizontal="left" vertical="top" wrapText="1"/>
    </xf>
    <xf numFmtId="0" fontId="12" fillId="0" borderId="98" xfId="100" applyFont="1" applyBorder="1" applyAlignment="1">
      <alignment horizontal="left" vertical="top" wrapText="1"/>
    </xf>
    <xf numFmtId="0" fontId="5" fillId="0" borderId="0" xfId="0" applyFont="1" applyAlignment="1">
      <alignment vertical="center" wrapText="1"/>
    </xf>
    <xf numFmtId="0" fontId="12" fillId="0" borderId="102" xfId="101" applyFont="1" applyBorder="1" applyAlignment="1">
      <alignment horizontal="center" wrapText="1"/>
    </xf>
    <xf numFmtId="0" fontId="12" fillId="0" borderId="94" xfId="102" applyFont="1" applyBorder="1" applyAlignment="1">
      <alignment horizontal="left" vertical="top"/>
    </xf>
    <xf numFmtId="0" fontId="12" fillId="0" borderId="105" xfId="104" applyFont="1" applyBorder="1" applyAlignment="1">
      <alignment horizontal="left" vertical="top"/>
    </xf>
    <xf numFmtId="0" fontId="12" fillId="0" borderId="98" xfId="106" applyFont="1" applyBorder="1" applyAlignment="1">
      <alignment horizontal="left" vertical="top"/>
    </xf>
    <xf numFmtId="0" fontId="12" fillId="4" borderId="0" xfId="109" applyFont="1" applyFill="1" applyAlignment="1">
      <alignment horizontal="left" vertical="center" wrapText="1"/>
    </xf>
    <xf numFmtId="0" fontId="12" fillId="0" borderId="102" xfId="110" applyFont="1" applyBorder="1" applyAlignment="1">
      <alignment horizontal="left" wrapText="1"/>
    </xf>
    <xf numFmtId="0" fontId="12" fillId="0" borderId="102" xfId="111" applyFont="1" applyBorder="1" applyAlignment="1">
      <alignment horizontal="center" wrapText="1"/>
    </xf>
    <xf numFmtId="0" fontId="12" fillId="0" borderId="94" xfId="112" applyFont="1" applyBorder="1" applyAlignment="1">
      <alignment horizontal="left" vertical="top"/>
    </xf>
    <xf numFmtId="0" fontId="12" fillId="0" borderId="105" xfId="114" applyFont="1" applyBorder="1" applyAlignment="1">
      <alignment horizontal="left" vertical="top"/>
    </xf>
    <xf numFmtId="0" fontId="12" fillId="0" borderId="98" xfId="116" applyFont="1" applyBorder="1" applyAlignment="1">
      <alignment horizontal="left" vertical="top"/>
    </xf>
    <xf numFmtId="0" fontId="12" fillId="0" borderId="66" xfId="120" applyFont="1" applyBorder="1" applyAlignment="1">
      <alignment horizontal="center" wrapText="1"/>
    </xf>
    <xf numFmtId="0" fontId="12" fillId="0" borderId="67" xfId="121" applyFont="1" applyBorder="1" applyAlignment="1">
      <alignment horizontal="center" wrapText="1"/>
    </xf>
    <xf numFmtId="0" fontId="12" fillId="0" borderId="69" xfId="123" applyFont="1" applyBorder="1" applyAlignment="1">
      <alignment horizontal="left" vertical="top"/>
    </xf>
    <xf numFmtId="0" fontId="12" fillId="0" borderId="70" xfId="124" applyFont="1" applyBorder="1" applyAlignment="1">
      <alignment horizontal="left" vertical="center" wrapText="1"/>
    </xf>
    <xf numFmtId="164" fontId="12" fillId="0" borderId="71" xfId="125" applyNumberFormat="1" applyFont="1" applyBorder="1" applyAlignment="1">
      <alignment horizontal="right" vertical="center"/>
    </xf>
    <xf numFmtId="0" fontId="12" fillId="0" borderId="73" xfId="127" applyFont="1" applyBorder="1" applyAlignment="1">
      <alignment horizontal="left" vertical="top"/>
    </xf>
    <xf numFmtId="0" fontId="12" fillId="0" borderId="74" xfId="128" applyFont="1" applyBorder="1" applyAlignment="1">
      <alignment horizontal="left" vertical="center" wrapText="1"/>
    </xf>
    <xf numFmtId="164" fontId="12" fillId="0" borderId="75" xfId="129" applyNumberFormat="1" applyFont="1" applyBorder="1" applyAlignment="1">
      <alignment horizontal="right" vertical="center"/>
    </xf>
    <xf numFmtId="0" fontId="12" fillId="0" borderId="77" xfId="131" applyFont="1" applyBorder="1" applyAlignment="1">
      <alignment horizontal="left" vertical="top"/>
    </xf>
    <xf numFmtId="0" fontId="12" fillId="0" borderId="78" xfId="132" applyFont="1" applyBorder="1" applyAlignment="1">
      <alignment horizontal="left" vertical="center" wrapText="1"/>
    </xf>
    <xf numFmtId="164" fontId="12" fillId="0" borderId="79" xfId="133" applyNumberFormat="1" applyFont="1" applyBorder="1" applyAlignment="1">
      <alignment horizontal="right" vertical="center"/>
    </xf>
    <xf numFmtId="0" fontId="12" fillId="0" borderId="81" xfId="135" applyFont="1" applyBorder="1" applyAlignment="1">
      <alignment horizontal="center" wrapText="1"/>
    </xf>
    <xf numFmtId="0" fontId="12" fillId="0" borderId="69" xfId="138" applyFont="1" applyBorder="1" applyAlignment="1">
      <alignment horizontal="left" vertical="top" wrapText="1"/>
    </xf>
    <xf numFmtId="168" fontId="12" fillId="0" borderId="70" xfId="139" applyNumberFormat="1" applyFont="1" applyBorder="1" applyAlignment="1">
      <alignment horizontal="right" vertical="center"/>
    </xf>
    <xf numFmtId="169" fontId="12" fillId="0" borderId="84" xfId="140" applyNumberFormat="1" applyFont="1" applyBorder="1" applyAlignment="1">
      <alignment horizontal="right" vertical="center"/>
    </xf>
    <xf numFmtId="0" fontId="12" fillId="0" borderId="73" xfId="142" applyFont="1" applyBorder="1" applyAlignment="1">
      <alignment horizontal="left" vertical="top" wrapText="1"/>
    </xf>
    <xf numFmtId="168" fontId="12" fillId="0" borderId="74" xfId="143" applyNumberFormat="1" applyFont="1" applyBorder="1" applyAlignment="1">
      <alignment horizontal="right" vertical="center"/>
    </xf>
    <xf numFmtId="169" fontId="12" fillId="0" borderId="85" xfId="144" applyNumberFormat="1" applyFont="1" applyBorder="1" applyAlignment="1">
      <alignment horizontal="right" vertical="center"/>
    </xf>
    <xf numFmtId="0" fontId="12" fillId="0" borderId="87" xfId="146" applyFont="1" applyBorder="1" applyAlignment="1">
      <alignment horizontal="left" vertical="top" wrapText="1"/>
    </xf>
    <xf numFmtId="168" fontId="12" fillId="0" borderId="88" xfId="147" applyNumberFormat="1" applyFont="1" applyBorder="1" applyAlignment="1">
      <alignment horizontal="right" vertical="center"/>
    </xf>
    <xf numFmtId="169" fontId="12" fillId="0" borderId="89" xfId="148" applyNumberFormat="1" applyFont="1" applyBorder="1" applyAlignment="1">
      <alignment horizontal="right" vertical="center"/>
    </xf>
    <xf numFmtId="164" fontId="12" fillId="0" borderId="90" xfId="149" applyNumberFormat="1" applyFont="1" applyBorder="1" applyAlignment="1">
      <alignment horizontal="right" vertical="center"/>
    </xf>
    <xf numFmtId="0" fontId="12" fillId="0" borderId="77" xfId="152" applyFont="1" applyBorder="1" applyAlignment="1">
      <alignment horizontal="left" vertical="top" wrapText="1"/>
    </xf>
    <xf numFmtId="168" fontId="12" fillId="0" borderId="78" xfId="153" applyNumberFormat="1" applyFont="1" applyBorder="1" applyAlignment="1">
      <alignment horizontal="right" vertical="center"/>
    </xf>
    <xf numFmtId="169" fontId="12" fillId="0" borderId="93" xfId="154" applyNumberFormat="1" applyFont="1" applyBorder="1" applyAlignment="1">
      <alignment horizontal="right" vertical="center"/>
    </xf>
    <xf numFmtId="167" fontId="12" fillId="0" borderId="70" xfId="155" applyNumberFormat="1" applyFont="1" applyBorder="1" applyAlignment="1">
      <alignment horizontal="right" vertical="center"/>
    </xf>
    <xf numFmtId="0" fontId="12" fillId="0" borderId="84" xfId="156" applyFont="1" applyBorder="1" applyAlignment="1">
      <alignment horizontal="right" vertical="center"/>
    </xf>
    <xf numFmtId="170" fontId="12" fillId="0" borderId="84" xfId="157" applyNumberFormat="1" applyFont="1" applyBorder="1" applyAlignment="1">
      <alignment horizontal="right" vertical="center"/>
    </xf>
    <xf numFmtId="167" fontId="12" fillId="0" borderId="84" xfId="158" applyNumberFormat="1" applyFont="1" applyBorder="1" applyAlignment="1">
      <alignment horizontal="right" vertical="center"/>
    </xf>
    <xf numFmtId="170" fontId="12" fillId="0" borderId="71" xfId="159" applyNumberFormat="1" applyFont="1" applyBorder="1" applyAlignment="1">
      <alignment horizontal="right" vertical="center"/>
    </xf>
    <xf numFmtId="167" fontId="12" fillId="0" borderId="74" xfId="160" applyNumberFormat="1" applyFont="1" applyBorder="1" applyAlignment="1">
      <alignment horizontal="right" vertical="center"/>
    </xf>
    <xf numFmtId="0" fontId="12" fillId="0" borderId="85" xfId="161" applyFont="1" applyBorder="1" applyAlignment="1">
      <alignment horizontal="right" vertical="center"/>
    </xf>
    <xf numFmtId="170" fontId="12" fillId="0" borderId="85" xfId="162" applyNumberFormat="1" applyFont="1" applyBorder="1" applyAlignment="1">
      <alignment horizontal="right" vertical="center"/>
    </xf>
    <xf numFmtId="167" fontId="12" fillId="0" borderId="85" xfId="163" applyNumberFormat="1" applyFont="1" applyBorder="1" applyAlignment="1">
      <alignment horizontal="right" vertical="center"/>
    </xf>
    <xf numFmtId="170" fontId="12" fillId="0" borderId="75" xfId="164" applyNumberFormat="1" applyFont="1" applyBorder="1" applyAlignment="1">
      <alignment horizontal="right" vertical="center"/>
    </xf>
    <xf numFmtId="170" fontId="12" fillId="0" borderId="88" xfId="165" applyNumberFormat="1" applyFont="1" applyBorder="1" applyAlignment="1">
      <alignment horizontal="right" vertical="center"/>
    </xf>
    <xf numFmtId="0" fontId="12" fillId="0" borderId="89" xfId="166" applyFont="1" applyBorder="1" applyAlignment="1">
      <alignment horizontal="right" vertical="center"/>
    </xf>
    <xf numFmtId="170" fontId="12" fillId="0" borderId="89" xfId="167" applyNumberFormat="1" applyFont="1" applyBorder="1" applyAlignment="1">
      <alignment horizontal="right" vertical="center"/>
    </xf>
    <xf numFmtId="167" fontId="12" fillId="0" borderId="89" xfId="168" applyNumberFormat="1" applyFont="1" applyBorder="1" applyAlignment="1">
      <alignment horizontal="right" vertical="center"/>
    </xf>
    <xf numFmtId="170" fontId="12" fillId="0" borderId="90" xfId="169" applyNumberFormat="1" applyFont="1" applyBorder="1" applyAlignment="1">
      <alignment horizontal="right" vertical="center"/>
    </xf>
    <xf numFmtId="167" fontId="12" fillId="0" borderId="75" xfId="170" applyNumberFormat="1" applyFont="1" applyBorder="1" applyAlignment="1">
      <alignment horizontal="right" vertical="center"/>
    </xf>
    <xf numFmtId="167" fontId="12" fillId="0" borderId="88" xfId="171" applyNumberFormat="1" applyFont="1" applyBorder="1" applyAlignment="1">
      <alignment horizontal="right" vertical="center"/>
    </xf>
    <xf numFmtId="167" fontId="12" fillId="0" borderId="90" xfId="172" applyNumberFormat="1" applyFont="1" applyBorder="1" applyAlignment="1">
      <alignment horizontal="right" vertical="center"/>
    </xf>
    <xf numFmtId="167" fontId="12" fillId="0" borderId="78" xfId="173" applyNumberFormat="1" applyFont="1" applyBorder="1" applyAlignment="1">
      <alignment horizontal="right" vertical="center"/>
    </xf>
    <xf numFmtId="0" fontId="12" fillId="0" borderId="93" xfId="174" applyFont="1" applyBorder="1" applyAlignment="1">
      <alignment horizontal="right" vertical="center"/>
    </xf>
    <xf numFmtId="170" fontId="12" fillId="0" borderId="93" xfId="175" applyNumberFormat="1" applyFont="1" applyBorder="1" applyAlignment="1">
      <alignment horizontal="right" vertical="center"/>
    </xf>
    <xf numFmtId="167" fontId="12" fillId="0" borderId="93" xfId="176" applyNumberFormat="1" applyFont="1" applyBorder="1" applyAlignment="1">
      <alignment horizontal="right" vertical="center"/>
    </xf>
    <xf numFmtId="167" fontId="12" fillId="0" borderId="79" xfId="177" applyNumberFormat="1" applyFont="1" applyBorder="1" applyAlignment="1">
      <alignment horizontal="right" vertical="center"/>
    </xf>
    <xf numFmtId="0" fontId="12" fillId="0" borderId="101" xfId="185" applyFont="1" applyBorder="1" applyAlignment="1">
      <alignment horizontal="center" wrapText="1"/>
    </xf>
    <xf numFmtId="0" fontId="12" fillId="0" borderId="102" xfId="186" applyFont="1" applyBorder="1" applyAlignment="1">
      <alignment horizontal="left" vertical="top" wrapText="1"/>
    </xf>
    <xf numFmtId="167" fontId="12" fillId="0" borderId="66" xfId="187" applyNumberFormat="1" applyFont="1" applyBorder="1" applyAlignment="1">
      <alignment horizontal="right" vertical="center"/>
    </xf>
    <xf numFmtId="170" fontId="12" fillId="0" borderId="81" xfId="188" applyNumberFormat="1" applyFont="1" applyBorder="1" applyAlignment="1">
      <alignment horizontal="right" vertical="center"/>
    </xf>
    <xf numFmtId="164" fontId="12" fillId="0" borderId="81" xfId="189" applyNumberFormat="1" applyFont="1" applyBorder="1" applyAlignment="1">
      <alignment horizontal="right" vertical="center"/>
    </xf>
    <xf numFmtId="167" fontId="12" fillId="0" borderId="81" xfId="190" applyNumberFormat="1" applyFont="1" applyBorder="1" applyAlignment="1">
      <alignment horizontal="right" vertical="center"/>
    </xf>
    <xf numFmtId="167" fontId="12" fillId="0" borderId="67" xfId="191" applyNumberFormat="1" applyFont="1" applyBorder="1" applyAlignment="1">
      <alignment horizontal="right" vertical="center"/>
    </xf>
    <xf numFmtId="170" fontId="12" fillId="0" borderId="70" xfId="192" applyNumberFormat="1" applyFont="1" applyBorder="1" applyAlignment="1">
      <alignment horizontal="right" vertical="center"/>
    </xf>
    <xf numFmtId="164" fontId="12" fillId="0" borderId="84" xfId="193" applyNumberFormat="1" applyFont="1" applyBorder="1" applyAlignment="1">
      <alignment horizontal="right" vertical="center"/>
    </xf>
    <xf numFmtId="164" fontId="12" fillId="0" borderId="89" xfId="194" applyNumberFormat="1" applyFont="1" applyBorder="1" applyAlignment="1">
      <alignment horizontal="right" vertical="center"/>
    </xf>
    <xf numFmtId="170" fontId="12" fillId="0" borderId="74" xfId="195" applyNumberFormat="1" applyFont="1" applyBorder="1" applyAlignment="1">
      <alignment horizontal="right" vertical="center"/>
    </xf>
    <xf numFmtId="164" fontId="12" fillId="0" borderId="85" xfId="196" applyNumberFormat="1" applyFont="1" applyBorder="1" applyAlignment="1">
      <alignment horizontal="right" vertical="center"/>
    </xf>
    <xf numFmtId="0" fontId="12" fillId="0" borderId="89" xfId="197" applyFont="1" applyBorder="1" applyAlignment="1">
      <alignment horizontal="left" vertical="center" wrapText="1"/>
    </xf>
    <xf numFmtId="0" fontId="12" fillId="0" borderId="90" xfId="198" applyFont="1" applyBorder="1" applyAlignment="1">
      <alignment horizontal="left" vertical="center" wrapText="1"/>
    </xf>
    <xf numFmtId="0" fontId="12" fillId="0" borderId="85" xfId="199" applyFont="1" applyBorder="1" applyAlignment="1">
      <alignment horizontal="left" vertical="center" wrapText="1"/>
    </xf>
    <xf numFmtId="0" fontId="12" fillId="0" borderId="75" xfId="200" applyFont="1" applyBorder="1" applyAlignment="1">
      <alignment horizontal="left" vertical="center" wrapText="1"/>
    </xf>
    <xf numFmtId="170" fontId="12" fillId="0" borderId="78" xfId="201" applyNumberFormat="1" applyFont="1" applyBorder="1" applyAlignment="1">
      <alignment horizontal="right" vertical="center"/>
    </xf>
    <xf numFmtId="0" fontId="12" fillId="0" borderId="93" xfId="202" applyFont="1" applyBorder="1" applyAlignment="1">
      <alignment horizontal="left" vertical="center" wrapText="1"/>
    </xf>
    <xf numFmtId="0" fontId="12" fillId="0" borderId="79" xfId="203" applyFont="1" applyBorder="1" applyAlignment="1">
      <alignment horizontal="left" vertical="center" wrapText="1"/>
    </xf>
    <xf numFmtId="164" fontId="12" fillId="0" borderId="93" xfId="204" applyNumberFormat="1" applyFont="1" applyBorder="1" applyAlignment="1">
      <alignment horizontal="right" vertical="center"/>
    </xf>
    <xf numFmtId="0" fontId="12" fillId="0" borderId="103" xfId="205" applyFont="1" applyBorder="1" applyAlignment="1">
      <alignment horizontal="left" vertical="top" wrapText="1"/>
    </xf>
    <xf numFmtId="170" fontId="12" fillId="0" borderId="95" xfId="206" applyNumberFormat="1" applyFont="1" applyBorder="1" applyAlignment="1">
      <alignment horizontal="right" vertical="center"/>
    </xf>
    <xf numFmtId="164" fontId="12" fillId="0" borderId="96" xfId="207" applyNumberFormat="1" applyFont="1" applyBorder="1" applyAlignment="1">
      <alignment horizontal="right" vertical="center"/>
    </xf>
    <xf numFmtId="170" fontId="12" fillId="0" borderId="96" xfId="208" applyNumberFormat="1" applyFont="1" applyBorder="1" applyAlignment="1">
      <alignment horizontal="right" vertical="center"/>
    </xf>
    <xf numFmtId="167" fontId="12" fillId="0" borderId="96" xfId="209" applyNumberFormat="1" applyFont="1" applyBorder="1" applyAlignment="1">
      <alignment horizontal="right" vertical="center"/>
    </xf>
    <xf numFmtId="170" fontId="12" fillId="0" borderId="97" xfId="210" applyNumberFormat="1" applyFont="1" applyBorder="1" applyAlignment="1">
      <alignment horizontal="right" vertical="center"/>
    </xf>
    <xf numFmtId="0" fontId="12" fillId="0" borderId="104" xfId="211" applyFont="1" applyBorder="1" applyAlignment="1">
      <alignment horizontal="left" vertical="top" wrapText="1"/>
    </xf>
    <xf numFmtId="0" fontId="12" fillId="0" borderId="98" xfId="212" applyFont="1" applyBorder="1" applyAlignment="1">
      <alignment horizontal="left" vertical="top" wrapText="1"/>
    </xf>
    <xf numFmtId="0" fontId="12" fillId="0" borderId="66" xfId="216" applyFont="1" applyBorder="1" applyAlignment="1">
      <alignment horizontal="center" wrapText="1"/>
    </xf>
    <xf numFmtId="0" fontId="12" fillId="0" borderId="67" xfId="217" applyFont="1" applyBorder="1" applyAlignment="1">
      <alignment horizontal="center" wrapText="1"/>
    </xf>
    <xf numFmtId="0" fontId="12" fillId="0" borderId="69" xfId="219" applyFont="1" applyBorder="1" applyAlignment="1">
      <alignment horizontal="left" vertical="top"/>
    </xf>
    <xf numFmtId="0" fontId="12" fillId="0" borderId="70" xfId="220" applyFont="1" applyBorder="1" applyAlignment="1">
      <alignment horizontal="left" vertical="center" wrapText="1"/>
    </xf>
    <xf numFmtId="164" fontId="12" fillId="0" borderId="71" xfId="221" applyNumberFormat="1" applyFont="1" applyBorder="1" applyAlignment="1">
      <alignment horizontal="right" vertical="center"/>
    </xf>
    <xf numFmtId="0" fontId="12" fillId="0" borderId="73" xfId="223" applyFont="1" applyBorder="1" applyAlignment="1">
      <alignment horizontal="left" vertical="top"/>
    </xf>
    <xf numFmtId="0" fontId="12" fillId="0" borderId="74" xfId="224" applyFont="1" applyBorder="1" applyAlignment="1">
      <alignment horizontal="left" vertical="center" wrapText="1"/>
    </xf>
    <xf numFmtId="164" fontId="12" fillId="0" borderId="75" xfId="225" applyNumberFormat="1" applyFont="1" applyBorder="1" applyAlignment="1">
      <alignment horizontal="right" vertical="center"/>
    </xf>
    <xf numFmtId="0" fontId="12" fillId="0" borderId="77" xfId="227" applyFont="1" applyBorder="1" applyAlignment="1">
      <alignment horizontal="left" vertical="top"/>
    </xf>
    <xf numFmtId="0" fontId="12" fillId="0" borderId="78" xfId="228" applyFont="1" applyBorder="1" applyAlignment="1">
      <alignment horizontal="left" vertical="center" wrapText="1"/>
    </xf>
    <xf numFmtId="164" fontId="12" fillId="0" borderId="79" xfId="229" applyNumberFormat="1" applyFont="1" applyBorder="1" applyAlignment="1">
      <alignment horizontal="right" vertical="center"/>
    </xf>
    <xf numFmtId="0" fontId="12" fillId="0" borderId="81" xfId="231" applyFont="1" applyBorder="1" applyAlignment="1">
      <alignment horizontal="center" wrapText="1"/>
    </xf>
    <xf numFmtId="0" fontId="12" fillId="0" borderId="69" xfId="234" applyFont="1" applyBorder="1" applyAlignment="1">
      <alignment horizontal="left" vertical="top" wrapText="1"/>
    </xf>
    <xf numFmtId="168" fontId="12" fillId="0" borderId="70" xfId="235" applyNumberFormat="1" applyFont="1" applyBorder="1" applyAlignment="1">
      <alignment horizontal="right" vertical="center"/>
    </xf>
    <xf numFmtId="169" fontId="12" fillId="0" borderId="84" xfId="236" applyNumberFormat="1" applyFont="1" applyBorder="1" applyAlignment="1">
      <alignment horizontal="right" vertical="center"/>
    </xf>
    <xf numFmtId="0" fontId="12" fillId="0" borderId="73" xfId="238" applyFont="1" applyBorder="1" applyAlignment="1">
      <alignment horizontal="left" vertical="top" wrapText="1"/>
    </xf>
    <xf numFmtId="168" fontId="12" fillId="0" borderId="74" xfId="239" applyNumberFormat="1" applyFont="1" applyBorder="1" applyAlignment="1">
      <alignment horizontal="right" vertical="center"/>
    </xf>
    <xf numFmtId="166" fontId="12" fillId="0" borderId="85" xfId="240" applyNumberFormat="1" applyFont="1" applyBorder="1" applyAlignment="1">
      <alignment horizontal="right" vertical="center"/>
    </xf>
    <xf numFmtId="0" fontId="12" fillId="0" borderId="87" xfId="242" applyFont="1" applyBorder="1" applyAlignment="1">
      <alignment horizontal="left" vertical="top" wrapText="1"/>
    </xf>
    <xf numFmtId="168" fontId="12" fillId="0" borderId="88" xfId="243" applyNumberFormat="1" applyFont="1" applyBorder="1" applyAlignment="1">
      <alignment horizontal="right" vertical="center"/>
    </xf>
    <xf numFmtId="169" fontId="12" fillId="0" borderId="89" xfId="244" applyNumberFormat="1" applyFont="1" applyBorder="1" applyAlignment="1">
      <alignment horizontal="right" vertical="center"/>
    </xf>
    <xf numFmtId="164" fontId="12" fillId="0" borderId="90" xfId="245" applyNumberFormat="1" applyFont="1" applyBorder="1" applyAlignment="1">
      <alignment horizontal="right" vertical="center"/>
    </xf>
    <xf numFmtId="169" fontId="12" fillId="0" borderId="85" xfId="246" applyNumberFormat="1" applyFont="1" applyBorder="1" applyAlignment="1">
      <alignment horizontal="right" vertical="center"/>
    </xf>
    <xf numFmtId="0" fontId="12" fillId="0" borderId="77" xfId="249" applyFont="1" applyBorder="1" applyAlignment="1">
      <alignment horizontal="left" vertical="top" wrapText="1"/>
    </xf>
    <xf numFmtId="168" fontId="12" fillId="0" borderId="78" xfId="250" applyNumberFormat="1" applyFont="1" applyBorder="1" applyAlignment="1">
      <alignment horizontal="right" vertical="center"/>
    </xf>
    <xf numFmtId="169" fontId="12" fillId="0" borderId="93" xfId="251" applyNumberFormat="1" applyFont="1" applyBorder="1" applyAlignment="1">
      <alignment horizontal="right" vertical="center"/>
    </xf>
    <xf numFmtId="167" fontId="12" fillId="0" borderId="70" xfId="252" applyNumberFormat="1" applyFont="1" applyBorder="1" applyAlignment="1">
      <alignment horizontal="right" vertical="center"/>
    </xf>
    <xf numFmtId="0" fontId="12" fillId="0" borderId="84" xfId="253" applyFont="1" applyBorder="1" applyAlignment="1">
      <alignment horizontal="right" vertical="center"/>
    </xf>
    <xf numFmtId="170" fontId="12" fillId="0" borderId="84" xfId="254" applyNumberFormat="1" applyFont="1" applyBorder="1" applyAlignment="1">
      <alignment horizontal="right" vertical="center"/>
    </xf>
    <xf numFmtId="167" fontId="12" fillId="0" borderId="84" xfId="255" applyNumberFormat="1" applyFont="1" applyBorder="1" applyAlignment="1">
      <alignment horizontal="right" vertical="center"/>
    </xf>
    <xf numFmtId="170" fontId="12" fillId="0" borderId="71" xfId="256" applyNumberFormat="1" applyFont="1" applyBorder="1" applyAlignment="1">
      <alignment horizontal="right" vertical="center"/>
    </xf>
    <xf numFmtId="167" fontId="12" fillId="0" borderId="74" xfId="257" applyNumberFormat="1" applyFont="1" applyBorder="1" applyAlignment="1">
      <alignment horizontal="right" vertical="center"/>
    </xf>
    <xf numFmtId="0" fontId="12" fillId="0" borderId="85" xfId="258" applyFont="1" applyBorder="1" applyAlignment="1">
      <alignment horizontal="right" vertical="center"/>
    </xf>
    <xf numFmtId="170" fontId="12" fillId="0" borderId="85" xfId="259" applyNumberFormat="1" applyFont="1" applyBorder="1" applyAlignment="1">
      <alignment horizontal="right" vertical="center"/>
    </xf>
    <xf numFmtId="167" fontId="12" fillId="0" borderId="85" xfId="260" applyNumberFormat="1" applyFont="1" applyBorder="1" applyAlignment="1">
      <alignment horizontal="right" vertical="center"/>
    </xf>
    <xf numFmtId="170" fontId="12" fillId="0" borderId="75" xfId="261" applyNumberFormat="1" applyFont="1" applyBorder="1" applyAlignment="1">
      <alignment horizontal="right" vertical="center"/>
    </xf>
    <xf numFmtId="170" fontId="12" fillId="0" borderId="88" xfId="262" applyNumberFormat="1" applyFont="1" applyBorder="1" applyAlignment="1">
      <alignment horizontal="right" vertical="center"/>
    </xf>
    <xf numFmtId="0" fontId="12" fillId="0" borderId="89" xfId="263" applyFont="1" applyBorder="1" applyAlignment="1">
      <alignment horizontal="right" vertical="center"/>
    </xf>
    <xf numFmtId="170" fontId="12" fillId="0" borderId="89" xfId="264" applyNumberFormat="1" applyFont="1" applyBorder="1" applyAlignment="1">
      <alignment horizontal="right" vertical="center"/>
    </xf>
    <xf numFmtId="167" fontId="12" fillId="0" borderId="89" xfId="265" applyNumberFormat="1" applyFont="1" applyBorder="1" applyAlignment="1">
      <alignment horizontal="right" vertical="center"/>
    </xf>
    <xf numFmtId="170" fontId="12" fillId="0" borderId="90" xfId="266" applyNumberFormat="1" applyFont="1" applyBorder="1" applyAlignment="1">
      <alignment horizontal="right" vertical="center"/>
    </xf>
    <xf numFmtId="167" fontId="12" fillId="0" borderId="75" xfId="267" applyNumberFormat="1" applyFont="1" applyBorder="1" applyAlignment="1">
      <alignment horizontal="right" vertical="center"/>
    </xf>
    <xf numFmtId="167" fontId="12" fillId="0" borderId="88" xfId="268" applyNumberFormat="1" applyFont="1" applyBorder="1" applyAlignment="1">
      <alignment horizontal="right" vertical="center"/>
    </xf>
    <xf numFmtId="167" fontId="12" fillId="0" borderId="90" xfId="269" applyNumberFormat="1" applyFont="1" applyBorder="1" applyAlignment="1">
      <alignment horizontal="right" vertical="center"/>
    </xf>
    <xf numFmtId="167" fontId="12" fillId="0" borderId="78" xfId="270" applyNumberFormat="1" applyFont="1" applyBorder="1" applyAlignment="1">
      <alignment horizontal="right" vertical="center"/>
    </xf>
    <xf numFmtId="0" fontId="12" fillId="0" borderId="93" xfId="271" applyFont="1" applyBorder="1" applyAlignment="1">
      <alignment horizontal="right" vertical="center"/>
    </xf>
    <xf numFmtId="170" fontId="12" fillId="0" borderId="93" xfId="272" applyNumberFormat="1" applyFont="1" applyBorder="1" applyAlignment="1">
      <alignment horizontal="right" vertical="center"/>
    </xf>
    <xf numFmtId="167" fontId="12" fillId="0" borderId="93" xfId="273" applyNumberFormat="1" applyFont="1" applyBorder="1" applyAlignment="1">
      <alignment horizontal="right" vertical="center"/>
    </xf>
    <xf numFmtId="167" fontId="12" fillId="0" borderId="79" xfId="274" applyNumberFormat="1" applyFont="1" applyBorder="1" applyAlignment="1">
      <alignment horizontal="right" vertical="center"/>
    </xf>
    <xf numFmtId="0" fontId="12" fillId="4" borderId="0" xfId="275" applyFont="1" applyFill="1" applyAlignment="1">
      <alignment horizontal="left" vertical="center" wrapText="1"/>
    </xf>
    <xf numFmtId="0" fontId="12" fillId="0" borderId="101" xfId="283" applyFont="1" applyBorder="1" applyAlignment="1">
      <alignment horizontal="center" wrapText="1"/>
    </xf>
    <xf numFmtId="0" fontId="12" fillId="0" borderId="102" xfId="284" applyFont="1" applyBorder="1" applyAlignment="1">
      <alignment horizontal="left" vertical="top" wrapText="1"/>
    </xf>
    <xf numFmtId="167" fontId="12" fillId="0" borderId="66" xfId="285" applyNumberFormat="1" applyFont="1" applyBorder="1" applyAlignment="1">
      <alignment horizontal="right" vertical="center"/>
    </xf>
    <xf numFmtId="170" fontId="12" fillId="0" borderId="81" xfId="286" applyNumberFormat="1" applyFont="1" applyBorder="1" applyAlignment="1">
      <alignment horizontal="right" vertical="center"/>
    </xf>
    <xf numFmtId="164" fontId="12" fillId="0" borderId="81" xfId="287" applyNumberFormat="1" applyFont="1" applyBorder="1" applyAlignment="1">
      <alignment horizontal="right" vertical="center"/>
    </xf>
    <xf numFmtId="167" fontId="12" fillId="0" borderId="81" xfId="288" applyNumberFormat="1" applyFont="1" applyBorder="1" applyAlignment="1">
      <alignment horizontal="right" vertical="center"/>
    </xf>
    <xf numFmtId="167" fontId="12" fillId="0" borderId="67" xfId="289" applyNumberFormat="1" applyFont="1" applyBorder="1" applyAlignment="1">
      <alignment horizontal="right" vertical="center"/>
    </xf>
    <xf numFmtId="170" fontId="12" fillId="0" borderId="70" xfId="290" applyNumberFormat="1" applyFont="1" applyBorder="1" applyAlignment="1">
      <alignment horizontal="right" vertical="center"/>
    </xf>
    <xf numFmtId="164" fontId="12" fillId="0" borderId="84" xfId="291" applyNumberFormat="1" applyFont="1" applyBorder="1" applyAlignment="1">
      <alignment horizontal="right" vertical="center"/>
    </xf>
    <xf numFmtId="164" fontId="12" fillId="0" borderId="89" xfId="292" applyNumberFormat="1" applyFont="1" applyBorder="1" applyAlignment="1">
      <alignment horizontal="right" vertical="center"/>
    </xf>
    <xf numFmtId="170" fontId="12" fillId="0" borderId="74" xfId="293" applyNumberFormat="1" applyFont="1" applyBorder="1" applyAlignment="1">
      <alignment horizontal="right" vertical="center"/>
    </xf>
    <xf numFmtId="164" fontId="12" fillId="0" borderId="85" xfId="294" applyNumberFormat="1" applyFont="1" applyBorder="1" applyAlignment="1">
      <alignment horizontal="right" vertical="center"/>
    </xf>
    <xf numFmtId="0" fontId="12" fillId="0" borderId="89" xfId="295" applyFont="1" applyBorder="1" applyAlignment="1">
      <alignment horizontal="left" vertical="center" wrapText="1"/>
    </xf>
    <xf numFmtId="0" fontId="12" fillId="0" borderId="90" xfId="296" applyFont="1" applyBorder="1" applyAlignment="1">
      <alignment horizontal="left" vertical="center" wrapText="1"/>
    </xf>
    <xf numFmtId="0" fontId="12" fillId="0" borderId="85" xfId="297" applyFont="1" applyBorder="1" applyAlignment="1">
      <alignment horizontal="left" vertical="center" wrapText="1"/>
    </xf>
    <xf numFmtId="0" fontId="12" fillId="0" borderId="75" xfId="298" applyFont="1" applyBorder="1" applyAlignment="1">
      <alignment horizontal="left" vertical="center" wrapText="1"/>
    </xf>
    <xf numFmtId="170" fontId="12" fillId="0" borderId="78" xfId="299" applyNumberFormat="1" applyFont="1" applyBorder="1" applyAlignment="1">
      <alignment horizontal="right" vertical="center"/>
    </xf>
    <xf numFmtId="0" fontId="12" fillId="0" borderId="93" xfId="300" applyFont="1" applyBorder="1" applyAlignment="1">
      <alignment horizontal="left" vertical="center" wrapText="1"/>
    </xf>
    <xf numFmtId="0" fontId="12" fillId="0" borderId="79" xfId="301" applyFont="1" applyBorder="1" applyAlignment="1">
      <alignment horizontal="left" vertical="center" wrapText="1"/>
    </xf>
    <xf numFmtId="164" fontId="12" fillId="0" borderId="93" xfId="302" applyNumberFormat="1" applyFont="1" applyBorder="1" applyAlignment="1">
      <alignment horizontal="right" vertical="center"/>
    </xf>
    <xf numFmtId="0" fontId="12" fillId="0" borderId="102" xfId="303" applyFont="1" applyBorder="1" applyAlignment="1">
      <alignment horizontal="left" wrapText="1"/>
    </xf>
    <xf numFmtId="0" fontId="12" fillId="0" borderId="103" xfId="304" applyFont="1" applyBorder="1" applyAlignment="1">
      <alignment horizontal="left" vertical="top" wrapText="1"/>
    </xf>
    <xf numFmtId="170" fontId="12" fillId="0" borderId="95" xfId="305" applyNumberFormat="1" applyFont="1" applyBorder="1" applyAlignment="1">
      <alignment horizontal="right" vertical="center"/>
    </xf>
    <xf numFmtId="164" fontId="12" fillId="0" borderId="96" xfId="306" applyNumberFormat="1" applyFont="1" applyBorder="1" applyAlignment="1">
      <alignment horizontal="right" vertical="center"/>
    </xf>
    <xf numFmtId="170" fontId="12" fillId="0" borderId="96" xfId="307" applyNumberFormat="1" applyFont="1" applyBorder="1" applyAlignment="1">
      <alignment horizontal="right" vertical="center"/>
    </xf>
    <xf numFmtId="167" fontId="12" fillId="0" borderId="96" xfId="308" applyNumberFormat="1" applyFont="1" applyBorder="1" applyAlignment="1">
      <alignment horizontal="right" vertical="center"/>
    </xf>
    <xf numFmtId="170" fontId="12" fillId="0" borderId="97" xfId="309" applyNumberFormat="1" applyFont="1" applyBorder="1" applyAlignment="1">
      <alignment horizontal="right" vertical="center"/>
    </xf>
    <xf numFmtId="0" fontId="12" fillId="0" borderId="104" xfId="310" applyFont="1" applyBorder="1" applyAlignment="1">
      <alignment horizontal="left" vertical="top" wrapText="1"/>
    </xf>
    <xf numFmtId="0" fontId="12" fillId="0" borderId="98" xfId="311" applyFont="1" applyBorder="1" applyAlignment="1">
      <alignment horizontal="left" vertical="top" wrapText="1"/>
    </xf>
    <xf numFmtId="0" fontId="12" fillId="0" borderId="102" xfId="312" applyFont="1" applyBorder="1" applyAlignment="1">
      <alignment horizontal="center" wrapText="1"/>
    </xf>
    <xf numFmtId="0" fontId="12" fillId="0" borderId="94" xfId="313" applyFont="1" applyBorder="1" applyAlignment="1">
      <alignment horizontal="left" vertical="top"/>
    </xf>
    <xf numFmtId="0" fontId="12" fillId="0" borderId="94" xfId="314" applyFont="1" applyBorder="1" applyAlignment="1">
      <alignment horizontal="left" vertical="center" wrapText="1"/>
    </xf>
    <xf numFmtId="0" fontId="12" fillId="0" borderId="105" xfId="315" applyFont="1" applyBorder="1" applyAlignment="1">
      <alignment horizontal="left" vertical="top"/>
    </xf>
    <xf numFmtId="0" fontId="12" fillId="0" borderId="105" xfId="316" applyFont="1" applyBorder="1" applyAlignment="1">
      <alignment horizontal="left" vertical="center" wrapText="1"/>
    </xf>
    <xf numFmtId="0" fontId="12" fillId="0" borderId="98" xfId="317" applyFont="1" applyBorder="1" applyAlignment="1">
      <alignment horizontal="left" vertical="top"/>
    </xf>
    <xf numFmtId="0" fontId="12" fillId="0" borderId="98" xfId="318" applyFont="1" applyBorder="1" applyAlignment="1">
      <alignment horizontal="left" vertical="center" wrapText="1"/>
    </xf>
    <xf numFmtId="0" fontId="12" fillId="4" borderId="0" xfId="320" applyFont="1" applyFill="1" applyAlignment="1">
      <alignment horizontal="left" vertical="center" wrapText="1"/>
    </xf>
    <xf numFmtId="0" fontId="12" fillId="0" borderId="102" xfId="321" applyFont="1" applyBorder="1" applyAlignment="1">
      <alignment horizontal="left" wrapText="1"/>
    </xf>
    <xf numFmtId="0" fontId="12" fillId="0" borderId="102" xfId="322" applyFont="1" applyBorder="1" applyAlignment="1">
      <alignment horizontal="center" wrapText="1"/>
    </xf>
    <xf numFmtId="0" fontId="12" fillId="0" borderId="94" xfId="323" applyFont="1" applyBorder="1" applyAlignment="1">
      <alignment horizontal="left" vertical="top"/>
    </xf>
    <xf numFmtId="0" fontId="12" fillId="0" borderId="105" xfId="325" applyFont="1" applyBorder="1" applyAlignment="1">
      <alignment horizontal="left" vertical="top"/>
    </xf>
    <xf numFmtId="0" fontId="12" fillId="0" borderId="98" xfId="327" applyFont="1" applyBorder="1" applyAlignment="1">
      <alignment horizontal="left" vertical="top"/>
    </xf>
    <xf numFmtId="0" fontId="12" fillId="0" borderId="66" xfId="331" applyFont="1" applyBorder="1" applyAlignment="1">
      <alignment horizontal="center" wrapText="1"/>
    </xf>
    <xf numFmtId="0" fontId="12" fillId="0" borderId="67" xfId="332" applyFont="1" applyBorder="1" applyAlignment="1">
      <alignment horizontal="center" wrapText="1"/>
    </xf>
    <xf numFmtId="0" fontId="12" fillId="0" borderId="69" xfId="334" applyFont="1" applyBorder="1" applyAlignment="1">
      <alignment horizontal="left" vertical="top"/>
    </xf>
    <xf numFmtId="0" fontId="12" fillId="0" borderId="70" xfId="335" applyFont="1" applyBorder="1" applyAlignment="1">
      <alignment horizontal="left" vertical="center" wrapText="1"/>
    </xf>
    <xf numFmtId="164" fontId="12" fillId="0" borderId="71" xfId="336" applyNumberFormat="1" applyFont="1" applyBorder="1" applyAlignment="1">
      <alignment horizontal="right" vertical="center"/>
    </xf>
    <xf numFmtId="0" fontId="12" fillId="0" borderId="73" xfId="338" applyFont="1" applyBorder="1" applyAlignment="1">
      <alignment horizontal="left" vertical="top"/>
    </xf>
    <xf numFmtId="0" fontId="12" fillId="0" borderId="74" xfId="339" applyFont="1" applyBorder="1" applyAlignment="1">
      <alignment horizontal="left" vertical="center" wrapText="1"/>
    </xf>
    <xf numFmtId="164" fontId="12" fillId="0" borderId="75" xfId="340" applyNumberFormat="1" applyFont="1" applyBorder="1" applyAlignment="1">
      <alignment horizontal="right" vertical="center"/>
    </xf>
    <xf numFmtId="0" fontId="12" fillId="0" borderId="77" xfId="342" applyFont="1" applyBorder="1" applyAlignment="1">
      <alignment horizontal="left" vertical="top"/>
    </xf>
    <xf numFmtId="0" fontId="12" fillId="0" borderId="78" xfId="343" applyFont="1" applyBorder="1" applyAlignment="1">
      <alignment horizontal="left" vertical="center" wrapText="1"/>
    </xf>
    <xf numFmtId="164" fontId="12" fillId="0" borderId="79" xfId="344" applyNumberFormat="1" applyFont="1" applyBorder="1" applyAlignment="1">
      <alignment horizontal="right" vertical="center"/>
    </xf>
    <xf numFmtId="0" fontId="12" fillId="0" borderId="81" xfId="346" applyFont="1" applyBorder="1" applyAlignment="1">
      <alignment horizontal="center" wrapText="1"/>
    </xf>
    <xf numFmtId="0" fontId="12" fillId="0" borderId="69" xfId="349" applyFont="1" applyBorder="1" applyAlignment="1">
      <alignment horizontal="left" vertical="top" wrapText="1"/>
    </xf>
    <xf numFmtId="168" fontId="12" fillId="0" borderId="70" xfId="350" applyNumberFormat="1" applyFont="1" applyBorder="1" applyAlignment="1">
      <alignment horizontal="right" vertical="center"/>
    </xf>
    <xf numFmtId="169" fontId="12" fillId="0" borderId="84" xfId="351" applyNumberFormat="1" applyFont="1" applyBorder="1" applyAlignment="1">
      <alignment horizontal="right" vertical="center"/>
    </xf>
    <xf numFmtId="0" fontId="12" fillId="0" borderId="73" xfId="353" applyFont="1" applyBorder="1" applyAlignment="1">
      <alignment horizontal="left" vertical="top" wrapText="1"/>
    </xf>
    <xf numFmtId="168" fontId="12" fillId="0" borderId="74" xfId="354" applyNumberFormat="1" applyFont="1" applyBorder="1" applyAlignment="1">
      <alignment horizontal="right" vertical="center"/>
    </xf>
    <xf numFmtId="166" fontId="12" fillId="0" borderId="85" xfId="355" applyNumberFormat="1" applyFont="1" applyBorder="1" applyAlignment="1">
      <alignment horizontal="right" vertical="center"/>
    </xf>
    <xf numFmtId="0" fontId="12" fillId="0" borderId="87" xfId="357" applyFont="1" applyBorder="1" applyAlignment="1">
      <alignment horizontal="left" vertical="top" wrapText="1"/>
    </xf>
    <xf numFmtId="168" fontId="12" fillId="0" borderId="88" xfId="358" applyNumberFormat="1" applyFont="1" applyBorder="1" applyAlignment="1">
      <alignment horizontal="right" vertical="center"/>
    </xf>
    <xf numFmtId="169" fontId="12" fillId="0" borderId="89" xfId="359" applyNumberFormat="1" applyFont="1" applyBorder="1" applyAlignment="1">
      <alignment horizontal="right" vertical="center"/>
    </xf>
    <xf numFmtId="164" fontId="12" fillId="0" borderId="90" xfId="360" applyNumberFormat="1" applyFont="1" applyBorder="1" applyAlignment="1">
      <alignment horizontal="right" vertical="center"/>
    </xf>
    <xf numFmtId="169" fontId="12" fillId="0" borderId="85" xfId="361" applyNumberFormat="1" applyFont="1" applyBorder="1" applyAlignment="1">
      <alignment horizontal="right" vertical="center"/>
    </xf>
    <xf numFmtId="0" fontId="12" fillId="0" borderId="77" xfId="364" applyFont="1" applyBorder="1" applyAlignment="1">
      <alignment horizontal="left" vertical="top" wrapText="1"/>
    </xf>
    <xf numFmtId="168" fontId="12" fillId="0" borderId="78" xfId="365" applyNumberFormat="1" applyFont="1" applyBorder="1" applyAlignment="1">
      <alignment horizontal="right" vertical="center"/>
    </xf>
    <xf numFmtId="169" fontId="12" fillId="0" borderId="93" xfId="366" applyNumberFormat="1" applyFont="1" applyBorder="1" applyAlignment="1">
      <alignment horizontal="right" vertical="center"/>
    </xf>
    <xf numFmtId="167" fontId="12" fillId="0" borderId="70" xfId="367" applyNumberFormat="1" applyFont="1" applyBorder="1" applyAlignment="1">
      <alignment horizontal="right" vertical="center"/>
    </xf>
    <xf numFmtId="0" fontId="12" fillId="0" borderId="84" xfId="368" applyFont="1" applyBorder="1" applyAlignment="1">
      <alignment horizontal="right" vertical="center"/>
    </xf>
    <xf numFmtId="170" fontId="12" fillId="0" borderId="84" xfId="369" applyNumberFormat="1" applyFont="1" applyBorder="1" applyAlignment="1">
      <alignment horizontal="right" vertical="center"/>
    </xf>
    <xf numFmtId="167" fontId="12" fillId="0" borderId="84" xfId="370" applyNumberFormat="1" applyFont="1" applyBorder="1" applyAlignment="1">
      <alignment horizontal="right" vertical="center"/>
    </xf>
    <xf numFmtId="170" fontId="12" fillId="0" borderId="71" xfId="371" applyNumberFormat="1" applyFont="1" applyBorder="1" applyAlignment="1">
      <alignment horizontal="right" vertical="center"/>
    </xf>
    <xf numFmtId="167" fontId="12" fillId="0" borderId="74" xfId="372" applyNumberFormat="1" applyFont="1" applyBorder="1" applyAlignment="1">
      <alignment horizontal="right" vertical="center"/>
    </xf>
    <xf numFmtId="0" fontId="12" fillId="0" borderId="85" xfId="373" applyFont="1" applyBorder="1" applyAlignment="1">
      <alignment horizontal="right" vertical="center"/>
    </xf>
    <xf numFmtId="170" fontId="12" fillId="0" borderId="85" xfId="374" applyNumberFormat="1" applyFont="1" applyBorder="1" applyAlignment="1">
      <alignment horizontal="right" vertical="center"/>
    </xf>
    <xf numFmtId="167" fontId="12" fillId="0" borderId="85" xfId="375" applyNumberFormat="1" applyFont="1" applyBorder="1" applyAlignment="1">
      <alignment horizontal="right" vertical="center"/>
    </xf>
    <xf numFmtId="170" fontId="12" fillId="0" borderId="75" xfId="376" applyNumberFormat="1" applyFont="1" applyBorder="1" applyAlignment="1">
      <alignment horizontal="right" vertical="center"/>
    </xf>
    <xf numFmtId="170" fontId="12" fillId="0" borderId="88" xfId="377" applyNumberFormat="1" applyFont="1" applyBorder="1" applyAlignment="1">
      <alignment horizontal="right" vertical="center"/>
    </xf>
    <xf numFmtId="0" fontId="12" fillId="0" borderId="89" xfId="378" applyFont="1" applyBorder="1" applyAlignment="1">
      <alignment horizontal="right" vertical="center"/>
    </xf>
    <xf numFmtId="170" fontId="12" fillId="0" borderId="89" xfId="379" applyNumberFormat="1" applyFont="1" applyBorder="1" applyAlignment="1">
      <alignment horizontal="right" vertical="center"/>
    </xf>
    <xf numFmtId="167" fontId="12" fillId="0" borderId="89" xfId="380" applyNumberFormat="1" applyFont="1" applyBorder="1" applyAlignment="1">
      <alignment horizontal="right" vertical="center"/>
    </xf>
    <xf numFmtId="170" fontId="12" fillId="0" borderId="90" xfId="381" applyNumberFormat="1" applyFont="1" applyBorder="1" applyAlignment="1">
      <alignment horizontal="right" vertical="center"/>
    </xf>
    <xf numFmtId="167" fontId="12" fillId="0" borderId="75" xfId="382" applyNumberFormat="1" applyFont="1" applyBorder="1" applyAlignment="1">
      <alignment horizontal="right" vertical="center"/>
    </xf>
    <xf numFmtId="167" fontId="12" fillId="0" borderId="88" xfId="383" applyNumberFormat="1" applyFont="1" applyBorder="1" applyAlignment="1">
      <alignment horizontal="right" vertical="center"/>
    </xf>
    <xf numFmtId="167" fontId="12" fillId="0" borderId="90" xfId="384" applyNumberFormat="1" applyFont="1" applyBorder="1" applyAlignment="1">
      <alignment horizontal="right" vertical="center"/>
    </xf>
    <xf numFmtId="167" fontId="12" fillId="0" borderId="78" xfId="385" applyNumberFormat="1" applyFont="1" applyBorder="1" applyAlignment="1">
      <alignment horizontal="right" vertical="center"/>
    </xf>
    <xf numFmtId="0" fontId="12" fillId="0" borderId="93" xfId="386" applyFont="1" applyBorder="1" applyAlignment="1">
      <alignment horizontal="right" vertical="center"/>
    </xf>
    <xf numFmtId="170" fontId="12" fillId="0" borderId="93" xfId="387" applyNumberFormat="1" applyFont="1" applyBorder="1" applyAlignment="1">
      <alignment horizontal="right" vertical="center"/>
    </xf>
    <xf numFmtId="167" fontId="12" fillId="0" borderId="93" xfId="388" applyNumberFormat="1" applyFont="1" applyBorder="1" applyAlignment="1">
      <alignment horizontal="right" vertical="center"/>
    </xf>
    <xf numFmtId="167" fontId="12" fillId="0" borderId="79" xfId="389" applyNumberFormat="1" applyFont="1" applyBorder="1" applyAlignment="1">
      <alignment horizontal="right" vertical="center"/>
    </xf>
    <xf numFmtId="0" fontId="12" fillId="0" borderId="101" xfId="397" applyFont="1" applyBorder="1" applyAlignment="1">
      <alignment horizontal="center" wrapText="1"/>
    </xf>
    <xf numFmtId="0" fontId="12" fillId="0" borderId="102" xfId="398" applyFont="1" applyBorder="1" applyAlignment="1">
      <alignment horizontal="left" vertical="top" wrapText="1"/>
    </xf>
    <xf numFmtId="167" fontId="12" fillId="0" borderId="66" xfId="399" applyNumberFormat="1" applyFont="1" applyBorder="1" applyAlignment="1">
      <alignment horizontal="right" vertical="center"/>
    </xf>
    <xf numFmtId="170" fontId="12" fillId="0" borderId="81" xfId="400" applyNumberFormat="1" applyFont="1" applyBorder="1" applyAlignment="1">
      <alignment horizontal="right" vertical="center"/>
    </xf>
    <xf numFmtId="164" fontId="12" fillId="0" borderId="81" xfId="401" applyNumberFormat="1" applyFont="1" applyBorder="1" applyAlignment="1">
      <alignment horizontal="right" vertical="center"/>
    </xf>
    <xf numFmtId="167" fontId="12" fillId="0" borderId="81" xfId="402" applyNumberFormat="1" applyFont="1" applyBorder="1" applyAlignment="1">
      <alignment horizontal="right" vertical="center"/>
    </xf>
    <xf numFmtId="167" fontId="12" fillId="0" borderId="67" xfId="403" applyNumberFormat="1" applyFont="1" applyBorder="1" applyAlignment="1">
      <alignment horizontal="right" vertical="center"/>
    </xf>
    <xf numFmtId="170" fontId="12" fillId="0" borderId="70" xfId="404" applyNumberFormat="1" applyFont="1" applyBorder="1" applyAlignment="1">
      <alignment horizontal="right" vertical="center"/>
    </xf>
    <xf numFmtId="164" fontId="12" fillId="0" borderId="84" xfId="405" applyNumberFormat="1" applyFont="1" applyBorder="1" applyAlignment="1">
      <alignment horizontal="right" vertical="center"/>
    </xf>
    <xf numFmtId="164" fontId="12" fillId="0" borderId="89" xfId="406" applyNumberFormat="1" applyFont="1" applyBorder="1" applyAlignment="1">
      <alignment horizontal="right" vertical="center"/>
    </xf>
    <xf numFmtId="170" fontId="12" fillId="0" borderId="74" xfId="407" applyNumberFormat="1" applyFont="1" applyBorder="1" applyAlignment="1">
      <alignment horizontal="right" vertical="center"/>
    </xf>
    <xf numFmtId="164" fontId="12" fillId="0" borderId="85" xfId="408" applyNumberFormat="1" applyFont="1" applyBorder="1" applyAlignment="1">
      <alignment horizontal="right" vertical="center"/>
    </xf>
    <xf numFmtId="0" fontId="12" fillId="0" borderId="89" xfId="409" applyFont="1" applyBorder="1" applyAlignment="1">
      <alignment horizontal="left" vertical="center" wrapText="1"/>
    </xf>
    <xf numFmtId="0" fontId="12" fillId="0" borderId="90" xfId="410" applyFont="1" applyBorder="1" applyAlignment="1">
      <alignment horizontal="left" vertical="center" wrapText="1"/>
    </xf>
    <xf numFmtId="0" fontId="12" fillId="0" borderId="85" xfId="411" applyFont="1" applyBorder="1" applyAlignment="1">
      <alignment horizontal="left" vertical="center" wrapText="1"/>
    </xf>
    <xf numFmtId="0" fontId="12" fillId="0" borderId="75" xfId="412" applyFont="1" applyBorder="1" applyAlignment="1">
      <alignment horizontal="left" vertical="center" wrapText="1"/>
    </xf>
    <xf numFmtId="170" fontId="12" fillId="0" borderId="78" xfId="413" applyNumberFormat="1" applyFont="1" applyBorder="1" applyAlignment="1">
      <alignment horizontal="right" vertical="center"/>
    </xf>
    <xf numFmtId="0" fontId="12" fillId="0" borderId="93" xfId="414" applyFont="1" applyBorder="1" applyAlignment="1">
      <alignment horizontal="left" vertical="center" wrapText="1"/>
    </xf>
    <xf numFmtId="0" fontId="12" fillId="0" borderId="79" xfId="415" applyFont="1" applyBorder="1" applyAlignment="1">
      <alignment horizontal="left" vertical="center" wrapText="1"/>
    </xf>
    <xf numFmtId="164" fontId="12" fillId="0" borderId="93" xfId="416" applyNumberFormat="1" applyFont="1" applyBorder="1" applyAlignment="1">
      <alignment horizontal="right" vertical="center"/>
    </xf>
    <xf numFmtId="0" fontId="12" fillId="0" borderId="103" xfId="417" applyFont="1" applyBorder="1" applyAlignment="1">
      <alignment horizontal="left" vertical="top" wrapText="1"/>
    </xf>
    <xf numFmtId="170" fontId="12" fillId="0" borderId="95" xfId="418" applyNumberFormat="1" applyFont="1" applyBorder="1" applyAlignment="1">
      <alignment horizontal="right" vertical="center"/>
    </xf>
    <xf numFmtId="164" fontId="12" fillId="0" borderId="96" xfId="419" applyNumberFormat="1" applyFont="1" applyBorder="1" applyAlignment="1">
      <alignment horizontal="right" vertical="center"/>
    </xf>
    <xf numFmtId="170" fontId="12" fillId="0" borderId="96" xfId="420" applyNumberFormat="1" applyFont="1" applyBorder="1" applyAlignment="1">
      <alignment horizontal="right" vertical="center"/>
    </xf>
    <xf numFmtId="167" fontId="12" fillId="0" borderId="96" xfId="421" applyNumberFormat="1" applyFont="1" applyBorder="1" applyAlignment="1">
      <alignment horizontal="right" vertical="center"/>
    </xf>
    <xf numFmtId="170" fontId="12" fillId="0" borderId="97" xfId="422" applyNumberFormat="1" applyFont="1" applyBorder="1" applyAlignment="1">
      <alignment horizontal="right" vertical="center"/>
    </xf>
    <xf numFmtId="0" fontId="12" fillId="0" borderId="104" xfId="423" applyFont="1" applyBorder="1" applyAlignment="1">
      <alignment horizontal="left" vertical="top" wrapText="1"/>
    </xf>
    <xf numFmtId="0" fontId="12" fillId="0" borderId="98" xfId="424" applyFont="1" applyBorder="1" applyAlignment="1">
      <alignment horizontal="left" vertical="top" wrapText="1"/>
    </xf>
    <xf numFmtId="0" fontId="16" fillId="0" borderId="0" xfId="425" applyFont="1"/>
    <xf numFmtId="170" fontId="12" fillId="0" borderId="66" xfId="426" applyNumberFormat="1" applyFont="1" applyBorder="1" applyAlignment="1">
      <alignment horizontal="right" vertical="center"/>
    </xf>
    <xf numFmtId="170" fontId="12" fillId="0" borderId="67" xfId="427" applyNumberFormat="1" applyFont="1" applyBorder="1" applyAlignment="1">
      <alignment horizontal="right" vertical="center"/>
    </xf>
    <xf numFmtId="170" fontId="12" fillId="0" borderId="79" xfId="428" applyNumberFormat="1" applyFont="1" applyBorder="1" applyAlignment="1">
      <alignment horizontal="right" vertical="center"/>
    </xf>
    <xf numFmtId="0" fontId="12" fillId="0" borderId="106" xfId="433" applyFont="1" applyBorder="1" applyAlignment="1">
      <alignment horizontal="left" vertical="top" wrapText="1"/>
    </xf>
    <xf numFmtId="0" fontId="12" fillId="0" borderId="95" xfId="434" applyFont="1" applyBorder="1" applyAlignment="1">
      <alignment horizontal="right" vertical="center"/>
    </xf>
    <xf numFmtId="167" fontId="12" fillId="0" borderId="97" xfId="435" applyNumberFormat="1" applyFont="1" applyBorder="1" applyAlignment="1">
      <alignment horizontal="right" vertical="center"/>
    </xf>
    <xf numFmtId="0" fontId="12" fillId="0" borderId="78" xfId="436" applyFont="1" applyBorder="1" applyAlignment="1">
      <alignment horizontal="right" vertical="center"/>
    </xf>
    <xf numFmtId="0" fontId="12" fillId="0" borderId="94" xfId="437" applyFont="1" applyBorder="1" applyAlignment="1">
      <alignment horizontal="left" vertical="top" wrapText="1"/>
    </xf>
    <xf numFmtId="167" fontId="12" fillId="0" borderId="71" xfId="438" applyNumberFormat="1" applyFont="1" applyBorder="1" applyAlignment="1">
      <alignment horizontal="right" vertical="center"/>
    </xf>
    <xf numFmtId="0" fontId="12" fillId="0" borderId="103" xfId="439" applyFont="1" applyBorder="1" applyAlignment="1">
      <alignment horizontal="left" vertical="top"/>
    </xf>
    <xf numFmtId="0" fontId="12" fillId="0" borderId="104" xfId="440" applyFont="1" applyBorder="1" applyAlignment="1">
      <alignment horizontal="left" vertical="top"/>
    </xf>
    <xf numFmtId="0" fontId="12" fillId="0" borderId="106" xfId="442" applyFont="1" applyBorder="1" applyAlignment="1">
      <alignment horizontal="left" vertical="top"/>
    </xf>
    <xf numFmtId="0" fontId="12" fillId="0" borderId="87" xfId="443" applyFont="1" applyBorder="1" applyAlignment="1">
      <alignment horizontal="left" vertical="top"/>
    </xf>
    <xf numFmtId="0" fontId="12" fillId="0" borderId="88" xfId="444" applyFont="1" applyBorder="1" applyAlignment="1">
      <alignment horizontal="right" vertical="center"/>
    </xf>
    <xf numFmtId="0" fontId="12" fillId="0" borderId="74" xfId="446" applyFont="1" applyBorder="1" applyAlignment="1">
      <alignment horizontal="right" vertical="center"/>
    </xf>
    <xf numFmtId="167" fontId="12" fillId="0" borderId="95" xfId="450" applyNumberFormat="1" applyFont="1" applyBorder="1" applyAlignment="1">
      <alignment horizontal="right" vertical="center"/>
    </xf>
    <xf numFmtId="0" fontId="12" fillId="4" borderId="0" xfId="454" applyFont="1" applyFill="1" applyBorder="1" applyAlignment="1">
      <alignment horizontal="left" vertical="center" wrapText="1"/>
    </xf>
    <xf numFmtId="0" fontId="12" fillId="0" borderId="102" xfId="455" applyFont="1" applyFill="1" applyBorder="1" applyAlignment="1">
      <alignment horizontal="left" wrapText="1"/>
    </xf>
    <xf numFmtId="0" fontId="12" fillId="0" borderId="102" xfId="456" applyFont="1" applyFill="1" applyBorder="1" applyAlignment="1">
      <alignment horizontal="center" wrapText="1"/>
    </xf>
    <xf numFmtId="0" fontId="12" fillId="0" borderId="94" xfId="457" applyFont="1" applyFill="1" applyBorder="1" applyAlignment="1">
      <alignment horizontal="left" vertical="top"/>
    </xf>
    <xf numFmtId="0" fontId="12" fillId="0" borderId="105" xfId="459" applyFont="1" applyFill="1" applyBorder="1" applyAlignment="1">
      <alignment horizontal="left" vertical="top"/>
    </xf>
    <xf numFmtId="0" fontId="12" fillId="0" borderId="98" xfId="461" applyFont="1" applyFill="1" applyBorder="1" applyAlignment="1">
      <alignment horizontal="left" vertical="top"/>
    </xf>
    <xf numFmtId="0" fontId="12" fillId="0" borderId="66" xfId="465" applyFont="1" applyFill="1" applyBorder="1" applyAlignment="1">
      <alignment horizontal="center" wrapText="1"/>
    </xf>
    <xf numFmtId="0" fontId="12" fillId="0" borderId="67" xfId="466" applyFont="1" applyFill="1" applyBorder="1" applyAlignment="1">
      <alignment horizontal="center" wrapText="1"/>
    </xf>
    <xf numFmtId="0" fontId="12" fillId="0" borderId="69" xfId="468" applyFont="1" applyFill="1" applyBorder="1" applyAlignment="1">
      <alignment horizontal="left" vertical="top"/>
    </xf>
    <xf numFmtId="0" fontId="12" fillId="0" borderId="70" xfId="469" applyFont="1" applyFill="1" applyBorder="1" applyAlignment="1">
      <alignment horizontal="left" vertical="center" wrapText="1"/>
    </xf>
    <xf numFmtId="164" fontId="12" fillId="0" borderId="71" xfId="470" applyNumberFormat="1" applyFont="1" applyFill="1" applyBorder="1" applyAlignment="1">
      <alignment horizontal="right" vertical="center"/>
    </xf>
    <xf numFmtId="0" fontId="12" fillId="0" borderId="73" xfId="472" applyFont="1" applyFill="1" applyBorder="1" applyAlignment="1">
      <alignment horizontal="left" vertical="top"/>
    </xf>
    <xf numFmtId="0" fontId="12" fillId="0" borderId="74" xfId="473" applyFont="1" applyFill="1" applyBorder="1" applyAlignment="1">
      <alignment horizontal="left" vertical="center" wrapText="1"/>
    </xf>
    <xf numFmtId="164" fontId="12" fillId="0" borderId="75" xfId="474" applyNumberFormat="1" applyFont="1" applyFill="1" applyBorder="1" applyAlignment="1">
      <alignment horizontal="right" vertical="center"/>
    </xf>
    <xf numFmtId="0" fontId="12" fillId="0" borderId="77" xfId="476" applyFont="1" applyFill="1" applyBorder="1" applyAlignment="1">
      <alignment horizontal="left" vertical="top"/>
    </xf>
    <xf numFmtId="0" fontId="12" fillId="0" borderId="78" xfId="477" applyFont="1" applyFill="1" applyBorder="1" applyAlignment="1">
      <alignment horizontal="left" vertical="center" wrapText="1"/>
    </xf>
    <xf numFmtId="164" fontId="12" fillId="0" borderId="79" xfId="478" applyNumberFormat="1" applyFont="1" applyFill="1" applyBorder="1" applyAlignment="1">
      <alignment horizontal="right" vertical="center"/>
    </xf>
    <xf numFmtId="0" fontId="12" fillId="0" borderId="81" xfId="480" applyFont="1" applyFill="1" applyBorder="1" applyAlignment="1">
      <alignment horizontal="center" wrapText="1"/>
    </xf>
    <xf numFmtId="0" fontId="12" fillId="0" borderId="69" xfId="483" applyFont="1" applyFill="1" applyBorder="1" applyAlignment="1">
      <alignment horizontal="left" vertical="top" wrapText="1"/>
    </xf>
    <xf numFmtId="168" fontId="12" fillId="0" borderId="70" xfId="484" applyNumberFormat="1" applyFont="1" applyFill="1" applyBorder="1" applyAlignment="1">
      <alignment horizontal="right" vertical="center"/>
    </xf>
    <xf numFmtId="169" fontId="12" fillId="0" borderId="84" xfId="485" applyNumberFormat="1" applyFont="1" applyFill="1" applyBorder="1" applyAlignment="1">
      <alignment horizontal="right" vertical="center"/>
    </xf>
    <xf numFmtId="0" fontId="12" fillId="0" borderId="73" xfId="487" applyFont="1" applyFill="1" applyBorder="1" applyAlignment="1">
      <alignment horizontal="left" vertical="top" wrapText="1"/>
    </xf>
    <xf numFmtId="168" fontId="12" fillId="0" borderId="74" xfId="488" applyNumberFormat="1" applyFont="1" applyFill="1" applyBorder="1" applyAlignment="1">
      <alignment horizontal="right" vertical="center"/>
    </xf>
    <xf numFmtId="169" fontId="12" fillId="0" borderId="85" xfId="489" applyNumberFormat="1" applyFont="1" applyFill="1" applyBorder="1" applyAlignment="1">
      <alignment horizontal="right" vertical="center"/>
    </xf>
    <xf numFmtId="0" fontId="12" fillId="0" borderId="87" xfId="491" applyFont="1" applyFill="1" applyBorder="1" applyAlignment="1">
      <alignment horizontal="left" vertical="top" wrapText="1"/>
    </xf>
    <xf numFmtId="168" fontId="12" fillId="0" borderId="88" xfId="492" applyNumberFormat="1" applyFont="1" applyFill="1" applyBorder="1" applyAlignment="1">
      <alignment horizontal="right" vertical="center"/>
    </xf>
    <xf numFmtId="169" fontId="12" fillId="0" borderId="89" xfId="493" applyNumberFormat="1" applyFont="1" applyFill="1" applyBorder="1" applyAlignment="1">
      <alignment horizontal="right" vertical="center"/>
    </xf>
    <xf numFmtId="164" fontId="12" fillId="0" borderId="90" xfId="494" applyNumberFormat="1" applyFont="1" applyFill="1" applyBorder="1" applyAlignment="1">
      <alignment horizontal="right" vertical="center"/>
    </xf>
    <xf numFmtId="166" fontId="12" fillId="0" borderId="85" xfId="495" applyNumberFormat="1" applyFont="1" applyFill="1" applyBorder="1" applyAlignment="1">
      <alignment horizontal="right" vertical="center"/>
    </xf>
    <xf numFmtId="0" fontId="12" fillId="0" borderId="77" xfId="498" applyFont="1" applyFill="1" applyBorder="1" applyAlignment="1">
      <alignment horizontal="left" vertical="top" wrapText="1"/>
    </xf>
    <xf numFmtId="168" fontId="12" fillId="0" borderId="78" xfId="499" applyNumberFormat="1" applyFont="1" applyFill="1" applyBorder="1" applyAlignment="1">
      <alignment horizontal="right" vertical="center"/>
    </xf>
    <xf numFmtId="169" fontId="12" fillId="0" borderId="93" xfId="500" applyNumberFormat="1" applyFont="1" applyFill="1" applyBorder="1" applyAlignment="1">
      <alignment horizontal="right" vertical="center"/>
    </xf>
    <xf numFmtId="167" fontId="12" fillId="0" borderId="70" xfId="501" applyNumberFormat="1" applyFont="1" applyFill="1" applyBorder="1" applyAlignment="1">
      <alignment horizontal="right" vertical="center"/>
    </xf>
    <xf numFmtId="0" fontId="12" fillId="0" borderId="84" xfId="502" applyFont="1" applyFill="1" applyBorder="1" applyAlignment="1">
      <alignment horizontal="right" vertical="center"/>
    </xf>
    <xf numFmtId="170" fontId="12" fillId="0" borderId="84" xfId="503" applyNumberFormat="1" applyFont="1" applyFill="1" applyBorder="1" applyAlignment="1">
      <alignment horizontal="right" vertical="center"/>
    </xf>
    <xf numFmtId="167" fontId="12" fillId="0" borderId="84" xfId="504" applyNumberFormat="1" applyFont="1" applyFill="1" applyBorder="1" applyAlignment="1">
      <alignment horizontal="right" vertical="center"/>
    </xf>
    <xf numFmtId="170" fontId="12" fillId="0" borderId="71" xfId="505" applyNumberFormat="1" applyFont="1" applyFill="1" applyBorder="1" applyAlignment="1">
      <alignment horizontal="right" vertical="center"/>
    </xf>
    <xf numFmtId="167" fontId="12" fillId="0" borderId="74" xfId="506" applyNumberFormat="1" applyFont="1" applyFill="1" applyBorder="1" applyAlignment="1">
      <alignment horizontal="right" vertical="center"/>
    </xf>
    <xf numFmtId="0" fontId="12" fillId="0" borderId="85" xfId="507" applyFont="1" applyFill="1" applyBorder="1" applyAlignment="1">
      <alignment horizontal="right" vertical="center"/>
    </xf>
    <xf numFmtId="170" fontId="12" fillId="0" borderId="85" xfId="508" applyNumberFormat="1" applyFont="1" applyFill="1" applyBorder="1" applyAlignment="1">
      <alignment horizontal="right" vertical="center"/>
    </xf>
    <xf numFmtId="167" fontId="12" fillId="0" borderId="85" xfId="509" applyNumberFormat="1" applyFont="1" applyFill="1" applyBorder="1" applyAlignment="1">
      <alignment horizontal="right" vertical="center"/>
    </xf>
    <xf numFmtId="170" fontId="12" fillId="0" borderId="75" xfId="510" applyNumberFormat="1" applyFont="1" applyFill="1" applyBorder="1" applyAlignment="1">
      <alignment horizontal="right" vertical="center"/>
    </xf>
    <xf numFmtId="170" fontId="12" fillId="0" borderId="88" xfId="511" applyNumberFormat="1" applyFont="1" applyFill="1" applyBorder="1" applyAlignment="1">
      <alignment horizontal="right" vertical="center"/>
    </xf>
    <xf numFmtId="0" fontId="12" fillId="0" borderId="89" xfId="512" applyFont="1" applyFill="1" applyBorder="1" applyAlignment="1">
      <alignment horizontal="right" vertical="center"/>
    </xf>
    <xf numFmtId="170" fontId="12" fillId="0" borderId="89" xfId="513" applyNumberFormat="1" applyFont="1" applyFill="1" applyBorder="1" applyAlignment="1">
      <alignment horizontal="right" vertical="center"/>
    </xf>
    <xf numFmtId="167" fontId="12" fillId="0" borderId="89" xfId="514" applyNumberFormat="1" applyFont="1" applyFill="1" applyBorder="1" applyAlignment="1">
      <alignment horizontal="right" vertical="center"/>
    </xf>
    <xf numFmtId="170" fontId="12" fillId="0" borderId="90" xfId="515" applyNumberFormat="1" applyFont="1" applyFill="1" applyBorder="1" applyAlignment="1">
      <alignment horizontal="right" vertical="center"/>
    </xf>
    <xf numFmtId="167" fontId="12" fillId="0" borderId="75" xfId="516" applyNumberFormat="1" applyFont="1" applyFill="1" applyBorder="1" applyAlignment="1">
      <alignment horizontal="right" vertical="center"/>
    </xf>
    <xf numFmtId="167" fontId="12" fillId="0" borderId="88" xfId="517" applyNumberFormat="1" applyFont="1" applyFill="1" applyBorder="1" applyAlignment="1">
      <alignment horizontal="right" vertical="center"/>
    </xf>
    <xf numFmtId="167" fontId="12" fillId="0" borderId="90" xfId="518" applyNumberFormat="1" applyFont="1" applyFill="1" applyBorder="1" applyAlignment="1">
      <alignment horizontal="right" vertical="center"/>
    </xf>
    <xf numFmtId="167" fontId="12" fillId="0" borderId="78" xfId="519" applyNumberFormat="1" applyFont="1" applyFill="1" applyBorder="1" applyAlignment="1">
      <alignment horizontal="right" vertical="center"/>
    </xf>
    <xf numFmtId="0" fontId="12" fillId="0" borderId="93" xfId="520" applyFont="1" applyFill="1" applyBorder="1" applyAlignment="1">
      <alignment horizontal="right" vertical="center"/>
    </xf>
    <xf numFmtId="170" fontId="12" fillId="0" borderId="93" xfId="521" applyNumberFormat="1" applyFont="1" applyFill="1" applyBorder="1" applyAlignment="1">
      <alignment horizontal="right" vertical="center"/>
    </xf>
    <xf numFmtId="167" fontId="12" fillId="0" borderId="93" xfId="522" applyNumberFormat="1" applyFont="1" applyFill="1" applyBorder="1" applyAlignment="1">
      <alignment horizontal="right" vertical="center"/>
    </xf>
    <xf numFmtId="167" fontId="12" fillId="0" borderId="79" xfId="523" applyNumberFormat="1" applyFont="1" applyFill="1" applyBorder="1" applyAlignment="1">
      <alignment horizontal="right" vertical="center"/>
    </xf>
    <xf numFmtId="0" fontId="12" fillId="0" borderId="101" xfId="531" applyFont="1" applyFill="1" applyBorder="1" applyAlignment="1">
      <alignment horizontal="center" wrapText="1"/>
    </xf>
    <xf numFmtId="0" fontId="12" fillId="0" borderId="102" xfId="532" applyFont="1" applyFill="1" applyBorder="1" applyAlignment="1">
      <alignment horizontal="left" vertical="top" wrapText="1"/>
    </xf>
    <xf numFmtId="167" fontId="12" fillId="0" borderId="66" xfId="533" applyNumberFormat="1" applyFont="1" applyFill="1" applyBorder="1" applyAlignment="1">
      <alignment horizontal="right" vertical="center"/>
    </xf>
    <xf numFmtId="170" fontId="12" fillId="0" borderId="81" xfId="534" applyNumberFormat="1" applyFont="1" applyFill="1" applyBorder="1" applyAlignment="1">
      <alignment horizontal="right" vertical="center"/>
    </xf>
    <xf numFmtId="164" fontId="12" fillId="0" borderId="81" xfId="535" applyNumberFormat="1" applyFont="1" applyFill="1" applyBorder="1" applyAlignment="1">
      <alignment horizontal="right" vertical="center"/>
    </xf>
    <xf numFmtId="167" fontId="12" fillId="0" borderId="81" xfId="536" applyNumberFormat="1" applyFont="1" applyFill="1" applyBorder="1" applyAlignment="1">
      <alignment horizontal="right" vertical="center"/>
    </xf>
    <xf numFmtId="167" fontId="12" fillId="0" borderId="67" xfId="537" applyNumberFormat="1" applyFont="1" applyFill="1" applyBorder="1" applyAlignment="1">
      <alignment horizontal="right" vertical="center"/>
    </xf>
    <xf numFmtId="170" fontId="12" fillId="0" borderId="70" xfId="538" applyNumberFormat="1" applyFont="1" applyFill="1" applyBorder="1" applyAlignment="1">
      <alignment horizontal="right" vertical="center"/>
    </xf>
    <xf numFmtId="164" fontId="12" fillId="0" borderId="84" xfId="539" applyNumberFormat="1" applyFont="1" applyFill="1" applyBorder="1" applyAlignment="1">
      <alignment horizontal="right" vertical="center"/>
    </xf>
    <xf numFmtId="164" fontId="12" fillId="0" borderId="89" xfId="540" applyNumberFormat="1" applyFont="1" applyFill="1" applyBorder="1" applyAlignment="1">
      <alignment horizontal="right" vertical="center"/>
    </xf>
    <xf numFmtId="170" fontId="12" fillId="0" borderId="74" xfId="541" applyNumberFormat="1" applyFont="1" applyFill="1" applyBorder="1" applyAlignment="1">
      <alignment horizontal="right" vertical="center"/>
    </xf>
    <xf numFmtId="164" fontId="12" fillId="0" borderId="85" xfId="542" applyNumberFormat="1" applyFont="1" applyFill="1" applyBorder="1" applyAlignment="1">
      <alignment horizontal="right" vertical="center"/>
    </xf>
    <xf numFmtId="0" fontId="12" fillId="0" borderId="89" xfId="543" applyFont="1" applyFill="1" applyBorder="1" applyAlignment="1">
      <alignment horizontal="left" vertical="center" wrapText="1"/>
    </xf>
    <xf numFmtId="0" fontId="12" fillId="0" borderId="90" xfId="544" applyFont="1" applyFill="1" applyBorder="1" applyAlignment="1">
      <alignment horizontal="left" vertical="center" wrapText="1"/>
    </xf>
    <xf numFmtId="0" fontId="12" fillId="0" borderId="85" xfId="545" applyFont="1" applyFill="1" applyBorder="1" applyAlignment="1">
      <alignment horizontal="left" vertical="center" wrapText="1"/>
    </xf>
    <xf numFmtId="0" fontId="12" fillId="0" borderId="75" xfId="546" applyFont="1" applyFill="1" applyBorder="1" applyAlignment="1">
      <alignment horizontal="left" vertical="center" wrapText="1"/>
    </xf>
    <xf numFmtId="170" fontId="12" fillId="0" borderId="78" xfId="547" applyNumberFormat="1" applyFont="1" applyFill="1" applyBorder="1" applyAlignment="1">
      <alignment horizontal="right" vertical="center"/>
    </xf>
    <xf numFmtId="0" fontId="12" fillId="0" borderId="93" xfId="548" applyFont="1" applyFill="1" applyBorder="1" applyAlignment="1">
      <alignment horizontal="left" vertical="center" wrapText="1"/>
    </xf>
    <xf numFmtId="0" fontId="12" fillId="0" borderId="79" xfId="549" applyFont="1" applyFill="1" applyBorder="1" applyAlignment="1">
      <alignment horizontal="left" vertical="center" wrapText="1"/>
    </xf>
    <xf numFmtId="164" fontId="12" fillId="0" borderId="93" xfId="550" applyNumberFormat="1" applyFont="1" applyFill="1" applyBorder="1" applyAlignment="1">
      <alignment horizontal="right" vertical="center"/>
    </xf>
    <xf numFmtId="0" fontId="12" fillId="0" borderId="103" xfId="551" applyFont="1" applyFill="1" applyBorder="1" applyAlignment="1">
      <alignment horizontal="left" vertical="top" wrapText="1"/>
    </xf>
    <xf numFmtId="170" fontId="12" fillId="0" borderId="95" xfId="552" applyNumberFormat="1" applyFont="1" applyFill="1" applyBorder="1" applyAlignment="1">
      <alignment horizontal="right" vertical="center"/>
    </xf>
    <xf numFmtId="164" fontId="12" fillId="0" borderId="96" xfId="553" applyNumberFormat="1" applyFont="1" applyFill="1" applyBorder="1" applyAlignment="1">
      <alignment horizontal="right" vertical="center"/>
    </xf>
    <xf numFmtId="170" fontId="12" fillId="0" borderId="96" xfId="554" applyNumberFormat="1" applyFont="1" applyFill="1" applyBorder="1" applyAlignment="1">
      <alignment horizontal="right" vertical="center"/>
    </xf>
    <xf numFmtId="167" fontId="12" fillId="0" borderId="96" xfId="555" applyNumberFormat="1" applyFont="1" applyFill="1" applyBorder="1" applyAlignment="1">
      <alignment horizontal="right" vertical="center"/>
    </xf>
    <xf numFmtId="170" fontId="12" fillId="0" borderId="97" xfId="556" applyNumberFormat="1" applyFont="1" applyFill="1" applyBorder="1" applyAlignment="1">
      <alignment horizontal="right" vertical="center"/>
    </xf>
    <xf numFmtId="0" fontId="12" fillId="0" borderId="104" xfId="557" applyFont="1" applyFill="1" applyBorder="1" applyAlignment="1">
      <alignment horizontal="left" vertical="top" wrapText="1"/>
    </xf>
    <xf numFmtId="0" fontId="12" fillId="0" borderId="98" xfId="558" applyFont="1" applyFill="1" applyBorder="1" applyAlignment="1">
      <alignment horizontal="left" vertical="top" wrapText="1"/>
    </xf>
    <xf numFmtId="0" fontId="16" fillId="0" borderId="0" xfId="559" applyFont="1" applyFill="1" applyBorder="1"/>
    <xf numFmtId="170" fontId="12" fillId="0" borderId="66" xfId="560" applyNumberFormat="1" applyFont="1" applyFill="1" applyBorder="1" applyAlignment="1">
      <alignment horizontal="right" vertical="center"/>
    </xf>
    <xf numFmtId="170" fontId="12" fillId="0" borderId="67" xfId="561" applyNumberFormat="1" applyFont="1" applyFill="1" applyBorder="1" applyAlignment="1">
      <alignment horizontal="right" vertical="center"/>
    </xf>
    <xf numFmtId="170" fontId="12" fillId="0" borderId="79" xfId="562" applyNumberFormat="1" applyFont="1" applyFill="1" applyBorder="1" applyAlignment="1">
      <alignment horizontal="right" vertical="center"/>
    </xf>
    <xf numFmtId="0" fontId="12" fillId="0" borderId="106" xfId="567" applyFont="1" applyFill="1" applyBorder="1" applyAlignment="1">
      <alignment horizontal="left" vertical="top" wrapText="1"/>
    </xf>
    <xf numFmtId="0" fontId="12" fillId="0" borderId="95" xfId="568" applyFont="1" applyFill="1" applyBorder="1" applyAlignment="1">
      <alignment horizontal="right" vertical="center"/>
    </xf>
    <xf numFmtId="167" fontId="12" fillId="0" borderId="97" xfId="569" applyNumberFormat="1" applyFont="1" applyFill="1" applyBorder="1" applyAlignment="1">
      <alignment horizontal="right" vertical="center"/>
    </xf>
    <xf numFmtId="0" fontId="12" fillId="0" borderId="78" xfId="570" applyFont="1" applyFill="1" applyBorder="1" applyAlignment="1">
      <alignment horizontal="right" vertical="center"/>
    </xf>
    <xf numFmtId="0" fontId="12" fillId="0" borderId="94" xfId="571" applyFont="1" applyFill="1" applyBorder="1" applyAlignment="1">
      <alignment horizontal="left" vertical="top" wrapText="1"/>
    </xf>
    <xf numFmtId="167" fontId="12" fillId="0" borderId="71" xfId="572" applyNumberFormat="1" applyFont="1" applyFill="1" applyBorder="1" applyAlignment="1">
      <alignment horizontal="right" vertical="center"/>
    </xf>
    <xf numFmtId="0" fontId="12" fillId="0" borderId="103" xfId="573" applyFont="1" applyFill="1" applyBorder="1" applyAlignment="1">
      <alignment horizontal="left" vertical="top"/>
    </xf>
    <xf numFmtId="0" fontId="12" fillId="0" borderId="104" xfId="574" applyFont="1" applyFill="1" applyBorder="1" applyAlignment="1">
      <alignment horizontal="left" vertical="top"/>
    </xf>
    <xf numFmtId="0" fontId="12" fillId="0" borderId="106" xfId="576" applyFont="1" applyFill="1" applyBorder="1" applyAlignment="1">
      <alignment horizontal="left" vertical="top"/>
    </xf>
    <xf numFmtId="0" fontId="12" fillId="0" borderId="87" xfId="577" applyFont="1" applyFill="1" applyBorder="1" applyAlignment="1">
      <alignment horizontal="left" vertical="top"/>
    </xf>
    <xf numFmtId="0" fontId="12" fillId="0" borderId="88" xfId="578" applyFont="1" applyFill="1" applyBorder="1" applyAlignment="1">
      <alignment horizontal="right" vertical="center"/>
    </xf>
    <xf numFmtId="0" fontId="12" fillId="0" borderId="74" xfId="580" applyFont="1" applyFill="1" applyBorder="1" applyAlignment="1">
      <alignment horizontal="right" vertical="center"/>
    </xf>
    <xf numFmtId="167" fontId="12" fillId="0" borderId="95" xfId="584" applyNumberFormat="1" applyFont="1" applyFill="1" applyBorder="1" applyAlignment="1">
      <alignment horizontal="right" vertical="center"/>
    </xf>
    <xf numFmtId="167" fontId="17" fillId="0" borderId="89" xfId="168" applyNumberFormat="1" applyFont="1" applyBorder="1" applyAlignment="1">
      <alignment horizontal="right" vertical="center"/>
    </xf>
    <xf numFmtId="167" fontId="17" fillId="0" borderId="89" xfId="265" applyNumberFormat="1" applyFont="1" applyBorder="1" applyAlignment="1">
      <alignment horizontal="right" vertical="center"/>
    </xf>
    <xf numFmtId="167" fontId="17" fillId="0" borderId="89" xfId="380" applyNumberFormat="1" applyFont="1" applyBorder="1" applyAlignment="1">
      <alignment horizontal="right" vertical="center"/>
    </xf>
    <xf numFmtId="167" fontId="17" fillId="0" borderId="96" xfId="421" applyNumberFormat="1" applyFont="1" applyBorder="1" applyAlignment="1">
      <alignment horizontal="right" vertical="center"/>
    </xf>
    <xf numFmtId="167" fontId="17" fillId="0" borderId="93" xfId="388" applyNumberFormat="1" applyFont="1" applyBorder="1" applyAlignment="1">
      <alignment horizontal="right" vertical="center"/>
    </xf>
    <xf numFmtId="167" fontId="17" fillId="0" borderId="89" xfId="514" applyNumberFormat="1" applyFont="1" applyFill="1" applyBorder="1" applyAlignment="1">
      <alignment horizontal="right" vertical="center"/>
    </xf>
    <xf numFmtId="167" fontId="17" fillId="0" borderId="96" xfId="555" applyNumberFormat="1" applyFont="1" applyFill="1" applyBorder="1" applyAlignment="1">
      <alignment horizontal="right" vertical="center"/>
    </xf>
    <xf numFmtId="167" fontId="17" fillId="0" borderId="93" xfId="522" applyNumberFormat="1" applyFont="1" applyFill="1" applyBorder="1" applyAlignment="1">
      <alignment horizontal="right" vertical="center"/>
    </xf>
    <xf numFmtId="0" fontId="2" fillId="2" borderId="0" xfId="0" applyFont="1" applyFill="1" applyAlignment="1">
      <alignment horizontal="center"/>
    </xf>
    <xf numFmtId="0" fontId="4" fillId="5" borderId="1" xfId="0" applyFont="1" applyFill="1" applyBorder="1" applyAlignment="1">
      <alignment horizontal="left"/>
    </xf>
    <xf numFmtId="0" fontId="4" fillId="5" borderId="1" xfId="0" applyFont="1" applyFill="1" applyBorder="1"/>
    <xf numFmtId="2" fontId="1" fillId="5" borderId="1" xfId="0" applyNumberFormat="1" applyFont="1" applyFill="1" applyBorder="1" applyAlignment="1">
      <alignment horizontal="left" vertical="center"/>
    </xf>
    <xf numFmtId="0" fontId="1" fillId="0" borderId="0" xfId="0" applyFont="1" applyAlignment="1">
      <alignment horizontal="center" vertical="center"/>
    </xf>
    <xf numFmtId="0" fontId="6" fillId="0" borderId="31" xfId="0" applyFont="1" applyBorder="1" applyAlignment="1">
      <alignment horizontal="left" vertical="top" wrapText="1"/>
    </xf>
    <xf numFmtId="0" fontId="6" fillId="0" borderId="52" xfId="0" applyFont="1" applyBorder="1" applyAlignment="1">
      <alignment horizontal="left" vertical="top" wrapText="1"/>
    </xf>
    <xf numFmtId="0" fontId="6" fillId="0" borderId="17" xfId="0" applyFont="1" applyBorder="1" applyAlignment="1">
      <alignment horizontal="left" vertical="top" wrapText="1"/>
    </xf>
    <xf numFmtId="0" fontId="6" fillId="0" borderId="41" xfId="0" applyFont="1" applyBorder="1" applyAlignment="1">
      <alignment horizontal="left" vertical="top" wrapText="1"/>
    </xf>
    <xf numFmtId="0" fontId="6" fillId="0" borderId="5" xfId="0" applyFont="1" applyBorder="1" applyAlignment="1">
      <alignment horizontal="left" wrapText="1"/>
    </xf>
    <xf numFmtId="0" fontId="6" fillId="0" borderId="36" xfId="0" applyFont="1" applyBorder="1" applyAlignment="1">
      <alignment horizontal="left" vertical="top" wrapText="1"/>
    </xf>
    <xf numFmtId="0" fontId="6" fillId="0" borderId="53" xfId="0" applyFont="1" applyBorder="1" applyAlignment="1">
      <alignment horizontal="left" vertical="top" wrapText="1"/>
    </xf>
    <xf numFmtId="0" fontId="6" fillId="0" borderId="14" xfId="0" applyFont="1" applyBorder="1" applyAlignment="1">
      <alignment horizontal="center" wrapText="1"/>
    </xf>
    <xf numFmtId="0" fontId="6" fillId="0" borderId="15" xfId="0" applyFont="1" applyBorder="1" applyAlignment="1">
      <alignment horizontal="center" wrapText="1"/>
    </xf>
    <xf numFmtId="0" fontId="6" fillId="0" borderId="10" xfId="0" applyFont="1" applyBorder="1" applyAlignment="1">
      <alignment horizontal="left" wrapText="1"/>
    </xf>
    <xf numFmtId="0" fontId="6" fillId="0" borderId="9" xfId="0" applyFont="1" applyBorder="1" applyAlignment="1">
      <alignment horizontal="left" wrapText="1"/>
    </xf>
    <xf numFmtId="0" fontId="6" fillId="0" borderId="49" xfId="0" applyFont="1" applyBorder="1" applyAlignment="1">
      <alignment horizontal="left" wrapText="1"/>
    </xf>
    <xf numFmtId="0" fontId="6" fillId="0" borderId="21" xfId="0" applyFont="1" applyBorder="1" applyAlignment="1">
      <alignment horizontal="left" vertical="top" wrapText="1"/>
    </xf>
    <xf numFmtId="0" fontId="1" fillId="0" borderId="1" xfId="0" applyFont="1" applyFill="1" applyBorder="1" applyAlignment="1">
      <alignment horizontal="center"/>
    </xf>
    <xf numFmtId="0" fontId="12" fillId="0" borderId="82" xfId="481" applyFont="1" applyFill="1" applyBorder="1" applyAlignment="1">
      <alignment horizontal="left" vertical="top" wrapText="1"/>
    </xf>
    <xf numFmtId="0" fontId="12" fillId="0" borderId="76" xfId="475" applyFont="1" applyFill="1" applyBorder="1" applyAlignment="1">
      <alignment horizontal="left" vertical="top" wrapText="1"/>
    </xf>
    <xf numFmtId="0" fontId="12" fillId="0" borderId="100" xfId="530" applyFont="1" applyFill="1" applyBorder="1" applyAlignment="1">
      <alignment horizontal="center" wrapText="1"/>
    </xf>
    <xf numFmtId="0" fontId="12" fillId="0" borderId="76" xfId="341" applyFont="1" applyBorder="1" applyAlignment="1">
      <alignment horizontal="left" vertical="top" wrapText="1"/>
    </xf>
    <xf numFmtId="0" fontId="12" fillId="0" borderId="82" xfId="347" applyFont="1" applyBorder="1" applyAlignment="1">
      <alignment horizontal="left" vertical="top" wrapText="1"/>
    </xf>
    <xf numFmtId="0" fontId="12" fillId="0" borderId="100" xfId="396" applyFont="1" applyBorder="1" applyAlignment="1">
      <alignment horizontal="center" wrapText="1"/>
    </xf>
    <xf numFmtId="0" fontId="12" fillId="0" borderId="100" xfId="71" applyFont="1" applyBorder="1" applyAlignment="1">
      <alignment horizontal="center" wrapText="1"/>
    </xf>
    <xf numFmtId="0" fontId="12" fillId="0" borderId="100" xfId="184" applyFont="1" applyBorder="1" applyAlignment="1">
      <alignment horizontal="center" wrapText="1"/>
    </xf>
    <xf numFmtId="0" fontId="12" fillId="0" borderId="100" xfId="282" applyFont="1" applyBorder="1" applyAlignment="1">
      <alignment horizontal="center" wrapText="1"/>
    </xf>
    <xf numFmtId="0" fontId="12" fillId="0" borderId="91" xfId="362" applyFont="1" applyBorder="1" applyAlignment="1">
      <alignment horizontal="left" vertical="top" wrapText="1"/>
    </xf>
    <xf numFmtId="0" fontId="12" fillId="0" borderId="64" xfId="329" applyFont="1" applyBorder="1" applyAlignment="1">
      <alignment horizontal="left" wrapText="1"/>
    </xf>
    <xf numFmtId="0" fontId="12" fillId="0" borderId="91" xfId="496" applyFont="1" applyFill="1" applyBorder="1" applyAlignment="1">
      <alignment horizontal="left" vertical="top" wrapText="1"/>
    </xf>
    <xf numFmtId="0" fontId="1" fillId="0" borderId="0" xfId="0" applyFont="1" applyFill="1" applyAlignment="1">
      <alignment horizontal="center"/>
    </xf>
    <xf numFmtId="0" fontId="4" fillId="0" borderId="1" xfId="0" applyFont="1" applyFill="1" applyBorder="1" applyAlignment="1">
      <alignment horizontal="center"/>
    </xf>
    <xf numFmtId="2" fontId="1" fillId="0" borderId="1" xfId="0" applyNumberFormat="1" applyFont="1" applyBorder="1" applyAlignment="1">
      <alignment horizontal="center" vertical="center"/>
    </xf>
    <xf numFmtId="0" fontId="0" fillId="0" borderId="39" xfId="0" applyBorder="1" applyAlignment="1">
      <alignment horizontal="center" vertical="center"/>
    </xf>
    <xf numFmtId="0" fontId="21" fillId="0" borderId="0" xfId="0" applyFont="1"/>
    <xf numFmtId="0" fontId="0" fillId="0" borderId="0" xfId="0" applyFont="1"/>
    <xf numFmtId="164" fontId="6" fillId="0" borderId="45" xfId="0" applyNumberFormat="1" applyFont="1" applyBorder="1" applyAlignment="1">
      <alignment horizontal="right" vertical="top"/>
    </xf>
    <xf numFmtId="165" fontId="6" fillId="0" borderId="46" xfId="0" applyNumberFormat="1" applyFont="1" applyBorder="1" applyAlignment="1">
      <alignment horizontal="right" vertical="top"/>
    </xf>
    <xf numFmtId="0" fontId="6" fillId="0" borderId="46" xfId="0" applyFont="1" applyBorder="1" applyAlignment="1">
      <alignment horizontal="right" vertical="top" wrapText="1"/>
    </xf>
    <xf numFmtId="0" fontId="6" fillId="0" borderId="40" xfId="0" applyFont="1" applyBorder="1" applyAlignment="1">
      <alignment vertical="top" wrapText="1"/>
    </xf>
    <xf numFmtId="164" fontId="6" fillId="0" borderId="55" xfId="0" applyNumberFormat="1" applyFont="1" applyBorder="1" applyAlignment="1">
      <alignment horizontal="right" vertical="top"/>
    </xf>
    <xf numFmtId="165" fontId="6" fillId="0" borderId="56" xfId="0" applyNumberFormat="1" applyFont="1" applyBorder="1" applyAlignment="1">
      <alignment horizontal="right" vertical="top"/>
    </xf>
    <xf numFmtId="0" fontId="6" fillId="0" borderId="56" xfId="0" applyFont="1" applyBorder="1" applyAlignment="1">
      <alignment horizontal="right" vertical="top" wrapText="1"/>
    </xf>
    <xf numFmtId="0" fontId="6" fillId="0" borderId="57" xfId="0" applyFont="1" applyBorder="1" applyAlignment="1">
      <alignment vertical="top" wrapText="1"/>
    </xf>
    <xf numFmtId="166" fontId="6" fillId="0" borderId="56" xfId="0" applyNumberFormat="1" applyFont="1" applyBorder="1" applyAlignment="1">
      <alignment horizontal="right" vertical="top"/>
    </xf>
    <xf numFmtId="172" fontId="6" fillId="0" borderId="57" xfId="0" applyNumberFormat="1" applyFont="1" applyBorder="1" applyAlignment="1">
      <alignment horizontal="right" vertical="top"/>
    </xf>
    <xf numFmtId="164" fontId="6" fillId="0" borderId="33" xfId="0" applyNumberFormat="1" applyFont="1" applyBorder="1" applyAlignment="1">
      <alignment horizontal="right" vertical="top"/>
    </xf>
    <xf numFmtId="165" fontId="6" fillId="0" borderId="34" xfId="0" applyNumberFormat="1" applyFont="1" applyBorder="1" applyAlignment="1">
      <alignment horizontal="right" vertical="top"/>
    </xf>
    <xf numFmtId="172" fontId="6" fillId="0" borderId="35" xfId="0" applyNumberFormat="1" applyFont="1" applyBorder="1" applyAlignment="1">
      <alignment horizontal="right" vertical="top"/>
    </xf>
    <xf numFmtId="164" fontId="6" fillId="0" borderId="23" xfId="0" applyNumberFormat="1" applyFont="1" applyBorder="1" applyAlignment="1">
      <alignment horizontal="right" vertical="top"/>
    </xf>
    <xf numFmtId="165" fontId="6" fillId="0" borderId="24" xfId="0" applyNumberFormat="1" applyFont="1" applyBorder="1" applyAlignment="1">
      <alignment horizontal="right" vertical="top"/>
    </xf>
    <xf numFmtId="172" fontId="6" fillId="0" borderId="25" xfId="0" applyNumberFormat="1" applyFont="1" applyBorder="1" applyAlignment="1">
      <alignment horizontal="right" vertical="top"/>
    </xf>
    <xf numFmtId="164" fontId="6" fillId="0" borderId="28" xfId="0" applyNumberFormat="1" applyFont="1" applyBorder="1" applyAlignment="1">
      <alignment horizontal="right" vertical="top"/>
    </xf>
    <xf numFmtId="165" fontId="6" fillId="0" borderId="29" xfId="0" applyNumberFormat="1" applyFont="1" applyBorder="1" applyAlignment="1">
      <alignment horizontal="right" vertical="top"/>
    </xf>
    <xf numFmtId="172" fontId="6" fillId="0" borderId="30" xfId="0" applyNumberFormat="1" applyFont="1" applyBorder="1" applyAlignment="1">
      <alignment horizontal="right" vertical="top"/>
    </xf>
    <xf numFmtId="164" fontId="6" fillId="0" borderId="37" xfId="0" applyNumberFormat="1" applyFont="1" applyBorder="1" applyAlignment="1">
      <alignment horizontal="right" vertical="top"/>
    </xf>
    <xf numFmtId="165" fontId="6" fillId="0" borderId="38" xfId="0" applyNumberFormat="1" applyFont="1" applyBorder="1" applyAlignment="1">
      <alignment horizontal="right" vertical="top"/>
    </xf>
    <xf numFmtId="172" fontId="6" fillId="0" borderId="39" xfId="0" applyNumberFormat="1" applyFont="1" applyBorder="1" applyAlignment="1">
      <alignment horizontal="right" vertical="top"/>
    </xf>
    <xf numFmtId="164" fontId="6" fillId="0" borderId="18" xfId="0" applyNumberFormat="1" applyFont="1" applyBorder="1" applyAlignment="1">
      <alignment horizontal="right" vertical="top"/>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24" xfId="0" applyFont="1" applyBorder="1" applyAlignment="1">
      <alignment horizontal="center" vertical="center"/>
    </xf>
    <xf numFmtId="0" fontId="0" fillId="0" borderId="25" xfId="0" applyFont="1" applyBorder="1" applyAlignment="1">
      <alignment horizontal="center" vertical="center"/>
    </xf>
    <xf numFmtId="0" fontId="6" fillId="0" borderId="24" xfId="0" applyFont="1" applyBorder="1" applyAlignment="1">
      <alignment vertical="top" wrapText="1"/>
    </xf>
    <xf numFmtId="0" fontId="0" fillId="0" borderId="38" xfId="0" applyFont="1" applyBorder="1" applyAlignment="1">
      <alignment horizontal="center" vertical="center"/>
    </xf>
    <xf numFmtId="0" fontId="0" fillId="0" borderId="39" xfId="0" applyFont="1" applyBorder="1" applyAlignment="1">
      <alignment horizontal="center" vertical="center"/>
    </xf>
    <xf numFmtId="167" fontId="6" fillId="0" borderId="6" xfId="0" applyNumberFormat="1" applyFont="1" applyBorder="1" applyAlignment="1">
      <alignment horizontal="right" vertical="top"/>
    </xf>
    <xf numFmtId="167" fontId="6" fillId="0" borderId="7" xfId="0" applyNumberFormat="1" applyFont="1" applyBorder="1" applyAlignment="1">
      <alignment horizontal="right" vertical="top"/>
    </xf>
    <xf numFmtId="167" fontId="6" fillId="0" borderId="8" xfId="0" applyNumberFormat="1" applyFont="1" applyBorder="1" applyAlignment="1">
      <alignment horizontal="right" vertical="top"/>
    </xf>
    <xf numFmtId="0" fontId="23" fillId="0" borderId="0" xfId="0" applyFont="1"/>
    <xf numFmtId="0" fontId="6" fillId="0" borderId="24" xfId="0" applyFont="1" applyBorder="1" applyAlignment="1">
      <alignment horizontal="right" vertical="top" wrapText="1"/>
    </xf>
    <xf numFmtId="0" fontId="6" fillId="0" borderId="25" xfId="0" applyFont="1" applyBorder="1" applyAlignment="1">
      <alignment horizontal="right" vertical="top" wrapText="1"/>
    </xf>
    <xf numFmtId="0" fontId="6" fillId="0" borderId="38" xfId="0" applyFont="1" applyBorder="1" applyAlignment="1">
      <alignment horizontal="right" vertical="top" wrapText="1"/>
    </xf>
    <xf numFmtId="0" fontId="6" fillId="0" borderId="39" xfId="0" applyFont="1" applyBorder="1" applyAlignment="1">
      <alignment horizontal="right" vertical="top" wrapText="1"/>
    </xf>
    <xf numFmtId="171" fontId="6" fillId="0" borderId="18" xfId="0" applyNumberFormat="1" applyFont="1" applyBorder="1" applyAlignment="1">
      <alignment horizontal="right" vertical="top"/>
    </xf>
    <xf numFmtId="171" fontId="6" fillId="0" borderId="20" xfId="0" applyNumberFormat="1" applyFont="1" applyBorder="1" applyAlignment="1">
      <alignment horizontal="right" vertical="top"/>
    </xf>
    <xf numFmtId="171" fontId="6" fillId="0" borderId="23" xfId="0" applyNumberFormat="1" applyFont="1" applyBorder="1" applyAlignment="1">
      <alignment horizontal="right" vertical="top"/>
    </xf>
    <xf numFmtId="171" fontId="6" fillId="0" borderId="25" xfId="0" applyNumberFormat="1" applyFont="1" applyBorder="1" applyAlignment="1">
      <alignment horizontal="right" vertical="top"/>
    </xf>
    <xf numFmtId="171" fontId="6" fillId="0" borderId="37" xfId="0" applyNumberFormat="1" applyFont="1" applyBorder="1" applyAlignment="1">
      <alignment horizontal="right" vertical="top"/>
    </xf>
    <xf numFmtId="171" fontId="6" fillId="0" borderId="39" xfId="0" applyNumberFormat="1" applyFont="1" applyBorder="1" applyAlignment="1">
      <alignment horizontal="right" vertical="top"/>
    </xf>
    <xf numFmtId="0" fontId="6" fillId="0" borderId="14" xfId="0" applyFont="1" applyBorder="1" applyAlignment="1">
      <alignment horizontal="right" vertical="top"/>
    </xf>
    <xf numFmtId="0" fontId="6" fillId="0" borderId="37" xfId="0" applyFont="1" applyBorder="1" applyAlignment="1">
      <alignment horizontal="right" vertical="top"/>
    </xf>
    <xf numFmtId="164" fontId="6" fillId="0" borderId="14" xfId="0" applyNumberFormat="1" applyFont="1" applyBorder="1" applyAlignment="1">
      <alignment horizontal="right" vertical="top"/>
    </xf>
    <xf numFmtId="0" fontId="6" fillId="0" borderId="33" xfId="0" applyFont="1" applyBorder="1" applyAlignment="1">
      <alignment vertical="top" wrapText="1"/>
    </xf>
    <xf numFmtId="0" fontId="6" fillId="0" borderId="34" xfId="0" applyFont="1" applyBorder="1" applyAlignment="1">
      <alignment horizontal="right" vertical="top" wrapText="1"/>
    </xf>
    <xf numFmtId="0" fontId="6" fillId="0" borderId="35" xfId="0" applyFont="1" applyBorder="1" applyAlignment="1">
      <alignment horizontal="right" vertical="top" wrapText="1"/>
    </xf>
    <xf numFmtId="0" fontId="6" fillId="0" borderId="45" xfId="0" applyFont="1" applyBorder="1" applyAlignment="1">
      <alignment vertical="top" wrapText="1"/>
    </xf>
    <xf numFmtId="0" fontId="6" fillId="0" borderId="40" xfId="0" applyFont="1" applyBorder="1" applyAlignment="1">
      <alignment horizontal="right" vertical="top" wrapText="1"/>
    </xf>
    <xf numFmtId="0" fontId="6" fillId="0" borderId="55" xfId="0" applyFont="1" applyBorder="1" applyAlignment="1">
      <alignment vertical="top" wrapText="1"/>
    </xf>
    <xf numFmtId="0" fontId="6" fillId="0" borderId="57" xfId="0" applyFont="1" applyBorder="1" applyAlignment="1">
      <alignment horizontal="right" vertical="top" wrapText="1"/>
    </xf>
    <xf numFmtId="0" fontId="6" fillId="0" borderId="19" xfId="0" applyFont="1" applyBorder="1" applyAlignment="1">
      <alignment horizontal="right" vertical="top" wrapText="1"/>
    </xf>
    <xf numFmtId="0" fontId="6" fillId="0" borderId="20" xfId="0" applyFont="1" applyBorder="1" applyAlignment="1">
      <alignment horizontal="right" vertical="top" wrapText="1"/>
    </xf>
    <xf numFmtId="0" fontId="6" fillId="0" borderId="28" xfId="0" applyFont="1" applyBorder="1" applyAlignment="1">
      <alignment vertical="top" wrapText="1"/>
    </xf>
    <xf numFmtId="0" fontId="6" fillId="0" borderId="29" xfId="0" applyFont="1" applyBorder="1" applyAlignment="1">
      <alignment horizontal="right" vertical="top" wrapText="1"/>
    </xf>
    <xf numFmtId="0" fontId="6" fillId="0" borderId="30" xfId="0" applyFont="1" applyBorder="1" applyAlignment="1">
      <alignment horizontal="right" vertical="top" wrapText="1"/>
    </xf>
    <xf numFmtId="164" fontId="6" fillId="0" borderId="56" xfId="0" applyNumberFormat="1" applyFont="1" applyBorder="1" applyAlignment="1">
      <alignment horizontal="right" vertical="top"/>
    </xf>
    <xf numFmtId="164" fontId="6" fillId="0" borderId="43" xfId="0" applyNumberFormat="1" applyFont="1" applyBorder="1" applyAlignment="1">
      <alignment horizontal="right" vertical="top"/>
    </xf>
    <xf numFmtId="165" fontId="6" fillId="0" borderId="19" xfId="0" applyNumberFormat="1" applyFont="1" applyBorder="1" applyAlignment="1">
      <alignment horizontal="right" vertical="top"/>
    </xf>
    <xf numFmtId="172" fontId="6" fillId="0" borderId="20" xfId="0" applyNumberFormat="1" applyFont="1" applyBorder="1" applyAlignment="1">
      <alignment horizontal="right" vertical="top"/>
    </xf>
    <xf numFmtId="0" fontId="0" fillId="0" borderId="23" xfId="0" applyFont="1" applyBorder="1" applyAlignment="1">
      <alignment horizontal="center" vertical="center"/>
    </xf>
    <xf numFmtId="171" fontId="6" fillId="0" borderId="14" xfId="0" applyNumberFormat="1" applyFont="1" applyBorder="1" applyAlignment="1">
      <alignment horizontal="right" vertical="top"/>
    </xf>
    <xf numFmtId="171" fontId="6" fillId="0" borderId="16" xfId="0" applyNumberFormat="1" applyFont="1" applyBorder="1" applyAlignment="1">
      <alignment horizontal="right" vertical="top"/>
    </xf>
    <xf numFmtId="164" fontId="6" fillId="0" borderId="46" xfId="0" applyNumberFormat="1" applyFont="1" applyBorder="1" applyAlignment="1">
      <alignment horizontal="right" vertical="top"/>
    </xf>
    <xf numFmtId="0" fontId="2" fillId="0" borderId="0" xfId="0" applyFont="1" applyAlignment="1">
      <alignment horizontal="left"/>
    </xf>
    <xf numFmtId="49" fontId="3" fillId="0" borderId="1" xfId="0" applyNumberFormat="1" applyFont="1" applyFill="1" applyBorder="1" applyAlignment="1">
      <alignment horizontal="left" vertical="top"/>
    </xf>
    <xf numFmtId="49" fontId="2" fillId="0" borderId="1" xfId="0" applyNumberFormat="1" applyFont="1" applyFill="1" applyBorder="1" applyAlignment="1">
      <alignment horizontal="left" vertical="top"/>
    </xf>
    <xf numFmtId="49" fontId="3" fillId="0" borderId="1" xfId="0" applyNumberFormat="1" applyFont="1" applyFill="1" applyBorder="1" applyAlignment="1">
      <alignment horizontal="center" vertical="top"/>
    </xf>
    <xf numFmtId="2" fontId="1"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top"/>
    </xf>
    <xf numFmtId="0" fontId="1" fillId="0" borderId="0" xfId="0" applyFont="1" applyAlignment="1">
      <alignment horizontal="left"/>
    </xf>
    <xf numFmtId="0" fontId="1" fillId="0" borderId="0" xfId="0" applyFont="1" applyFill="1" applyAlignment="1">
      <alignment horizontal="left"/>
    </xf>
    <xf numFmtId="0" fontId="1" fillId="0" borderId="1" xfId="0" applyFont="1" applyFill="1" applyBorder="1" applyAlignment="1">
      <alignment horizontal="left"/>
    </xf>
    <xf numFmtId="2" fontId="4" fillId="0" borderId="1" xfId="0" applyNumberFormat="1" applyFont="1" applyFill="1" applyBorder="1" applyAlignment="1">
      <alignment horizontal="center"/>
    </xf>
    <xf numFmtId="2" fontId="1" fillId="0" borderId="1" xfId="0" applyNumberFormat="1" applyFont="1" applyFill="1" applyBorder="1" applyAlignment="1">
      <alignment horizontal="center"/>
    </xf>
    <xf numFmtId="0" fontId="1" fillId="0" borderId="1" xfId="0" applyFont="1" applyBorder="1" applyAlignment="1">
      <alignment horizontal="center"/>
    </xf>
    <xf numFmtId="0" fontId="0" fillId="0" borderId="38" xfId="0" applyFont="1" applyBorder="1" applyAlignment="1">
      <alignment horizontal="center" vertical="center"/>
    </xf>
    <xf numFmtId="0" fontId="2" fillId="2" borderId="0" xfId="0" applyFont="1" applyFill="1" applyAlignment="1">
      <alignment horizontal="center"/>
    </xf>
    <xf numFmtId="0" fontId="2" fillId="0" borderId="0" xfId="0" applyFont="1" applyFill="1" applyAlignment="1"/>
    <xf numFmtId="2" fontId="27" fillId="0" borderId="1" xfId="0" applyNumberFormat="1" applyFont="1" applyBorder="1" applyAlignment="1">
      <alignment horizontal="center"/>
    </xf>
    <xf numFmtId="0" fontId="27" fillId="0" borderId="1" xfId="0" applyFont="1" applyBorder="1" applyAlignment="1">
      <alignment horizontal="center"/>
    </xf>
    <xf numFmtId="2" fontId="28" fillId="0" borderId="1" xfId="0" applyNumberFormat="1" applyFont="1" applyBorder="1" applyAlignment="1">
      <alignment horizontal="center"/>
    </xf>
    <xf numFmtId="49" fontId="29" fillId="0" borderId="1" xfId="0" applyNumberFormat="1" applyFont="1" applyBorder="1" applyAlignment="1">
      <alignment horizontal="center" vertical="top"/>
    </xf>
    <xf numFmtId="2" fontId="27" fillId="0" borderId="1" xfId="0" applyNumberFormat="1" applyFont="1" applyBorder="1" applyAlignment="1">
      <alignment horizontal="center" vertical="center"/>
    </xf>
    <xf numFmtId="49" fontId="26" fillId="0" borderId="1" xfId="0" applyNumberFormat="1" applyFont="1" applyBorder="1" applyAlignment="1">
      <alignment horizontal="center" vertical="top"/>
    </xf>
    <xf numFmtId="0" fontId="28" fillId="0" borderId="1" xfId="0" applyFont="1" applyBorder="1" applyAlignment="1">
      <alignment horizontal="center"/>
    </xf>
    <xf numFmtId="0" fontId="4" fillId="0" borderId="0" xfId="0" applyFont="1" applyFill="1" applyBorder="1" applyAlignment="1">
      <alignment horizontal="center"/>
    </xf>
    <xf numFmtId="2" fontId="1" fillId="0" borderId="0" xfId="0" applyNumberFormat="1" applyFont="1" applyFill="1" applyBorder="1" applyAlignment="1">
      <alignment horizontal="center" vertical="center"/>
    </xf>
    <xf numFmtId="0" fontId="12" fillId="0" borderId="86" xfId="496" applyFont="1" applyFill="1" applyBorder="1" applyAlignment="1">
      <alignment horizontal="left" vertical="top" wrapText="1"/>
    </xf>
    <xf numFmtId="0" fontId="12" fillId="0" borderId="0" xfId="471" applyFont="1" applyFill="1" applyBorder="1" applyAlignment="1">
      <alignment horizontal="left" vertical="top" wrapText="1"/>
    </xf>
    <xf numFmtId="0" fontId="12" fillId="0" borderId="92" xfId="475" applyFont="1" applyFill="1" applyBorder="1" applyAlignment="1">
      <alignment horizontal="left" vertical="top" wrapText="1"/>
    </xf>
    <xf numFmtId="0" fontId="12" fillId="0" borderId="83" xfId="575" applyFont="1" applyFill="1" applyBorder="1" applyAlignment="1">
      <alignment horizontal="left" vertical="top"/>
    </xf>
    <xf numFmtId="0" fontId="12" fillId="0" borderId="86" xfId="579" applyFont="1" applyFill="1" applyBorder="1" applyAlignment="1">
      <alignment horizontal="left" vertical="top"/>
    </xf>
    <xf numFmtId="0" fontId="12" fillId="0" borderId="107" xfId="575" applyFont="1" applyFill="1" applyBorder="1" applyAlignment="1">
      <alignment horizontal="left" vertical="top"/>
    </xf>
    <xf numFmtId="0" fontId="12" fillId="0" borderId="83" xfId="481" applyFont="1" applyFill="1" applyBorder="1" applyAlignment="1">
      <alignment horizontal="left" vertical="top" wrapText="1"/>
    </xf>
    <xf numFmtId="0" fontId="12" fillId="0" borderId="107" xfId="481" applyFont="1" applyFill="1" applyBorder="1" applyAlignment="1">
      <alignment horizontal="left" vertical="top" wrapText="1"/>
    </xf>
    <xf numFmtId="164" fontId="6" fillId="0" borderId="6" xfId="0" applyNumberFormat="1" applyFont="1" applyBorder="1" applyAlignment="1">
      <alignment horizontal="right" vertical="top"/>
    </xf>
    <xf numFmtId="164" fontId="6" fillId="0" borderId="7" xfId="0" applyNumberFormat="1" applyFont="1" applyBorder="1" applyAlignment="1">
      <alignment horizontal="right" vertical="top"/>
    </xf>
    <xf numFmtId="164" fontId="6" fillId="0" borderId="8" xfId="0" applyNumberFormat="1" applyFont="1" applyBorder="1" applyAlignment="1">
      <alignment horizontal="right" vertical="top"/>
    </xf>
    <xf numFmtId="0" fontId="30" fillId="0" borderId="10" xfId="0" applyFont="1" applyBorder="1" applyAlignment="1">
      <alignment horizontal="left" wrapText="1"/>
    </xf>
    <xf numFmtId="0" fontId="30" fillId="0" borderId="49" xfId="0" applyFont="1" applyBorder="1" applyAlignment="1">
      <alignment horizontal="left" wrapText="1"/>
    </xf>
    <xf numFmtId="0" fontId="30" fillId="0" borderId="9" xfId="0" applyFont="1" applyBorder="1" applyAlignment="1">
      <alignment horizontal="left" wrapText="1"/>
    </xf>
    <xf numFmtId="0" fontId="30" fillId="0" borderId="14" xfId="0" applyFont="1" applyBorder="1" applyAlignment="1">
      <alignment horizontal="center" wrapText="1"/>
    </xf>
    <xf numFmtId="0" fontId="30" fillId="0" borderId="15" xfId="0" applyFont="1" applyBorder="1" applyAlignment="1">
      <alignment horizontal="center" wrapText="1"/>
    </xf>
    <xf numFmtId="0" fontId="30" fillId="0" borderId="16" xfId="0" applyFont="1" applyBorder="1" applyAlignment="1">
      <alignment horizontal="center" wrapText="1"/>
    </xf>
    <xf numFmtId="0" fontId="30" fillId="0" borderId="41" xfId="0" applyFont="1" applyBorder="1" applyAlignment="1">
      <alignment horizontal="left" vertical="top" wrapText="1"/>
    </xf>
    <xf numFmtId="0" fontId="30" fillId="0" borderId="42" xfId="0" applyFont="1" applyBorder="1" applyAlignment="1">
      <alignment horizontal="left" vertical="top" wrapText="1"/>
    </xf>
    <xf numFmtId="164" fontId="30" fillId="0" borderId="45" xfId="0" applyNumberFormat="1" applyFont="1" applyBorder="1" applyAlignment="1">
      <alignment horizontal="right" vertical="top"/>
    </xf>
    <xf numFmtId="165" fontId="30" fillId="0" borderId="46" xfId="0" applyNumberFormat="1" applyFont="1" applyBorder="1" applyAlignment="1">
      <alignment horizontal="right" vertical="top"/>
    </xf>
    <xf numFmtId="0" fontId="30" fillId="0" borderId="46" xfId="0" applyFont="1" applyBorder="1" applyAlignment="1">
      <alignment horizontal="right" vertical="top" wrapText="1"/>
    </xf>
    <xf numFmtId="0" fontId="30" fillId="0" borderId="40" xfId="0" applyFont="1" applyBorder="1" applyAlignment="1">
      <alignment vertical="top" wrapText="1"/>
    </xf>
    <xf numFmtId="0" fontId="30" fillId="0" borderId="52" xfId="0" applyFont="1" applyBorder="1" applyAlignment="1">
      <alignment horizontal="left" vertical="top" wrapText="1"/>
    </xf>
    <xf numFmtId="0" fontId="30" fillId="0" borderId="54" xfId="0" applyFont="1" applyBorder="1" applyAlignment="1">
      <alignment horizontal="left" vertical="top" wrapText="1"/>
    </xf>
    <xf numFmtId="164" fontId="30" fillId="0" borderId="55" xfId="0" applyNumberFormat="1" applyFont="1" applyBorder="1" applyAlignment="1">
      <alignment horizontal="right" vertical="top"/>
    </xf>
    <xf numFmtId="165" fontId="30" fillId="0" borderId="56" xfId="0" applyNumberFormat="1" applyFont="1" applyBorder="1" applyAlignment="1">
      <alignment horizontal="right" vertical="top"/>
    </xf>
    <xf numFmtId="0" fontId="30" fillId="0" borderId="56" xfId="0" applyFont="1" applyBorder="1" applyAlignment="1">
      <alignment horizontal="right" vertical="top" wrapText="1"/>
    </xf>
    <xf numFmtId="0" fontId="30" fillId="0" borderId="57" xfId="0" applyFont="1" applyBorder="1" applyAlignment="1">
      <alignment vertical="top" wrapText="1"/>
    </xf>
    <xf numFmtId="166" fontId="30" fillId="0" borderId="56" xfId="0" applyNumberFormat="1" applyFont="1" applyBorder="1" applyAlignment="1">
      <alignment horizontal="right" vertical="top"/>
    </xf>
    <xf numFmtId="172" fontId="30" fillId="0" borderId="57" xfId="0" applyNumberFormat="1" applyFont="1" applyBorder="1" applyAlignment="1">
      <alignment horizontal="right" vertical="top"/>
    </xf>
    <xf numFmtId="0" fontId="30" fillId="0" borderId="32" xfId="0" applyFont="1" applyBorder="1" applyAlignment="1">
      <alignment horizontal="left" vertical="top" wrapText="1"/>
    </xf>
    <xf numFmtId="164" fontId="30" fillId="0" borderId="33" xfId="0" applyNumberFormat="1" applyFont="1" applyBorder="1" applyAlignment="1">
      <alignment horizontal="right" vertical="top"/>
    </xf>
    <xf numFmtId="165" fontId="30" fillId="0" borderId="34" xfId="0" applyNumberFormat="1" applyFont="1" applyBorder="1" applyAlignment="1">
      <alignment horizontal="right" vertical="top"/>
    </xf>
    <xf numFmtId="166" fontId="30" fillId="0" borderId="34" xfId="0" applyNumberFormat="1" applyFont="1" applyBorder="1" applyAlignment="1">
      <alignment horizontal="right" vertical="top"/>
    </xf>
    <xf numFmtId="172" fontId="30" fillId="0" borderId="35" xfId="0" applyNumberFormat="1" applyFont="1" applyBorder="1" applyAlignment="1">
      <alignment horizontal="right" vertical="top"/>
    </xf>
    <xf numFmtId="0" fontId="30" fillId="0" borderId="22" xfId="0" applyFont="1" applyBorder="1" applyAlignment="1">
      <alignment horizontal="left" vertical="top" wrapText="1"/>
    </xf>
    <xf numFmtId="164" fontId="30" fillId="0" borderId="23" xfId="0" applyNumberFormat="1" applyFont="1" applyBorder="1" applyAlignment="1">
      <alignment horizontal="right" vertical="top"/>
    </xf>
    <xf numFmtId="165" fontId="30" fillId="0" borderId="24" xfId="0" applyNumberFormat="1" applyFont="1" applyBorder="1" applyAlignment="1">
      <alignment horizontal="right" vertical="top"/>
    </xf>
    <xf numFmtId="166" fontId="30" fillId="0" borderId="24" xfId="0" applyNumberFormat="1" applyFont="1" applyBorder="1" applyAlignment="1">
      <alignment horizontal="right" vertical="top"/>
    </xf>
    <xf numFmtId="172" fontId="30" fillId="0" borderId="25" xfId="0" applyNumberFormat="1" applyFont="1" applyBorder="1" applyAlignment="1">
      <alignment horizontal="right" vertical="top"/>
    </xf>
    <xf numFmtId="0" fontId="30" fillId="0" borderId="27" xfId="0" applyFont="1" applyBorder="1" applyAlignment="1">
      <alignment horizontal="left" vertical="top" wrapText="1"/>
    </xf>
    <xf numFmtId="164" fontId="30" fillId="0" borderId="28" xfId="0" applyNumberFormat="1" applyFont="1" applyBorder="1" applyAlignment="1">
      <alignment horizontal="right" vertical="top"/>
    </xf>
    <xf numFmtId="165" fontId="30" fillId="0" borderId="29" xfId="0" applyNumberFormat="1" applyFont="1" applyBorder="1" applyAlignment="1">
      <alignment horizontal="right" vertical="top"/>
    </xf>
    <xf numFmtId="166" fontId="30" fillId="0" borderId="29" xfId="0" applyNumberFormat="1" applyFont="1" applyBorder="1" applyAlignment="1">
      <alignment horizontal="right" vertical="top"/>
    </xf>
    <xf numFmtId="172" fontId="30" fillId="0" borderId="30" xfId="0" applyNumberFormat="1" applyFont="1" applyBorder="1" applyAlignment="1">
      <alignment horizontal="right" vertical="top"/>
    </xf>
    <xf numFmtId="0" fontId="30" fillId="0" borderId="13" xfId="0" applyFont="1" applyBorder="1" applyAlignment="1">
      <alignment horizontal="left" vertical="top" wrapText="1"/>
    </xf>
    <xf numFmtId="164" fontId="30" fillId="0" borderId="37" xfId="0" applyNumberFormat="1" applyFont="1" applyBorder="1" applyAlignment="1">
      <alignment horizontal="right" vertical="top"/>
    </xf>
    <xf numFmtId="165" fontId="30" fillId="0" borderId="38" xfId="0" applyNumberFormat="1" applyFont="1" applyBorder="1" applyAlignment="1">
      <alignment horizontal="right" vertical="top"/>
    </xf>
    <xf numFmtId="166" fontId="30" fillId="0" borderId="38" xfId="0" applyNumberFormat="1" applyFont="1" applyBorder="1" applyAlignment="1">
      <alignment horizontal="right" vertical="top"/>
    </xf>
    <xf numFmtId="172" fontId="30" fillId="0" borderId="39" xfId="0" applyNumberFormat="1" applyFont="1" applyBorder="1" applyAlignment="1">
      <alignment horizontal="right" vertical="top"/>
    </xf>
    <xf numFmtId="0" fontId="30" fillId="0" borderId="11" xfId="0" applyFont="1" applyBorder="1" applyAlignment="1">
      <alignment horizontal="left" vertical="top" wrapText="1"/>
    </xf>
    <xf numFmtId="164" fontId="30" fillId="0" borderId="18" xfId="0" applyNumberFormat="1" applyFont="1" applyBorder="1" applyAlignment="1">
      <alignment horizontal="right" vertical="top"/>
    </xf>
    <xf numFmtId="0" fontId="0" fillId="0" borderId="19" xfId="0" applyBorder="1" applyAlignment="1">
      <alignment horizontal="center" vertical="center"/>
    </xf>
    <xf numFmtId="164" fontId="30" fillId="0" borderId="19" xfId="0" applyNumberFormat="1" applyFont="1" applyBorder="1" applyAlignment="1">
      <alignment horizontal="right" vertical="top"/>
    </xf>
    <xf numFmtId="0" fontId="0" fillId="0" borderId="20" xfId="0" applyBorder="1" applyAlignment="1">
      <alignment horizontal="center" vertical="center"/>
    </xf>
    <xf numFmtId="0" fontId="0" fillId="0" borderId="24" xfId="0" applyBorder="1" applyAlignment="1">
      <alignment horizontal="center" vertical="center"/>
    </xf>
    <xf numFmtId="164" fontId="30" fillId="0" borderId="24" xfId="0" applyNumberFormat="1" applyFont="1" applyBorder="1" applyAlignment="1">
      <alignment horizontal="right" vertical="top"/>
    </xf>
    <xf numFmtId="0" fontId="0" fillId="0" borderId="25" xfId="0" applyBorder="1" applyAlignment="1">
      <alignment horizontal="center" vertical="center"/>
    </xf>
    <xf numFmtId="0" fontId="30" fillId="0" borderId="21" xfId="0" applyFont="1" applyBorder="1" applyAlignment="1">
      <alignment horizontal="left" vertical="top" wrapText="1"/>
    </xf>
    <xf numFmtId="0" fontId="30" fillId="0" borderId="24" xfId="0" applyFont="1" applyBorder="1" applyAlignment="1">
      <alignment vertical="top" wrapText="1"/>
    </xf>
    <xf numFmtId="164" fontId="30" fillId="0" borderId="25" xfId="0" applyNumberFormat="1" applyFont="1" applyBorder="1" applyAlignment="1">
      <alignment horizontal="right" vertical="top"/>
    </xf>
    <xf numFmtId="0" fontId="0" fillId="0" borderId="38" xfId="0" applyBorder="1" applyAlignment="1">
      <alignment horizontal="center" vertical="center"/>
    </xf>
    <xf numFmtId="164" fontId="30" fillId="0" borderId="38" xfId="0" applyNumberFormat="1" applyFont="1" applyBorder="1" applyAlignment="1">
      <alignment horizontal="right" vertical="top"/>
    </xf>
    <xf numFmtId="0" fontId="30" fillId="0" borderId="6" xfId="0" applyFont="1" applyBorder="1" applyAlignment="1">
      <alignment horizontal="left" vertical="top" wrapText="1"/>
    </xf>
    <xf numFmtId="167" fontId="30" fillId="0" borderId="6" xfId="0" applyNumberFormat="1" applyFont="1" applyBorder="1" applyAlignment="1">
      <alignment horizontal="right" vertical="top"/>
    </xf>
    <xf numFmtId="0" fontId="30" fillId="0" borderId="7" xfId="0" applyFont="1" applyBorder="1" applyAlignment="1">
      <alignment horizontal="left" vertical="top" wrapText="1"/>
    </xf>
    <xf numFmtId="167" fontId="30" fillId="0" borderId="7" xfId="0" applyNumberFormat="1" applyFont="1" applyBorder="1" applyAlignment="1">
      <alignment horizontal="right" vertical="top"/>
    </xf>
    <xf numFmtId="0" fontId="30" fillId="0" borderId="8" xfId="0" applyFont="1" applyBorder="1" applyAlignment="1">
      <alignment horizontal="left" vertical="top" wrapText="1"/>
    </xf>
    <xf numFmtId="167" fontId="30" fillId="0" borderId="8" xfId="0" applyNumberFormat="1" applyFont="1" applyBorder="1" applyAlignment="1">
      <alignment horizontal="right" vertical="top"/>
    </xf>
    <xf numFmtId="0" fontId="30" fillId="0" borderId="5" xfId="0" applyFont="1" applyBorder="1" applyAlignment="1">
      <alignment horizontal="left" wrapText="1"/>
    </xf>
    <xf numFmtId="167" fontId="30" fillId="0" borderId="19" xfId="0" applyNumberFormat="1" applyFont="1" applyBorder="1" applyAlignment="1">
      <alignment horizontal="right" vertical="top"/>
    </xf>
    <xf numFmtId="167" fontId="30" fillId="0" borderId="20" xfId="0" applyNumberFormat="1" applyFont="1" applyBorder="1" applyAlignment="1">
      <alignment horizontal="right" vertical="top"/>
    </xf>
    <xf numFmtId="167" fontId="30" fillId="0" borderId="24" xfId="0" applyNumberFormat="1" applyFont="1" applyBorder="1" applyAlignment="1">
      <alignment horizontal="right" vertical="top"/>
    </xf>
    <xf numFmtId="167" fontId="30" fillId="0" borderId="25" xfId="0" applyNumberFormat="1" applyFont="1" applyBorder="1" applyAlignment="1">
      <alignment horizontal="right" vertical="top"/>
    </xf>
    <xf numFmtId="0" fontId="30" fillId="0" borderId="24" xfId="0" applyFont="1" applyBorder="1" applyAlignment="1">
      <alignment horizontal="right" vertical="top" wrapText="1"/>
    </xf>
    <xf numFmtId="0" fontId="30" fillId="0" borderId="25" xfId="0" applyFont="1" applyBorder="1" applyAlignment="1">
      <alignment horizontal="right" vertical="top" wrapText="1"/>
    </xf>
    <xf numFmtId="0" fontId="30" fillId="0" borderId="38" xfId="0" applyFont="1" applyBorder="1" applyAlignment="1">
      <alignment horizontal="right" vertical="top" wrapText="1"/>
    </xf>
    <xf numFmtId="0" fontId="30" fillId="0" borderId="39" xfId="0" applyFont="1" applyBorder="1" applyAlignment="1">
      <alignment horizontal="right" vertical="top" wrapText="1"/>
    </xf>
    <xf numFmtId="171" fontId="30" fillId="0" borderId="18" xfId="0" applyNumberFormat="1" applyFont="1" applyBorder="1" applyAlignment="1">
      <alignment horizontal="right" vertical="top"/>
    </xf>
    <xf numFmtId="171" fontId="30" fillId="0" borderId="20" xfId="0" applyNumberFormat="1" applyFont="1" applyBorder="1" applyAlignment="1">
      <alignment horizontal="right" vertical="top"/>
    </xf>
    <xf numFmtId="171" fontId="30" fillId="0" borderId="23" xfId="0" applyNumberFormat="1" applyFont="1" applyBorder="1" applyAlignment="1">
      <alignment horizontal="right" vertical="top"/>
    </xf>
    <xf numFmtId="171" fontId="30" fillId="0" borderId="25" xfId="0" applyNumberFormat="1" applyFont="1" applyBorder="1" applyAlignment="1">
      <alignment horizontal="right" vertical="top"/>
    </xf>
    <xf numFmtId="171" fontId="30" fillId="0" borderId="37" xfId="0" applyNumberFormat="1" applyFont="1" applyBorder="1" applyAlignment="1">
      <alignment horizontal="right" vertical="top"/>
    </xf>
    <xf numFmtId="171" fontId="30" fillId="0" borderId="39" xfId="0" applyNumberFormat="1" applyFont="1" applyBorder="1" applyAlignment="1">
      <alignment horizontal="right" vertical="top"/>
    </xf>
    <xf numFmtId="0" fontId="30" fillId="0" borderId="43" xfId="0" applyFont="1" applyBorder="1" applyAlignment="1">
      <alignment horizontal="center" wrapText="1"/>
    </xf>
    <xf numFmtId="0" fontId="30" fillId="0" borderId="44" xfId="0" applyFont="1" applyBorder="1" applyAlignment="1">
      <alignment horizontal="center" wrapText="1"/>
    </xf>
    <xf numFmtId="0" fontId="30" fillId="0" borderId="14" xfId="0" applyFont="1" applyBorder="1" applyAlignment="1">
      <alignment horizontal="right" vertical="top"/>
    </xf>
    <xf numFmtId="167" fontId="30" fillId="0" borderId="15" xfId="0" applyNumberFormat="1" applyFont="1" applyBorder="1" applyAlignment="1">
      <alignment horizontal="right" vertical="top"/>
    </xf>
    <xf numFmtId="167" fontId="30" fillId="0" borderId="16" xfId="0" applyNumberFormat="1" applyFont="1" applyBorder="1" applyAlignment="1">
      <alignment horizontal="right" vertical="top"/>
    </xf>
    <xf numFmtId="167" fontId="30" fillId="0" borderId="18" xfId="0" applyNumberFormat="1" applyFont="1" applyBorder="1" applyAlignment="1">
      <alignment horizontal="right" vertical="top"/>
    </xf>
    <xf numFmtId="0" fontId="30" fillId="0" borderId="37" xfId="0" applyFont="1" applyBorder="1" applyAlignment="1">
      <alignment horizontal="right" vertical="top"/>
    </xf>
    <xf numFmtId="167" fontId="30" fillId="0" borderId="38" xfId="0" applyNumberFormat="1" applyFont="1" applyBorder="1" applyAlignment="1">
      <alignment horizontal="right" vertical="top"/>
    </xf>
    <xf numFmtId="167" fontId="30" fillId="0" borderId="39" xfId="0" applyNumberFormat="1" applyFont="1" applyBorder="1" applyAlignment="1">
      <alignment horizontal="right" vertical="top"/>
    </xf>
    <xf numFmtId="0" fontId="30" fillId="0" borderId="17" xfId="0" applyFont="1" applyBorder="1" applyAlignment="1">
      <alignment horizontal="left" vertical="top" wrapText="1"/>
    </xf>
    <xf numFmtId="0" fontId="30" fillId="0" borderId="45" xfId="0" applyFont="1" applyBorder="1" applyAlignment="1">
      <alignment horizontal="right" vertical="top"/>
    </xf>
    <xf numFmtId="167" fontId="30" fillId="0" borderId="46" xfId="0" applyNumberFormat="1" applyFont="1" applyBorder="1" applyAlignment="1">
      <alignment horizontal="right" vertical="top"/>
    </xf>
    <xf numFmtId="167" fontId="30" fillId="0" borderId="40" xfId="0" applyNumberFormat="1" applyFont="1" applyBorder="1" applyAlignment="1">
      <alignment horizontal="right" vertical="top"/>
    </xf>
    <xf numFmtId="0" fontId="30" fillId="0" borderId="36" xfId="0" applyFont="1" applyBorder="1" applyAlignment="1">
      <alignment horizontal="left" vertical="top" wrapText="1"/>
    </xf>
    <xf numFmtId="0" fontId="30" fillId="0" borderId="47" xfId="0" applyFont="1" applyBorder="1" applyAlignment="1">
      <alignment horizontal="left" vertical="top" wrapText="1"/>
    </xf>
    <xf numFmtId="0" fontId="30" fillId="0" borderId="48" xfId="0" applyFont="1" applyBorder="1" applyAlignment="1">
      <alignment horizontal="right" vertical="top"/>
    </xf>
    <xf numFmtId="167" fontId="30" fillId="0" borderId="43" xfId="0" applyNumberFormat="1" applyFont="1" applyBorder="1" applyAlignment="1">
      <alignment horizontal="right" vertical="top"/>
    </xf>
    <xf numFmtId="167" fontId="30" fillId="0" borderId="44" xfId="0" applyNumberFormat="1" applyFont="1" applyBorder="1" applyAlignment="1">
      <alignment horizontal="right" vertical="top"/>
    </xf>
    <xf numFmtId="164" fontId="30" fillId="0" borderId="14" xfId="0" applyNumberFormat="1" applyFont="1" applyBorder="1" applyAlignment="1">
      <alignment horizontal="right" vertical="top"/>
    </xf>
    <xf numFmtId="0" fontId="30" fillId="0" borderId="18" xfId="0" applyFont="1" applyBorder="1" applyAlignment="1">
      <alignment horizontal="right" vertical="top"/>
    </xf>
    <xf numFmtId="0" fontId="30" fillId="0" borderId="23" xfId="0" applyFont="1" applyBorder="1" applyAlignment="1">
      <alignment horizontal="right" vertical="top"/>
    </xf>
    <xf numFmtId="167" fontId="30" fillId="0" borderId="37" xfId="0" applyNumberFormat="1" applyFont="1" applyBorder="1" applyAlignment="1">
      <alignment horizontal="right" vertical="top"/>
    </xf>
    <xf numFmtId="0" fontId="30" fillId="0" borderId="28" xfId="0" applyFont="1" applyBorder="1" applyAlignment="1">
      <alignment horizontal="right" vertical="top"/>
    </xf>
    <xf numFmtId="167" fontId="30" fillId="0" borderId="29" xfId="0" applyNumberFormat="1" applyFont="1" applyBorder="1" applyAlignment="1">
      <alignment horizontal="right" vertical="top"/>
    </xf>
    <xf numFmtId="167" fontId="30" fillId="0" borderId="30" xfId="0" applyNumberFormat="1" applyFont="1" applyBorder="1" applyAlignment="1">
      <alignment horizontal="right" vertical="top"/>
    </xf>
    <xf numFmtId="0" fontId="30" fillId="0" borderId="33" xfId="0" applyFont="1" applyBorder="1" applyAlignment="1">
      <alignment horizontal="right" vertical="top"/>
    </xf>
    <xf numFmtId="167" fontId="30" fillId="0" borderId="34" xfId="0" applyNumberFormat="1" applyFont="1" applyBorder="1" applyAlignment="1">
      <alignment horizontal="right" vertical="top"/>
    </xf>
    <xf numFmtId="167" fontId="30" fillId="0" borderId="35" xfId="0" applyNumberFormat="1" applyFont="1" applyBorder="1" applyAlignment="1">
      <alignment horizontal="right" vertical="top"/>
    </xf>
    <xf numFmtId="167" fontId="30" fillId="0" borderId="23" xfId="0" applyNumberFormat="1" applyFont="1" applyBorder="1" applyAlignment="1">
      <alignment horizontal="right" vertical="top"/>
    </xf>
    <xf numFmtId="167" fontId="30" fillId="0" borderId="28" xfId="0" applyNumberFormat="1" applyFont="1" applyBorder="1" applyAlignment="1">
      <alignment horizontal="right" vertical="top"/>
    </xf>
    <xf numFmtId="0" fontId="30" fillId="0" borderId="33" xfId="0" applyFont="1" applyBorder="1" applyAlignment="1">
      <alignment vertical="top" wrapText="1"/>
    </xf>
    <xf numFmtId="0" fontId="30" fillId="0" borderId="34" xfId="0" applyFont="1" applyBorder="1" applyAlignment="1">
      <alignment horizontal="right" vertical="top" wrapText="1"/>
    </xf>
    <xf numFmtId="0" fontId="30" fillId="0" borderId="35" xfId="0" applyFont="1" applyBorder="1" applyAlignment="1">
      <alignment horizontal="right" vertical="top" wrapText="1"/>
    </xf>
    <xf numFmtId="0" fontId="30" fillId="0" borderId="23" xfId="0" applyFont="1" applyBorder="1" applyAlignment="1">
      <alignment vertical="top" wrapText="1"/>
    </xf>
    <xf numFmtId="0" fontId="30" fillId="0" borderId="45" xfId="0" applyFont="1" applyBorder="1" applyAlignment="1">
      <alignment vertical="top" wrapText="1"/>
    </xf>
    <xf numFmtId="0" fontId="30" fillId="0" borderId="40" xfId="0" applyFont="1" applyBorder="1" applyAlignment="1">
      <alignment horizontal="right" vertical="top" wrapText="1"/>
    </xf>
    <xf numFmtId="0" fontId="30" fillId="0" borderId="55" xfId="0" applyFont="1" applyBorder="1" applyAlignment="1">
      <alignment vertical="top" wrapText="1"/>
    </xf>
    <xf numFmtId="0" fontId="30" fillId="0" borderId="57" xfId="0" applyFont="1" applyBorder="1" applyAlignment="1">
      <alignment horizontal="right" vertical="top" wrapText="1"/>
    </xf>
    <xf numFmtId="167" fontId="30" fillId="0" borderId="55" xfId="0" applyNumberFormat="1" applyFont="1" applyBorder="1" applyAlignment="1">
      <alignment horizontal="right" vertical="top"/>
    </xf>
    <xf numFmtId="167" fontId="30" fillId="0" borderId="56" xfId="0" applyNumberFormat="1" applyFont="1" applyBorder="1" applyAlignment="1">
      <alignment horizontal="right" vertical="top"/>
    </xf>
    <xf numFmtId="167" fontId="30" fillId="0" borderId="57" xfId="0" applyNumberFormat="1" applyFont="1" applyBorder="1" applyAlignment="1">
      <alignment horizontal="right" vertical="top"/>
    </xf>
    <xf numFmtId="0" fontId="30" fillId="0" borderId="53" xfId="0" applyFont="1" applyBorder="1" applyAlignment="1">
      <alignment horizontal="left" vertical="top" wrapText="1"/>
    </xf>
    <xf numFmtId="167" fontId="30" fillId="0" borderId="48" xfId="0" applyNumberFormat="1" applyFont="1" applyBorder="1" applyAlignment="1">
      <alignment horizontal="right" vertical="top"/>
    </xf>
    <xf numFmtId="0" fontId="30" fillId="0" borderId="19" xfId="0" applyFont="1" applyBorder="1" applyAlignment="1">
      <alignment horizontal="right" vertical="top" wrapText="1"/>
    </xf>
    <xf numFmtId="0" fontId="30" fillId="0" borderId="20" xfId="0" applyFont="1" applyBorder="1" applyAlignment="1">
      <alignment horizontal="right" vertical="top" wrapText="1"/>
    </xf>
    <xf numFmtId="167" fontId="30" fillId="0" borderId="33" xfId="0" applyNumberFormat="1" applyFont="1" applyBorder="1" applyAlignment="1">
      <alignment horizontal="right" vertical="top"/>
    </xf>
    <xf numFmtId="0" fontId="30" fillId="0" borderId="28" xfId="0" applyFont="1" applyBorder="1" applyAlignment="1">
      <alignment vertical="top" wrapText="1"/>
    </xf>
    <xf numFmtId="0" fontId="30" fillId="0" borderId="29" xfId="0" applyFont="1" applyBorder="1" applyAlignment="1">
      <alignment horizontal="right" vertical="top" wrapText="1"/>
    </xf>
    <xf numFmtId="0" fontId="30" fillId="0" borderId="30" xfId="0" applyFont="1" applyBorder="1" applyAlignment="1">
      <alignment horizontal="right" vertical="top" wrapText="1"/>
    </xf>
    <xf numFmtId="0" fontId="30" fillId="0" borderId="37" xfId="0" applyFont="1" applyBorder="1" applyAlignment="1">
      <alignment vertical="top" wrapText="1"/>
    </xf>
    <xf numFmtId="164" fontId="30" fillId="0" borderId="34" xfId="0" applyNumberFormat="1" applyFont="1" applyBorder="1" applyAlignment="1">
      <alignment horizontal="right" vertical="top"/>
    </xf>
    <xf numFmtId="164" fontId="30" fillId="0" borderId="46" xfId="0" applyNumberFormat="1" applyFont="1" applyBorder="1" applyAlignment="1">
      <alignment horizontal="right" vertical="top"/>
    </xf>
    <xf numFmtId="0" fontId="30" fillId="0" borderId="55" xfId="0" applyFont="1" applyBorder="1" applyAlignment="1">
      <alignment horizontal="right" vertical="top"/>
    </xf>
    <xf numFmtId="164" fontId="30" fillId="0" borderId="56" xfId="0" applyNumberFormat="1" applyFont="1" applyBorder="1" applyAlignment="1">
      <alignment horizontal="right" vertical="top"/>
    </xf>
    <xf numFmtId="164" fontId="30" fillId="0" borderId="29" xfId="0" applyNumberFormat="1" applyFont="1" applyBorder="1" applyAlignment="1">
      <alignment horizontal="right" vertical="top"/>
    </xf>
    <xf numFmtId="164" fontId="30" fillId="0" borderId="43" xfId="0" applyNumberFormat="1" applyFont="1" applyBorder="1" applyAlignment="1">
      <alignment horizontal="right" vertical="top"/>
    </xf>
    <xf numFmtId="0" fontId="4" fillId="0" borderId="1" xfId="0" applyFont="1" applyBorder="1" applyAlignment="1">
      <alignment horizontal="center"/>
    </xf>
    <xf numFmtId="0" fontId="31" fillId="0" borderId="10" xfId="0" applyFont="1" applyBorder="1" applyAlignment="1">
      <alignment horizontal="left" wrapText="1"/>
    </xf>
    <xf numFmtId="0" fontId="31" fillId="0" borderId="49" xfId="0" applyFont="1" applyBorder="1" applyAlignment="1">
      <alignment horizontal="left" wrapText="1"/>
    </xf>
    <xf numFmtId="0" fontId="31" fillId="0" borderId="9" xfId="0" applyFont="1" applyBorder="1" applyAlignment="1">
      <alignment horizontal="left" wrapText="1"/>
    </xf>
    <xf numFmtId="0" fontId="31" fillId="0" borderId="14" xfId="0" applyFont="1" applyBorder="1" applyAlignment="1">
      <alignment horizontal="center" wrapText="1"/>
    </xf>
    <xf numFmtId="0" fontId="31" fillId="0" borderId="15" xfId="0" applyFont="1" applyBorder="1" applyAlignment="1">
      <alignment horizontal="center" wrapText="1"/>
    </xf>
    <xf numFmtId="0" fontId="31" fillId="0" borderId="16" xfId="0" applyFont="1" applyBorder="1" applyAlignment="1">
      <alignment horizontal="center" wrapText="1"/>
    </xf>
    <xf numFmtId="0" fontId="31" fillId="0" borderId="41" xfId="0" applyFont="1" applyBorder="1" applyAlignment="1">
      <alignment horizontal="left" vertical="top" wrapText="1"/>
    </xf>
    <xf numFmtId="0" fontId="31" fillId="0" borderId="42" xfId="0" applyFont="1" applyBorder="1" applyAlignment="1">
      <alignment horizontal="left" vertical="top" wrapText="1"/>
    </xf>
    <xf numFmtId="164" fontId="31" fillId="0" borderId="45" xfId="0" applyNumberFormat="1" applyFont="1" applyBorder="1" applyAlignment="1">
      <alignment horizontal="right" vertical="top"/>
    </xf>
    <xf numFmtId="165" fontId="31" fillId="0" borderId="46" xfId="0" applyNumberFormat="1" applyFont="1" applyBorder="1" applyAlignment="1">
      <alignment horizontal="right" vertical="top"/>
    </xf>
    <xf numFmtId="0" fontId="31" fillId="0" borderId="46" xfId="0" applyFont="1" applyBorder="1" applyAlignment="1">
      <alignment horizontal="right" vertical="top" wrapText="1"/>
    </xf>
    <xf numFmtId="0" fontId="31" fillId="0" borderId="40" xfId="0" applyFont="1" applyBorder="1" applyAlignment="1">
      <alignment vertical="top" wrapText="1"/>
    </xf>
    <xf numFmtId="0" fontId="31" fillId="0" borderId="52" xfId="0" applyFont="1" applyBorder="1" applyAlignment="1">
      <alignment horizontal="left" vertical="top" wrapText="1"/>
    </xf>
    <xf numFmtId="0" fontId="31" fillId="0" borderId="54" xfId="0" applyFont="1" applyBorder="1" applyAlignment="1">
      <alignment horizontal="left" vertical="top" wrapText="1"/>
    </xf>
    <xf numFmtId="164" fontId="31" fillId="0" borderId="55" xfId="0" applyNumberFormat="1" applyFont="1" applyBorder="1" applyAlignment="1">
      <alignment horizontal="right" vertical="top"/>
    </xf>
    <xf numFmtId="165" fontId="31" fillId="0" borderId="56" xfId="0" applyNumberFormat="1" applyFont="1" applyBorder="1" applyAlignment="1">
      <alignment horizontal="right" vertical="top"/>
    </xf>
    <xf numFmtId="0" fontId="31" fillId="0" borderId="56" xfId="0" applyFont="1" applyBorder="1" applyAlignment="1">
      <alignment horizontal="right" vertical="top" wrapText="1"/>
    </xf>
    <xf numFmtId="0" fontId="31" fillId="0" borderId="57" xfId="0" applyFont="1" applyBorder="1" applyAlignment="1">
      <alignment vertical="top" wrapText="1"/>
    </xf>
    <xf numFmtId="166" fontId="31" fillId="0" borderId="56" xfId="0" applyNumberFormat="1" applyFont="1" applyBorder="1" applyAlignment="1">
      <alignment horizontal="right" vertical="top"/>
    </xf>
    <xf numFmtId="172" fontId="31" fillId="0" borderId="57" xfId="0" applyNumberFormat="1" applyFont="1" applyBorder="1" applyAlignment="1">
      <alignment horizontal="right" vertical="top"/>
    </xf>
    <xf numFmtId="0" fontId="31" fillId="0" borderId="32" xfId="0" applyFont="1" applyBorder="1" applyAlignment="1">
      <alignment horizontal="left" vertical="top" wrapText="1"/>
    </xf>
    <xf numFmtId="164" fontId="31" fillId="0" borderId="33" xfId="0" applyNumberFormat="1" applyFont="1" applyBorder="1" applyAlignment="1">
      <alignment horizontal="right" vertical="top"/>
    </xf>
    <xf numFmtId="165" fontId="31" fillId="0" borderId="34" xfId="0" applyNumberFormat="1" applyFont="1" applyBorder="1" applyAlignment="1">
      <alignment horizontal="right" vertical="top"/>
    </xf>
    <xf numFmtId="166" fontId="31" fillId="0" borderId="34" xfId="0" applyNumberFormat="1" applyFont="1" applyBorder="1" applyAlignment="1">
      <alignment horizontal="right" vertical="top"/>
    </xf>
    <xf numFmtId="172" fontId="31" fillId="0" borderId="35" xfId="0" applyNumberFormat="1" applyFont="1" applyBorder="1" applyAlignment="1">
      <alignment horizontal="right" vertical="top"/>
    </xf>
    <xf numFmtId="0" fontId="31" fillId="0" borderId="22" xfId="0" applyFont="1" applyBorder="1" applyAlignment="1">
      <alignment horizontal="left" vertical="top" wrapText="1"/>
    </xf>
    <xf numFmtId="164" fontId="31" fillId="0" borderId="23" xfId="0" applyNumberFormat="1" applyFont="1" applyBorder="1" applyAlignment="1">
      <alignment horizontal="right" vertical="top"/>
    </xf>
    <xf numFmtId="165" fontId="31" fillId="0" borderId="24" xfId="0" applyNumberFormat="1" applyFont="1" applyBorder="1" applyAlignment="1">
      <alignment horizontal="right" vertical="top"/>
    </xf>
    <xf numFmtId="166" fontId="31" fillId="0" borderId="24" xfId="0" applyNumberFormat="1" applyFont="1" applyBorder="1" applyAlignment="1">
      <alignment horizontal="right" vertical="top"/>
    </xf>
    <xf numFmtId="172" fontId="31" fillId="0" borderId="25" xfId="0" applyNumberFormat="1" applyFont="1" applyBorder="1" applyAlignment="1">
      <alignment horizontal="right" vertical="top"/>
    </xf>
    <xf numFmtId="0" fontId="31" fillId="0" borderId="27" xfId="0" applyFont="1" applyBorder="1" applyAlignment="1">
      <alignment horizontal="left" vertical="top" wrapText="1"/>
    </xf>
    <xf numFmtId="164" fontId="31" fillId="0" borderId="28" xfId="0" applyNumberFormat="1" applyFont="1" applyBorder="1" applyAlignment="1">
      <alignment horizontal="right" vertical="top"/>
    </xf>
    <xf numFmtId="165" fontId="31" fillId="0" borderId="29" xfId="0" applyNumberFormat="1" applyFont="1" applyBorder="1" applyAlignment="1">
      <alignment horizontal="right" vertical="top"/>
    </xf>
    <xf numFmtId="166" fontId="31" fillId="0" borderId="29" xfId="0" applyNumberFormat="1" applyFont="1" applyBorder="1" applyAlignment="1">
      <alignment horizontal="right" vertical="top"/>
    </xf>
    <xf numFmtId="172" fontId="31" fillId="0" borderId="30" xfId="0" applyNumberFormat="1" applyFont="1" applyBorder="1" applyAlignment="1">
      <alignment horizontal="right" vertical="top"/>
    </xf>
    <xf numFmtId="0" fontId="31" fillId="0" borderId="13" xfId="0" applyFont="1" applyBorder="1" applyAlignment="1">
      <alignment horizontal="left" vertical="top" wrapText="1"/>
    </xf>
    <xf numFmtId="164" fontId="31" fillId="0" borderId="37" xfId="0" applyNumberFormat="1" applyFont="1" applyBorder="1" applyAlignment="1">
      <alignment horizontal="right" vertical="top"/>
    </xf>
    <xf numFmtId="165" fontId="31" fillId="0" borderId="38" xfId="0" applyNumberFormat="1" applyFont="1" applyBorder="1" applyAlignment="1">
      <alignment horizontal="right" vertical="top"/>
    </xf>
    <xf numFmtId="166" fontId="31" fillId="0" borderId="38" xfId="0" applyNumberFormat="1" applyFont="1" applyBorder="1" applyAlignment="1">
      <alignment horizontal="right" vertical="top"/>
    </xf>
    <xf numFmtId="172" fontId="31" fillId="0" borderId="39" xfId="0" applyNumberFormat="1" applyFont="1" applyBorder="1" applyAlignment="1">
      <alignment horizontal="right" vertical="top"/>
    </xf>
    <xf numFmtId="0" fontId="31" fillId="0" borderId="11" xfId="0" applyFont="1" applyBorder="1" applyAlignment="1">
      <alignment horizontal="left" vertical="top" wrapText="1"/>
    </xf>
    <xf numFmtId="164" fontId="31" fillId="0" borderId="18" xfId="0" applyNumberFormat="1" applyFont="1" applyBorder="1" applyAlignment="1">
      <alignment horizontal="right" vertical="top"/>
    </xf>
    <xf numFmtId="164" fontId="31" fillId="0" borderId="19" xfId="0" applyNumberFormat="1" applyFont="1" applyBorder="1" applyAlignment="1">
      <alignment horizontal="right" vertical="top"/>
    </xf>
    <xf numFmtId="164" fontId="31" fillId="0" borderId="24" xfId="0" applyNumberFormat="1" applyFont="1" applyBorder="1" applyAlignment="1">
      <alignment horizontal="right" vertical="top"/>
    </xf>
    <xf numFmtId="0" fontId="31" fillId="0" borderId="21" xfId="0" applyFont="1" applyBorder="1" applyAlignment="1">
      <alignment horizontal="left" vertical="top" wrapText="1"/>
    </xf>
    <xf numFmtId="0" fontId="31" fillId="0" borderId="24" xfId="0" applyFont="1" applyBorder="1" applyAlignment="1">
      <alignment vertical="top" wrapText="1"/>
    </xf>
    <xf numFmtId="164" fontId="31" fillId="0" borderId="25" xfId="0" applyNumberFormat="1" applyFont="1" applyBorder="1" applyAlignment="1">
      <alignment horizontal="right" vertical="top"/>
    </xf>
    <xf numFmtId="164" fontId="31" fillId="0" borderId="38" xfId="0" applyNumberFormat="1" applyFont="1" applyBorder="1" applyAlignment="1">
      <alignment horizontal="right" vertical="top"/>
    </xf>
    <xf numFmtId="0" fontId="31" fillId="0" borderId="6" xfId="0" applyFont="1" applyBorder="1" applyAlignment="1">
      <alignment horizontal="left" vertical="top" wrapText="1"/>
    </xf>
    <xf numFmtId="167" fontId="31" fillId="0" borderId="6" xfId="0" applyNumberFormat="1" applyFont="1" applyBorder="1" applyAlignment="1">
      <alignment horizontal="right" vertical="top"/>
    </xf>
    <xf numFmtId="0" fontId="31" fillId="0" borderId="7" xfId="0" applyFont="1" applyBorder="1" applyAlignment="1">
      <alignment horizontal="left" vertical="top" wrapText="1"/>
    </xf>
    <xf numFmtId="167" fontId="31" fillId="0" borderId="7" xfId="0" applyNumberFormat="1" applyFont="1" applyBorder="1" applyAlignment="1">
      <alignment horizontal="right" vertical="top"/>
    </xf>
    <xf numFmtId="0" fontId="31" fillId="0" borderId="8" xfId="0" applyFont="1" applyBorder="1" applyAlignment="1">
      <alignment horizontal="left" vertical="top" wrapText="1"/>
    </xf>
    <xf numFmtId="167" fontId="31" fillId="0" borderId="8" xfId="0" applyNumberFormat="1" applyFont="1" applyBorder="1" applyAlignment="1">
      <alignment horizontal="right" vertical="top"/>
    </xf>
    <xf numFmtId="0" fontId="31" fillId="0" borderId="5" xfId="0" applyFont="1" applyBorder="1" applyAlignment="1">
      <alignment horizontal="left" wrapText="1"/>
    </xf>
    <xf numFmtId="167" fontId="31" fillId="0" borderId="19" xfId="0" applyNumberFormat="1" applyFont="1" applyBorder="1" applyAlignment="1">
      <alignment horizontal="right" vertical="top"/>
    </xf>
    <xf numFmtId="167" fontId="31" fillId="0" borderId="20" xfId="0" applyNumberFormat="1" applyFont="1" applyBorder="1" applyAlignment="1">
      <alignment horizontal="right" vertical="top"/>
    </xf>
    <xf numFmtId="167" fontId="31" fillId="0" borderId="24" xfId="0" applyNumberFormat="1" applyFont="1" applyBorder="1" applyAlignment="1">
      <alignment horizontal="right" vertical="top"/>
    </xf>
    <xf numFmtId="167" fontId="31" fillId="0" borderId="25" xfId="0" applyNumberFormat="1" applyFont="1" applyBorder="1" applyAlignment="1">
      <alignment horizontal="right" vertical="top"/>
    </xf>
    <xf numFmtId="0" fontId="31" fillId="0" borderId="24" xfId="0" applyFont="1" applyBorder="1" applyAlignment="1">
      <alignment horizontal="right" vertical="top" wrapText="1"/>
    </xf>
    <xf numFmtId="0" fontId="31" fillId="0" borderId="25" xfId="0" applyFont="1" applyBorder="1" applyAlignment="1">
      <alignment horizontal="right" vertical="top" wrapText="1"/>
    </xf>
    <xf numFmtId="0" fontId="31" fillId="0" borderId="38" xfId="0" applyFont="1" applyBorder="1" applyAlignment="1">
      <alignment horizontal="right" vertical="top" wrapText="1"/>
    </xf>
    <xf numFmtId="0" fontId="31" fillId="0" borderId="39" xfId="0" applyFont="1" applyBorder="1" applyAlignment="1">
      <alignment horizontal="right" vertical="top" wrapText="1"/>
    </xf>
    <xf numFmtId="171" fontId="31" fillId="0" borderId="18" xfId="0" applyNumberFormat="1" applyFont="1" applyBorder="1" applyAlignment="1">
      <alignment horizontal="right" vertical="top"/>
    </xf>
    <xf numFmtId="171" fontId="31" fillId="0" borderId="20" xfId="0" applyNumberFormat="1" applyFont="1" applyBorder="1" applyAlignment="1">
      <alignment horizontal="right" vertical="top"/>
    </xf>
    <xf numFmtId="171" fontId="31" fillId="0" borderId="37" xfId="0" applyNumberFormat="1" applyFont="1" applyBorder="1" applyAlignment="1">
      <alignment horizontal="right" vertical="top"/>
    </xf>
    <xf numFmtId="171" fontId="31" fillId="0" borderId="39" xfId="0" applyNumberFormat="1" applyFont="1" applyBorder="1" applyAlignment="1">
      <alignment horizontal="right" vertical="top"/>
    </xf>
    <xf numFmtId="0" fontId="31" fillId="0" borderId="43" xfId="0" applyFont="1" applyBorder="1" applyAlignment="1">
      <alignment horizontal="center" wrapText="1"/>
    </xf>
    <xf numFmtId="0" fontId="31" fillId="0" borderId="44" xfId="0" applyFont="1" applyBorder="1" applyAlignment="1">
      <alignment horizontal="center" wrapText="1"/>
    </xf>
    <xf numFmtId="0" fontId="31" fillId="0" borderId="14" xfId="0" applyFont="1" applyBorder="1" applyAlignment="1">
      <alignment horizontal="right" vertical="top"/>
    </xf>
    <xf numFmtId="167" fontId="31" fillId="0" borderId="15" xfId="0" applyNumberFormat="1" applyFont="1" applyBorder="1" applyAlignment="1">
      <alignment horizontal="right" vertical="top"/>
    </xf>
    <xf numFmtId="167" fontId="31" fillId="0" borderId="16" xfId="0" applyNumberFormat="1" applyFont="1" applyBorder="1" applyAlignment="1">
      <alignment horizontal="right" vertical="top"/>
    </xf>
    <xf numFmtId="167" fontId="31" fillId="0" borderId="18" xfId="0" applyNumberFormat="1" applyFont="1" applyBorder="1" applyAlignment="1">
      <alignment horizontal="right" vertical="top"/>
    </xf>
    <xf numFmtId="0" fontId="31" fillId="0" borderId="37" xfId="0" applyFont="1" applyBorder="1" applyAlignment="1">
      <alignment horizontal="right" vertical="top"/>
    </xf>
    <xf numFmtId="167" fontId="31" fillId="0" borderId="38" xfId="0" applyNumberFormat="1" applyFont="1" applyBorder="1" applyAlignment="1">
      <alignment horizontal="right" vertical="top"/>
    </xf>
    <xf numFmtId="167" fontId="31" fillId="0" borderId="39" xfId="0" applyNumberFormat="1" applyFont="1" applyBorder="1" applyAlignment="1">
      <alignment horizontal="right" vertical="top"/>
    </xf>
    <xf numFmtId="0" fontId="31" fillId="0" borderId="17" xfId="0" applyFont="1" applyBorder="1" applyAlignment="1">
      <alignment horizontal="left" vertical="top" wrapText="1"/>
    </xf>
    <xf numFmtId="0" fontId="31" fillId="0" borderId="45" xfId="0" applyFont="1" applyBorder="1" applyAlignment="1">
      <alignment horizontal="right" vertical="top"/>
    </xf>
    <xf numFmtId="167" fontId="31" fillId="0" borderId="46" xfId="0" applyNumberFormat="1" applyFont="1" applyBorder="1" applyAlignment="1">
      <alignment horizontal="right" vertical="top"/>
    </xf>
    <xf numFmtId="167" fontId="31" fillId="0" borderId="40" xfId="0" applyNumberFormat="1" applyFont="1" applyBorder="1" applyAlignment="1">
      <alignment horizontal="right" vertical="top"/>
    </xf>
    <xf numFmtId="0" fontId="31" fillId="0" borderId="36" xfId="0" applyFont="1" applyBorder="1" applyAlignment="1">
      <alignment horizontal="left" vertical="top" wrapText="1"/>
    </xf>
    <xf numFmtId="0" fontId="31" fillId="0" borderId="47" xfId="0" applyFont="1" applyBorder="1" applyAlignment="1">
      <alignment horizontal="left" vertical="top" wrapText="1"/>
    </xf>
    <xf numFmtId="0" fontId="31" fillId="0" borderId="48" xfId="0" applyFont="1" applyBorder="1" applyAlignment="1">
      <alignment horizontal="right" vertical="top"/>
    </xf>
    <xf numFmtId="167" fontId="31" fillId="0" borderId="43" xfId="0" applyNumberFormat="1" applyFont="1" applyBorder="1" applyAlignment="1">
      <alignment horizontal="right" vertical="top"/>
    </xf>
    <xf numFmtId="167" fontId="31" fillId="0" borderId="44" xfId="0" applyNumberFormat="1" applyFont="1" applyBorder="1" applyAlignment="1">
      <alignment horizontal="right" vertical="top"/>
    </xf>
    <xf numFmtId="164" fontId="31" fillId="0" borderId="14" xfId="0" applyNumberFormat="1" applyFont="1" applyBorder="1" applyAlignment="1">
      <alignment horizontal="right" vertical="top"/>
    </xf>
    <xf numFmtId="0" fontId="31" fillId="0" borderId="18" xfId="0" applyFont="1" applyBorder="1" applyAlignment="1">
      <alignment horizontal="right" vertical="top"/>
    </xf>
    <xf numFmtId="0" fontId="31" fillId="0" borderId="23" xfId="0" applyFont="1" applyBorder="1" applyAlignment="1">
      <alignment horizontal="right" vertical="top"/>
    </xf>
    <xf numFmtId="167" fontId="31" fillId="0" borderId="37" xfId="0" applyNumberFormat="1" applyFont="1" applyBorder="1" applyAlignment="1">
      <alignment horizontal="right" vertical="top"/>
    </xf>
    <xf numFmtId="0" fontId="31" fillId="0" borderId="28" xfId="0" applyFont="1" applyBorder="1" applyAlignment="1">
      <alignment horizontal="right" vertical="top"/>
    </xf>
    <xf numFmtId="167" fontId="31" fillId="0" borderId="29" xfId="0" applyNumberFormat="1" applyFont="1" applyBorder="1" applyAlignment="1">
      <alignment horizontal="right" vertical="top"/>
    </xf>
    <xf numFmtId="167" fontId="31" fillId="0" borderId="30" xfId="0" applyNumberFormat="1" applyFont="1" applyBorder="1" applyAlignment="1">
      <alignment horizontal="right" vertical="top"/>
    </xf>
    <xf numFmtId="0" fontId="31" fillId="0" borderId="33" xfId="0" applyFont="1" applyBorder="1" applyAlignment="1">
      <alignment horizontal="right" vertical="top"/>
    </xf>
    <xf numFmtId="167" fontId="31" fillId="0" borderId="34" xfId="0" applyNumberFormat="1" applyFont="1" applyBorder="1" applyAlignment="1">
      <alignment horizontal="right" vertical="top"/>
    </xf>
    <xf numFmtId="167" fontId="31" fillId="0" borderId="35" xfId="0" applyNumberFormat="1" applyFont="1" applyBorder="1" applyAlignment="1">
      <alignment horizontal="right" vertical="top"/>
    </xf>
    <xf numFmtId="167" fontId="31" fillId="0" borderId="23" xfId="0" applyNumberFormat="1" applyFont="1" applyBorder="1" applyAlignment="1">
      <alignment horizontal="right" vertical="top"/>
    </xf>
    <xf numFmtId="167" fontId="31" fillId="0" borderId="28" xfId="0" applyNumberFormat="1" applyFont="1" applyBorder="1" applyAlignment="1">
      <alignment horizontal="right" vertical="top"/>
    </xf>
    <xf numFmtId="0" fontId="31" fillId="0" borderId="33" xfId="0" applyFont="1" applyBorder="1" applyAlignment="1">
      <alignment vertical="top" wrapText="1"/>
    </xf>
    <xf numFmtId="0" fontId="31" fillId="0" borderId="34" xfId="0" applyFont="1" applyBorder="1" applyAlignment="1">
      <alignment horizontal="right" vertical="top" wrapText="1"/>
    </xf>
    <xf numFmtId="0" fontId="31" fillId="0" borderId="35" xfId="0" applyFont="1" applyBorder="1" applyAlignment="1">
      <alignment horizontal="right" vertical="top" wrapText="1"/>
    </xf>
    <xf numFmtId="0" fontId="31" fillId="0" borderId="23" xfId="0" applyFont="1" applyBorder="1" applyAlignment="1">
      <alignment vertical="top" wrapText="1"/>
    </xf>
    <xf numFmtId="0" fontId="31" fillId="0" borderId="45" xfId="0" applyFont="1" applyBorder="1" applyAlignment="1">
      <alignment vertical="top" wrapText="1"/>
    </xf>
    <xf numFmtId="0" fontId="31" fillId="0" borderId="40" xfId="0" applyFont="1" applyBorder="1" applyAlignment="1">
      <alignment horizontal="right" vertical="top" wrapText="1"/>
    </xf>
    <xf numFmtId="0" fontId="31" fillId="0" borderId="55" xfId="0" applyFont="1" applyBorder="1" applyAlignment="1">
      <alignment vertical="top" wrapText="1"/>
    </xf>
    <xf numFmtId="0" fontId="31" fillId="0" borderId="57" xfId="0" applyFont="1" applyBorder="1" applyAlignment="1">
      <alignment horizontal="right" vertical="top" wrapText="1"/>
    </xf>
    <xf numFmtId="167" fontId="31" fillId="0" borderId="55" xfId="0" applyNumberFormat="1" applyFont="1" applyBorder="1" applyAlignment="1">
      <alignment horizontal="right" vertical="top"/>
    </xf>
    <xf numFmtId="167" fontId="31" fillId="0" borderId="56" xfId="0" applyNumberFormat="1" applyFont="1" applyBorder="1" applyAlignment="1">
      <alignment horizontal="right" vertical="top"/>
    </xf>
    <xf numFmtId="167" fontId="31" fillId="0" borderId="57" xfId="0" applyNumberFormat="1" applyFont="1" applyBorder="1" applyAlignment="1">
      <alignment horizontal="right" vertical="top"/>
    </xf>
    <xf numFmtId="0" fontId="31" fillId="0" borderId="53" xfId="0" applyFont="1" applyBorder="1" applyAlignment="1">
      <alignment horizontal="left" vertical="top" wrapText="1"/>
    </xf>
    <xf numFmtId="167" fontId="31" fillId="0" borderId="48" xfId="0" applyNumberFormat="1" applyFont="1" applyBorder="1" applyAlignment="1">
      <alignment horizontal="right" vertical="top"/>
    </xf>
    <xf numFmtId="0" fontId="31" fillId="0" borderId="19" xfId="0" applyFont="1" applyBorder="1" applyAlignment="1">
      <alignment horizontal="right" vertical="top" wrapText="1"/>
    </xf>
    <xf numFmtId="0" fontId="31" fillId="0" borderId="20" xfId="0" applyFont="1" applyBorder="1" applyAlignment="1">
      <alignment horizontal="right" vertical="top" wrapText="1"/>
    </xf>
    <xf numFmtId="167" fontId="31" fillId="0" borderId="33" xfId="0" applyNumberFormat="1" applyFont="1" applyBorder="1" applyAlignment="1">
      <alignment horizontal="right" vertical="top"/>
    </xf>
    <xf numFmtId="0" fontId="31" fillId="0" borderId="28" xfId="0" applyFont="1" applyBorder="1" applyAlignment="1">
      <alignment vertical="top" wrapText="1"/>
    </xf>
    <xf numFmtId="0" fontId="31" fillId="0" borderId="29" xfId="0" applyFont="1" applyBorder="1" applyAlignment="1">
      <alignment horizontal="right" vertical="top" wrapText="1"/>
    </xf>
    <xf numFmtId="0" fontId="31" fillId="0" borderId="30" xfId="0" applyFont="1" applyBorder="1" applyAlignment="1">
      <alignment horizontal="right" vertical="top" wrapText="1"/>
    </xf>
    <xf numFmtId="0" fontId="31" fillId="0" borderId="37" xfId="0" applyFont="1" applyBorder="1" applyAlignment="1">
      <alignment vertical="top" wrapText="1"/>
    </xf>
    <xf numFmtId="164" fontId="31" fillId="0" borderId="29" xfId="0" applyNumberFormat="1" applyFont="1" applyBorder="1" applyAlignment="1">
      <alignment horizontal="right" vertical="top"/>
    </xf>
    <xf numFmtId="0" fontId="31" fillId="0" borderId="55" xfId="0" applyFont="1" applyBorder="1" applyAlignment="1">
      <alignment horizontal="right" vertical="top"/>
    </xf>
    <xf numFmtId="164" fontId="31" fillId="0" borderId="56" xfId="0" applyNumberFormat="1" applyFont="1" applyBorder="1" applyAlignment="1">
      <alignment horizontal="right" vertical="top"/>
    </xf>
    <xf numFmtId="164" fontId="31" fillId="0" borderId="43" xfId="0" applyNumberFormat="1" applyFont="1" applyBorder="1" applyAlignment="1">
      <alignment horizontal="right" vertical="top"/>
    </xf>
    <xf numFmtId="171" fontId="31" fillId="0" borderId="23" xfId="0" applyNumberFormat="1" applyFont="1" applyBorder="1" applyAlignment="1">
      <alignment horizontal="right" vertical="top"/>
    </xf>
    <xf numFmtId="171" fontId="31" fillId="0" borderId="25" xfId="0" applyNumberFormat="1" applyFont="1" applyBorder="1" applyAlignment="1">
      <alignment horizontal="right" vertical="top"/>
    </xf>
    <xf numFmtId="167" fontId="31" fillId="0" borderId="45" xfId="0" applyNumberFormat="1" applyFont="1" applyBorder="1" applyAlignment="1">
      <alignment horizontal="right" vertical="top"/>
    </xf>
    <xf numFmtId="164" fontId="31" fillId="0" borderId="34" xfId="0" applyNumberFormat="1" applyFont="1" applyBorder="1" applyAlignment="1">
      <alignment horizontal="right" vertical="top"/>
    </xf>
    <xf numFmtId="164" fontId="31" fillId="0" borderId="46" xfId="0" applyNumberFormat="1" applyFont="1" applyBorder="1" applyAlignment="1">
      <alignment horizontal="right" vertical="top"/>
    </xf>
    <xf numFmtId="0" fontId="32" fillId="0" borderId="0" xfId="0" applyFont="1"/>
    <xf numFmtId="0" fontId="33" fillId="0" borderId="1" xfId="0" applyFont="1" applyBorder="1" applyAlignment="1">
      <alignment vertical="center" wrapText="1"/>
    </xf>
    <xf numFmtId="0" fontId="33" fillId="0" borderId="1" xfId="0" applyFont="1" applyBorder="1" applyAlignment="1">
      <alignment horizontal="left" vertical="center" wrapText="1"/>
    </xf>
    <xf numFmtId="0" fontId="33" fillId="0" borderId="1" xfId="0" applyFont="1" applyBorder="1" applyAlignment="1">
      <alignment vertical="center"/>
    </xf>
    <xf numFmtId="0" fontId="33" fillId="0" borderId="1" xfId="0" applyFont="1" applyBorder="1" applyAlignment="1">
      <alignment wrapText="1"/>
    </xf>
    <xf numFmtId="0" fontId="0" fillId="0" borderId="1" xfId="0" applyBorder="1"/>
    <xf numFmtId="0" fontId="0" fillId="0" borderId="0" xfId="0" applyFont="1" applyAlignment="1">
      <alignment horizontal="center" vertical="center"/>
    </xf>
    <xf numFmtId="0" fontId="5" fillId="0" borderId="0" xfId="0" applyFont="1" applyAlignment="1">
      <alignment horizontal="center" vertical="center" wrapText="1"/>
    </xf>
    <xf numFmtId="0" fontId="1" fillId="0" borderId="0" xfId="0" applyFont="1" applyAlignment="1">
      <alignment horizontal="center" vertical="center"/>
    </xf>
    <xf numFmtId="0" fontId="1" fillId="0" borderId="8" xfId="0" applyFont="1" applyBorder="1" applyAlignment="1">
      <alignment horizontal="center" vertical="center"/>
    </xf>
    <xf numFmtId="0" fontId="1" fillId="0" borderId="37" xfId="0" applyFont="1" applyBorder="1" applyAlignment="1">
      <alignment horizontal="center" vertical="center"/>
    </xf>
    <xf numFmtId="0" fontId="1" fillId="0" borderId="38" xfId="0" applyFont="1" applyBorder="1" applyAlignment="1">
      <alignment horizontal="center" vertical="center"/>
    </xf>
    <xf numFmtId="0" fontId="1" fillId="0" borderId="26" xfId="0" applyFont="1" applyBorder="1" applyAlignment="1">
      <alignment horizontal="center" vertical="center"/>
    </xf>
    <xf numFmtId="0" fontId="1" fillId="0" borderId="12" xfId="0" applyFont="1" applyBorder="1" applyAlignment="1">
      <alignment horizontal="center" vertical="center"/>
    </xf>
    <xf numFmtId="0" fontId="6" fillId="0" borderId="0" xfId="0" applyFont="1" applyAlignment="1">
      <alignment horizontal="left" vertical="top"/>
    </xf>
    <xf numFmtId="0" fontId="6" fillId="0" borderId="17" xfId="0" applyFont="1" applyBorder="1" applyAlignment="1">
      <alignment horizontal="left" vertical="top" wrapText="1"/>
    </xf>
    <xf numFmtId="0" fontId="6" fillId="0" borderId="36" xfId="0" applyFont="1" applyBorder="1" applyAlignment="1">
      <alignment horizontal="left" vertical="top" wrapText="1"/>
    </xf>
    <xf numFmtId="0" fontId="6" fillId="0" borderId="10" xfId="0" applyFont="1" applyBorder="1" applyAlignment="1">
      <alignment horizontal="left" wrapText="1"/>
    </xf>
    <xf numFmtId="0" fontId="6" fillId="0" borderId="9" xfId="0" applyFont="1" applyBorder="1" applyAlignment="1">
      <alignment horizontal="left" wrapText="1"/>
    </xf>
    <xf numFmtId="0" fontId="6" fillId="0" borderId="14" xfId="0" applyFont="1" applyBorder="1" applyAlignment="1">
      <alignment horizontal="center" wrapText="1"/>
    </xf>
    <xf numFmtId="0" fontId="6" fillId="0" borderId="15" xfId="0" applyFont="1" applyBorder="1" applyAlignment="1">
      <alignment horizontal="center" wrapText="1"/>
    </xf>
    <xf numFmtId="0" fontId="0" fillId="0" borderId="38" xfId="0" applyFont="1" applyBorder="1" applyAlignment="1">
      <alignment horizontal="center" vertical="center"/>
    </xf>
    <xf numFmtId="0" fontId="6" fillId="0" borderId="31" xfId="0" applyFont="1" applyBorder="1" applyAlignment="1">
      <alignment horizontal="left" vertical="top" wrapText="1"/>
    </xf>
    <xf numFmtId="0" fontId="6" fillId="0" borderId="5" xfId="0" applyFont="1" applyBorder="1" applyAlignment="1">
      <alignment horizontal="left" wrapText="1"/>
    </xf>
    <xf numFmtId="0" fontId="6" fillId="0" borderId="0" xfId="0" applyFont="1" applyAlignment="1">
      <alignment horizontal="left"/>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0" fontId="1" fillId="0" borderId="5" xfId="0" applyFont="1" applyBorder="1" applyAlignment="1">
      <alignment horizontal="center" vertical="center" wrapText="1"/>
    </xf>
    <xf numFmtId="0" fontId="1" fillId="0" borderId="9" xfId="0" applyFont="1" applyBorder="1" applyAlignment="1">
      <alignment horizontal="center" vertical="center"/>
    </xf>
    <xf numFmtId="0" fontId="1" fillId="0" borderId="21" xfId="0" applyFont="1" applyBorder="1" applyAlignment="1">
      <alignment horizontal="center" vertical="center"/>
    </xf>
    <xf numFmtId="0" fontId="6" fillId="0" borderId="0" xfId="0" applyFont="1" applyAlignment="1">
      <alignment horizontal="left" vertical="top" wrapText="1"/>
    </xf>
    <xf numFmtId="0" fontId="1" fillId="0" borderId="0" xfId="0" applyFont="1" applyBorder="1" applyAlignment="1">
      <alignment horizontal="center"/>
    </xf>
    <xf numFmtId="0" fontId="2" fillId="0" borderId="0" xfId="0" applyFont="1" applyAlignment="1">
      <alignment horizontal="left"/>
    </xf>
    <xf numFmtId="0" fontId="19" fillId="0" borderId="50" xfId="0" applyFont="1" applyBorder="1" applyAlignment="1">
      <alignment horizontal="center" vertical="center" wrapText="1"/>
    </xf>
    <xf numFmtId="0" fontId="6" fillId="0" borderId="0" xfId="0" applyFont="1" applyAlignment="1">
      <alignment horizontal="left" vertical="top"/>
    </xf>
    <xf numFmtId="49" fontId="2" fillId="0" borderId="3" xfId="0" applyNumberFormat="1" applyFont="1" applyBorder="1" applyAlignment="1">
      <alignment horizontal="left" vertical="center"/>
    </xf>
    <xf numFmtId="49" fontId="2" fillId="0" borderId="4" xfId="0" applyNumberFormat="1" applyFont="1" applyBorder="1" applyAlignment="1">
      <alignment horizontal="left" vertical="center"/>
    </xf>
    <xf numFmtId="0" fontId="1" fillId="0" borderId="2" xfId="0" applyFont="1" applyFill="1" applyBorder="1" applyAlignment="1">
      <alignment horizontal="center"/>
    </xf>
    <xf numFmtId="0" fontId="1" fillId="0" borderId="60" xfId="0" applyFont="1" applyFill="1" applyBorder="1" applyAlignment="1">
      <alignment horizontal="center"/>
    </xf>
    <xf numFmtId="0" fontId="1" fillId="0" borderId="61" xfId="0" applyFont="1" applyFill="1" applyBorder="1" applyAlignment="1">
      <alignment horizontal="center"/>
    </xf>
    <xf numFmtId="0" fontId="1" fillId="0" borderId="2" xfId="0" applyFont="1" applyBorder="1" applyAlignment="1">
      <alignment horizontal="center"/>
    </xf>
    <xf numFmtId="0" fontId="1" fillId="0" borderId="60" xfId="0" applyFont="1" applyBorder="1" applyAlignment="1">
      <alignment horizontal="center"/>
    </xf>
    <xf numFmtId="0" fontId="6" fillId="0" borderId="21" xfId="0" applyFont="1" applyBorder="1" applyAlignment="1">
      <alignment horizontal="left" vertical="top" wrapText="1"/>
    </xf>
    <xf numFmtId="0" fontId="6" fillId="0" borderId="12" xfId="0" applyFont="1" applyBorder="1" applyAlignment="1">
      <alignment horizontal="left" vertical="top" wrapText="1"/>
    </xf>
    <xf numFmtId="0" fontId="6" fillId="0" borderId="58" xfId="0" applyFont="1" applyBorder="1" applyAlignment="1">
      <alignment horizontal="left" vertical="top" wrapText="1"/>
    </xf>
    <xf numFmtId="0" fontId="1" fillId="0" borderId="1" xfId="0" applyFont="1" applyFill="1" applyBorder="1" applyAlignment="1">
      <alignment horizontal="center"/>
    </xf>
    <xf numFmtId="0" fontId="1" fillId="0" borderId="61" xfId="0" applyFont="1" applyBorder="1" applyAlignment="1">
      <alignment horizontal="center"/>
    </xf>
    <xf numFmtId="0" fontId="6" fillId="0" borderId="59" xfId="0" applyFont="1" applyBorder="1" applyAlignment="1">
      <alignment horizontal="left" vertical="top"/>
    </xf>
    <xf numFmtId="0" fontId="23" fillId="0" borderId="50" xfId="0" applyFont="1" applyBorder="1" applyAlignment="1">
      <alignment horizontal="center" vertical="center" wrapText="1"/>
    </xf>
    <xf numFmtId="0" fontId="6" fillId="0" borderId="11" xfId="0" applyFont="1" applyBorder="1" applyAlignment="1">
      <alignment horizontal="left" wrapText="1"/>
    </xf>
    <xf numFmtId="0" fontId="1" fillId="0" borderId="13" xfId="0" applyFont="1" applyBorder="1" applyAlignment="1">
      <alignment horizontal="center" vertical="center"/>
    </xf>
    <xf numFmtId="0" fontId="6" fillId="0" borderId="18" xfId="0" applyFont="1" applyBorder="1" applyAlignment="1">
      <alignment horizontal="center" wrapText="1"/>
    </xf>
    <xf numFmtId="0" fontId="1" fillId="0" borderId="37" xfId="0" applyFont="1" applyBorder="1" applyAlignment="1">
      <alignment horizontal="center" vertical="center"/>
    </xf>
    <xf numFmtId="0" fontId="6" fillId="0" borderId="19" xfId="0" applyFont="1" applyBorder="1" applyAlignment="1">
      <alignment horizontal="center" wrapText="1"/>
    </xf>
    <xf numFmtId="0" fontId="1" fillId="0" borderId="38" xfId="0" applyFont="1" applyBorder="1" applyAlignment="1">
      <alignment horizontal="center" vertical="center"/>
    </xf>
    <xf numFmtId="0" fontId="1" fillId="0" borderId="59" xfId="0" applyFont="1" applyBorder="1" applyAlignment="1">
      <alignment horizontal="center" vertical="center"/>
    </xf>
    <xf numFmtId="0" fontId="6" fillId="0" borderId="0" xfId="0" applyFont="1" applyAlignment="1">
      <alignment horizontal="left" vertical="top" wrapText="1"/>
    </xf>
    <xf numFmtId="0" fontId="1" fillId="0" borderId="0" xfId="0" applyFont="1" applyAlignment="1">
      <alignment horizontal="center" vertical="center"/>
    </xf>
    <xf numFmtId="0" fontId="1" fillId="0" borderId="26" xfId="0" applyFont="1" applyBorder="1" applyAlignment="1">
      <alignment horizontal="center" vertical="center"/>
    </xf>
    <xf numFmtId="0" fontId="6" fillId="0" borderId="63" xfId="0" applyFont="1" applyBorder="1" applyAlignment="1">
      <alignment horizontal="left" vertical="top" wrapText="1"/>
    </xf>
    <xf numFmtId="0" fontId="1" fillId="0" borderId="12" xfId="0" applyFont="1" applyBorder="1" applyAlignment="1">
      <alignment horizontal="center" vertical="center"/>
    </xf>
    <xf numFmtId="0" fontId="6" fillId="0" borderId="50" xfId="0" applyFont="1" applyBorder="1" applyAlignment="1">
      <alignment horizontal="left"/>
    </xf>
    <xf numFmtId="0" fontId="1" fillId="0" borderId="50" xfId="0" applyFont="1" applyBorder="1" applyAlignment="1">
      <alignment horizontal="center" vertical="center"/>
    </xf>
    <xf numFmtId="0" fontId="6" fillId="0" borderId="10" xfId="0" applyFont="1" applyBorder="1" applyAlignment="1">
      <alignment horizontal="left" wrapText="1"/>
    </xf>
    <xf numFmtId="0" fontId="1" fillId="0" borderId="9" xfId="0" applyFont="1" applyBorder="1" applyAlignment="1">
      <alignment horizontal="center" vertical="center"/>
    </xf>
    <xf numFmtId="0" fontId="5" fillId="0" borderId="0" xfId="0" applyFont="1" applyAlignment="1">
      <alignment horizontal="center" vertical="center" wrapText="1"/>
    </xf>
    <xf numFmtId="0" fontId="6" fillId="0" borderId="58" xfId="0" applyFont="1" applyBorder="1" applyAlignment="1">
      <alignment horizontal="left" wrapText="1"/>
    </xf>
    <xf numFmtId="0" fontId="6" fillId="0" borderId="59" xfId="0" applyFont="1" applyBorder="1" applyAlignment="1">
      <alignment horizontal="left" wrapText="1"/>
    </xf>
    <xf numFmtId="0" fontId="6" fillId="0" borderId="62" xfId="0" applyFont="1" applyBorder="1" applyAlignment="1">
      <alignment horizontal="center" wrapText="1"/>
    </xf>
    <xf numFmtId="0" fontId="1" fillId="0" borderId="42" xfId="0" applyFont="1" applyBorder="1" applyAlignment="1">
      <alignment horizontal="center" vertical="center"/>
    </xf>
    <xf numFmtId="0" fontId="6" fillId="0" borderId="36" xfId="0" applyFont="1" applyBorder="1" applyAlignment="1">
      <alignment horizontal="left" vertical="top" wrapText="1"/>
    </xf>
    <xf numFmtId="0" fontId="1" fillId="0" borderId="21" xfId="0" applyFont="1" applyBorder="1" applyAlignment="1">
      <alignment horizontal="center" vertical="center"/>
    </xf>
    <xf numFmtId="0" fontId="6" fillId="0" borderId="52" xfId="0" applyFont="1" applyBorder="1" applyAlignment="1">
      <alignment horizontal="left" vertical="top" wrapText="1"/>
    </xf>
    <xf numFmtId="0" fontId="1" fillId="0" borderId="51" xfId="0" applyFont="1" applyBorder="1" applyAlignment="1">
      <alignment horizontal="center" vertical="center"/>
    </xf>
    <xf numFmtId="0" fontId="6" fillId="0" borderId="53" xfId="0" applyFont="1" applyBorder="1" applyAlignment="1">
      <alignment horizontal="left" vertical="top" wrapText="1"/>
    </xf>
    <xf numFmtId="0" fontId="6" fillId="0" borderId="17" xfId="0" applyFont="1" applyBorder="1" applyAlignment="1">
      <alignment horizontal="left" vertical="top" wrapText="1"/>
    </xf>
    <xf numFmtId="0" fontId="6" fillId="0" borderId="41" xfId="0" applyFont="1" applyBorder="1" applyAlignment="1">
      <alignment horizontal="left" vertical="top" wrapText="1"/>
    </xf>
    <xf numFmtId="0" fontId="6" fillId="0" borderId="0" xfId="0" applyFont="1" applyAlignment="1">
      <alignment horizontal="left"/>
    </xf>
    <xf numFmtId="0" fontId="6" fillId="0" borderId="9" xfId="0" applyFont="1" applyBorder="1" applyAlignment="1">
      <alignment horizontal="left" wrapText="1"/>
    </xf>
    <xf numFmtId="0" fontId="6" fillId="0" borderId="49" xfId="0" applyFont="1" applyBorder="1" applyAlignment="1">
      <alignment horizontal="left" wrapText="1"/>
    </xf>
    <xf numFmtId="0" fontId="6" fillId="0" borderId="14" xfId="0" applyFont="1" applyBorder="1" applyAlignment="1">
      <alignment horizontal="center" wrapText="1"/>
    </xf>
    <xf numFmtId="0" fontId="5" fillId="0" borderId="50" xfId="0" applyFont="1" applyBorder="1" applyAlignment="1">
      <alignment horizontal="center" vertical="center" wrapText="1"/>
    </xf>
    <xf numFmtId="0" fontId="1" fillId="0" borderId="10" xfId="0" applyFont="1" applyBorder="1" applyAlignment="1">
      <alignment horizontal="center" vertical="center" wrapText="1"/>
    </xf>
    <xf numFmtId="0" fontId="6" fillId="0" borderId="59" xfId="0" applyFont="1" applyBorder="1" applyAlignment="1">
      <alignment horizontal="left" vertical="top" wrapText="1"/>
    </xf>
    <xf numFmtId="0" fontId="6" fillId="0" borderId="6" xfId="0" applyFont="1" applyBorder="1" applyAlignment="1">
      <alignment horizontal="left" wrapText="1"/>
    </xf>
    <xf numFmtId="0" fontId="1" fillId="0" borderId="8" xfId="0" applyFont="1" applyBorder="1" applyAlignment="1">
      <alignment horizontal="center" vertical="center"/>
    </xf>
    <xf numFmtId="0" fontId="6" fillId="0" borderId="15" xfId="0" applyFont="1" applyBorder="1" applyAlignment="1">
      <alignment horizontal="center" wrapText="1"/>
    </xf>
    <xf numFmtId="0" fontId="6" fillId="0" borderId="40" xfId="0" applyFont="1" applyBorder="1" applyAlignment="1">
      <alignment horizontal="center" wrapText="1"/>
    </xf>
    <xf numFmtId="0" fontId="6" fillId="0" borderId="5" xfId="0" applyFont="1" applyBorder="1" applyAlignment="1">
      <alignment horizontal="left" wrapText="1"/>
    </xf>
    <xf numFmtId="0" fontId="6" fillId="0" borderId="31" xfId="0" applyFont="1" applyBorder="1" applyAlignment="1">
      <alignment horizontal="left" vertical="top" wrapText="1"/>
    </xf>
    <xf numFmtId="0" fontId="1" fillId="0" borderId="41" xfId="0" applyFont="1" applyBorder="1" applyAlignment="1">
      <alignment horizontal="center" vertical="center"/>
    </xf>
    <xf numFmtId="0" fontId="0" fillId="0" borderId="21" xfId="0" applyFont="1" applyBorder="1" applyAlignment="1">
      <alignment horizontal="center" vertical="center"/>
    </xf>
    <xf numFmtId="0" fontId="0" fillId="0" borderId="26" xfId="0" applyFont="1" applyBorder="1" applyAlignment="1">
      <alignment horizontal="center" vertical="center"/>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0" fillId="0" borderId="0" xfId="0" applyFont="1" applyAlignment="1">
      <alignment horizontal="center" vertical="center"/>
    </xf>
    <xf numFmtId="0" fontId="23" fillId="0" borderId="0" xfId="0" applyFont="1" applyAlignment="1">
      <alignment horizontal="center" vertical="center" wrapText="1"/>
    </xf>
    <xf numFmtId="0" fontId="0" fillId="0" borderId="37" xfId="0" applyFont="1" applyBorder="1" applyAlignment="1">
      <alignment horizontal="center" vertical="center"/>
    </xf>
    <xf numFmtId="0" fontId="0" fillId="0" borderId="38" xfId="0" applyFont="1" applyBorder="1" applyAlignment="1">
      <alignment horizontal="center" vertical="center"/>
    </xf>
    <xf numFmtId="0" fontId="0" fillId="0" borderId="12" xfId="0" applyFont="1" applyBorder="1" applyAlignment="1">
      <alignment horizontal="center" vertical="center"/>
    </xf>
    <xf numFmtId="0" fontId="0" fillId="0" borderId="13" xfId="0" applyFont="1" applyBorder="1" applyAlignment="1">
      <alignment horizontal="center" vertical="center"/>
    </xf>
    <xf numFmtId="0" fontId="0" fillId="0" borderId="42" xfId="0" applyFont="1" applyBorder="1" applyAlignment="1">
      <alignment horizontal="center" vertical="center"/>
    </xf>
    <xf numFmtId="0" fontId="0" fillId="0" borderId="51" xfId="0" applyFont="1" applyBorder="1" applyAlignment="1">
      <alignment horizontal="center" vertical="center"/>
    </xf>
    <xf numFmtId="0" fontId="0" fillId="0" borderId="50" xfId="0" applyFont="1" applyBorder="1" applyAlignment="1">
      <alignment horizontal="center" vertical="center"/>
    </xf>
    <xf numFmtId="0" fontId="6" fillId="0" borderId="8" xfId="0" applyFont="1" applyBorder="1" applyAlignment="1">
      <alignment horizontal="left" vertical="top" wrapText="1"/>
    </xf>
    <xf numFmtId="0" fontId="0" fillId="0" borderId="9" xfId="0" applyFont="1" applyBorder="1" applyAlignment="1">
      <alignment horizontal="center" vertical="center"/>
    </xf>
    <xf numFmtId="0" fontId="0" fillId="0" borderId="5" xfId="0" applyFont="1" applyBorder="1" applyAlignment="1">
      <alignment horizontal="center" vertical="center" wrapText="1"/>
    </xf>
    <xf numFmtId="0" fontId="0" fillId="0" borderId="8" xfId="0" applyFont="1" applyBorder="1" applyAlignment="1">
      <alignment horizontal="center" vertical="center"/>
    </xf>
    <xf numFmtId="0" fontId="6" fillId="0" borderId="10" xfId="0" applyFont="1" applyBorder="1" applyAlignment="1">
      <alignment horizontal="left" vertical="top" wrapText="1"/>
    </xf>
    <xf numFmtId="0" fontId="1" fillId="0" borderId="1" xfId="0" applyFont="1" applyBorder="1" applyAlignment="1">
      <alignment horizontal="center"/>
    </xf>
    <xf numFmtId="0" fontId="6" fillId="0" borderId="7" xfId="0" applyFont="1" applyBorder="1" applyAlignment="1">
      <alignment horizontal="left" vertical="top" wrapText="1"/>
    </xf>
    <xf numFmtId="0" fontId="0" fillId="0" borderId="22" xfId="0" applyFont="1" applyBorder="1" applyAlignment="1">
      <alignment horizontal="center" vertical="center"/>
    </xf>
    <xf numFmtId="0" fontId="6" fillId="0" borderId="42" xfId="0" applyFont="1" applyBorder="1" applyAlignment="1">
      <alignment horizontal="center" wrapText="1"/>
    </xf>
    <xf numFmtId="0" fontId="26" fillId="2" borderId="0" xfId="0" applyFont="1" applyFill="1" applyAlignment="1">
      <alignment horizontal="center"/>
    </xf>
    <xf numFmtId="2" fontId="27" fillId="0" borderId="1" xfId="0" applyNumberFormat="1" applyFont="1" applyBorder="1" applyAlignment="1">
      <alignment horizontal="center"/>
    </xf>
    <xf numFmtId="49" fontId="2" fillId="0" borderId="3" xfId="0" applyNumberFormat="1" applyFont="1" applyFill="1" applyBorder="1" applyAlignment="1">
      <alignment horizontal="center" vertical="center"/>
    </xf>
    <xf numFmtId="49" fontId="2" fillId="0" borderId="4" xfId="0" applyNumberFormat="1" applyFont="1" applyFill="1" applyBorder="1" applyAlignment="1">
      <alignment horizontal="center" vertical="center"/>
    </xf>
    <xf numFmtId="49" fontId="26" fillId="0" borderId="3" xfId="0" applyNumberFormat="1" applyFont="1" applyBorder="1" applyAlignment="1">
      <alignment horizontal="center" vertical="center"/>
    </xf>
    <xf numFmtId="49" fontId="26" fillId="0" borderId="4" xfId="0" applyNumberFormat="1" applyFont="1" applyBorder="1" applyAlignment="1">
      <alignment horizontal="center" vertical="center"/>
    </xf>
    <xf numFmtId="2" fontId="1" fillId="0" borderId="1" xfId="0" applyNumberFormat="1" applyFont="1" applyBorder="1" applyAlignment="1">
      <alignment horizontal="center"/>
    </xf>
    <xf numFmtId="0" fontId="12" fillId="0" borderId="64" xfId="2" applyFont="1" applyBorder="1" applyAlignment="1">
      <alignment horizontal="left" wrapText="1"/>
    </xf>
    <xf numFmtId="0" fontId="12" fillId="0" borderId="65" xfId="3" applyFont="1" applyBorder="1" applyAlignment="1">
      <alignment horizontal="left" wrapText="1"/>
    </xf>
    <xf numFmtId="0" fontId="12" fillId="0" borderId="64" xfId="118" applyFont="1" applyBorder="1" applyAlignment="1">
      <alignment horizontal="left" wrapText="1"/>
    </xf>
    <xf numFmtId="0" fontId="12" fillId="0" borderId="65" xfId="119" applyFont="1" applyBorder="1" applyAlignment="1">
      <alignment horizontal="left" wrapText="1"/>
    </xf>
    <xf numFmtId="0" fontId="12" fillId="0" borderId="64" xfId="214" applyFont="1" applyBorder="1" applyAlignment="1">
      <alignment horizontal="left" wrapText="1"/>
    </xf>
    <xf numFmtId="0" fontId="12" fillId="0" borderId="65" xfId="215" applyFont="1" applyBorder="1" applyAlignment="1">
      <alignment horizontal="left" wrapText="1"/>
    </xf>
    <xf numFmtId="0" fontId="12" fillId="0" borderId="64" xfId="329" applyFont="1" applyBorder="1" applyAlignment="1">
      <alignment horizontal="left" wrapText="1"/>
    </xf>
    <xf numFmtId="0" fontId="12" fillId="0" borderId="65" xfId="330" applyFont="1" applyBorder="1" applyAlignment="1">
      <alignment horizontal="left" wrapText="1"/>
    </xf>
    <xf numFmtId="0" fontId="12" fillId="0" borderId="64" xfId="463" applyFont="1" applyFill="1" applyBorder="1" applyAlignment="1">
      <alignment horizontal="left" wrapText="1"/>
    </xf>
    <xf numFmtId="0" fontId="12" fillId="0" borderId="65" xfId="464" applyFont="1" applyFill="1" applyBorder="1" applyAlignment="1">
      <alignment horizontal="left" wrapText="1"/>
    </xf>
    <xf numFmtId="0" fontId="12" fillId="0" borderId="68" xfId="6" applyFont="1" applyBorder="1" applyAlignment="1">
      <alignment horizontal="left" vertical="top" wrapText="1"/>
    </xf>
    <xf numFmtId="0" fontId="12" fillId="0" borderId="72" xfId="10" applyFont="1" applyBorder="1" applyAlignment="1">
      <alignment horizontal="left" vertical="top" wrapText="1"/>
    </xf>
    <xf numFmtId="0" fontId="12" fillId="0" borderId="68" xfId="122" applyFont="1" applyBorder="1" applyAlignment="1">
      <alignment horizontal="left" vertical="top" wrapText="1"/>
    </xf>
    <xf numFmtId="0" fontId="12" fillId="0" borderId="72" xfId="126" applyFont="1" applyBorder="1" applyAlignment="1">
      <alignment horizontal="left" vertical="top" wrapText="1"/>
    </xf>
    <xf numFmtId="0" fontId="12" fillId="0" borderId="68" xfId="218" applyFont="1" applyBorder="1" applyAlignment="1">
      <alignment horizontal="left" vertical="top" wrapText="1"/>
    </xf>
    <xf numFmtId="0" fontId="12" fillId="0" borderId="72" xfId="222" applyFont="1" applyBorder="1" applyAlignment="1">
      <alignment horizontal="left" vertical="top" wrapText="1"/>
    </xf>
    <xf numFmtId="0" fontId="12" fillId="0" borderId="68" xfId="333" applyFont="1" applyBorder="1" applyAlignment="1">
      <alignment horizontal="left" vertical="top" wrapText="1"/>
    </xf>
    <xf numFmtId="0" fontId="12" fillId="0" borderId="72" xfId="337" applyFont="1" applyBorder="1" applyAlignment="1">
      <alignment horizontal="left" vertical="top" wrapText="1"/>
    </xf>
    <xf numFmtId="0" fontId="12" fillId="0" borderId="68" xfId="467" applyFont="1" applyFill="1" applyBorder="1" applyAlignment="1">
      <alignment horizontal="left" vertical="top" wrapText="1"/>
    </xf>
    <xf numFmtId="0" fontId="12" fillId="0" borderId="72" xfId="471" applyFont="1" applyFill="1" applyBorder="1" applyAlignment="1">
      <alignment horizontal="left" vertical="top" wrapText="1"/>
    </xf>
    <xf numFmtId="0" fontId="11" fillId="0" borderId="0" xfId="1" applyFont="1" applyAlignment="1">
      <alignment horizontal="center" vertical="center" wrapText="1"/>
    </xf>
    <xf numFmtId="0" fontId="11" fillId="0" borderId="0" xfId="108" applyFont="1" applyAlignment="1">
      <alignment horizontal="center" vertical="center" wrapText="1"/>
    </xf>
    <xf numFmtId="0" fontId="11" fillId="0" borderId="0" xfId="213" applyFont="1" applyAlignment="1">
      <alignment horizontal="center" vertical="center" wrapText="1"/>
    </xf>
    <xf numFmtId="0" fontId="11" fillId="0" borderId="0" xfId="319" applyFont="1" applyAlignment="1">
      <alignment horizontal="center" vertical="center" wrapText="1"/>
    </xf>
    <xf numFmtId="0" fontId="11" fillId="0" borderId="0" xfId="453" applyFont="1" applyFill="1" applyBorder="1" applyAlignment="1">
      <alignment horizontal="center" vertical="center"/>
    </xf>
    <xf numFmtId="0" fontId="11" fillId="0" borderId="0" xfId="453" applyFont="1" applyFill="1" applyBorder="1" applyAlignment="1">
      <alignment horizontal="center" vertical="center" wrapText="1"/>
    </xf>
    <xf numFmtId="0" fontId="12" fillId="0" borderId="80" xfId="18" applyFont="1" applyBorder="1" applyAlignment="1">
      <alignment horizontal="left" wrapText="1"/>
    </xf>
    <xf numFmtId="0" fontId="12" fillId="0" borderId="80" xfId="134" applyFont="1" applyBorder="1" applyAlignment="1">
      <alignment horizontal="left" wrapText="1"/>
    </xf>
    <xf numFmtId="0" fontId="12" fillId="0" borderId="80" xfId="230" applyFont="1" applyBorder="1" applyAlignment="1">
      <alignment horizontal="left" wrapText="1"/>
    </xf>
    <xf numFmtId="0" fontId="12" fillId="0" borderId="80" xfId="345" applyFont="1" applyBorder="1" applyAlignment="1">
      <alignment horizontal="left" wrapText="1"/>
    </xf>
    <xf numFmtId="0" fontId="12" fillId="0" borderId="80" xfId="479" applyFont="1" applyFill="1" applyBorder="1" applyAlignment="1">
      <alignment horizontal="left" wrapText="1"/>
    </xf>
    <xf numFmtId="0" fontId="12" fillId="0" borderId="82" xfId="20" applyFont="1" applyBorder="1" applyAlignment="1">
      <alignment horizontal="left" vertical="top" wrapText="1"/>
    </xf>
    <xf numFmtId="0" fontId="12" fillId="0" borderId="91" xfId="35" applyFont="1" applyBorder="1" applyAlignment="1">
      <alignment horizontal="left" vertical="top" wrapText="1"/>
    </xf>
    <xf numFmtId="0" fontId="12" fillId="0" borderId="83" xfId="21" applyFont="1" applyBorder="1" applyAlignment="1">
      <alignment horizontal="left" vertical="top" wrapText="1"/>
    </xf>
    <xf numFmtId="0" fontId="12" fillId="0" borderId="0" xfId="25" applyFont="1" applyAlignment="1">
      <alignment horizontal="left" vertical="top" wrapText="1"/>
    </xf>
    <xf numFmtId="0" fontId="12" fillId="0" borderId="86" xfId="29" applyFont="1" applyBorder="1" applyAlignment="1">
      <alignment horizontal="left" vertical="top" wrapText="1"/>
    </xf>
    <xf numFmtId="0" fontId="12" fillId="0" borderId="82" xfId="136" applyFont="1" applyBorder="1" applyAlignment="1">
      <alignment horizontal="left" vertical="top" wrapText="1"/>
    </xf>
    <xf numFmtId="0" fontId="12" fillId="0" borderId="91" xfId="150" applyFont="1" applyBorder="1" applyAlignment="1">
      <alignment horizontal="left" vertical="top" wrapText="1"/>
    </xf>
    <xf numFmtId="0" fontId="12" fillId="0" borderId="83" xfId="137" applyFont="1" applyBorder="1" applyAlignment="1">
      <alignment horizontal="left" vertical="top" wrapText="1"/>
    </xf>
    <xf numFmtId="0" fontId="12" fillId="0" borderId="0" xfId="141" applyFont="1" applyAlignment="1">
      <alignment horizontal="left" vertical="top" wrapText="1"/>
    </xf>
    <xf numFmtId="0" fontId="12" fillId="0" borderId="86" xfId="145" applyFont="1" applyBorder="1" applyAlignment="1">
      <alignment horizontal="left" vertical="top" wrapText="1"/>
    </xf>
    <xf numFmtId="0" fontId="12" fillId="0" borderId="82" xfId="232" applyFont="1" applyBorder="1" applyAlignment="1">
      <alignment horizontal="left" vertical="top" wrapText="1"/>
    </xf>
    <xf numFmtId="0" fontId="12" fillId="0" borderId="91" xfId="247" applyFont="1" applyBorder="1" applyAlignment="1">
      <alignment horizontal="left" vertical="top" wrapText="1"/>
    </xf>
    <xf numFmtId="0" fontId="12" fillId="0" borderId="86" xfId="241" applyFont="1" applyBorder="1" applyAlignment="1">
      <alignment horizontal="left" vertical="top" wrapText="1"/>
    </xf>
    <xf numFmtId="0" fontId="12" fillId="0" borderId="0" xfId="237" applyFont="1" applyAlignment="1">
      <alignment horizontal="left" vertical="top" wrapText="1"/>
    </xf>
    <xf numFmtId="0" fontId="12" fillId="0" borderId="86" xfId="356" applyFont="1" applyBorder="1" applyAlignment="1">
      <alignment horizontal="left" vertical="top" wrapText="1"/>
    </xf>
    <xf numFmtId="0" fontId="12" fillId="0" borderId="0" xfId="352" applyFont="1" applyAlignment="1">
      <alignment horizontal="left" vertical="top" wrapText="1"/>
    </xf>
    <xf numFmtId="0" fontId="12" fillId="0" borderId="86" xfId="490" applyFont="1" applyFill="1" applyBorder="1" applyAlignment="1">
      <alignment horizontal="left" vertical="top" wrapText="1"/>
    </xf>
    <xf numFmtId="0" fontId="12" fillId="0" borderId="0" xfId="486" applyFont="1" applyFill="1" applyBorder="1" applyAlignment="1">
      <alignment horizontal="left" vertical="top" wrapText="1"/>
    </xf>
    <xf numFmtId="0" fontId="12" fillId="0" borderId="83" xfId="482" applyFont="1" applyFill="1" applyBorder="1" applyAlignment="1">
      <alignment horizontal="left" vertical="top" wrapText="1"/>
    </xf>
    <xf numFmtId="0" fontId="12" fillId="0" borderId="76" xfId="14" applyFont="1" applyBorder="1" applyAlignment="1">
      <alignment horizontal="left" vertical="top" wrapText="1"/>
    </xf>
    <xf numFmtId="0" fontId="12" fillId="0" borderId="76" xfId="130" applyFont="1" applyBorder="1" applyAlignment="1">
      <alignment horizontal="left" vertical="top" wrapText="1"/>
    </xf>
    <xf numFmtId="0" fontId="12" fillId="0" borderId="76" xfId="226" applyFont="1" applyBorder="1" applyAlignment="1">
      <alignment horizontal="left" vertical="top" wrapText="1"/>
    </xf>
    <xf numFmtId="0" fontId="12" fillId="0" borderId="76" xfId="341" applyFont="1" applyBorder="1" applyAlignment="1">
      <alignment horizontal="left" vertical="top" wrapText="1"/>
    </xf>
    <xf numFmtId="0" fontId="12" fillId="0" borderId="76" xfId="475" applyFont="1" applyFill="1" applyBorder="1" applyAlignment="1">
      <alignment horizontal="left" vertical="top" wrapText="1"/>
    </xf>
    <xf numFmtId="0" fontId="12" fillId="0" borderId="83" xfId="233" applyFont="1" applyBorder="1" applyAlignment="1">
      <alignment horizontal="left" vertical="top" wrapText="1"/>
    </xf>
    <xf numFmtId="0" fontId="12" fillId="0" borderId="82" xfId="347" applyFont="1" applyBorder="1" applyAlignment="1">
      <alignment horizontal="left" vertical="top" wrapText="1"/>
    </xf>
    <xf numFmtId="0" fontId="12" fillId="0" borderId="91" xfId="362" applyFont="1" applyBorder="1" applyAlignment="1">
      <alignment horizontal="left" vertical="top" wrapText="1"/>
    </xf>
    <xf numFmtId="0" fontId="12" fillId="0" borderId="83" xfId="348" applyFont="1" applyBorder="1" applyAlignment="1">
      <alignment horizontal="left" vertical="top" wrapText="1"/>
    </xf>
    <xf numFmtId="0" fontId="12" fillId="0" borderId="82" xfId="481" applyFont="1" applyFill="1" applyBorder="1" applyAlignment="1">
      <alignment horizontal="left" vertical="top" wrapText="1"/>
    </xf>
    <xf numFmtId="0" fontId="12" fillId="0" borderId="91" xfId="496" applyFont="1" applyFill="1" applyBorder="1" applyAlignment="1">
      <alignment horizontal="left" vertical="top" wrapText="1"/>
    </xf>
    <xf numFmtId="0" fontId="12" fillId="0" borderId="92" xfId="37" applyFont="1" applyBorder="1" applyAlignment="1">
      <alignment horizontal="left" vertical="top" wrapText="1"/>
    </xf>
    <xf numFmtId="0" fontId="12" fillId="0" borderId="92" xfId="151" applyFont="1" applyBorder="1" applyAlignment="1">
      <alignment horizontal="left" vertical="top" wrapText="1"/>
    </xf>
    <xf numFmtId="0" fontId="12" fillId="0" borderId="92" xfId="248" applyFont="1" applyBorder="1" applyAlignment="1">
      <alignment horizontal="left" vertical="top" wrapText="1"/>
    </xf>
    <xf numFmtId="0" fontId="12" fillId="0" borderId="92" xfId="363" applyFont="1" applyBorder="1" applyAlignment="1">
      <alignment horizontal="left" vertical="top" wrapText="1"/>
    </xf>
    <xf numFmtId="0" fontId="12" fillId="0" borderId="92" xfId="497" applyFont="1" applyFill="1" applyBorder="1" applyAlignment="1">
      <alignment horizontal="left" vertical="top" wrapText="1"/>
    </xf>
    <xf numFmtId="0" fontId="12" fillId="0" borderId="94" xfId="65" applyFont="1" applyBorder="1" applyAlignment="1">
      <alignment horizontal="left" wrapText="1"/>
    </xf>
    <xf numFmtId="0" fontId="12" fillId="0" borderId="98" xfId="69" applyFont="1" applyBorder="1" applyAlignment="1">
      <alignment horizontal="left" wrapText="1"/>
    </xf>
    <xf numFmtId="0" fontId="12" fillId="0" borderId="95" xfId="66" applyFont="1" applyBorder="1" applyAlignment="1">
      <alignment horizontal="center" wrapText="1"/>
    </xf>
    <xf numFmtId="0" fontId="12" fillId="0" borderId="99" xfId="70" applyFont="1" applyBorder="1" applyAlignment="1">
      <alignment horizontal="center" wrapText="1"/>
    </xf>
    <xf numFmtId="0" fontId="12" fillId="0" borderId="96" xfId="67" applyFont="1" applyBorder="1" applyAlignment="1">
      <alignment horizontal="center" wrapText="1"/>
    </xf>
    <xf numFmtId="0" fontId="12" fillId="0" borderId="100" xfId="71" applyFont="1" applyBorder="1" applyAlignment="1">
      <alignment horizontal="center" wrapText="1"/>
    </xf>
    <xf numFmtId="0" fontId="12" fillId="0" borderId="94" xfId="276" applyFont="1" applyBorder="1" applyAlignment="1">
      <alignment horizontal="left" wrapText="1"/>
    </xf>
    <xf numFmtId="0" fontId="12" fillId="0" borderId="98" xfId="280" applyFont="1" applyBorder="1" applyAlignment="1">
      <alignment horizontal="left" wrapText="1"/>
    </xf>
    <xf numFmtId="0" fontId="12" fillId="0" borderId="95" xfId="277" applyFont="1" applyBorder="1" applyAlignment="1">
      <alignment horizontal="center" wrapText="1"/>
    </xf>
    <xf numFmtId="0" fontId="12" fillId="0" borderId="99" xfId="281" applyFont="1" applyBorder="1" applyAlignment="1">
      <alignment horizontal="center" wrapText="1"/>
    </xf>
    <xf numFmtId="0" fontId="12" fillId="0" borderId="96" xfId="278" applyFont="1" applyBorder="1" applyAlignment="1">
      <alignment horizontal="center" wrapText="1"/>
    </xf>
    <xf numFmtId="0" fontId="12" fillId="0" borderId="100" xfId="282" applyFont="1" applyBorder="1" applyAlignment="1">
      <alignment horizontal="center" wrapText="1"/>
    </xf>
    <xf numFmtId="0" fontId="12" fillId="0" borderId="97" xfId="68" applyFont="1" applyBorder="1" applyAlignment="1">
      <alignment horizontal="center" wrapText="1"/>
    </xf>
    <xf numFmtId="0" fontId="12" fillId="0" borderId="94" xfId="178" applyFont="1" applyBorder="1" applyAlignment="1">
      <alignment horizontal="left" wrapText="1"/>
    </xf>
    <xf numFmtId="0" fontId="12" fillId="0" borderId="98" xfId="182" applyFont="1" applyBorder="1" applyAlignment="1">
      <alignment horizontal="left" wrapText="1"/>
    </xf>
    <xf numFmtId="0" fontId="12" fillId="0" borderId="95" xfId="179" applyFont="1" applyBorder="1" applyAlignment="1">
      <alignment horizontal="center" wrapText="1"/>
    </xf>
    <xf numFmtId="0" fontId="12" fillId="0" borderId="99" xfId="183" applyFont="1" applyBorder="1" applyAlignment="1">
      <alignment horizontal="center" wrapText="1"/>
    </xf>
    <xf numFmtId="0" fontId="12" fillId="0" borderId="96" xfId="180" applyFont="1" applyBorder="1" applyAlignment="1">
      <alignment horizontal="center" wrapText="1"/>
    </xf>
    <xf numFmtId="0" fontId="12" fillId="0" borderId="100" xfId="184" applyFont="1" applyBorder="1" applyAlignment="1">
      <alignment horizontal="center" wrapText="1"/>
    </xf>
    <xf numFmtId="0" fontId="12" fillId="0" borderId="97" xfId="181" applyFont="1" applyBorder="1" applyAlignment="1">
      <alignment horizontal="center" wrapText="1"/>
    </xf>
    <xf numFmtId="0" fontId="12" fillId="0" borderId="96" xfId="526" applyFont="1" applyFill="1" applyBorder="1" applyAlignment="1">
      <alignment horizontal="center" wrapText="1"/>
    </xf>
    <xf numFmtId="0" fontId="12" fillId="0" borderId="97" xfId="527" applyFont="1" applyFill="1" applyBorder="1" applyAlignment="1">
      <alignment horizontal="center" wrapText="1"/>
    </xf>
    <xf numFmtId="0" fontId="12" fillId="0" borderId="96" xfId="392" applyFont="1" applyBorder="1" applyAlignment="1">
      <alignment horizontal="center" wrapText="1"/>
    </xf>
    <xf numFmtId="0" fontId="12" fillId="0" borderId="97" xfId="393" applyFont="1" applyBorder="1" applyAlignment="1">
      <alignment horizontal="center" wrapText="1"/>
    </xf>
    <xf numFmtId="0" fontId="12" fillId="0" borderId="94" xfId="524" applyFont="1" applyFill="1" applyBorder="1" applyAlignment="1">
      <alignment horizontal="left" wrapText="1"/>
    </xf>
    <xf numFmtId="0" fontId="12" fillId="0" borderId="98" xfId="528" applyFont="1" applyFill="1" applyBorder="1" applyAlignment="1">
      <alignment horizontal="left" wrapText="1"/>
    </xf>
    <xf numFmtId="0" fontId="12" fillId="0" borderId="95" xfId="525" applyFont="1" applyFill="1" applyBorder="1" applyAlignment="1">
      <alignment horizontal="center" wrapText="1"/>
    </xf>
    <xf numFmtId="0" fontId="12" fillId="0" borderId="99" xfId="529" applyFont="1" applyFill="1" applyBorder="1" applyAlignment="1">
      <alignment horizontal="center" wrapText="1"/>
    </xf>
    <xf numFmtId="0" fontId="12" fillId="0" borderId="100" xfId="530" applyFont="1" applyFill="1" applyBorder="1" applyAlignment="1">
      <alignment horizontal="center" wrapText="1"/>
    </xf>
    <xf numFmtId="0" fontId="12" fillId="0" borderId="97" xfId="279" applyFont="1" applyBorder="1" applyAlignment="1">
      <alignment horizontal="center" wrapText="1"/>
    </xf>
    <xf numFmtId="0" fontId="12" fillId="0" borderId="94" xfId="390" applyFont="1" applyBorder="1" applyAlignment="1">
      <alignment horizontal="left" wrapText="1"/>
    </xf>
    <xf numFmtId="0" fontId="12" fillId="0" borderId="98" xfId="394" applyFont="1" applyBorder="1" applyAlignment="1">
      <alignment horizontal="left" wrapText="1"/>
    </xf>
    <xf numFmtId="0" fontId="12" fillId="0" borderId="95" xfId="391" applyFont="1" applyBorder="1" applyAlignment="1">
      <alignment horizontal="center" wrapText="1"/>
    </xf>
    <xf numFmtId="0" fontId="12" fillId="0" borderId="99" xfId="395" applyFont="1" applyBorder="1" applyAlignment="1">
      <alignment horizontal="center" wrapText="1"/>
    </xf>
    <xf numFmtId="0" fontId="12" fillId="0" borderId="100" xfId="396" applyFont="1" applyBorder="1" applyAlignment="1">
      <alignment horizontal="center" wrapText="1"/>
    </xf>
    <xf numFmtId="0" fontId="12" fillId="0" borderId="68" xfId="429" applyFont="1" applyBorder="1" applyAlignment="1">
      <alignment horizontal="left" wrapText="1"/>
    </xf>
    <xf numFmtId="0" fontId="12" fillId="0" borderId="69" xfId="430" applyFont="1" applyBorder="1" applyAlignment="1">
      <alignment horizontal="left" wrapText="1"/>
    </xf>
    <xf numFmtId="0" fontId="12" fillId="0" borderId="76" xfId="431" applyFont="1" applyBorder="1" applyAlignment="1">
      <alignment horizontal="left" wrapText="1"/>
    </xf>
    <xf numFmtId="0" fontId="12" fillId="0" borderId="77" xfId="432" applyFont="1" applyBorder="1" applyAlignment="1">
      <alignment horizontal="left" wrapText="1"/>
    </xf>
    <xf numFmtId="0" fontId="12" fillId="0" borderId="68" xfId="563" applyFont="1" applyFill="1" applyBorder="1" applyAlignment="1">
      <alignment horizontal="left" wrapText="1"/>
    </xf>
    <xf numFmtId="0" fontId="12" fillId="0" borderId="69" xfId="564" applyFont="1" applyFill="1" applyBorder="1" applyAlignment="1">
      <alignment horizontal="left" wrapText="1"/>
    </xf>
    <xf numFmtId="0" fontId="12" fillId="0" borderId="76" xfId="565" applyFont="1" applyFill="1" applyBorder="1" applyAlignment="1">
      <alignment horizontal="left" wrapText="1"/>
    </xf>
    <xf numFmtId="0" fontId="12" fillId="0" borderId="77" xfId="566" applyFont="1" applyFill="1" applyBorder="1" applyAlignment="1">
      <alignment horizontal="left" wrapText="1"/>
    </xf>
    <xf numFmtId="0" fontId="12" fillId="0" borderId="91" xfId="445" applyFont="1" applyBorder="1" applyAlignment="1">
      <alignment horizontal="left" vertical="top"/>
    </xf>
    <xf numFmtId="0" fontId="12" fillId="0" borderId="91" xfId="579" applyFont="1" applyFill="1" applyBorder="1" applyAlignment="1">
      <alignment horizontal="left" vertical="top"/>
    </xf>
    <xf numFmtId="0" fontId="12" fillId="0" borderId="82" xfId="441" applyFont="1" applyBorder="1" applyAlignment="1">
      <alignment horizontal="left" vertical="top"/>
    </xf>
    <xf numFmtId="0" fontId="12" fillId="0" borderId="82" xfId="575" applyFont="1" applyFill="1" applyBorder="1" applyAlignment="1">
      <alignment horizontal="left" vertical="top"/>
    </xf>
    <xf numFmtId="0" fontId="12" fillId="0" borderId="107" xfId="563" applyFont="1" applyFill="1" applyBorder="1" applyAlignment="1">
      <alignment horizontal="left" wrapText="1"/>
    </xf>
    <xf numFmtId="0" fontId="12" fillId="0" borderId="92" xfId="565" applyFont="1" applyFill="1" applyBorder="1" applyAlignment="1">
      <alignment horizontal="left" wrapText="1"/>
    </xf>
    <xf numFmtId="0" fontId="12" fillId="0" borderId="80" xfId="463" applyFont="1" applyFill="1" applyBorder="1" applyAlignment="1">
      <alignment horizontal="left" wrapText="1"/>
    </xf>
    <xf numFmtId="0" fontId="19" fillId="0" borderId="0" xfId="0" applyFont="1" applyAlignment="1">
      <alignment horizontal="center" vertical="center" wrapText="1"/>
    </xf>
    <xf numFmtId="0" fontId="0" fillId="0" borderId="0" xfId="0" applyAlignment="1">
      <alignment horizontal="center" vertical="center"/>
    </xf>
    <xf numFmtId="0" fontId="30" fillId="0" borderId="0" xfId="0" applyFont="1" applyAlignment="1">
      <alignment horizontal="left"/>
    </xf>
    <xf numFmtId="0" fontId="30" fillId="0" borderId="17" xfId="0" applyFont="1" applyBorder="1" applyAlignment="1">
      <alignment horizontal="left" vertical="top" wrapText="1"/>
    </xf>
    <xf numFmtId="0" fontId="0" fillId="0" borderId="21" xfId="0" applyBorder="1" applyAlignment="1">
      <alignment horizontal="center" vertical="center"/>
    </xf>
    <xf numFmtId="0" fontId="0" fillId="0" borderId="26" xfId="0" applyBorder="1" applyAlignment="1">
      <alignment horizontal="center" vertical="center"/>
    </xf>
    <xf numFmtId="0" fontId="30" fillId="0" borderId="31" xfId="0" applyFont="1" applyBorder="1" applyAlignment="1">
      <alignment horizontal="left" vertical="top" wrapText="1"/>
    </xf>
    <xf numFmtId="0" fontId="1" fillId="0" borderId="108" xfId="0" applyFont="1" applyBorder="1" applyAlignment="1">
      <alignment horizontal="center"/>
    </xf>
    <xf numFmtId="0" fontId="1" fillId="0" borderId="0" xfId="0" applyFont="1" applyBorder="1" applyAlignment="1">
      <alignment horizontal="center"/>
    </xf>
    <xf numFmtId="49" fontId="2" fillId="0" borderId="3" xfId="0" applyNumberFormat="1" applyFont="1" applyFill="1" applyBorder="1" applyAlignment="1">
      <alignment horizontal="left" vertical="center"/>
    </xf>
    <xf numFmtId="49" fontId="2" fillId="0" borderId="4" xfId="0" applyNumberFormat="1" applyFont="1" applyFill="1" applyBorder="1" applyAlignment="1">
      <alignment horizontal="left" vertical="center"/>
    </xf>
    <xf numFmtId="0" fontId="2" fillId="2" borderId="0" xfId="0" applyFont="1" applyFill="1" applyAlignment="1">
      <alignment horizontal="center"/>
    </xf>
    <xf numFmtId="0" fontId="30" fillId="0" borderId="52" xfId="0" applyFont="1" applyBorder="1" applyAlignment="1">
      <alignment horizontal="left" vertical="top" wrapText="1"/>
    </xf>
    <xf numFmtId="0" fontId="0" fillId="0" borderId="51" xfId="0" applyBorder="1" applyAlignment="1">
      <alignment horizontal="center" vertical="center"/>
    </xf>
    <xf numFmtId="0" fontId="30" fillId="0" borderId="53" xfId="0" applyFont="1" applyBorder="1" applyAlignment="1">
      <alignment horizontal="left" vertical="top" wrapText="1"/>
    </xf>
    <xf numFmtId="0" fontId="0" fillId="0" borderId="50" xfId="0" applyBorder="1" applyAlignment="1">
      <alignment horizontal="center" vertical="center"/>
    </xf>
    <xf numFmtId="0" fontId="30" fillId="0" borderId="36" xfId="0" applyFont="1" applyBorder="1" applyAlignment="1">
      <alignment horizontal="left" vertical="top" wrapText="1"/>
    </xf>
    <xf numFmtId="0" fontId="0" fillId="0" borderId="12" xfId="0" applyBorder="1" applyAlignment="1">
      <alignment horizontal="center" vertical="center"/>
    </xf>
    <xf numFmtId="0" fontId="30" fillId="0" borderId="14" xfId="0" applyFont="1" applyBorder="1" applyAlignment="1">
      <alignment horizontal="center" wrapText="1"/>
    </xf>
    <xf numFmtId="0" fontId="0" fillId="0" borderId="37" xfId="0" applyBorder="1" applyAlignment="1">
      <alignment horizontal="center" vertical="center"/>
    </xf>
    <xf numFmtId="0" fontId="30" fillId="0" borderId="15" xfId="0" applyFont="1" applyBorder="1" applyAlignment="1">
      <alignment horizontal="center" wrapText="1"/>
    </xf>
    <xf numFmtId="0" fontId="0" fillId="0" borderId="38" xfId="0" applyBorder="1" applyAlignment="1">
      <alignment horizontal="center" vertical="center"/>
    </xf>
    <xf numFmtId="0" fontId="30" fillId="0" borderId="40" xfId="0" applyFont="1" applyBorder="1" applyAlignment="1">
      <alignment horizontal="center" wrapText="1"/>
    </xf>
    <xf numFmtId="0" fontId="0" fillId="0" borderId="42" xfId="0" applyBorder="1" applyAlignment="1">
      <alignment horizontal="center" vertical="center"/>
    </xf>
    <xf numFmtId="0" fontId="30" fillId="0" borderId="0" xfId="0" applyFont="1" applyAlignment="1">
      <alignment horizontal="left" vertical="top"/>
    </xf>
    <xf numFmtId="0" fontId="30" fillId="0" borderId="5" xfId="0" applyFont="1" applyBorder="1" applyAlignment="1">
      <alignment horizontal="left" wrapText="1"/>
    </xf>
    <xf numFmtId="0" fontId="0" fillId="0" borderId="9" xfId="0" applyBorder="1" applyAlignment="1">
      <alignment horizontal="center" vertical="center"/>
    </xf>
    <xf numFmtId="0" fontId="30" fillId="0" borderId="10" xfId="0" applyFont="1" applyBorder="1" applyAlignment="1">
      <alignment horizontal="left" vertical="top" wrapText="1"/>
    </xf>
    <xf numFmtId="0" fontId="0" fillId="0" borderId="5" xfId="0" applyBorder="1" applyAlignment="1">
      <alignment horizontal="center" vertical="center" wrapText="1"/>
    </xf>
    <xf numFmtId="0" fontId="30" fillId="0" borderId="58" xfId="0" applyFont="1" applyBorder="1" applyAlignment="1">
      <alignment horizontal="left" vertical="top" wrapText="1"/>
    </xf>
    <xf numFmtId="0" fontId="30" fillId="0" borderId="8" xfId="0" applyFont="1" applyBorder="1" applyAlignment="1">
      <alignment horizontal="left" vertical="top" wrapText="1"/>
    </xf>
    <xf numFmtId="0" fontId="0" fillId="0" borderId="13" xfId="0" applyBorder="1" applyAlignment="1">
      <alignment horizontal="center" vertical="center"/>
    </xf>
    <xf numFmtId="0" fontId="30" fillId="0" borderId="10" xfId="0" applyFont="1" applyBorder="1" applyAlignment="1">
      <alignment horizontal="left" wrapText="1"/>
    </xf>
    <xf numFmtId="0" fontId="30" fillId="0" borderId="9" xfId="0" applyFont="1" applyBorder="1" applyAlignment="1">
      <alignment horizontal="left" wrapText="1"/>
    </xf>
    <xf numFmtId="0" fontId="0" fillId="0" borderId="8" xfId="0" applyBorder="1" applyAlignment="1">
      <alignment horizontal="center" vertical="center"/>
    </xf>
    <xf numFmtId="0" fontId="30" fillId="0" borderId="49" xfId="0" applyFont="1" applyBorder="1" applyAlignment="1">
      <alignment horizontal="left" wrapText="1"/>
    </xf>
    <xf numFmtId="0" fontId="30" fillId="0" borderId="41" xfId="0" applyFont="1" applyBorder="1" applyAlignment="1">
      <alignment horizontal="left" vertical="top" wrapText="1"/>
    </xf>
    <xf numFmtId="0" fontId="31" fillId="0" borderId="0" xfId="0" applyFont="1" applyAlignment="1">
      <alignment horizontal="left"/>
    </xf>
    <xf numFmtId="0" fontId="31" fillId="0" borderId="17" xfId="0" applyFont="1" applyBorder="1" applyAlignment="1">
      <alignment horizontal="left" vertical="top" wrapText="1"/>
    </xf>
    <xf numFmtId="0" fontId="31" fillId="0" borderId="31" xfId="0" applyFont="1" applyBorder="1" applyAlignment="1">
      <alignment horizontal="left" vertical="top" wrapText="1"/>
    </xf>
    <xf numFmtId="0" fontId="31" fillId="0" borderId="52" xfId="0" applyFont="1" applyBorder="1" applyAlignment="1">
      <alignment horizontal="left" vertical="top" wrapText="1"/>
    </xf>
    <xf numFmtId="0" fontId="31" fillId="0" borderId="53" xfId="0" applyFont="1" applyBorder="1" applyAlignment="1">
      <alignment horizontal="left" vertical="top" wrapText="1"/>
    </xf>
    <xf numFmtId="0" fontId="31" fillId="0" borderId="36" xfId="0" applyFont="1" applyBorder="1" applyAlignment="1">
      <alignment horizontal="left" vertical="top" wrapText="1"/>
    </xf>
    <xf numFmtId="0" fontId="31" fillId="0" borderId="14" xfId="0" applyFont="1" applyBorder="1" applyAlignment="1">
      <alignment horizontal="center" wrapText="1"/>
    </xf>
    <xf numFmtId="0" fontId="31" fillId="0" borderId="15" xfId="0" applyFont="1" applyBorder="1" applyAlignment="1">
      <alignment horizontal="center" wrapText="1"/>
    </xf>
    <xf numFmtId="0" fontId="31" fillId="0" borderId="40" xfId="0" applyFont="1" applyBorder="1" applyAlignment="1">
      <alignment horizontal="center" wrapText="1"/>
    </xf>
    <xf numFmtId="0" fontId="31" fillId="0" borderId="0" xfId="0" applyFont="1" applyAlignment="1">
      <alignment horizontal="left" vertical="top"/>
    </xf>
    <xf numFmtId="0" fontId="31" fillId="0" borderId="5" xfId="0" applyFont="1" applyBorder="1" applyAlignment="1">
      <alignment horizontal="left" wrapText="1"/>
    </xf>
    <xf numFmtId="0" fontId="31" fillId="0" borderId="10" xfId="0" applyFont="1" applyBorder="1" applyAlignment="1">
      <alignment horizontal="left" vertical="top" wrapText="1"/>
    </xf>
    <xf numFmtId="0" fontId="31" fillId="0" borderId="58" xfId="0" applyFont="1" applyBorder="1" applyAlignment="1">
      <alignment horizontal="left" vertical="top" wrapText="1"/>
    </xf>
    <xf numFmtId="0" fontId="31" fillId="0" borderId="8" xfId="0" applyFont="1" applyBorder="1" applyAlignment="1">
      <alignment horizontal="left" vertical="top" wrapText="1"/>
    </xf>
    <xf numFmtId="0" fontId="31" fillId="0" borderId="10" xfId="0" applyFont="1" applyBorder="1" applyAlignment="1">
      <alignment horizontal="left" wrapText="1"/>
    </xf>
    <xf numFmtId="0" fontId="31" fillId="0" borderId="9" xfId="0" applyFont="1" applyBorder="1" applyAlignment="1">
      <alignment horizontal="left" wrapText="1"/>
    </xf>
    <xf numFmtId="0" fontId="31" fillId="0" borderId="49" xfId="0" applyFont="1" applyBorder="1" applyAlignment="1">
      <alignment horizontal="left" wrapText="1"/>
    </xf>
    <xf numFmtId="0" fontId="31" fillId="0" borderId="41" xfId="0" applyFont="1" applyBorder="1" applyAlignment="1">
      <alignment horizontal="left" vertical="top" wrapText="1"/>
    </xf>
    <xf numFmtId="2" fontId="1" fillId="0" borderId="0" xfId="0" applyNumberFormat="1" applyFont="1" applyBorder="1"/>
    <xf numFmtId="0" fontId="5" fillId="0" borderId="0" xfId="0" applyFont="1" applyAlignment="1">
      <alignment horizontal="left" vertical="center" wrapText="1"/>
    </xf>
    <xf numFmtId="0" fontId="5" fillId="0" borderId="0" xfId="0" applyFont="1" applyAlignment="1"/>
    <xf numFmtId="167" fontId="6" fillId="0" borderId="15" xfId="0" applyNumberFormat="1" applyFont="1" applyBorder="1" applyAlignment="1">
      <alignment horizontal="center" vertical="top"/>
    </xf>
    <xf numFmtId="167" fontId="6" fillId="0" borderId="16" xfId="0" applyNumberFormat="1" applyFont="1" applyBorder="1" applyAlignment="1">
      <alignment horizontal="center" vertical="top"/>
    </xf>
    <xf numFmtId="167" fontId="6" fillId="0" borderId="109" xfId="0" applyNumberFormat="1" applyFont="1" applyBorder="1" applyAlignment="1">
      <alignment horizontal="center" vertical="top"/>
    </xf>
    <xf numFmtId="167" fontId="6" fillId="0" borderId="9" xfId="0" applyNumberFormat="1" applyFont="1" applyBorder="1" applyAlignment="1">
      <alignment horizontal="center" vertical="top"/>
    </xf>
    <xf numFmtId="0" fontId="6" fillId="0" borderId="6" xfId="0" applyFont="1" applyBorder="1" applyAlignment="1">
      <alignment horizontal="center" vertical="top" wrapText="1"/>
    </xf>
    <xf numFmtId="0" fontId="6" fillId="0" borderId="8" xfId="0" applyFont="1" applyBorder="1" applyAlignment="1">
      <alignment horizontal="center" vertical="top" wrapText="1"/>
    </xf>
  </cellXfs>
  <cellStyles count="629">
    <cellStyle name="Normal" xfId="0" builtinId="0"/>
    <cellStyle name="Normal 4" xfId="587" xr:uid="{AD903C48-0F7C-C349-98C9-70E173EE8276}"/>
    <cellStyle name="style1564049466550" xfId="1" xr:uid="{00000000-0005-0000-0000-000001000000}"/>
    <cellStyle name="style1564049466632" xfId="6" xr:uid="{00000000-0005-0000-0000-000002000000}"/>
    <cellStyle name="style1564049466732" xfId="22" xr:uid="{00000000-0005-0000-0000-000003000000}"/>
    <cellStyle name="style1564049466834" xfId="10" xr:uid="{00000000-0005-0000-0000-000004000000}"/>
    <cellStyle name="style1564049466933" xfId="26" xr:uid="{00000000-0005-0000-0000-000005000000}"/>
    <cellStyle name="style1564049467042" xfId="14" xr:uid="{00000000-0005-0000-0000-000006000000}"/>
    <cellStyle name="style1564049467146" xfId="38" xr:uid="{00000000-0005-0000-0000-000007000000}"/>
    <cellStyle name="style1564049467344" xfId="105" xr:uid="{00000000-0005-0000-0000-000008000000}"/>
    <cellStyle name="style1564049467904" xfId="103" xr:uid="{00000000-0005-0000-0000-000009000000}"/>
    <cellStyle name="style1564049467993" xfId="107" xr:uid="{00000000-0005-0000-0000-00000A000000}"/>
    <cellStyle name="style1564049468111" xfId="64" xr:uid="{00000000-0005-0000-0000-00000B000000}"/>
    <cellStyle name="style1564049468220" xfId="92" xr:uid="{00000000-0005-0000-0000-00000C000000}"/>
    <cellStyle name="style1564049468329" xfId="101" xr:uid="{00000000-0005-0000-0000-00000D000000}"/>
    <cellStyle name="style1564049468492" xfId="102" xr:uid="{00000000-0005-0000-0000-00000E000000}"/>
    <cellStyle name="style1564049468654" xfId="104" xr:uid="{00000000-0005-0000-0000-00000F000000}"/>
    <cellStyle name="style1564049468735" xfId="100" xr:uid="{00000000-0005-0000-0000-000010000000}"/>
    <cellStyle name="style1564049468815" xfId="106" xr:uid="{00000000-0005-0000-0000-000011000000}"/>
    <cellStyle name="style1564049468901" xfId="2" xr:uid="{00000000-0005-0000-0000-000012000000}"/>
    <cellStyle name="style1564049469007" xfId="3" xr:uid="{00000000-0005-0000-0000-000013000000}"/>
    <cellStyle name="style1564049469118" xfId="4" xr:uid="{00000000-0005-0000-0000-000014000000}"/>
    <cellStyle name="style1564049469221" xfId="5" xr:uid="{00000000-0005-0000-0000-000015000000}"/>
    <cellStyle name="style1564049469334" xfId="7" xr:uid="{00000000-0005-0000-0000-000016000000}"/>
    <cellStyle name="style1564049469413" xfId="11" xr:uid="{00000000-0005-0000-0000-000017000000}"/>
    <cellStyle name="style1564049469490" xfId="15" xr:uid="{00000000-0005-0000-0000-000018000000}"/>
    <cellStyle name="style1564049469567" xfId="8" xr:uid="{00000000-0005-0000-0000-000019000000}"/>
    <cellStyle name="style1564049469670" xfId="9" xr:uid="{00000000-0005-0000-0000-00001A000000}"/>
    <cellStyle name="style1564049469776" xfId="12" xr:uid="{00000000-0005-0000-0000-00001B000000}"/>
    <cellStyle name="style1564049469876" xfId="13" xr:uid="{00000000-0005-0000-0000-00001C000000}"/>
    <cellStyle name="style1564049469979" xfId="16" xr:uid="{00000000-0005-0000-0000-00001D000000}"/>
    <cellStyle name="style1564049470090" xfId="17" xr:uid="{00000000-0005-0000-0000-00001E000000}"/>
    <cellStyle name="style1564049470207" xfId="18" xr:uid="{00000000-0005-0000-0000-00001F000000}"/>
    <cellStyle name="style1564049470316" xfId="19" xr:uid="{00000000-0005-0000-0000-000020000000}"/>
    <cellStyle name="style1564049470419" xfId="35" xr:uid="{00000000-0005-0000-0000-000021000000}"/>
    <cellStyle name="style1564049470521" xfId="20" xr:uid="{00000000-0005-0000-0000-000022000000}"/>
    <cellStyle name="style1564049470712" xfId="25" xr:uid="{00000000-0005-0000-0000-000023000000}"/>
    <cellStyle name="style1564049470785" xfId="29" xr:uid="{00000000-0005-0000-0000-000024000000}"/>
    <cellStyle name="style1564049470891" xfId="21" xr:uid="{00000000-0005-0000-0000-000025000000}"/>
    <cellStyle name="style1564049470992" xfId="30" xr:uid="{00000000-0005-0000-0000-000026000000}"/>
    <cellStyle name="style1564049471139" xfId="37" xr:uid="{00000000-0005-0000-0000-000027000000}"/>
    <cellStyle name="style1564049471240" xfId="23" xr:uid="{00000000-0005-0000-0000-000028000000}"/>
    <cellStyle name="style1564049471316" xfId="24" xr:uid="{00000000-0005-0000-0000-000029000000}"/>
    <cellStyle name="style1564049471408" xfId="27" xr:uid="{00000000-0005-0000-0000-00002A000000}"/>
    <cellStyle name="style1564049471481" xfId="28" xr:uid="{00000000-0005-0000-0000-00002B000000}"/>
    <cellStyle name="style1564049471582" xfId="31" xr:uid="{00000000-0005-0000-0000-00002C000000}"/>
    <cellStyle name="style1564049471679" xfId="32" xr:uid="{00000000-0005-0000-0000-00002D000000}"/>
    <cellStyle name="style1564049471778" xfId="33" xr:uid="{00000000-0005-0000-0000-00002E000000}"/>
    <cellStyle name="style1564049471879" xfId="34" xr:uid="{00000000-0005-0000-0000-00002F000000}"/>
    <cellStyle name="style1564049471962" xfId="36" xr:uid="{00000000-0005-0000-0000-000030000000}"/>
    <cellStyle name="style1564049472087" xfId="39" xr:uid="{00000000-0005-0000-0000-000031000000}"/>
    <cellStyle name="style1564049472156" xfId="40" xr:uid="{00000000-0005-0000-0000-000032000000}"/>
    <cellStyle name="style1564049472302" xfId="41" xr:uid="{00000000-0005-0000-0000-000033000000}"/>
    <cellStyle name="style1564049472381" xfId="42" xr:uid="{00000000-0005-0000-0000-000034000000}"/>
    <cellStyle name="style1564049472457" xfId="43" xr:uid="{00000000-0005-0000-0000-000035000000}"/>
    <cellStyle name="style1564049472535" xfId="44" xr:uid="{00000000-0005-0000-0000-000036000000}"/>
    <cellStyle name="style1564049472608" xfId="45" xr:uid="{00000000-0005-0000-0000-000037000000}"/>
    <cellStyle name="style1564049472687" xfId="46" xr:uid="{00000000-0005-0000-0000-000038000000}"/>
    <cellStyle name="style1564049472763" xfId="47" xr:uid="{00000000-0005-0000-0000-000039000000}"/>
    <cellStyle name="style1564049472836" xfId="48" xr:uid="{00000000-0005-0000-0000-00003A000000}"/>
    <cellStyle name="style1564049472913" xfId="49" xr:uid="{00000000-0005-0000-0000-00003B000000}"/>
    <cellStyle name="style1564049472984" xfId="50" xr:uid="{00000000-0005-0000-0000-00003C000000}"/>
    <cellStyle name="style1564049473071" xfId="51" xr:uid="{00000000-0005-0000-0000-00003D000000}"/>
    <cellStyle name="style1564049473162" xfId="52" xr:uid="{00000000-0005-0000-0000-00003E000000}"/>
    <cellStyle name="style1564049473236" xfId="53" xr:uid="{00000000-0005-0000-0000-00003F000000}"/>
    <cellStyle name="style1564049473310" xfId="54" xr:uid="{00000000-0005-0000-0000-000040000000}"/>
    <cellStyle name="style1564049473392" xfId="55" xr:uid="{00000000-0005-0000-0000-000041000000}"/>
    <cellStyle name="style1564049473471" xfId="56" xr:uid="{00000000-0005-0000-0000-000042000000}"/>
    <cellStyle name="style1564049473547" xfId="57" xr:uid="{00000000-0005-0000-0000-000043000000}"/>
    <cellStyle name="style1564049473619" xfId="58" xr:uid="{00000000-0005-0000-0000-000044000000}"/>
    <cellStyle name="style1564049473709" xfId="59" xr:uid="{00000000-0005-0000-0000-000045000000}"/>
    <cellStyle name="style1564049473784" xfId="60" xr:uid="{00000000-0005-0000-0000-000046000000}"/>
    <cellStyle name="style1564049473857" xfId="61" xr:uid="{00000000-0005-0000-0000-000047000000}"/>
    <cellStyle name="style1564049473926" xfId="62" xr:uid="{00000000-0005-0000-0000-000048000000}"/>
    <cellStyle name="style1564049474004" xfId="63" xr:uid="{00000000-0005-0000-0000-000049000000}"/>
    <cellStyle name="style1564049474100" xfId="65" xr:uid="{00000000-0005-0000-0000-00004A000000}"/>
    <cellStyle name="style1564049474178" xfId="69" xr:uid="{00000000-0005-0000-0000-00004B000000}"/>
    <cellStyle name="style1564049474257" xfId="66" xr:uid="{00000000-0005-0000-0000-00004C000000}"/>
    <cellStyle name="style1564049474360" xfId="70" xr:uid="{00000000-0005-0000-0000-00004D000000}"/>
    <cellStyle name="style1564049474454" xfId="67" xr:uid="{00000000-0005-0000-0000-00004E000000}"/>
    <cellStyle name="style1564049474548" xfId="71" xr:uid="{00000000-0005-0000-0000-00004F000000}"/>
    <cellStyle name="style1564049474644" xfId="68" xr:uid="{00000000-0005-0000-0000-000050000000}"/>
    <cellStyle name="style1564049474746" xfId="72" xr:uid="{00000000-0005-0000-0000-000051000000}"/>
    <cellStyle name="style1564049474838" xfId="73" xr:uid="{00000000-0005-0000-0000-000052000000}"/>
    <cellStyle name="style1564049474909" xfId="74" xr:uid="{00000000-0005-0000-0000-000053000000}"/>
    <cellStyle name="style1564049474983" xfId="75" xr:uid="{00000000-0005-0000-0000-000054000000}"/>
    <cellStyle name="style1564049475067" xfId="76" xr:uid="{00000000-0005-0000-0000-000055000000}"/>
    <cellStyle name="style1564049475138" xfId="77" xr:uid="{00000000-0005-0000-0000-000056000000}"/>
    <cellStyle name="style1564049475210" xfId="78" xr:uid="{00000000-0005-0000-0000-000057000000}"/>
    <cellStyle name="style1564049475318" xfId="79" xr:uid="{00000000-0005-0000-0000-000058000000}"/>
    <cellStyle name="style1564049475396" xfId="80" xr:uid="{00000000-0005-0000-0000-000059000000}"/>
    <cellStyle name="style1564049475478" xfId="81" xr:uid="{00000000-0005-0000-0000-00005A000000}"/>
    <cellStyle name="style1564049475551" xfId="82" xr:uid="{00000000-0005-0000-0000-00005B000000}"/>
    <cellStyle name="style1564049475629" xfId="83" xr:uid="{00000000-0005-0000-0000-00005C000000}"/>
    <cellStyle name="style1564049475731" xfId="84" xr:uid="{00000000-0005-0000-0000-00005D000000}"/>
    <cellStyle name="style1564049475806" xfId="85" xr:uid="{00000000-0005-0000-0000-00005E000000}"/>
    <cellStyle name="style1564049475879" xfId="86" xr:uid="{00000000-0005-0000-0000-00005F000000}"/>
    <cellStyle name="style1564049475948" xfId="87" xr:uid="{00000000-0005-0000-0000-000060000000}"/>
    <cellStyle name="style1564049476023" xfId="88" xr:uid="{00000000-0005-0000-0000-000061000000}"/>
    <cellStyle name="style1564049476106" xfId="89" xr:uid="{00000000-0005-0000-0000-000062000000}"/>
    <cellStyle name="style1564049476176" xfId="90" xr:uid="{00000000-0005-0000-0000-000063000000}"/>
    <cellStyle name="style1564049476309" xfId="91" xr:uid="{00000000-0005-0000-0000-000064000000}"/>
    <cellStyle name="style1564049476386" xfId="93" xr:uid="{00000000-0005-0000-0000-000065000000}"/>
    <cellStyle name="style1564049476484" xfId="99" xr:uid="{00000000-0005-0000-0000-000066000000}"/>
    <cellStyle name="style1564049476581" xfId="94" xr:uid="{00000000-0005-0000-0000-000067000000}"/>
    <cellStyle name="style1564049476654" xfId="95" xr:uid="{00000000-0005-0000-0000-000068000000}"/>
    <cellStyle name="style1564049476730" xfId="96" xr:uid="{00000000-0005-0000-0000-000069000000}"/>
    <cellStyle name="style1564049476800" xfId="97" xr:uid="{00000000-0005-0000-0000-00006A000000}"/>
    <cellStyle name="style1564049476870" xfId="98" xr:uid="{00000000-0005-0000-0000-00006B000000}"/>
    <cellStyle name="style1564049794666" xfId="108" xr:uid="{00000000-0005-0000-0000-00006C000000}"/>
    <cellStyle name="style1564049794735" xfId="122" xr:uid="{00000000-0005-0000-0000-00006D000000}"/>
    <cellStyle name="style1564049794834" xfId="138" xr:uid="{00000000-0005-0000-0000-00006E000000}"/>
    <cellStyle name="style1564049794923" xfId="126" xr:uid="{00000000-0005-0000-0000-00006F000000}"/>
    <cellStyle name="style1564049795035" xfId="142" xr:uid="{00000000-0005-0000-0000-000070000000}"/>
    <cellStyle name="style1564049795138" xfId="130" xr:uid="{00000000-0005-0000-0000-000071000000}"/>
    <cellStyle name="style1564049795222" xfId="152" xr:uid="{00000000-0005-0000-0000-000072000000}"/>
    <cellStyle name="style1564049795387" xfId="115" xr:uid="{00000000-0005-0000-0000-000073000000}"/>
    <cellStyle name="style1564049795717" xfId="113" xr:uid="{00000000-0005-0000-0000-000074000000}"/>
    <cellStyle name="style1564049795777" xfId="117" xr:uid="{00000000-0005-0000-0000-000075000000}"/>
    <cellStyle name="style1564049795835" xfId="109" xr:uid="{00000000-0005-0000-0000-000076000000}"/>
    <cellStyle name="style1564049795905" xfId="110" xr:uid="{00000000-0005-0000-0000-000077000000}"/>
    <cellStyle name="style1564049795975" xfId="111" xr:uid="{00000000-0005-0000-0000-000078000000}"/>
    <cellStyle name="style1564049796100" xfId="112" xr:uid="{00000000-0005-0000-0000-000079000000}"/>
    <cellStyle name="style1564049796239" xfId="114" xr:uid="{00000000-0005-0000-0000-00007A000000}"/>
    <cellStyle name="style1564049796308" xfId="212" xr:uid="{00000000-0005-0000-0000-00007B000000}"/>
    <cellStyle name="style1564049796372" xfId="116" xr:uid="{00000000-0005-0000-0000-00007C000000}"/>
    <cellStyle name="style1564049796436" xfId="118" xr:uid="{00000000-0005-0000-0000-00007D000000}"/>
    <cellStyle name="style1564049796526" xfId="119" xr:uid="{00000000-0005-0000-0000-00007E000000}"/>
    <cellStyle name="style1564049796608" xfId="120" xr:uid="{00000000-0005-0000-0000-00007F000000}"/>
    <cellStyle name="style1564049796678" xfId="121" xr:uid="{00000000-0005-0000-0000-000080000000}"/>
    <cellStyle name="style1564049796770" xfId="123" xr:uid="{00000000-0005-0000-0000-000081000000}"/>
    <cellStyle name="style1564049796840" xfId="127" xr:uid="{00000000-0005-0000-0000-000082000000}"/>
    <cellStyle name="style1564049796908" xfId="131" xr:uid="{00000000-0005-0000-0000-000083000000}"/>
    <cellStyle name="style1564049796974" xfId="124" xr:uid="{00000000-0005-0000-0000-000084000000}"/>
    <cellStyle name="style1564049797065" xfId="125" xr:uid="{00000000-0005-0000-0000-000085000000}"/>
    <cellStyle name="style1564049797150" xfId="128" xr:uid="{00000000-0005-0000-0000-000086000000}"/>
    <cellStyle name="style1564049797224" xfId="129" xr:uid="{00000000-0005-0000-0000-000087000000}"/>
    <cellStyle name="style1564049797308" xfId="132" xr:uid="{00000000-0005-0000-0000-000088000000}"/>
    <cellStyle name="style1564049797397" xfId="133" xr:uid="{00000000-0005-0000-0000-000089000000}"/>
    <cellStyle name="style1564049797488" xfId="134" xr:uid="{00000000-0005-0000-0000-00008A000000}"/>
    <cellStyle name="style1564049797590" xfId="135" xr:uid="{00000000-0005-0000-0000-00008B000000}"/>
    <cellStyle name="style1564049797679" xfId="150" xr:uid="{00000000-0005-0000-0000-00008C000000}"/>
    <cellStyle name="style1564049797764" xfId="136" xr:uid="{00000000-0005-0000-0000-00008D000000}"/>
    <cellStyle name="style1564049797934" xfId="141" xr:uid="{00000000-0005-0000-0000-00008E000000}"/>
    <cellStyle name="style1564049797996" xfId="145" xr:uid="{00000000-0005-0000-0000-00008F000000}"/>
    <cellStyle name="style1564049798076" xfId="137" xr:uid="{00000000-0005-0000-0000-000090000000}"/>
    <cellStyle name="style1564049798145" xfId="146" xr:uid="{00000000-0005-0000-0000-000091000000}"/>
    <cellStyle name="style1564049798231" xfId="151" xr:uid="{00000000-0005-0000-0000-000092000000}"/>
    <cellStyle name="style1564049798301" xfId="139" xr:uid="{00000000-0005-0000-0000-000093000000}"/>
    <cellStyle name="style1564049798353" xfId="140" xr:uid="{00000000-0005-0000-0000-000094000000}"/>
    <cellStyle name="style1564049798424" xfId="143" xr:uid="{00000000-0005-0000-0000-000095000000}"/>
    <cellStyle name="style1564049798479" xfId="144" xr:uid="{00000000-0005-0000-0000-000096000000}"/>
    <cellStyle name="style1564049798551" xfId="147" xr:uid="{00000000-0005-0000-0000-000097000000}"/>
    <cellStyle name="style1564049798620" xfId="148" xr:uid="{00000000-0005-0000-0000-000098000000}"/>
    <cellStyle name="style1564049798688" xfId="149" xr:uid="{00000000-0005-0000-0000-000099000000}"/>
    <cellStyle name="style1564049798772" xfId="153" xr:uid="{00000000-0005-0000-0000-00009A000000}"/>
    <cellStyle name="style1564049798831" xfId="154" xr:uid="{00000000-0005-0000-0000-00009B000000}"/>
    <cellStyle name="style1564049798908" xfId="155" xr:uid="{00000000-0005-0000-0000-00009C000000}"/>
    <cellStyle name="style1564049798961" xfId="156" xr:uid="{00000000-0005-0000-0000-00009D000000}"/>
    <cellStyle name="style1564049799015" xfId="157" xr:uid="{00000000-0005-0000-0000-00009E000000}"/>
    <cellStyle name="style1564049799083" xfId="158" xr:uid="{00000000-0005-0000-0000-00009F000000}"/>
    <cellStyle name="style1564049799151" xfId="159" xr:uid="{00000000-0005-0000-0000-0000A0000000}"/>
    <cellStyle name="style1564049799214" xfId="160" xr:uid="{00000000-0005-0000-0000-0000A1000000}"/>
    <cellStyle name="style1564049799284" xfId="161" xr:uid="{00000000-0005-0000-0000-0000A2000000}"/>
    <cellStyle name="style1564049799349" xfId="162" xr:uid="{00000000-0005-0000-0000-0000A3000000}"/>
    <cellStyle name="style1564049799411" xfId="163" xr:uid="{00000000-0005-0000-0000-0000A4000000}"/>
    <cellStyle name="style1564049799477" xfId="164" xr:uid="{00000000-0005-0000-0000-0000A5000000}"/>
    <cellStyle name="style1564049799530" xfId="165" xr:uid="{00000000-0005-0000-0000-0000A6000000}"/>
    <cellStyle name="style1564049799581" xfId="166" xr:uid="{00000000-0005-0000-0000-0000A7000000}"/>
    <cellStyle name="style1564049799633" xfId="167" xr:uid="{00000000-0005-0000-0000-0000A8000000}"/>
    <cellStyle name="style1564049799687" xfId="168" xr:uid="{00000000-0005-0000-0000-0000A9000000}"/>
    <cellStyle name="style1564049799744" xfId="169" xr:uid="{00000000-0005-0000-0000-0000AA000000}"/>
    <cellStyle name="style1564049799799" xfId="170" xr:uid="{00000000-0005-0000-0000-0000AB000000}"/>
    <cellStyle name="style1564049799851" xfId="171" xr:uid="{00000000-0005-0000-0000-0000AC000000}"/>
    <cellStyle name="style1564049799905" xfId="172" xr:uid="{00000000-0005-0000-0000-0000AD000000}"/>
    <cellStyle name="style1564049799966" xfId="173" xr:uid="{00000000-0005-0000-0000-0000AE000000}"/>
    <cellStyle name="style1564049800020" xfId="174" xr:uid="{00000000-0005-0000-0000-0000AF000000}"/>
    <cellStyle name="style1564049800075" xfId="175" xr:uid="{00000000-0005-0000-0000-0000B0000000}"/>
    <cellStyle name="style1564049800126" xfId="176" xr:uid="{00000000-0005-0000-0000-0000B1000000}"/>
    <cellStyle name="style1564049800177" xfId="177" xr:uid="{00000000-0005-0000-0000-0000B2000000}"/>
    <cellStyle name="style1564049800239" xfId="178" xr:uid="{00000000-0005-0000-0000-0000B3000000}"/>
    <cellStyle name="style1564049800293" xfId="182" xr:uid="{00000000-0005-0000-0000-0000B4000000}"/>
    <cellStyle name="style1564049800345" xfId="179" xr:uid="{00000000-0005-0000-0000-0000B5000000}"/>
    <cellStyle name="style1564049800417" xfId="183" xr:uid="{00000000-0005-0000-0000-0000B6000000}"/>
    <cellStyle name="style1564049800486" xfId="180" xr:uid="{00000000-0005-0000-0000-0000B7000000}"/>
    <cellStyle name="style1564049800555" xfId="184" xr:uid="{00000000-0005-0000-0000-0000B8000000}"/>
    <cellStyle name="style1564049800626" xfId="181" xr:uid="{00000000-0005-0000-0000-0000B9000000}"/>
    <cellStyle name="style1564049800697" xfId="185" xr:uid="{00000000-0005-0000-0000-0000BA000000}"/>
    <cellStyle name="style1564049800772" xfId="186" xr:uid="{00000000-0005-0000-0000-0000BB000000}"/>
    <cellStyle name="style1564049800825" xfId="187" xr:uid="{00000000-0005-0000-0000-0000BC000000}"/>
    <cellStyle name="style1564049800877" xfId="188" xr:uid="{00000000-0005-0000-0000-0000BD000000}"/>
    <cellStyle name="style1564049800929" xfId="189" xr:uid="{00000000-0005-0000-0000-0000BE000000}"/>
    <cellStyle name="style1564049800981" xfId="190" xr:uid="{00000000-0005-0000-0000-0000BF000000}"/>
    <cellStyle name="style1564049801038" xfId="191" xr:uid="{00000000-0005-0000-0000-0000C0000000}"/>
    <cellStyle name="style1564049801118" xfId="192" xr:uid="{00000000-0005-0000-0000-0000C1000000}"/>
    <cellStyle name="style1564049801184" xfId="193" xr:uid="{00000000-0005-0000-0000-0000C2000000}"/>
    <cellStyle name="style1564049801254" xfId="194" xr:uid="{00000000-0005-0000-0000-0000C3000000}"/>
    <cellStyle name="style1564049801317" xfId="195" xr:uid="{00000000-0005-0000-0000-0000C4000000}"/>
    <cellStyle name="style1564049801381" xfId="196" xr:uid="{00000000-0005-0000-0000-0000C5000000}"/>
    <cellStyle name="style1564049801458" xfId="197" xr:uid="{00000000-0005-0000-0000-0000C6000000}"/>
    <cellStyle name="style1564049801520" xfId="198" xr:uid="{00000000-0005-0000-0000-0000C7000000}"/>
    <cellStyle name="style1564049801582" xfId="199" xr:uid="{00000000-0005-0000-0000-0000C8000000}"/>
    <cellStyle name="style1564049801639" xfId="200" xr:uid="{00000000-0005-0000-0000-0000C9000000}"/>
    <cellStyle name="style1564049801692" xfId="201" xr:uid="{00000000-0005-0000-0000-0000CA000000}"/>
    <cellStyle name="style1564049801748" xfId="202" xr:uid="{00000000-0005-0000-0000-0000CB000000}"/>
    <cellStyle name="style1564049801811" xfId="203" xr:uid="{00000000-0005-0000-0000-0000CC000000}"/>
    <cellStyle name="style1564049801908" xfId="204" xr:uid="{00000000-0005-0000-0000-0000CD000000}"/>
    <cellStyle name="style1564049801980" xfId="205" xr:uid="{00000000-0005-0000-0000-0000CE000000}"/>
    <cellStyle name="style1564049802064" xfId="211" xr:uid="{00000000-0005-0000-0000-0000CF000000}"/>
    <cellStyle name="style1564049802144" xfId="206" xr:uid="{00000000-0005-0000-0000-0000D0000000}"/>
    <cellStyle name="style1564049802204" xfId="207" xr:uid="{00000000-0005-0000-0000-0000D1000000}"/>
    <cellStyle name="style1564049802267" xfId="208" xr:uid="{00000000-0005-0000-0000-0000D2000000}"/>
    <cellStyle name="style1564049802332" xfId="209" xr:uid="{00000000-0005-0000-0000-0000D3000000}"/>
    <cellStyle name="style1564049802392" xfId="210" xr:uid="{00000000-0005-0000-0000-0000D4000000}"/>
    <cellStyle name="style1564049918258" xfId="213" xr:uid="{00000000-0005-0000-0000-0000D5000000}"/>
    <cellStyle name="style1564049918313" xfId="218" xr:uid="{00000000-0005-0000-0000-0000D6000000}"/>
    <cellStyle name="style1564049918385" xfId="234" xr:uid="{00000000-0005-0000-0000-0000D7000000}"/>
    <cellStyle name="style1564049918460" xfId="222" xr:uid="{00000000-0005-0000-0000-0000D8000000}"/>
    <cellStyle name="style1564049918538" xfId="238" xr:uid="{00000000-0005-0000-0000-0000D9000000}"/>
    <cellStyle name="style1564049918615" xfId="226" xr:uid="{00000000-0005-0000-0000-0000DA000000}"/>
    <cellStyle name="style1564049918687" xfId="249" xr:uid="{00000000-0005-0000-0000-0000DB000000}"/>
    <cellStyle name="style1564049918857" xfId="316" xr:uid="{00000000-0005-0000-0000-0000DC000000}"/>
    <cellStyle name="style1564049919135" xfId="314" xr:uid="{00000000-0005-0000-0000-0000DD000000}"/>
    <cellStyle name="style1564049919187" xfId="318" xr:uid="{00000000-0005-0000-0000-0000DE000000}"/>
    <cellStyle name="style1564049919239" xfId="275" xr:uid="{00000000-0005-0000-0000-0000DF000000}"/>
    <cellStyle name="style1564049919303" xfId="303" xr:uid="{00000000-0005-0000-0000-0000E0000000}"/>
    <cellStyle name="style1564049919382" xfId="312" xr:uid="{00000000-0005-0000-0000-0000E1000000}"/>
    <cellStyle name="style1564049919490" xfId="313" xr:uid="{00000000-0005-0000-0000-0000E2000000}"/>
    <cellStyle name="style1564049919619" xfId="315" xr:uid="{00000000-0005-0000-0000-0000E3000000}"/>
    <cellStyle name="style1564049919682" xfId="311" xr:uid="{00000000-0005-0000-0000-0000E4000000}"/>
    <cellStyle name="style1564049919745" xfId="317" xr:uid="{00000000-0005-0000-0000-0000E5000000}"/>
    <cellStyle name="style1564049919820" xfId="214" xr:uid="{00000000-0005-0000-0000-0000E6000000}"/>
    <cellStyle name="style1564049919917" xfId="215" xr:uid="{00000000-0005-0000-0000-0000E7000000}"/>
    <cellStyle name="style1564049919997" xfId="216" xr:uid="{00000000-0005-0000-0000-0000E8000000}"/>
    <cellStyle name="style1564049920078" xfId="217" xr:uid="{00000000-0005-0000-0000-0000E9000000}"/>
    <cellStyle name="style1564049920157" xfId="219" xr:uid="{00000000-0005-0000-0000-0000EA000000}"/>
    <cellStyle name="style1564049920216" xfId="223" xr:uid="{00000000-0005-0000-0000-0000EB000000}"/>
    <cellStyle name="style1564049920277" xfId="227" xr:uid="{00000000-0005-0000-0000-0000EC000000}"/>
    <cellStyle name="style1564049920337" xfId="220" xr:uid="{00000000-0005-0000-0000-0000ED000000}"/>
    <cellStyle name="style1564049920414" xfId="221" xr:uid="{00000000-0005-0000-0000-0000EE000000}"/>
    <cellStyle name="style1564049920503" xfId="224" xr:uid="{00000000-0005-0000-0000-0000EF000000}"/>
    <cellStyle name="style1564049920589" xfId="225" xr:uid="{00000000-0005-0000-0000-0000F0000000}"/>
    <cellStyle name="style1564049920676" xfId="228" xr:uid="{00000000-0005-0000-0000-0000F1000000}"/>
    <cellStyle name="style1564049920838" xfId="229" xr:uid="{00000000-0005-0000-0000-0000F2000000}"/>
    <cellStyle name="style1564049921042" xfId="230" xr:uid="{00000000-0005-0000-0000-0000F3000000}"/>
    <cellStyle name="style1564049921151" xfId="231" xr:uid="{00000000-0005-0000-0000-0000F4000000}"/>
    <cellStyle name="style1564049921235" xfId="247" xr:uid="{00000000-0005-0000-0000-0000F5000000}"/>
    <cellStyle name="style1564049921395" xfId="232" xr:uid="{00000000-0005-0000-0000-0000F6000000}"/>
    <cellStyle name="style1564049921570" xfId="237" xr:uid="{00000000-0005-0000-0000-0000F7000000}"/>
    <cellStyle name="style1564049921643" xfId="241" xr:uid="{00000000-0005-0000-0000-0000F8000000}"/>
    <cellStyle name="style1564049921731" xfId="233" xr:uid="{00000000-0005-0000-0000-0000F9000000}"/>
    <cellStyle name="style1564049921823" xfId="242" xr:uid="{00000000-0005-0000-0000-0000FA000000}"/>
    <cellStyle name="style1564049921963" xfId="248" xr:uid="{00000000-0005-0000-0000-0000FB000000}"/>
    <cellStyle name="style1564049922050" xfId="235" xr:uid="{00000000-0005-0000-0000-0000FC000000}"/>
    <cellStyle name="style1564049922117" xfId="236" xr:uid="{00000000-0005-0000-0000-0000FD000000}"/>
    <cellStyle name="style1564049922212" xfId="239" xr:uid="{00000000-0005-0000-0000-0000FE000000}"/>
    <cellStyle name="style1564049922278" xfId="240" xr:uid="{00000000-0005-0000-0000-0000FF000000}"/>
    <cellStyle name="style1564049922356" xfId="243" xr:uid="{00000000-0005-0000-0000-000000010000}"/>
    <cellStyle name="style1564049922440" xfId="244" xr:uid="{00000000-0005-0000-0000-000001010000}"/>
    <cellStyle name="style1564049922532" xfId="245" xr:uid="{00000000-0005-0000-0000-000002010000}"/>
    <cellStyle name="style1564049922719" xfId="246" xr:uid="{00000000-0005-0000-0000-000003010000}"/>
    <cellStyle name="style1564049922808" xfId="250" xr:uid="{00000000-0005-0000-0000-000004010000}"/>
    <cellStyle name="style1564049922872" xfId="251" xr:uid="{00000000-0005-0000-0000-000005010000}"/>
    <cellStyle name="style1564049922963" xfId="252" xr:uid="{00000000-0005-0000-0000-000006010000}"/>
    <cellStyle name="style1564049923024" xfId="253" xr:uid="{00000000-0005-0000-0000-000007010000}"/>
    <cellStyle name="style1564049923082" xfId="254" xr:uid="{00000000-0005-0000-0000-000008010000}"/>
    <cellStyle name="style1564049923138" xfId="255" xr:uid="{00000000-0005-0000-0000-000009010000}"/>
    <cellStyle name="style1564049923194" xfId="256" xr:uid="{00000000-0005-0000-0000-00000A010000}"/>
    <cellStyle name="style1564049923245" xfId="257" xr:uid="{00000000-0005-0000-0000-00000B010000}"/>
    <cellStyle name="style1564049923459" xfId="258" xr:uid="{00000000-0005-0000-0000-00000C010000}"/>
    <cellStyle name="style1564049923544" xfId="259" xr:uid="{00000000-0005-0000-0000-00000D010000}"/>
    <cellStyle name="style1564049923626" xfId="260" xr:uid="{00000000-0005-0000-0000-00000E010000}"/>
    <cellStyle name="style1564049923720" xfId="261" xr:uid="{00000000-0005-0000-0000-00000F010000}"/>
    <cellStyle name="style1564049923807" xfId="262" xr:uid="{00000000-0005-0000-0000-000010010000}"/>
    <cellStyle name="style1564049923870" xfId="263" xr:uid="{00000000-0005-0000-0000-000011010000}"/>
    <cellStyle name="style1564049923928" xfId="264" xr:uid="{00000000-0005-0000-0000-000012010000}"/>
    <cellStyle name="style1564049923985" xfId="265" xr:uid="{00000000-0005-0000-0000-000013010000}"/>
    <cellStyle name="style1564049924044" xfId="266" xr:uid="{00000000-0005-0000-0000-000014010000}"/>
    <cellStyle name="style1564049924098" xfId="267" xr:uid="{00000000-0005-0000-0000-000015010000}"/>
    <cellStyle name="style1564049924150" xfId="268" xr:uid="{00000000-0005-0000-0000-000016010000}"/>
    <cellStyle name="style1564049924202" xfId="269" xr:uid="{00000000-0005-0000-0000-000017010000}"/>
    <cellStyle name="style1564049924262" xfId="270" xr:uid="{00000000-0005-0000-0000-000018010000}"/>
    <cellStyle name="style1564049924324" xfId="271" xr:uid="{00000000-0005-0000-0000-000019010000}"/>
    <cellStyle name="style1564049924388" xfId="272" xr:uid="{00000000-0005-0000-0000-00001A010000}"/>
    <cellStyle name="style1564049924455" xfId="273" xr:uid="{00000000-0005-0000-0000-00001B010000}"/>
    <cellStyle name="style1564049924522" xfId="274" xr:uid="{00000000-0005-0000-0000-00001C010000}"/>
    <cellStyle name="style1564049924592" xfId="276" xr:uid="{00000000-0005-0000-0000-00001D010000}"/>
    <cellStyle name="style1564049924657" xfId="280" xr:uid="{00000000-0005-0000-0000-00001E010000}"/>
    <cellStyle name="style1564049924727" xfId="277" xr:uid="{00000000-0005-0000-0000-00001F010000}"/>
    <cellStyle name="style1564049924860" xfId="281" xr:uid="{00000000-0005-0000-0000-000020010000}"/>
    <cellStyle name="style1564049924992" xfId="278" xr:uid="{00000000-0005-0000-0000-000021010000}"/>
    <cellStyle name="style1564049925085" xfId="282" xr:uid="{00000000-0005-0000-0000-000022010000}"/>
    <cellStyle name="style1564049925183" xfId="279" xr:uid="{00000000-0005-0000-0000-000023010000}"/>
    <cellStyle name="style1564049925274" xfId="283" xr:uid="{00000000-0005-0000-0000-000024010000}"/>
    <cellStyle name="style1564049925362" xfId="284" xr:uid="{00000000-0005-0000-0000-000025010000}"/>
    <cellStyle name="style1564049925452" xfId="285" xr:uid="{00000000-0005-0000-0000-000026010000}"/>
    <cellStyle name="style1564049925532" xfId="286" xr:uid="{00000000-0005-0000-0000-000027010000}"/>
    <cellStyle name="style1564049925662" xfId="287" xr:uid="{00000000-0005-0000-0000-000028010000}"/>
    <cellStyle name="style1564049925734" xfId="288" xr:uid="{00000000-0005-0000-0000-000029010000}"/>
    <cellStyle name="style1564049925794" xfId="289" xr:uid="{00000000-0005-0000-0000-00002A010000}"/>
    <cellStyle name="style1564049925860" xfId="290" xr:uid="{00000000-0005-0000-0000-00002B010000}"/>
    <cellStyle name="style1564049925937" xfId="291" xr:uid="{00000000-0005-0000-0000-00002C010000}"/>
    <cellStyle name="style1564049925998" xfId="292" xr:uid="{00000000-0005-0000-0000-00002D010000}"/>
    <cellStyle name="style1564049926103" xfId="293" xr:uid="{00000000-0005-0000-0000-00002E010000}"/>
    <cellStyle name="style1564049926179" xfId="294" xr:uid="{00000000-0005-0000-0000-00002F010000}"/>
    <cellStyle name="style1564049926249" xfId="295" xr:uid="{00000000-0005-0000-0000-000030010000}"/>
    <cellStyle name="style1564049926304" xfId="296" xr:uid="{00000000-0005-0000-0000-000031010000}"/>
    <cellStyle name="style1564049926360" xfId="297" xr:uid="{00000000-0005-0000-0000-000032010000}"/>
    <cellStyle name="style1564049926416" xfId="298" xr:uid="{00000000-0005-0000-0000-000033010000}"/>
    <cellStyle name="style1564049926472" xfId="299" xr:uid="{00000000-0005-0000-0000-000034010000}"/>
    <cellStyle name="style1564049926530" xfId="300" xr:uid="{00000000-0005-0000-0000-000035010000}"/>
    <cellStyle name="style1564049926593" xfId="301" xr:uid="{00000000-0005-0000-0000-000036010000}"/>
    <cellStyle name="style1564049926697" xfId="302" xr:uid="{00000000-0005-0000-0000-000037010000}"/>
    <cellStyle name="style1564049926772" xfId="304" xr:uid="{00000000-0005-0000-0000-000038010000}"/>
    <cellStyle name="style1564049926878" xfId="310" xr:uid="{00000000-0005-0000-0000-000039010000}"/>
    <cellStyle name="style1564049926967" xfId="305" xr:uid="{00000000-0005-0000-0000-00003A010000}"/>
    <cellStyle name="style1564049927029" xfId="306" xr:uid="{00000000-0005-0000-0000-00003B010000}"/>
    <cellStyle name="style1564049927089" xfId="307" xr:uid="{00000000-0005-0000-0000-00003C010000}"/>
    <cellStyle name="style1564049927154" xfId="308" xr:uid="{00000000-0005-0000-0000-00003D010000}"/>
    <cellStyle name="style1564049927219" xfId="309" xr:uid="{00000000-0005-0000-0000-00003E010000}"/>
    <cellStyle name="style1564050050565" xfId="425" xr:uid="{00000000-0005-0000-0000-00003F010000}"/>
    <cellStyle name="style1564050050636" xfId="319" xr:uid="{00000000-0005-0000-0000-000040010000}"/>
    <cellStyle name="style1564050050687" xfId="333" xr:uid="{00000000-0005-0000-0000-000041010000}"/>
    <cellStyle name="style1564050050753" xfId="349" xr:uid="{00000000-0005-0000-0000-000042010000}"/>
    <cellStyle name="style1564050050828" xfId="337" xr:uid="{00000000-0005-0000-0000-000043010000}"/>
    <cellStyle name="style1564050050897" xfId="353" xr:uid="{00000000-0005-0000-0000-000044010000}"/>
    <cellStyle name="style1564050050965" xfId="341" xr:uid="{00000000-0005-0000-0000-000045010000}"/>
    <cellStyle name="style1564050051047" xfId="364" xr:uid="{00000000-0005-0000-0000-000046010000}"/>
    <cellStyle name="style1564050051212" xfId="326" xr:uid="{00000000-0005-0000-0000-000047010000}"/>
    <cellStyle name="style1564050051470" xfId="324" xr:uid="{00000000-0005-0000-0000-000048010000}"/>
    <cellStyle name="style1564050051525" xfId="328" xr:uid="{00000000-0005-0000-0000-000049010000}"/>
    <cellStyle name="style1564050051576" xfId="320" xr:uid="{00000000-0005-0000-0000-00004A010000}"/>
    <cellStyle name="style1564050051639" xfId="321" xr:uid="{00000000-0005-0000-0000-00004B010000}"/>
    <cellStyle name="style1564050051705" xfId="322" xr:uid="{00000000-0005-0000-0000-00004C010000}"/>
    <cellStyle name="style1564050051757" xfId="437" xr:uid="{00000000-0005-0000-0000-00004D010000}"/>
    <cellStyle name="style1564050051811" xfId="323" xr:uid="{00000000-0005-0000-0000-00004E010000}"/>
    <cellStyle name="style1564050051862" xfId="447" xr:uid="{00000000-0005-0000-0000-00004F010000}"/>
    <cellStyle name="style1564050051913" xfId="325" xr:uid="{00000000-0005-0000-0000-000050010000}"/>
    <cellStyle name="style1564050051964" xfId="424" xr:uid="{00000000-0005-0000-0000-000051010000}"/>
    <cellStyle name="style1564050052016" xfId="327" xr:uid="{00000000-0005-0000-0000-000052010000}"/>
    <cellStyle name="style1564050052068" xfId="329" xr:uid="{00000000-0005-0000-0000-000053010000}"/>
    <cellStyle name="style1564050052136" xfId="330" xr:uid="{00000000-0005-0000-0000-000054010000}"/>
    <cellStyle name="style1564050052203" xfId="331" xr:uid="{00000000-0005-0000-0000-000055010000}"/>
    <cellStyle name="style1564050052273" xfId="332" xr:uid="{00000000-0005-0000-0000-000056010000}"/>
    <cellStyle name="style1564050052340" xfId="334" xr:uid="{00000000-0005-0000-0000-000057010000}"/>
    <cellStyle name="style1564050052391" xfId="338" xr:uid="{00000000-0005-0000-0000-000058010000}"/>
    <cellStyle name="style1564050052442" xfId="342" xr:uid="{00000000-0005-0000-0000-000059010000}"/>
    <cellStyle name="style1564050052492" xfId="335" xr:uid="{00000000-0005-0000-0000-00005A010000}"/>
    <cellStyle name="style1564050052560" xfId="336" xr:uid="{00000000-0005-0000-0000-00005B010000}"/>
    <cellStyle name="style1564050052626" xfId="339" xr:uid="{00000000-0005-0000-0000-00005C010000}"/>
    <cellStyle name="style1564050052694" xfId="340" xr:uid="{00000000-0005-0000-0000-00005D010000}"/>
    <cellStyle name="style1564050052760" xfId="343" xr:uid="{00000000-0005-0000-0000-00005E010000}"/>
    <cellStyle name="style1564050052830" xfId="344" xr:uid="{00000000-0005-0000-0000-00005F010000}"/>
    <cellStyle name="style1564050052900" xfId="345" xr:uid="{00000000-0005-0000-0000-000060010000}"/>
    <cellStyle name="style1564050052968" xfId="346" xr:uid="{00000000-0005-0000-0000-000061010000}"/>
    <cellStyle name="style1564050053036" xfId="362" xr:uid="{00000000-0005-0000-0000-000062010000}"/>
    <cellStyle name="style1564050053104" xfId="347" xr:uid="{00000000-0005-0000-0000-000063010000}"/>
    <cellStyle name="style1564050053236" xfId="352" xr:uid="{00000000-0005-0000-0000-000064010000}"/>
    <cellStyle name="style1564050053288" xfId="356" xr:uid="{00000000-0005-0000-0000-000065010000}"/>
    <cellStyle name="style1564050053354" xfId="348" xr:uid="{00000000-0005-0000-0000-000066010000}"/>
    <cellStyle name="style1564050053420" xfId="357" xr:uid="{00000000-0005-0000-0000-000067010000}"/>
    <cellStyle name="style1564050053503" xfId="363" xr:uid="{00000000-0005-0000-0000-000068010000}"/>
    <cellStyle name="style1564050053571" xfId="350" xr:uid="{00000000-0005-0000-0000-000069010000}"/>
    <cellStyle name="style1564050053621" xfId="351" xr:uid="{00000000-0005-0000-0000-00006A010000}"/>
    <cellStyle name="style1564050053688" xfId="354" xr:uid="{00000000-0005-0000-0000-00006B010000}"/>
    <cellStyle name="style1564050053738" xfId="355" xr:uid="{00000000-0005-0000-0000-00006C010000}"/>
    <cellStyle name="style1564050053808" xfId="358" xr:uid="{00000000-0005-0000-0000-00006D010000}"/>
    <cellStyle name="style1564050053875" xfId="359" xr:uid="{00000000-0005-0000-0000-00006E010000}"/>
    <cellStyle name="style1564050053941" xfId="360" xr:uid="{00000000-0005-0000-0000-00006F010000}"/>
    <cellStyle name="style1564050054008" xfId="361" xr:uid="{00000000-0005-0000-0000-000070010000}"/>
    <cellStyle name="style1564050054080" xfId="365" xr:uid="{00000000-0005-0000-0000-000071010000}"/>
    <cellStyle name="style1564050054133" xfId="366" xr:uid="{00000000-0005-0000-0000-000072010000}"/>
    <cellStyle name="style1564050054208" xfId="367" xr:uid="{00000000-0005-0000-0000-000073010000}"/>
    <cellStyle name="style1564050054262" xfId="368" xr:uid="{00000000-0005-0000-0000-000074010000}"/>
    <cellStyle name="style1564050054317" xfId="369" xr:uid="{00000000-0005-0000-0000-000075010000}"/>
    <cellStyle name="style1564050054374" xfId="370" xr:uid="{00000000-0005-0000-0000-000076010000}"/>
    <cellStyle name="style1564050054430" xfId="371" xr:uid="{00000000-0005-0000-0000-000077010000}"/>
    <cellStyle name="style1564050054482" xfId="372" xr:uid="{00000000-0005-0000-0000-000078010000}"/>
    <cellStyle name="style1564050054534" xfId="373" xr:uid="{00000000-0005-0000-0000-000079010000}"/>
    <cellStyle name="style1564050054602" xfId="374" xr:uid="{00000000-0005-0000-0000-00007A010000}"/>
    <cellStyle name="style1564050054655" xfId="375" xr:uid="{00000000-0005-0000-0000-00007B010000}"/>
    <cellStyle name="style1564050054707" xfId="376" xr:uid="{00000000-0005-0000-0000-00007C010000}"/>
    <cellStyle name="style1564050054757" xfId="377" xr:uid="{00000000-0005-0000-0000-00007D010000}"/>
    <cellStyle name="style1564050054823" xfId="378" xr:uid="{00000000-0005-0000-0000-00007E010000}"/>
    <cellStyle name="style1564050054894" xfId="379" xr:uid="{00000000-0005-0000-0000-00007F010000}"/>
    <cellStyle name="style1564050054951" xfId="380" xr:uid="{00000000-0005-0000-0000-000080010000}"/>
    <cellStyle name="style1564050055010" xfId="381" xr:uid="{00000000-0005-0000-0000-000081010000}"/>
    <cellStyle name="style1564050055070" xfId="382" xr:uid="{00000000-0005-0000-0000-000082010000}"/>
    <cellStyle name="style1564050055131" xfId="383" xr:uid="{00000000-0005-0000-0000-000083010000}"/>
    <cellStyle name="style1564050055184" xfId="384" xr:uid="{00000000-0005-0000-0000-000084010000}"/>
    <cellStyle name="style1564050055246" xfId="385" xr:uid="{00000000-0005-0000-0000-000085010000}"/>
    <cellStyle name="style1564050055297" xfId="386" xr:uid="{00000000-0005-0000-0000-000086010000}"/>
    <cellStyle name="style1564050055351" xfId="387" xr:uid="{00000000-0005-0000-0000-000087010000}"/>
    <cellStyle name="style1564050055401" xfId="388" xr:uid="{00000000-0005-0000-0000-000088010000}"/>
    <cellStyle name="style1564050055451" xfId="389" xr:uid="{00000000-0005-0000-0000-000089010000}"/>
    <cellStyle name="style1564050055507" xfId="390" xr:uid="{00000000-0005-0000-0000-00008A010000}"/>
    <cellStyle name="style1564050055558" xfId="394" xr:uid="{00000000-0005-0000-0000-00008B010000}"/>
    <cellStyle name="style1564050055608" xfId="391" xr:uid="{00000000-0005-0000-0000-00008C010000}"/>
    <cellStyle name="style1564050055676" xfId="395" xr:uid="{00000000-0005-0000-0000-00008D010000}"/>
    <cellStyle name="style1564050055742" xfId="392" xr:uid="{00000000-0005-0000-0000-00008E010000}"/>
    <cellStyle name="style1564050055812" xfId="396" xr:uid="{00000000-0005-0000-0000-00008F010000}"/>
    <cellStyle name="style1564050055883" xfId="393" xr:uid="{00000000-0005-0000-0000-000090010000}"/>
    <cellStyle name="style1564050055951" xfId="397" xr:uid="{00000000-0005-0000-0000-000091010000}"/>
    <cellStyle name="style1564050056018" xfId="398" xr:uid="{00000000-0005-0000-0000-000092010000}"/>
    <cellStyle name="style1564050056070" xfId="399" xr:uid="{00000000-0005-0000-0000-000093010000}"/>
    <cellStyle name="style1564050056121" xfId="400" xr:uid="{00000000-0005-0000-0000-000094010000}"/>
    <cellStyle name="style1564050056173" xfId="401" xr:uid="{00000000-0005-0000-0000-000095010000}"/>
    <cellStyle name="style1564050056224" xfId="402" xr:uid="{00000000-0005-0000-0000-000096010000}"/>
    <cellStyle name="style1564050056279" xfId="403" xr:uid="{00000000-0005-0000-0000-000097010000}"/>
    <cellStyle name="style1564050056345" xfId="404" xr:uid="{00000000-0005-0000-0000-000098010000}"/>
    <cellStyle name="style1564050056396" xfId="405" xr:uid="{00000000-0005-0000-0000-000099010000}"/>
    <cellStyle name="style1564050056449" xfId="406" xr:uid="{00000000-0005-0000-0000-00009A010000}"/>
    <cellStyle name="style1564050056500" xfId="407" xr:uid="{00000000-0005-0000-0000-00009B010000}"/>
    <cellStyle name="style1564050056553" xfId="408" xr:uid="{00000000-0005-0000-0000-00009C010000}"/>
    <cellStyle name="style1564050056615" xfId="409" xr:uid="{00000000-0005-0000-0000-00009D010000}"/>
    <cellStyle name="style1564050056667" xfId="410" xr:uid="{00000000-0005-0000-0000-00009E010000}"/>
    <cellStyle name="style1564050056718" xfId="411" xr:uid="{00000000-0005-0000-0000-00009F010000}"/>
    <cellStyle name="style1564050056769" xfId="412" xr:uid="{00000000-0005-0000-0000-0000A0010000}"/>
    <cellStyle name="style1564050056820" xfId="413" xr:uid="{00000000-0005-0000-0000-0000A1010000}"/>
    <cellStyle name="style1564050056881" xfId="414" xr:uid="{00000000-0005-0000-0000-0000A2010000}"/>
    <cellStyle name="style1564050056940" xfId="415" xr:uid="{00000000-0005-0000-0000-0000A3010000}"/>
    <cellStyle name="style1564050057022" xfId="416" xr:uid="{00000000-0005-0000-0000-0000A4010000}"/>
    <cellStyle name="style1564050057081" xfId="417" xr:uid="{00000000-0005-0000-0000-0000A5010000}"/>
    <cellStyle name="style1564050057149" xfId="423" xr:uid="{00000000-0005-0000-0000-0000A6010000}"/>
    <cellStyle name="style1564050057223" xfId="418" xr:uid="{00000000-0005-0000-0000-0000A7010000}"/>
    <cellStyle name="style1564050057281" xfId="419" xr:uid="{00000000-0005-0000-0000-0000A8010000}"/>
    <cellStyle name="style1564050057334" xfId="420" xr:uid="{00000000-0005-0000-0000-0000A9010000}"/>
    <cellStyle name="style1564050057386" xfId="421" xr:uid="{00000000-0005-0000-0000-0000AA010000}"/>
    <cellStyle name="style1564050057436" xfId="422" xr:uid="{00000000-0005-0000-0000-0000AB010000}"/>
    <cellStyle name="style1564050057495" xfId="426" xr:uid="{00000000-0005-0000-0000-0000AC010000}"/>
    <cellStyle name="style1564050057546" xfId="427" xr:uid="{00000000-0005-0000-0000-0000AD010000}"/>
    <cellStyle name="style1564050057610" xfId="428" xr:uid="{00000000-0005-0000-0000-0000AE010000}"/>
    <cellStyle name="style1564050057665" xfId="429" xr:uid="{00000000-0005-0000-0000-0000AF010000}"/>
    <cellStyle name="style1564050057716" xfId="430" xr:uid="{00000000-0005-0000-0000-0000B0010000}"/>
    <cellStyle name="style1564050057767" xfId="431" xr:uid="{00000000-0005-0000-0000-0000B1010000}"/>
    <cellStyle name="style1564050057818" xfId="432" xr:uid="{00000000-0005-0000-0000-0000B2010000}"/>
    <cellStyle name="style1564050057873" xfId="433" xr:uid="{00000000-0005-0000-0000-0000B3010000}"/>
    <cellStyle name="style1564050057940" xfId="434" xr:uid="{00000000-0005-0000-0000-0000B4010000}"/>
    <cellStyle name="style1564050057991" xfId="435" xr:uid="{00000000-0005-0000-0000-0000B5010000}"/>
    <cellStyle name="style1564050058046" xfId="436" xr:uid="{00000000-0005-0000-0000-0000B6010000}"/>
    <cellStyle name="style1564050058112" xfId="438" xr:uid="{00000000-0005-0000-0000-0000B7010000}"/>
    <cellStyle name="style1564050058212" xfId="439" xr:uid="{00000000-0005-0000-0000-0000B8010000}"/>
    <cellStyle name="style1564050058266" xfId="440" xr:uid="{00000000-0005-0000-0000-0000B9010000}"/>
    <cellStyle name="style1564050058326" xfId="441" xr:uid="{00000000-0005-0000-0000-0000BA010000}"/>
    <cellStyle name="style1564050058377" xfId="442" xr:uid="{00000000-0005-0000-0000-0000BB010000}"/>
    <cellStyle name="style1564050058428" xfId="443" xr:uid="{00000000-0005-0000-0000-0000BC010000}"/>
    <cellStyle name="style1564050058485" xfId="445" xr:uid="{00000000-0005-0000-0000-0000BD010000}"/>
    <cellStyle name="style1564050058551" xfId="444" xr:uid="{00000000-0005-0000-0000-0000BE010000}"/>
    <cellStyle name="style1564050058607" xfId="446" xr:uid="{00000000-0005-0000-0000-0000BF010000}"/>
    <cellStyle name="style1564050058723" xfId="448" xr:uid="{00000000-0005-0000-0000-0000C0010000}"/>
    <cellStyle name="style1564050058774" xfId="449" xr:uid="{00000000-0005-0000-0000-0000C1010000}"/>
    <cellStyle name="style1564050058894" xfId="450" xr:uid="{00000000-0005-0000-0000-0000C2010000}"/>
    <cellStyle name="style1564050059182" xfId="451" xr:uid="{00000000-0005-0000-0000-0000C3010000}"/>
    <cellStyle name="style1564050059235" xfId="452" xr:uid="{00000000-0005-0000-0000-0000C4010000}"/>
    <cellStyle name="style1564050793301" xfId="559" xr:uid="{00000000-0005-0000-0000-0000C5010000}"/>
    <cellStyle name="style1564050793389" xfId="453" xr:uid="{00000000-0005-0000-0000-0000C6010000}"/>
    <cellStyle name="style1564050793474" xfId="467" xr:uid="{00000000-0005-0000-0000-0000C7010000}"/>
    <cellStyle name="style1564050793569" xfId="483" xr:uid="{00000000-0005-0000-0000-0000C8010000}"/>
    <cellStyle name="style1564050793673" xfId="471" xr:uid="{00000000-0005-0000-0000-0000C9010000}"/>
    <cellStyle name="style1564050793793" xfId="487" xr:uid="{00000000-0005-0000-0000-0000CA010000}"/>
    <cellStyle name="style1564050793923" xfId="475" xr:uid="{00000000-0005-0000-0000-0000CB010000}"/>
    <cellStyle name="style1564050794045" xfId="498" xr:uid="{00000000-0005-0000-0000-0000CC010000}"/>
    <cellStyle name="style1564050794307" xfId="460" xr:uid="{00000000-0005-0000-0000-0000CD010000}"/>
    <cellStyle name="style1564050794835" xfId="458" xr:uid="{00000000-0005-0000-0000-0000CE010000}"/>
    <cellStyle name="style1564050794930" xfId="462" xr:uid="{00000000-0005-0000-0000-0000CF010000}"/>
    <cellStyle name="style1564050795031" xfId="454" xr:uid="{00000000-0005-0000-0000-0000D0010000}"/>
    <cellStyle name="style1564050795142" xfId="455" xr:uid="{00000000-0005-0000-0000-0000D1010000}"/>
    <cellStyle name="style1564050795261" xfId="456" xr:uid="{00000000-0005-0000-0000-0000D2010000}"/>
    <cellStyle name="style1564050795360" xfId="571" xr:uid="{00000000-0005-0000-0000-0000D3010000}"/>
    <cellStyle name="style1564050795444" xfId="457" xr:uid="{00000000-0005-0000-0000-0000D4010000}"/>
    <cellStyle name="style1564050795524" xfId="581" xr:uid="{00000000-0005-0000-0000-0000D5010000}"/>
    <cellStyle name="style1564050795604" xfId="459" xr:uid="{00000000-0005-0000-0000-0000D6010000}"/>
    <cellStyle name="style1564050795691" xfId="558" xr:uid="{00000000-0005-0000-0000-0000D7010000}"/>
    <cellStyle name="style1564050795771" xfId="461" xr:uid="{00000000-0005-0000-0000-0000D8010000}"/>
    <cellStyle name="style1564050795872" xfId="463" xr:uid="{00000000-0005-0000-0000-0000D9010000}"/>
    <cellStyle name="style1564050795981" xfId="464" xr:uid="{00000000-0005-0000-0000-0000DA010000}"/>
    <cellStyle name="style1564050796088" xfId="465" xr:uid="{00000000-0005-0000-0000-0000DB010000}"/>
    <cellStyle name="style1564050796190" xfId="466" xr:uid="{00000000-0005-0000-0000-0000DC010000}"/>
    <cellStyle name="style1564050796296" xfId="468" xr:uid="{00000000-0005-0000-0000-0000DD010000}"/>
    <cellStyle name="style1564050796376" xfId="472" xr:uid="{00000000-0005-0000-0000-0000DE010000}"/>
    <cellStyle name="style1564050796456" xfId="476" xr:uid="{00000000-0005-0000-0000-0000DF010000}"/>
    <cellStyle name="style1564050796537" xfId="469" xr:uid="{00000000-0005-0000-0000-0000E0010000}"/>
    <cellStyle name="style1564050796640" xfId="470" xr:uid="{00000000-0005-0000-0000-0000E1010000}"/>
    <cellStyle name="style1564050796745" xfId="473" xr:uid="{00000000-0005-0000-0000-0000E2010000}"/>
    <cellStyle name="style1564050796857" xfId="474" xr:uid="{00000000-0005-0000-0000-0000E3010000}"/>
    <cellStyle name="style1564050796963" xfId="477" xr:uid="{00000000-0005-0000-0000-0000E4010000}"/>
    <cellStyle name="style1564050797077" xfId="478" xr:uid="{00000000-0005-0000-0000-0000E5010000}"/>
    <cellStyle name="style1564050797197" xfId="479" xr:uid="{00000000-0005-0000-0000-0000E6010000}"/>
    <cellStyle name="style1564050797306" xfId="480" xr:uid="{00000000-0005-0000-0000-0000E7010000}"/>
    <cellStyle name="style1564050797407" xfId="496" xr:uid="{00000000-0005-0000-0000-0000E8010000}"/>
    <cellStyle name="style1564050797504" xfId="481" xr:uid="{00000000-0005-0000-0000-0000E9010000}"/>
    <cellStyle name="style1564050797700" xfId="486" xr:uid="{00000000-0005-0000-0000-0000EA010000}"/>
    <cellStyle name="style1564050797781" xfId="490" xr:uid="{00000000-0005-0000-0000-0000EB010000}"/>
    <cellStyle name="style1564050797879" xfId="482" xr:uid="{00000000-0005-0000-0000-0000EC010000}"/>
    <cellStyle name="style1564050797976" xfId="491" xr:uid="{00000000-0005-0000-0000-0000ED010000}"/>
    <cellStyle name="style1564050798167" xfId="497" xr:uid="{00000000-0005-0000-0000-0000EE010000}"/>
    <cellStyle name="style1564050798272" xfId="484" xr:uid="{00000000-0005-0000-0000-0000EF010000}"/>
    <cellStyle name="style1564050798348" xfId="485" xr:uid="{00000000-0005-0000-0000-0000F0010000}"/>
    <cellStyle name="style1564050798442" xfId="488" xr:uid="{00000000-0005-0000-0000-0000F1010000}"/>
    <cellStyle name="style1564050798550" xfId="489" xr:uid="{00000000-0005-0000-0000-0000F2010000}"/>
    <cellStyle name="style1564050798653" xfId="492" xr:uid="{00000000-0005-0000-0000-0000F3010000}"/>
    <cellStyle name="style1564050798749" xfId="493" xr:uid="{00000000-0005-0000-0000-0000F4010000}"/>
    <cellStyle name="style1564050798848" xfId="494" xr:uid="{00000000-0005-0000-0000-0000F5010000}"/>
    <cellStyle name="style1564050798943" xfId="495" xr:uid="{00000000-0005-0000-0000-0000F6010000}"/>
    <cellStyle name="style1564050799102" xfId="499" xr:uid="{00000000-0005-0000-0000-0000F7010000}"/>
    <cellStyle name="style1564050799174" xfId="500" xr:uid="{00000000-0005-0000-0000-0000F8010000}"/>
    <cellStyle name="style1564050799312" xfId="501" xr:uid="{00000000-0005-0000-0000-0000F9010000}"/>
    <cellStyle name="style1564050799386" xfId="502" xr:uid="{00000000-0005-0000-0000-0000FA010000}"/>
    <cellStyle name="style1564050799483" xfId="503" xr:uid="{00000000-0005-0000-0000-0000FB010000}"/>
    <cellStyle name="style1564050799560" xfId="504" xr:uid="{00000000-0005-0000-0000-0000FC010000}"/>
    <cellStyle name="style1564050799633" xfId="505" xr:uid="{00000000-0005-0000-0000-0000FD010000}"/>
    <cellStyle name="style1564050799704" xfId="506" xr:uid="{00000000-0005-0000-0000-0000FE010000}"/>
    <cellStyle name="style1564050799775" xfId="507" xr:uid="{00000000-0005-0000-0000-0000FF010000}"/>
    <cellStyle name="style1564050799850" xfId="508" xr:uid="{00000000-0005-0000-0000-000000020000}"/>
    <cellStyle name="style1564050799956" xfId="509" xr:uid="{00000000-0005-0000-0000-000001020000}"/>
    <cellStyle name="style1564050800029" xfId="510" xr:uid="{00000000-0005-0000-0000-000002020000}"/>
    <cellStyle name="style1564050800107" xfId="511" xr:uid="{00000000-0005-0000-0000-000003020000}"/>
    <cellStyle name="style1564050800209" xfId="512" xr:uid="{00000000-0005-0000-0000-000004020000}"/>
    <cellStyle name="style1564050800281" xfId="513" xr:uid="{00000000-0005-0000-0000-000005020000}"/>
    <cellStyle name="style1564050800349" xfId="514" xr:uid="{00000000-0005-0000-0000-000006020000}"/>
    <cellStyle name="style1564050800430" xfId="515" xr:uid="{00000000-0005-0000-0000-000007020000}"/>
    <cellStyle name="style1564050800507" xfId="516" xr:uid="{00000000-0005-0000-0000-000008020000}"/>
    <cellStyle name="style1564050800577" xfId="517" xr:uid="{00000000-0005-0000-0000-000009020000}"/>
    <cellStyle name="style1564050800649" xfId="518" xr:uid="{00000000-0005-0000-0000-00000A020000}"/>
    <cellStyle name="style1564050800743" xfId="519" xr:uid="{00000000-0005-0000-0000-00000B020000}"/>
    <cellStyle name="style1564050800817" xfId="520" xr:uid="{00000000-0005-0000-0000-00000C020000}"/>
    <cellStyle name="style1564050800892" xfId="521" xr:uid="{00000000-0005-0000-0000-00000D020000}"/>
    <cellStyle name="style1564050800964" xfId="522" xr:uid="{00000000-0005-0000-0000-00000E020000}"/>
    <cellStyle name="style1564050801034" xfId="523" xr:uid="{00000000-0005-0000-0000-00000F020000}"/>
    <cellStyle name="style1564050801130" xfId="524" xr:uid="{00000000-0005-0000-0000-000010020000}"/>
    <cellStyle name="style1564050801204" xfId="528" xr:uid="{00000000-0005-0000-0000-000011020000}"/>
    <cellStyle name="style1564050801281" xfId="525" xr:uid="{00000000-0005-0000-0000-000012020000}"/>
    <cellStyle name="style1564050801377" xfId="529" xr:uid="{00000000-0005-0000-0000-000013020000}"/>
    <cellStyle name="style1564050801490" xfId="526" xr:uid="{00000000-0005-0000-0000-000014020000}"/>
    <cellStyle name="style1564050801590" xfId="530" xr:uid="{00000000-0005-0000-0000-000015020000}"/>
    <cellStyle name="style1564050801689" xfId="527" xr:uid="{00000000-0005-0000-0000-000016020000}"/>
    <cellStyle name="style1564050801785" xfId="531" xr:uid="{00000000-0005-0000-0000-000017020000}"/>
    <cellStyle name="style1564050801905" xfId="532" xr:uid="{00000000-0005-0000-0000-000018020000}"/>
    <cellStyle name="style1564050801977" xfId="533" xr:uid="{00000000-0005-0000-0000-000019020000}"/>
    <cellStyle name="style1564050802050" xfId="534" xr:uid="{00000000-0005-0000-0000-00001A020000}"/>
    <cellStyle name="style1564050802123" xfId="535" xr:uid="{00000000-0005-0000-0000-00001B020000}"/>
    <cellStyle name="style1564050802193" xfId="536" xr:uid="{00000000-0005-0000-0000-00001C020000}"/>
    <cellStyle name="style1564050802266" xfId="537" xr:uid="{00000000-0005-0000-0000-00001D020000}"/>
    <cellStyle name="style1564050802371" xfId="538" xr:uid="{00000000-0005-0000-0000-00001E020000}"/>
    <cellStyle name="style1564050802443" xfId="539" xr:uid="{00000000-0005-0000-0000-00001F020000}"/>
    <cellStyle name="style1564050802528" xfId="540" xr:uid="{00000000-0005-0000-0000-000020020000}"/>
    <cellStyle name="style1564050802599" xfId="541" xr:uid="{00000000-0005-0000-0000-000021020000}"/>
    <cellStyle name="style1564050802676" xfId="542" xr:uid="{00000000-0005-0000-0000-000022020000}"/>
    <cellStyle name="style1564050802757" xfId="543" xr:uid="{00000000-0005-0000-0000-000023020000}"/>
    <cellStyle name="style1564050802825" xfId="544" xr:uid="{00000000-0005-0000-0000-000024020000}"/>
    <cellStyle name="style1564050802904" xfId="545" xr:uid="{00000000-0005-0000-0000-000025020000}"/>
    <cellStyle name="style1564050802980" xfId="546" xr:uid="{00000000-0005-0000-0000-000026020000}"/>
    <cellStyle name="style1564050803055" xfId="547" xr:uid="{00000000-0005-0000-0000-000027020000}"/>
    <cellStyle name="style1564050803129" xfId="548" xr:uid="{00000000-0005-0000-0000-000028020000}"/>
    <cellStyle name="style1564050803196" xfId="549" xr:uid="{00000000-0005-0000-0000-000029020000}"/>
    <cellStyle name="style1564050803335" xfId="550" xr:uid="{00000000-0005-0000-0000-00002A020000}"/>
    <cellStyle name="style1564050803419" xfId="551" xr:uid="{00000000-0005-0000-0000-00002B020000}"/>
    <cellStyle name="style1564050803511" xfId="557" xr:uid="{00000000-0005-0000-0000-00002C020000}"/>
    <cellStyle name="style1564050803603" xfId="552" xr:uid="{00000000-0005-0000-0000-00002D020000}"/>
    <cellStyle name="style1564050803676" xfId="553" xr:uid="{00000000-0005-0000-0000-00002E020000}"/>
    <cellStyle name="style1564050803746" xfId="554" xr:uid="{00000000-0005-0000-0000-00002F020000}"/>
    <cellStyle name="style1564050803815" xfId="555" xr:uid="{00000000-0005-0000-0000-000030020000}"/>
    <cellStyle name="style1564050803883" xfId="556" xr:uid="{00000000-0005-0000-0000-000031020000}"/>
    <cellStyle name="style1564050803963" xfId="560" xr:uid="{00000000-0005-0000-0000-000032020000}"/>
    <cellStyle name="style1564050804042" xfId="561" xr:uid="{00000000-0005-0000-0000-000033020000}"/>
    <cellStyle name="style1564050804122" xfId="562" xr:uid="{00000000-0005-0000-0000-000034020000}"/>
    <cellStyle name="style1564050804197" xfId="563" xr:uid="{00000000-0005-0000-0000-000035020000}"/>
    <cellStyle name="style1564050804267" xfId="564" xr:uid="{00000000-0005-0000-0000-000036020000}"/>
    <cellStyle name="style1564050804336" xfId="565" xr:uid="{00000000-0005-0000-0000-000037020000}"/>
    <cellStyle name="style1564050804427" xfId="566" xr:uid="{00000000-0005-0000-0000-000038020000}"/>
    <cellStyle name="style1564050804503" xfId="567" xr:uid="{00000000-0005-0000-0000-000039020000}"/>
    <cellStyle name="style1564050804596" xfId="568" xr:uid="{00000000-0005-0000-0000-00003A020000}"/>
    <cellStyle name="style1564050804668" xfId="569" xr:uid="{00000000-0005-0000-0000-00003B020000}"/>
    <cellStyle name="style1564050804743" xfId="570" xr:uid="{00000000-0005-0000-0000-00003C020000}"/>
    <cellStyle name="style1564050804843" xfId="572" xr:uid="{00000000-0005-0000-0000-00003D020000}"/>
    <cellStyle name="style1564050805001" xfId="573" xr:uid="{00000000-0005-0000-0000-00003E020000}"/>
    <cellStyle name="style1564050805088" xfId="574" xr:uid="{00000000-0005-0000-0000-00003F020000}"/>
    <cellStyle name="style1564050805173" xfId="575" xr:uid="{00000000-0005-0000-0000-000040020000}"/>
    <cellStyle name="style1564050805248" xfId="576" xr:uid="{00000000-0005-0000-0000-000041020000}"/>
    <cellStyle name="style1564050805322" xfId="577" xr:uid="{00000000-0005-0000-0000-000042020000}"/>
    <cellStyle name="style1564050805413" xfId="579" xr:uid="{00000000-0005-0000-0000-000043020000}"/>
    <cellStyle name="style1564050805497" xfId="578" xr:uid="{00000000-0005-0000-0000-000044020000}"/>
    <cellStyle name="style1564050805575" xfId="580" xr:uid="{00000000-0005-0000-0000-000045020000}"/>
    <cellStyle name="style1564050805746" xfId="582" xr:uid="{00000000-0005-0000-0000-000046020000}"/>
    <cellStyle name="style1564050805833" xfId="583" xr:uid="{00000000-0005-0000-0000-000047020000}"/>
    <cellStyle name="style1564050806003" xfId="584" xr:uid="{00000000-0005-0000-0000-000048020000}"/>
    <cellStyle name="style1564050806370" xfId="585" xr:uid="{00000000-0005-0000-0000-000049020000}"/>
    <cellStyle name="style1564050806446" xfId="586" xr:uid="{00000000-0005-0000-0000-00004A020000}"/>
    <cellStyle name="style1576511344098" xfId="588" xr:uid="{8AB6AC5E-BB15-4DFF-9629-CB10A8393046}"/>
    <cellStyle name="style1576511344125" xfId="589" xr:uid="{1B7FEB78-F108-41B1-A324-2C4873FEC4D9}"/>
    <cellStyle name="style1576511344381" xfId="621" xr:uid="{A360FCC9-CAE5-4F1E-A453-86B5E75FD523}"/>
    <cellStyle name="style1576511344444" xfId="622" xr:uid="{1F28EDD1-8ED1-47B1-8044-6DCBBC333EB0}"/>
    <cellStyle name="style1576511345228" xfId="590" xr:uid="{32C3B3FC-2430-4490-A201-69E6A9B9587C}"/>
    <cellStyle name="style1576511345477" xfId="615" xr:uid="{1EA8E1FB-72B9-48F2-84CF-0B2ADC4C2291}"/>
    <cellStyle name="style1576511346131" xfId="597" xr:uid="{9F7CBC6E-D1A8-4BC2-A12F-F6FF005C0680}"/>
    <cellStyle name="style1576511346246" xfId="625" xr:uid="{CA0E8D28-4B60-4ECE-87B8-CB3790080BDE}"/>
    <cellStyle name="style1576511346308" xfId="603" xr:uid="{B09FAA24-85EF-4990-99ED-49ABD6B75B8A}"/>
    <cellStyle name="style1576511346418" xfId="607" xr:uid="{CC4CD4E7-1BF5-43D2-9946-DBCE9110A523}"/>
    <cellStyle name="style1576511346496" xfId="605" xr:uid="{3D560468-A63B-40B9-8881-2EE8A9FDEF0D}"/>
    <cellStyle name="style1576511347164" xfId="608" xr:uid="{FF39E3D1-B327-4504-B842-D04DDB09B149}"/>
    <cellStyle name="style1576511347307" xfId="591" xr:uid="{4D48F743-0936-4500-9753-ED375395E04E}"/>
    <cellStyle name="style1576511347353" xfId="594" xr:uid="{DE38F8E0-3E42-46CE-97C1-CA2CFD2F68AD}"/>
    <cellStyle name="style1576511347400" xfId="592" xr:uid="{28C3DE2B-B462-4FB6-A951-D30A08751615}"/>
    <cellStyle name="style1576511347447" xfId="595" xr:uid="{C70624AB-17E2-4785-B0AE-C3CBAB122660}"/>
    <cellStyle name="style1576511347494" xfId="593" xr:uid="{DA6CF123-A320-4FF5-9F44-88F6A32331F2}"/>
    <cellStyle name="style1576511347541" xfId="596" xr:uid="{8B1271DA-9E43-4504-9914-B60F2D208302}"/>
    <cellStyle name="style1576511347587" xfId="598" xr:uid="{0F2256B3-65E5-479C-92B7-319AE7614C62}"/>
    <cellStyle name="style1576511347619" xfId="599" xr:uid="{132D08B7-6ABC-4196-BE1C-B52E397E34C1}"/>
    <cellStyle name="style1576511347650" xfId="600" xr:uid="{255E1F80-FE6A-4B94-99EA-66182DD893B7}"/>
    <cellStyle name="style1576511347681" xfId="601" xr:uid="{0C2ACA89-A65D-4DB3-BCE5-4E1B9A245BA9}"/>
    <cellStyle name="style1576511347712" xfId="602" xr:uid="{0EB0A957-256E-4378-B1A1-8219475755D2}"/>
    <cellStyle name="style1576511347730" xfId="604" xr:uid="{A337B3FB-7B63-492B-A425-F51944E67959}"/>
    <cellStyle name="style1576511347793" xfId="606" xr:uid="{A261D300-3375-4F9A-B7BB-4F6718332DBC}"/>
    <cellStyle name="style1576511347824" xfId="609" xr:uid="{998CACAB-A958-4854-BA88-A1FC56E6C72A}"/>
    <cellStyle name="style1576511347855" xfId="610" xr:uid="{BCBBCB0B-758A-4F3E-AA8F-FAD6A1B7AE3A}"/>
    <cellStyle name="style1576511347886" xfId="611" xr:uid="{848A5C5A-2753-4E14-9138-6E31EBA5B83C}"/>
    <cellStyle name="style1576511347917" xfId="612" xr:uid="{87E6D08E-2436-4F91-8148-0A16189A1798}"/>
    <cellStyle name="style1576511347949" xfId="613" xr:uid="{B632CB39-0B1D-4652-8E28-F9DAD755E686}"/>
    <cellStyle name="style1576511347980" xfId="614" xr:uid="{67433798-89DD-44A5-AAA9-2C5B2BEB1FBF}"/>
    <cellStyle name="style1576511348011" xfId="616" xr:uid="{C62E5CA1-48BC-4BA3-A72F-77853E8746B6}"/>
    <cellStyle name="style1576511348042" xfId="617" xr:uid="{5F82AE78-1D14-4EBA-9E8E-AF2C4299738B}"/>
    <cellStyle name="style1576511348073" xfId="618" xr:uid="{268FBBC1-99C8-43FE-91BA-83EC318C2C70}"/>
    <cellStyle name="style1576511348105" xfId="619" xr:uid="{6DF8B91C-E9DE-447B-BB90-30107E56FC5B}"/>
    <cellStyle name="style1576511348136" xfId="620" xr:uid="{82C17BF0-8E13-4C6F-83C0-833E46C5201B}"/>
    <cellStyle name="style1576511348167" xfId="623" xr:uid="{5A0F1B94-B11C-4679-831E-A31B91DF576E}"/>
    <cellStyle name="style1576511348198" xfId="624" xr:uid="{053BB073-9539-44BB-9A6F-B51FE94088EE}"/>
    <cellStyle name="style1576511348229" xfId="626" xr:uid="{D3E6125D-ECDC-4F83-BB23-EC7CE5C01A50}"/>
    <cellStyle name="style1576511348292" xfId="627" xr:uid="{6CB10370-8519-4912-BBB3-3600AD606AB4}"/>
    <cellStyle name="style1576511348323" xfId="628" xr:uid="{5472E946-95FC-4F3B-9953-CD25B8664F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K1075"/>
  <sheetViews>
    <sheetView tabSelected="1" zoomScale="50" zoomScaleNormal="50" workbookViewId="0">
      <selection activeCell="CL89" sqref="CL89"/>
    </sheetView>
  </sheetViews>
  <sheetFormatPr defaultColWidth="9.140625" defaultRowHeight="18.75" customHeight="1"/>
  <cols>
    <col min="1" max="1" width="13" style="1" customWidth="1"/>
    <col min="2" max="2" width="9.42578125" style="1" bestFit="1" customWidth="1"/>
    <col min="3" max="3" width="10.85546875" style="1" bestFit="1" customWidth="1"/>
    <col min="4" max="4" width="9.42578125" style="1" bestFit="1" customWidth="1"/>
    <col min="5" max="5" width="10.85546875" style="1" bestFit="1" customWidth="1"/>
    <col min="6" max="22" width="9.42578125" style="1" bestFit="1" customWidth="1"/>
    <col min="23" max="23" width="9.42578125" style="1" customWidth="1"/>
    <col min="24" max="24" width="9.140625" style="1"/>
    <col min="25" max="25" width="13" style="1" customWidth="1"/>
    <col min="26" max="26" width="9.42578125" style="1" bestFit="1" customWidth="1"/>
    <col min="27" max="27" width="10.85546875" style="1" bestFit="1" customWidth="1"/>
    <col min="28" max="28" width="9.42578125" style="1" bestFit="1" customWidth="1"/>
    <col min="29" max="29" width="10.85546875" style="1" bestFit="1" customWidth="1"/>
    <col min="30" max="38" width="9.42578125" style="1" bestFit="1" customWidth="1"/>
    <col min="39" max="51" width="9.42578125" style="1" customWidth="1"/>
    <col min="52" max="52" width="12.42578125" style="1" customWidth="1"/>
    <col min="53" max="53" width="11.140625" style="1" customWidth="1"/>
    <col min="54" max="54" width="24.85546875" style="1" customWidth="1"/>
    <col min="55" max="55" width="19.85546875" style="1" customWidth="1"/>
    <col min="56" max="66" width="15.7109375" style="1" customWidth="1"/>
    <col min="67" max="67" width="12.42578125" style="1" customWidth="1"/>
    <col min="68" max="68" width="11.140625" style="1" customWidth="1"/>
    <col min="69" max="69" width="24.85546875" style="1" customWidth="1"/>
    <col min="70" max="70" width="19.85546875" style="1" customWidth="1"/>
    <col min="71" max="92" width="15.7109375" style="1" customWidth="1"/>
    <col min="93" max="93" width="18.140625" style="1" bestFit="1" customWidth="1"/>
    <col min="94" max="94" width="19.42578125" style="1" bestFit="1" customWidth="1"/>
    <col min="95" max="95" width="21.7109375" style="1" bestFit="1" customWidth="1"/>
    <col min="96" max="97" width="21.7109375" style="1" customWidth="1"/>
    <col min="98" max="115" width="15.7109375" style="1" customWidth="1"/>
    <col min="116" max="16384" width="9.140625" style="1"/>
  </cols>
  <sheetData>
    <row r="2" spans="1:115" ht="18.75" customHeight="1">
      <c r="A2" s="1042" t="s">
        <v>825</v>
      </c>
      <c r="B2" s="1042"/>
      <c r="C2" s="1042"/>
      <c r="D2" s="1042"/>
      <c r="E2" s="1042"/>
      <c r="F2" s="1042"/>
      <c r="G2" s="1042"/>
      <c r="H2" s="1042"/>
      <c r="I2" s="1042"/>
      <c r="J2" s="1042"/>
      <c r="K2" s="1042"/>
      <c r="L2" s="96"/>
      <c r="M2" s="96"/>
      <c r="N2" s="96"/>
      <c r="O2" s="96"/>
      <c r="P2" s="96"/>
      <c r="Q2" s="96"/>
      <c r="R2" s="96"/>
      <c r="S2" s="96"/>
      <c r="T2" s="96"/>
      <c r="U2" s="96"/>
      <c r="V2" s="96"/>
      <c r="W2" s="96"/>
      <c r="X2" s="96"/>
      <c r="Y2" s="1042" t="s">
        <v>827</v>
      </c>
      <c r="Z2" s="1042"/>
      <c r="AA2" s="1042"/>
      <c r="AB2" s="1042"/>
      <c r="AC2" s="1042"/>
      <c r="AD2" s="1042"/>
      <c r="AE2" s="1042"/>
      <c r="AF2" s="1042"/>
      <c r="AG2" s="96"/>
      <c r="AH2" s="96"/>
      <c r="AI2" s="96"/>
      <c r="AJ2" s="96"/>
      <c r="AK2" s="96"/>
      <c r="AL2" s="96"/>
      <c r="AM2" s="96"/>
      <c r="AN2" s="96"/>
      <c r="AO2" s="1042" t="s">
        <v>1047</v>
      </c>
      <c r="AP2" s="1042"/>
      <c r="AQ2" s="1042"/>
      <c r="AR2" s="1042"/>
      <c r="AS2" s="1042"/>
      <c r="AT2" s="1042"/>
      <c r="AU2" s="1042"/>
      <c r="AV2" s="1042"/>
      <c r="AW2" s="96"/>
      <c r="AX2" s="96"/>
      <c r="AY2" s="96"/>
      <c r="AZ2" s="96"/>
      <c r="BA2" s="96"/>
      <c r="BB2" s="2" t="s">
        <v>2492</v>
      </c>
      <c r="BC2" s="96"/>
      <c r="BO2" s="96"/>
      <c r="BP2" s="96"/>
      <c r="BQ2" s="2" t="s">
        <v>2493</v>
      </c>
      <c r="BR2" s="96"/>
      <c r="CF2" s="2" t="s">
        <v>2498</v>
      </c>
      <c r="CU2" s="2" t="s">
        <v>2497</v>
      </c>
    </row>
    <row r="3" spans="1:115" ht="18.75" customHeight="1">
      <c r="C3" s="96"/>
      <c r="D3" s="96"/>
      <c r="E3" s="96"/>
      <c r="F3" s="96"/>
      <c r="G3" s="96"/>
      <c r="H3" s="96"/>
      <c r="I3" s="96"/>
      <c r="J3" s="96"/>
      <c r="K3" s="96"/>
      <c r="L3" s="96"/>
      <c r="M3" s="96"/>
      <c r="N3" s="96"/>
      <c r="O3" s="96"/>
      <c r="P3" s="96"/>
      <c r="Q3" s="96"/>
      <c r="R3" s="96"/>
      <c r="S3" s="96"/>
      <c r="T3" s="96"/>
      <c r="U3" s="96"/>
      <c r="V3" s="96"/>
      <c r="W3" s="96"/>
      <c r="X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O3" s="96"/>
      <c r="BP3" s="96"/>
      <c r="BQ3" s="96"/>
      <c r="BR3" s="96"/>
      <c r="CD3" s="2"/>
    </row>
    <row r="4" spans="1:115" ht="18.75" customHeight="1">
      <c r="C4" s="96"/>
      <c r="D4" s="96"/>
      <c r="AA4" s="96"/>
      <c r="AB4" s="96"/>
      <c r="BC4" s="96"/>
      <c r="BR4" s="96"/>
      <c r="CE4" s="96"/>
      <c r="CF4" s="1047" t="s">
        <v>1097</v>
      </c>
      <c r="CG4" s="1048"/>
      <c r="CH4" s="1048"/>
      <c r="CI4" s="1048"/>
      <c r="CJ4" s="1048"/>
      <c r="CK4" s="1048"/>
      <c r="CL4" s="1048"/>
      <c r="CM4" s="1048"/>
      <c r="CN4" s="1048"/>
      <c r="CO4" s="1048"/>
      <c r="CP4" s="1048"/>
      <c r="CQ4" s="1049"/>
      <c r="CR4" s="149"/>
      <c r="CS4" s="149"/>
    </row>
    <row r="5" spans="1:115" ht="18.75" customHeight="1">
      <c r="A5" s="121" t="s">
        <v>313</v>
      </c>
      <c r="B5" s="96"/>
      <c r="C5" s="1047" t="s">
        <v>826</v>
      </c>
      <c r="D5" s="1048"/>
      <c r="E5" s="1048"/>
      <c r="F5" s="1048"/>
      <c r="G5" s="1048"/>
      <c r="H5" s="1048"/>
      <c r="I5" s="1048"/>
      <c r="J5" s="1048"/>
      <c r="K5" s="1048"/>
      <c r="L5" s="1048"/>
      <c r="M5" s="1048"/>
      <c r="N5" s="1048"/>
      <c r="O5" s="1048"/>
      <c r="P5" s="1048"/>
      <c r="Q5" s="1048"/>
      <c r="R5" s="1048"/>
      <c r="S5" s="1048"/>
      <c r="T5" s="1048"/>
      <c r="U5" s="1048"/>
      <c r="V5" s="1049"/>
      <c r="W5" s="149"/>
      <c r="Y5" s="121" t="s">
        <v>313</v>
      </c>
      <c r="Z5" s="96"/>
      <c r="AA5" s="1055" t="s">
        <v>826</v>
      </c>
      <c r="AB5" s="1055"/>
      <c r="AC5" s="1055"/>
      <c r="AD5" s="1055"/>
      <c r="AE5" s="1055"/>
      <c r="AF5" s="1055"/>
      <c r="AG5" s="1055"/>
      <c r="AH5" s="1055"/>
      <c r="AI5" s="1055"/>
      <c r="AJ5" s="1055"/>
      <c r="AK5" s="1055"/>
      <c r="AL5" s="1055"/>
      <c r="AM5" s="149"/>
      <c r="AN5" s="149"/>
      <c r="AO5" s="121" t="s">
        <v>313</v>
      </c>
      <c r="AP5" s="96"/>
      <c r="AQ5" s="1119" t="s">
        <v>1048</v>
      </c>
      <c r="AR5" s="1119"/>
      <c r="AS5" s="1119"/>
      <c r="AT5" s="1119"/>
      <c r="AU5" s="149"/>
      <c r="AV5" s="149"/>
      <c r="AW5" s="149"/>
      <c r="AX5" s="149"/>
      <c r="AY5" s="149"/>
      <c r="AZ5" s="121" t="s">
        <v>313</v>
      </c>
      <c r="BA5" s="96"/>
      <c r="BB5" s="1050" t="s">
        <v>137</v>
      </c>
      <c r="BC5" s="1051"/>
      <c r="BD5" s="1056"/>
      <c r="BE5" s="1050" t="s">
        <v>14</v>
      </c>
      <c r="BF5" s="1051"/>
      <c r="BG5" s="1056"/>
      <c r="BH5" s="1050" t="s">
        <v>121</v>
      </c>
      <c r="BI5" s="1051"/>
      <c r="BJ5" s="1056"/>
      <c r="BK5" s="1050" t="s">
        <v>15</v>
      </c>
      <c r="BL5" s="1051"/>
      <c r="BM5" s="1056"/>
      <c r="BO5" s="121" t="s">
        <v>313</v>
      </c>
      <c r="BP5" s="96"/>
      <c r="BQ5" s="1050" t="s">
        <v>137</v>
      </c>
      <c r="BR5" s="1051"/>
      <c r="BS5" s="1056"/>
      <c r="BT5" s="1050" t="s">
        <v>14</v>
      </c>
      <c r="BU5" s="1051"/>
      <c r="BV5" s="1056"/>
      <c r="BW5" s="1050" t="s">
        <v>121</v>
      </c>
      <c r="BX5" s="1051"/>
      <c r="BY5" s="1056"/>
      <c r="BZ5" s="1050" t="s">
        <v>15</v>
      </c>
      <c r="CA5" s="1051"/>
      <c r="CB5" s="1056"/>
      <c r="CD5" s="121" t="s">
        <v>313</v>
      </c>
      <c r="CE5" s="96"/>
      <c r="CF5" s="1050" t="s">
        <v>137</v>
      </c>
      <c r="CG5" s="1051"/>
      <c r="CH5" s="1056"/>
      <c r="CI5" s="1050" t="s">
        <v>14</v>
      </c>
      <c r="CJ5" s="1051"/>
      <c r="CK5" s="1056"/>
      <c r="CL5" s="1050" t="s">
        <v>121</v>
      </c>
      <c r="CM5" s="1051"/>
      <c r="CN5" s="1056"/>
      <c r="CO5" s="1050" t="s">
        <v>121</v>
      </c>
      <c r="CP5" s="1051"/>
      <c r="CQ5" s="1056"/>
      <c r="CR5" s="1041"/>
      <c r="CS5" s="1041"/>
      <c r="CT5" s="121" t="s">
        <v>313</v>
      </c>
      <c r="CU5" s="96"/>
      <c r="CV5" s="1050" t="s">
        <v>137</v>
      </c>
      <c r="CW5" s="1051"/>
      <c r="CX5" s="1051"/>
      <c r="CY5" s="1051"/>
      <c r="CZ5" s="1050" t="s">
        <v>14</v>
      </c>
      <c r="DA5" s="1051"/>
      <c r="DB5" s="1051"/>
      <c r="DC5" s="1051"/>
      <c r="DD5" s="1050" t="s">
        <v>121</v>
      </c>
      <c r="DE5" s="1051"/>
      <c r="DF5" s="1051"/>
      <c r="DG5" s="1051"/>
      <c r="DH5" s="1119" t="s">
        <v>15</v>
      </c>
      <c r="DI5" s="1119"/>
      <c r="DJ5" s="1119"/>
      <c r="DK5" s="1119"/>
    </row>
    <row r="6" spans="1:115" ht="18.75" customHeight="1">
      <c r="B6" s="96"/>
      <c r="C6" s="1055" t="s">
        <v>12</v>
      </c>
      <c r="D6" s="1055"/>
      <c r="E6" s="1055"/>
      <c r="F6" s="1055"/>
      <c r="G6" s="1055"/>
      <c r="H6" s="1055" t="s">
        <v>14</v>
      </c>
      <c r="I6" s="1055"/>
      <c r="J6" s="1055"/>
      <c r="K6" s="1055"/>
      <c r="L6" s="1055"/>
      <c r="M6" s="1055" t="s">
        <v>13</v>
      </c>
      <c r="N6" s="1055"/>
      <c r="O6" s="1055"/>
      <c r="P6" s="1055"/>
      <c r="Q6" s="1055"/>
      <c r="R6" s="1055" t="s">
        <v>15</v>
      </c>
      <c r="S6" s="1055"/>
      <c r="T6" s="1055"/>
      <c r="U6" s="1055"/>
      <c r="V6" s="1055"/>
      <c r="W6" s="149"/>
      <c r="Z6" s="96"/>
      <c r="AA6" s="1055" t="s">
        <v>12</v>
      </c>
      <c r="AB6" s="1055"/>
      <c r="AC6" s="1055"/>
      <c r="AD6" s="1055" t="s">
        <v>13</v>
      </c>
      <c r="AE6" s="1055"/>
      <c r="AF6" s="1055"/>
      <c r="AG6" s="1055" t="s">
        <v>828</v>
      </c>
      <c r="AH6" s="1055"/>
      <c r="AI6" s="1055"/>
      <c r="AJ6" s="1055" t="s">
        <v>829</v>
      </c>
      <c r="AK6" s="1055"/>
      <c r="AL6" s="1055"/>
      <c r="AM6" s="149"/>
      <c r="AN6" s="149"/>
      <c r="AP6" s="96"/>
      <c r="AQ6" s="98" t="s">
        <v>137</v>
      </c>
      <c r="AR6" s="98" t="s">
        <v>13</v>
      </c>
      <c r="AS6" s="98" t="s">
        <v>828</v>
      </c>
      <c r="AT6" s="98" t="s">
        <v>829</v>
      </c>
      <c r="AU6" s="149"/>
      <c r="AV6" s="149"/>
      <c r="AW6" s="149"/>
      <c r="AX6" s="149"/>
      <c r="AY6" s="149"/>
      <c r="BA6" s="96"/>
      <c r="BB6" s="98" t="s">
        <v>1089</v>
      </c>
      <c r="BC6" s="98" t="s">
        <v>1090</v>
      </c>
      <c r="BD6" s="98" t="s">
        <v>2491</v>
      </c>
      <c r="BE6" s="98" t="s">
        <v>1089</v>
      </c>
      <c r="BF6" s="98" t="s">
        <v>1090</v>
      </c>
      <c r="BG6" s="98" t="s">
        <v>2491</v>
      </c>
      <c r="BH6" s="98" t="s">
        <v>1089</v>
      </c>
      <c r="BI6" s="98" t="s">
        <v>1090</v>
      </c>
      <c r="BJ6" s="98" t="s">
        <v>2491</v>
      </c>
      <c r="BK6" s="98" t="s">
        <v>1089</v>
      </c>
      <c r="BL6" s="98" t="s">
        <v>1090</v>
      </c>
      <c r="BM6" s="98" t="s">
        <v>2491</v>
      </c>
      <c r="BP6" s="96"/>
      <c r="BQ6" s="98" t="s">
        <v>2494</v>
      </c>
      <c r="BR6" s="98" t="s">
        <v>2495</v>
      </c>
      <c r="BS6" s="98" t="s">
        <v>2496</v>
      </c>
      <c r="BT6" s="98" t="s">
        <v>2494</v>
      </c>
      <c r="BU6" s="98" t="s">
        <v>2495</v>
      </c>
      <c r="BV6" s="98" t="s">
        <v>2496</v>
      </c>
      <c r="BW6" s="98" t="s">
        <v>2494</v>
      </c>
      <c r="BX6" s="98" t="s">
        <v>2495</v>
      </c>
      <c r="BY6" s="98" t="s">
        <v>2496</v>
      </c>
      <c r="BZ6" s="98" t="s">
        <v>2494</v>
      </c>
      <c r="CA6" s="98" t="s">
        <v>2495</v>
      </c>
      <c r="CB6" s="98" t="s">
        <v>2496</v>
      </c>
      <c r="CE6" s="96"/>
      <c r="CF6" s="98" t="s">
        <v>1095</v>
      </c>
      <c r="CG6" s="98" t="s">
        <v>1096</v>
      </c>
      <c r="CH6" s="98" t="s">
        <v>1097</v>
      </c>
      <c r="CI6" s="98" t="s">
        <v>1095</v>
      </c>
      <c r="CJ6" s="98" t="s">
        <v>1096</v>
      </c>
      <c r="CK6" s="98" t="s">
        <v>1097</v>
      </c>
      <c r="CL6" s="98" t="s">
        <v>1095</v>
      </c>
      <c r="CM6" s="98" t="s">
        <v>1096</v>
      </c>
      <c r="CN6" s="98" t="s">
        <v>1097</v>
      </c>
      <c r="CO6" s="98" t="s">
        <v>1095</v>
      </c>
      <c r="CP6" s="98" t="s">
        <v>1096</v>
      </c>
      <c r="CQ6" s="98" t="s">
        <v>1097</v>
      </c>
      <c r="CR6" s="102"/>
      <c r="CS6" s="102"/>
      <c r="CU6" s="96"/>
      <c r="CV6" s="98" t="s">
        <v>1091</v>
      </c>
      <c r="CW6" s="98" t="s">
        <v>1092</v>
      </c>
      <c r="CX6" s="1" t="s">
        <v>1093</v>
      </c>
      <c r="CY6" s="98" t="s">
        <v>312</v>
      </c>
      <c r="CZ6" s="98" t="s">
        <v>1091</v>
      </c>
      <c r="DA6" s="98" t="s">
        <v>1092</v>
      </c>
      <c r="DB6" s="1" t="s">
        <v>1093</v>
      </c>
      <c r="DC6" s="98" t="s">
        <v>312</v>
      </c>
      <c r="DD6" s="98" t="s">
        <v>1091</v>
      </c>
      <c r="DE6" s="98" t="s">
        <v>1092</v>
      </c>
      <c r="DF6" s="1" t="s">
        <v>1093</v>
      </c>
      <c r="DG6" s="98" t="s">
        <v>312</v>
      </c>
      <c r="DH6" s="98" t="s">
        <v>1091</v>
      </c>
      <c r="DI6" s="98" t="s">
        <v>1092</v>
      </c>
      <c r="DJ6" s="1" t="s">
        <v>1093</v>
      </c>
      <c r="DK6" s="98" t="s">
        <v>312</v>
      </c>
    </row>
    <row r="7" spans="1:115" ht="18.75" customHeight="1">
      <c r="B7" s="96"/>
      <c r="C7" s="97" t="s">
        <v>3</v>
      </c>
      <c r="D7" s="97" t="s">
        <v>4</v>
      </c>
      <c r="E7" s="97" t="s">
        <v>25</v>
      </c>
      <c r="F7" s="97" t="s">
        <v>6</v>
      </c>
      <c r="G7" s="97" t="s">
        <v>7</v>
      </c>
      <c r="H7" s="97" t="s">
        <v>3</v>
      </c>
      <c r="I7" s="97" t="s">
        <v>4</v>
      </c>
      <c r="J7" s="97" t="s">
        <v>25</v>
      </c>
      <c r="K7" s="97" t="s">
        <v>6</v>
      </c>
      <c r="L7" s="97" t="s">
        <v>7</v>
      </c>
      <c r="M7" s="97" t="s">
        <v>3</v>
      </c>
      <c r="N7" s="97" t="s">
        <v>4</v>
      </c>
      <c r="O7" s="97" t="s">
        <v>25</v>
      </c>
      <c r="P7" s="97" t="s">
        <v>6</v>
      </c>
      <c r="Q7" s="97" t="s">
        <v>7</v>
      </c>
      <c r="R7" s="97" t="s">
        <v>3</v>
      </c>
      <c r="S7" s="97" t="s">
        <v>4</v>
      </c>
      <c r="T7" s="97" t="s">
        <v>25</v>
      </c>
      <c r="U7" s="97" t="s">
        <v>6</v>
      </c>
      <c r="V7" s="97" t="s">
        <v>7</v>
      </c>
      <c r="W7" s="101"/>
      <c r="Z7" s="96"/>
      <c r="AA7" s="632" t="s">
        <v>3</v>
      </c>
      <c r="AB7" s="632" t="s">
        <v>4</v>
      </c>
      <c r="AC7" s="632" t="s">
        <v>25</v>
      </c>
      <c r="AD7" s="632" t="s">
        <v>3</v>
      </c>
      <c r="AE7" s="632" t="s">
        <v>4</v>
      </c>
      <c r="AF7" s="632" t="s">
        <v>25</v>
      </c>
      <c r="AG7" s="632" t="s">
        <v>3</v>
      </c>
      <c r="AH7" s="632" t="s">
        <v>4</v>
      </c>
      <c r="AI7" s="632" t="s">
        <v>25</v>
      </c>
      <c r="AJ7" s="632" t="s">
        <v>3</v>
      </c>
      <c r="AK7" s="632" t="s">
        <v>4</v>
      </c>
      <c r="AL7" s="632" t="s">
        <v>25</v>
      </c>
      <c r="AM7" s="101"/>
      <c r="AN7" s="101"/>
      <c r="AP7" s="96"/>
      <c r="AQ7" s="104">
        <v>1.3</v>
      </c>
      <c r="AR7" s="104">
        <v>4.01</v>
      </c>
      <c r="AS7" s="104">
        <v>1.72</v>
      </c>
      <c r="AT7" s="104">
        <v>0</v>
      </c>
      <c r="AU7" s="101"/>
      <c r="AV7" s="101"/>
      <c r="AW7" s="101"/>
      <c r="AX7" s="101"/>
      <c r="AY7" s="101"/>
      <c r="BA7" s="96"/>
      <c r="BB7" s="104">
        <v>20.79</v>
      </c>
      <c r="BC7" s="104">
        <v>244.56</v>
      </c>
      <c r="BD7" s="104">
        <f>100*BB7/(BB7+BC7)</f>
        <v>7.8349349915206323</v>
      </c>
      <c r="BE7" s="104">
        <v>7.97</v>
      </c>
      <c r="BF7" s="104">
        <v>256.64999999999998</v>
      </c>
      <c r="BG7" s="104">
        <f>100*BE7/(BE7+BF7)</f>
        <v>3.0118660721033934</v>
      </c>
      <c r="BH7" s="104">
        <v>18.510000000000002</v>
      </c>
      <c r="BI7" s="104">
        <v>239.54</v>
      </c>
      <c r="BJ7" s="104">
        <f>100*BH7/(BH7+BI7)</f>
        <v>7.1730284828521613</v>
      </c>
      <c r="BK7" s="104">
        <v>10.66</v>
      </c>
      <c r="BL7" s="104">
        <v>270.92</v>
      </c>
      <c r="BM7" s="104">
        <f>100*BK7/(BK7+BL7)</f>
        <v>3.7857802400738683</v>
      </c>
      <c r="BP7" s="96"/>
      <c r="BQ7" s="104">
        <v>7</v>
      </c>
      <c r="BR7" s="104">
        <v>15</v>
      </c>
      <c r="BS7" s="104">
        <f>100*BQ7/(BQ7+BR7)</f>
        <v>31.818181818181817</v>
      </c>
      <c r="BT7" s="104">
        <v>5</v>
      </c>
      <c r="BU7" s="104">
        <v>13</v>
      </c>
      <c r="BV7" s="104">
        <f>100*BT7/(BT7+BU7)</f>
        <v>27.777777777777779</v>
      </c>
      <c r="BW7" s="104">
        <v>8</v>
      </c>
      <c r="BX7" s="104">
        <v>12</v>
      </c>
      <c r="BY7" s="104">
        <f>100*BW7/(BW7+BX7)</f>
        <v>40</v>
      </c>
      <c r="BZ7" s="104">
        <v>3</v>
      </c>
      <c r="CA7" s="104">
        <v>6</v>
      </c>
      <c r="CB7" s="104">
        <f>100*BZ7/(BZ7+CA7)</f>
        <v>33.333333333333336</v>
      </c>
      <c r="CE7" s="96"/>
      <c r="CF7" s="104">
        <v>7</v>
      </c>
      <c r="CG7" s="104">
        <v>15</v>
      </c>
      <c r="CH7" s="104">
        <f>SUM(CF7:CG7)</f>
        <v>22</v>
      </c>
      <c r="CI7" s="104">
        <v>5</v>
      </c>
      <c r="CJ7" s="104">
        <v>13</v>
      </c>
      <c r="CK7" s="104">
        <f>SUM(CI7:CJ7)</f>
        <v>18</v>
      </c>
      <c r="CL7" s="104">
        <v>8</v>
      </c>
      <c r="CM7" s="104">
        <v>12</v>
      </c>
      <c r="CN7" s="104">
        <f>SUM(CL7:CM7)</f>
        <v>20</v>
      </c>
      <c r="CO7" s="104">
        <v>3</v>
      </c>
      <c r="CP7" s="104">
        <v>6</v>
      </c>
      <c r="CQ7" s="104">
        <f>SUM(CO7:CP7)</f>
        <v>9</v>
      </c>
      <c r="CR7" s="1301"/>
      <c r="CS7" s="1301"/>
      <c r="CU7" s="96"/>
      <c r="CV7" s="104">
        <v>15.25</v>
      </c>
      <c r="CW7" s="104">
        <v>4.71</v>
      </c>
      <c r="CX7" s="104">
        <f>SUM(CV7:CW7)</f>
        <v>19.96</v>
      </c>
      <c r="CY7" s="104">
        <f>(CV7-CW7)/(CV7+CW7)</f>
        <v>0.52805611222444881</v>
      </c>
      <c r="CZ7" s="104">
        <v>14.35</v>
      </c>
      <c r="DA7" s="104">
        <v>23.97</v>
      </c>
      <c r="DB7" s="104">
        <f>SUM(CZ7:DA7)</f>
        <v>38.32</v>
      </c>
      <c r="DC7" s="104">
        <f>(CZ7-DA7)/(CZ7+DA7)</f>
        <v>-0.2510438413361169</v>
      </c>
      <c r="DD7" s="104">
        <v>11.32</v>
      </c>
      <c r="DE7" s="104">
        <v>6.31</v>
      </c>
      <c r="DF7" s="104">
        <f>SUM(DD7:DE7)</f>
        <v>17.63</v>
      </c>
      <c r="DG7" s="104">
        <f>(DD7-DE7)/(DD7+DE7)</f>
        <v>0.28417470221213847</v>
      </c>
      <c r="DH7" s="104">
        <v>10.42</v>
      </c>
      <c r="DI7" s="104">
        <v>5.31</v>
      </c>
      <c r="DJ7" s="104">
        <f>SUM(DH7:DI7)</f>
        <v>15.73</v>
      </c>
      <c r="DK7" s="104">
        <f>(DH7-DI7)/(DH7+DI7)</f>
        <v>0.3248569612205976</v>
      </c>
    </row>
    <row r="8" spans="1:115" ht="18.75" customHeight="1">
      <c r="B8" s="96"/>
      <c r="C8" s="103">
        <v>3.13</v>
      </c>
      <c r="D8" s="103">
        <v>10.1</v>
      </c>
      <c r="E8" s="103">
        <v>5.4450000000000003</v>
      </c>
      <c r="F8" s="103">
        <v>6.89</v>
      </c>
      <c r="G8" s="103">
        <v>7.4050000000000002</v>
      </c>
      <c r="H8" s="103">
        <v>7.59</v>
      </c>
      <c r="I8" s="103">
        <v>9.8699999999999992</v>
      </c>
      <c r="J8" s="103">
        <v>5.5949999999999998</v>
      </c>
      <c r="K8" s="103">
        <v>6.38</v>
      </c>
      <c r="L8" s="103">
        <v>3.92</v>
      </c>
      <c r="M8" s="103">
        <v>10.45</v>
      </c>
      <c r="N8" s="103">
        <v>12.1</v>
      </c>
      <c r="O8" s="103">
        <v>14.65</v>
      </c>
      <c r="P8" s="103">
        <v>7.84</v>
      </c>
      <c r="Q8" s="103">
        <v>8.92</v>
      </c>
      <c r="R8" s="103">
        <v>7.085</v>
      </c>
      <c r="S8" s="103">
        <v>12.92</v>
      </c>
      <c r="T8" s="103">
        <v>13.275</v>
      </c>
      <c r="U8" s="103">
        <v>13.2</v>
      </c>
      <c r="V8" s="103">
        <v>9.4749999999999996</v>
      </c>
      <c r="W8" s="150"/>
      <c r="Z8" s="96"/>
      <c r="AA8" s="646">
        <v>5.0049999999999999</v>
      </c>
      <c r="AB8" s="646">
        <v>8.4600000000000009</v>
      </c>
      <c r="AC8" s="646">
        <v>6.93</v>
      </c>
      <c r="AD8" s="646">
        <v>5.75</v>
      </c>
      <c r="AE8" s="646">
        <v>13.389999999999999</v>
      </c>
      <c r="AF8" s="646">
        <v>14.375</v>
      </c>
      <c r="AG8" s="646">
        <v>6.5749999999999993</v>
      </c>
      <c r="AH8" s="646">
        <v>12.379999999999999</v>
      </c>
      <c r="AI8" s="646">
        <v>6.1400000000000006</v>
      </c>
      <c r="AJ8" s="646">
        <v>6.2999999999999989</v>
      </c>
      <c r="AK8" s="646">
        <v>13.555</v>
      </c>
      <c r="AL8" s="646">
        <v>6.6949999999999994</v>
      </c>
      <c r="AM8" s="150"/>
      <c r="AN8" s="150"/>
      <c r="AP8" s="96"/>
      <c r="AQ8" s="104">
        <v>0</v>
      </c>
      <c r="AR8" s="104">
        <v>4.2</v>
      </c>
      <c r="AS8" s="104">
        <v>1.1200000000000001</v>
      </c>
      <c r="AT8" s="104">
        <v>0</v>
      </c>
      <c r="AU8" s="150"/>
      <c r="AV8" s="150"/>
      <c r="AW8" s="150"/>
      <c r="AX8" s="150"/>
      <c r="AY8" s="150"/>
      <c r="BA8" s="96"/>
      <c r="BB8" s="104">
        <v>33.57</v>
      </c>
      <c r="BC8" s="104">
        <v>218.5</v>
      </c>
      <c r="BD8" s="104">
        <f t="shared" ref="BD8:BD24" si="0">100*BB8/(BB8+BC8)</f>
        <v>13.317729202205737</v>
      </c>
      <c r="BE8" s="104">
        <v>24.72</v>
      </c>
      <c r="BF8" s="104">
        <v>258.87</v>
      </c>
      <c r="BG8" s="104">
        <f t="shared" ref="BG8:BG20" si="1">100*BE8/(BE8+BF8)</f>
        <v>8.7168094784724417</v>
      </c>
      <c r="BH8" s="104">
        <v>16.39</v>
      </c>
      <c r="BI8" s="104">
        <v>221.22</v>
      </c>
      <c r="BJ8" s="104">
        <f t="shared" ref="BJ8:BJ21" si="2">100*BH8/(BH8+BI8)</f>
        <v>6.897857834266234</v>
      </c>
      <c r="BK8" s="104">
        <v>34</v>
      </c>
      <c r="BL8" s="104">
        <v>230.26</v>
      </c>
      <c r="BM8" s="104">
        <f t="shared" ref="BM8:BM21" si="3">100*BK8/(BK8+BL8)</f>
        <v>12.866116703246803</v>
      </c>
      <c r="BP8" s="96"/>
      <c r="BQ8" s="104">
        <v>12</v>
      </c>
      <c r="BR8" s="104">
        <v>19</v>
      </c>
      <c r="BS8" s="104">
        <f t="shared" ref="BS8:BS24" si="4">100*BQ8/(BQ8+BR8)</f>
        <v>38.70967741935484</v>
      </c>
      <c r="BT8" s="104">
        <v>6</v>
      </c>
      <c r="BU8" s="104">
        <v>8</v>
      </c>
      <c r="BV8" s="104">
        <f t="shared" ref="BV8:BV20" si="5">100*BT8/(BT8+BU8)</f>
        <v>42.857142857142854</v>
      </c>
      <c r="BW8" s="104">
        <v>9</v>
      </c>
      <c r="BX8" s="104">
        <v>18</v>
      </c>
      <c r="BY8" s="104">
        <f t="shared" ref="BY8:BY21" si="6">100*BW8/(BW8+BX8)</f>
        <v>33.333333333333336</v>
      </c>
      <c r="BZ8" s="104">
        <v>11</v>
      </c>
      <c r="CA8" s="104">
        <v>24</v>
      </c>
      <c r="CB8" s="104">
        <f t="shared" ref="CB8:CB21" si="7">100*BZ8/(BZ8+CA8)</f>
        <v>31.428571428571427</v>
      </c>
      <c r="CE8" s="96"/>
      <c r="CF8" s="104">
        <v>12</v>
      </c>
      <c r="CG8" s="104">
        <v>19</v>
      </c>
      <c r="CH8" s="104">
        <f t="shared" ref="CH8:CH24" si="8">SUM(CF8:CG8)</f>
        <v>31</v>
      </c>
      <c r="CI8" s="104">
        <v>6</v>
      </c>
      <c r="CJ8" s="104">
        <v>8</v>
      </c>
      <c r="CK8" s="104">
        <f t="shared" ref="CK8:CK20" si="9">SUM(CI8:CJ8)</f>
        <v>14</v>
      </c>
      <c r="CL8" s="104">
        <v>9</v>
      </c>
      <c r="CM8" s="104">
        <v>18</v>
      </c>
      <c r="CN8" s="104">
        <f t="shared" ref="CN8:CN20" si="10">SUM(CL8:CM8)</f>
        <v>27</v>
      </c>
      <c r="CO8" s="104">
        <v>11</v>
      </c>
      <c r="CP8" s="104">
        <v>24</v>
      </c>
      <c r="CQ8" s="104">
        <f t="shared" ref="CQ8:CQ20" si="11">SUM(CO8:CP8)</f>
        <v>35</v>
      </c>
      <c r="CR8" s="1301"/>
      <c r="CS8" s="1301"/>
      <c r="CU8" s="96"/>
      <c r="CV8" s="104">
        <v>22.05</v>
      </c>
      <c r="CW8" s="104">
        <v>11.45</v>
      </c>
      <c r="CX8" s="104">
        <f t="shared" ref="CX8:CX21" si="12">SUM(CV8:CW8)</f>
        <v>33.5</v>
      </c>
      <c r="CY8" s="104">
        <f t="shared" ref="CY8:CY21" si="13">(CV8-CW8)/(CV8+CW8)</f>
        <v>0.31641791044776124</v>
      </c>
      <c r="CZ8" s="104">
        <v>11.82</v>
      </c>
      <c r="DA8" s="104">
        <v>10.98</v>
      </c>
      <c r="DB8" s="104">
        <f t="shared" ref="DB8:DB19" si="14">SUM(CZ8:DA8)</f>
        <v>22.8</v>
      </c>
      <c r="DC8" s="104">
        <f t="shared" ref="DC8:DC19" si="15">(CZ8-DA8)/(CZ8+DA8)</f>
        <v>3.6842105263157884E-2</v>
      </c>
      <c r="DD8" s="104">
        <v>9.61</v>
      </c>
      <c r="DE8" s="104">
        <v>13.45</v>
      </c>
      <c r="DF8" s="104">
        <f t="shared" ref="DF8:DF21" si="16">SUM(DD8:DE8)</f>
        <v>23.06</v>
      </c>
      <c r="DG8" s="104">
        <f t="shared" ref="DG8:DG21" si="17">(DD8-DE8)/(DD8+DE8)</f>
        <v>-0.16652211621856028</v>
      </c>
      <c r="DH8" s="104">
        <v>6.77</v>
      </c>
      <c r="DI8" s="104">
        <v>4.54</v>
      </c>
      <c r="DJ8" s="104">
        <f t="shared" ref="DJ8:DJ18" si="18">SUM(DH8:DI8)</f>
        <v>11.309999999999999</v>
      </c>
      <c r="DK8" s="104">
        <f t="shared" ref="DK8:DK18" si="19">(DH8-DI8)/(DH8+DI8)</f>
        <v>0.1971706454465075</v>
      </c>
    </row>
    <row r="9" spans="1:115" ht="18.75" customHeight="1">
      <c r="B9" s="96"/>
      <c r="C9" s="103">
        <v>3.33</v>
      </c>
      <c r="D9" s="103">
        <v>4.58</v>
      </c>
      <c r="E9" s="103">
        <v>4.0250000000000004</v>
      </c>
      <c r="F9" s="103">
        <v>4.03</v>
      </c>
      <c r="G9" s="103">
        <v>5.72</v>
      </c>
      <c r="H9" s="103">
        <v>8.4700000000000006</v>
      </c>
      <c r="I9" s="103">
        <v>8.1150000000000002</v>
      </c>
      <c r="J9" s="103">
        <v>5.17</v>
      </c>
      <c r="K9" s="103">
        <v>6.53</v>
      </c>
      <c r="L9" s="103">
        <v>8.14</v>
      </c>
      <c r="M9" s="103">
        <v>3.875</v>
      </c>
      <c r="N9" s="103">
        <v>7.87</v>
      </c>
      <c r="O9" s="103">
        <v>10.72</v>
      </c>
      <c r="P9" s="103">
        <v>9.02</v>
      </c>
      <c r="Q9" s="103">
        <v>8.11</v>
      </c>
      <c r="R9" s="103">
        <v>11.185</v>
      </c>
      <c r="S9" s="103">
        <v>11.47</v>
      </c>
      <c r="T9" s="103">
        <v>8.6199999999999992</v>
      </c>
      <c r="U9" s="103">
        <v>6.03</v>
      </c>
      <c r="V9" s="103">
        <v>4.54</v>
      </c>
      <c r="W9" s="150"/>
      <c r="Z9" s="96"/>
      <c r="AA9" s="646">
        <v>4.34</v>
      </c>
      <c r="AB9" s="646">
        <v>8.0749999999999993</v>
      </c>
      <c r="AC9" s="646">
        <v>7.0499999999999989</v>
      </c>
      <c r="AD9" s="646">
        <v>4.7299999999999995</v>
      </c>
      <c r="AE9" s="646">
        <v>10.38</v>
      </c>
      <c r="AF9" s="646">
        <v>13.559999999999999</v>
      </c>
      <c r="AG9" s="646">
        <v>4.5</v>
      </c>
      <c r="AH9" s="646">
        <v>11.01</v>
      </c>
      <c r="AI9" s="646">
        <v>4.9249999999999989</v>
      </c>
      <c r="AJ9" s="646">
        <v>5.5949999999999998</v>
      </c>
      <c r="AK9" s="646">
        <v>10.765000000000001</v>
      </c>
      <c r="AL9" s="646">
        <v>3.7549999999999999</v>
      </c>
      <c r="AM9" s="150"/>
      <c r="AN9" s="150"/>
      <c r="AP9" s="96"/>
      <c r="AQ9" s="104">
        <v>0</v>
      </c>
      <c r="AR9" s="104">
        <v>3.27</v>
      </c>
      <c r="AS9" s="104">
        <v>0.81</v>
      </c>
      <c r="AT9" s="104">
        <v>1.69</v>
      </c>
      <c r="AU9" s="150"/>
      <c r="AV9" s="150"/>
      <c r="AW9" s="150"/>
      <c r="AX9" s="150"/>
      <c r="AY9" s="150"/>
      <c r="BA9" s="96"/>
      <c r="BB9" s="104">
        <v>25.93</v>
      </c>
      <c r="BC9" s="104">
        <v>230.27</v>
      </c>
      <c r="BD9" s="104">
        <f t="shared" si="0"/>
        <v>10.120999219359875</v>
      </c>
      <c r="BE9" s="104">
        <v>33.72</v>
      </c>
      <c r="BF9" s="104">
        <v>241.21</v>
      </c>
      <c r="BG9" s="104">
        <f t="shared" si="1"/>
        <v>12.264940166587859</v>
      </c>
      <c r="BH9" s="104">
        <v>10.43</v>
      </c>
      <c r="BI9" s="104">
        <v>231.44</v>
      </c>
      <c r="BJ9" s="104">
        <f t="shared" si="2"/>
        <v>4.3122338446272792</v>
      </c>
      <c r="BK9" s="104">
        <v>9.81</v>
      </c>
      <c r="BL9" s="104">
        <v>277.63</v>
      </c>
      <c r="BM9" s="104">
        <f t="shared" si="3"/>
        <v>3.41288616754801</v>
      </c>
      <c r="BP9" s="96"/>
      <c r="BQ9" s="104">
        <v>9</v>
      </c>
      <c r="BR9" s="104">
        <v>21</v>
      </c>
      <c r="BS9" s="104">
        <f t="shared" si="4"/>
        <v>30</v>
      </c>
      <c r="BT9" s="104">
        <v>8</v>
      </c>
      <c r="BU9" s="104">
        <v>16</v>
      </c>
      <c r="BV9" s="104">
        <f t="shared" si="5"/>
        <v>33.333333333333336</v>
      </c>
      <c r="BW9" s="104">
        <v>2</v>
      </c>
      <c r="BX9" s="104">
        <v>13</v>
      </c>
      <c r="BY9" s="104">
        <f t="shared" si="6"/>
        <v>13.333333333333334</v>
      </c>
      <c r="BZ9" s="104">
        <v>4</v>
      </c>
      <c r="CA9" s="104">
        <v>6</v>
      </c>
      <c r="CB9" s="104">
        <f t="shared" si="7"/>
        <v>40</v>
      </c>
      <c r="CE9" s="96"/>
      <c r="CF9" s="104">
        <v>9</v>
      </c>
      <c r="CG9" s="104">
        <v>21</v>
      </c>
      <c r="CH9" s="104">
        <f t="shared" si="8"/>
        <v>30</v>
      </c>
      <c r="CI9" s="104">
        <v>8</v>
      </c>
      <c r="CJ9" s="104">
        <v>16</v>
      </c>
      <c r="CK9" s="104">
        <f t="shared" si="9"/>
        <v>24</v>
      </c>
      <c r="CL9" s="104">
        <v>2</v>
      </c>
      <c r="CM9" s="104">
        <v>13</v>
      </c>
      <c r="CN9" s="104">
        <f t="shared" si="10"/>
        <v>15</v>
      </c>
      <c r="CO9" s="104">
        <v>4</v>
      </c>
      <c r="CP9" s="104">
        <v>6</v>
      </c>
      <c r="CQ9" s="104">
        <f t="shared" si="11"/>
        <v>10</v>
      </c>
      <c r="CR9" s="1301"/>
      <c r="CS9" s="1301"/>
      <c r="CU9" s="96"/>
      <c r="CV9" s="104">
        <v>10.81</v>
      </c>
      <c r="CW9" s="104">
        <v>6.55</v>
      </c>
      <c r="CX9" s="104">
        <f t="shared" si="12"/>
        <v>17.36</v>
      </c>
      <c r="CY9" s="104">
        <f t="shared" si="13"/>
        <v>0.24539170506912447</v>
      </c>
      <c r="CZ9" s="104">
        <v>21.88</v>
      </c>
      <c r="DA9" s="104">
        <v>26.49</v>
      </c>
      <c r="DB9" s="104">
        <f t="shared" si="14"/>
        <v>48.37</v>
      </c>
      <c r="DC9" s="104">
        <f t="shared" si="15"/>
        <v>-9.5307008476328295E-2</v>
      </c>
      <c r="DD9" s="104">
        <v>7.83</v>
      </c>
      <c r="DE9" s="104">
        <v>9.99</v>
      </c>
      <c r="DF9" s="104">
        <f t="shared" si="16"/>
        <v>17.82</v>
      </c>
      <c r="DG9" s="104">
        <f t="shared" si="17"/>
        <v>-0.12121212121212122</v>
      </c>
      <c r="DH9" s="104">
        <v>18.32</v>
      </c>
      <c r="DI9" s="104">
        <v>14.99</v>
      </c>
      <c r="DJ9" s="104">
        <f t="shared" si="18"/>
        <v>33.31</v>
      </c>
      <c r="DK9" s="104">
        <f t="shared" si="19"/>
        <v>9.9969978985289698E-2</v>
      </c>
    </row>
    <row r="10" spans="1:115" ht="18.75" customHeight="1">
      <c r="B10" s="96"/>
      <c r="C10" s="103">
        <v>5.5949999999999998</v>
      </c>
      <c r="D10" s="103">
        <v>6.19</v>
      </c>
      <c r="E10" s="103">
        <v>6.47</v>
      </c>
      <c r="F10" s="103">
        <v>4.9649999999999999</v>
      </c>
      <c r="G10" s="103">
        <v>2.7349999999999999</v>
      </c>
      <c r="H10" s="103">
        <v>6.89</v>
      </c>
      <c r="I10" s="103">
        <v>4.54</v>
      </c>
      <c r="J10" s="103">
        <v>4.38</v>
      </c>
      <c r="K10" s="103">
        <v>4.7</v>
      </c>
      <c r="L10" s="103">
        <v>3.56</v>
      </c>
      <c r="M10" s="103">
        <v>7.76</v>
      </c>
      <c r="N10" s="103">
        <v>9.44</v>
      </c>
      <c r="O10" s="103">
        <v>8.3000000000000007</v>
      </c>
      <c r="P10" s="103">
        <v>10.925000000000001</v>
      </c>
      <c r="Q10" s="103">
        <v>9.91</v>
      </c>
      <c r="R10" s="103">
        <v>5.52</v>
      </c>
      <c r="S10" s="103">
        <v>9.51</v>
      </c>
      <c r="T10" s="103">
        <v>7.085</v>
      </c>
      <c r="U10" s="103">
        <v>9.24</v>
      </c>
      <c r="V10" s="103">
        <v>5.48</v>
      </c>
      <c r="W10" s="150"/>
      <c r="Z10" s="96"/>
      <c r="AA10" s="646">
        <v>6.6899999999999995</v>
      </c>
      <c r="AB10" s="646">
        <v>6.1049999999999995</v>
      </c>
      <c r="AC10" s="646">
        <v>4.3449999999999998</v>
      </c>
      <c r="AD10" s="646">
        <v>5.3149999999999995</v>
      </c>
      <c r="AE10" s="646">
        <v>14.93</v>
      </c>
      <c r="AF10" s="646">
        <v>13.739999999999998</v>
      </c>
      <c r="AG10" s="646">
        <v>4.5399999999999991</v>
      </c>
      <c r="AH10" s="646">
        <v>12.93</v>
      </c>
      <c r="AI10" s="646">
        <v>6.6549999999999994</v>
      </c>
      <c r="AJ10" s="646">
        <v>5.1249999999999991</v>
      </c>
      <c r="AK10" s="646">
        <v>9.8249999999999993</v>
      </c>
      <c r="AL10" s="646">
        <v>5.9450000000000003</v>
      </c>
      <c r="AM10" s="150"/>
      <c r="AN10" s="150"/>
      <c r="AP10" s="96"/>
      <c r="AQ10" s="104">
        <v>0</v>
      </c>
      <c r="AR10" s="104">
        <v>0</v>
      </c>
      <c r="AS10" s="104">
        <v>3.1</v>
      </c>
      <c r="AT10" s="104">
        <v>4.12</v>
      </c>
      <c r="AU10" s="150"/>
      <c r="AV10" s="150"/>
      <c r="AW10" s="150"/>
      <c r="AX10" s="150"/>
      <c r="AY10" s="150"/>
      <c r="BA10" s="96"/>
      <c r="BB10" s="104">
        <v>25.03</v>
      </c>
      <c r="BC10" s="104">
        <v>240.41</v>
      </c>
      <c r="BD10" s="104">
        <f t="shared" si="0"/>
        <v>9.4296262808921032</v>
      </c>
      <c r="BE10" s="104">
        <v>26.09</v>
      </c>
      <c r="BF10" s="104">
        <v>209.13</v>
      </c>
      <c r="BG10" s="104">
        <f t="shared" si="1"/>
        <v>11.091743899328289</v>
      </c>
      <c r="BH10" s="104">
        <v>17.3</v>
      </c>
      <c r="BI10" s="104">
        <v>240.84</v>
      </c>
      <c r="BJ10" s="104">
        <f t="shared" si="2"/>
        <v>6.7017897265049973</v>
      </c>
      <c r="BK10" s="104">
        <v>28.13</v>
      </c>
      <c r="BL10" s="104">
        <v>233.36</v>
      </c>
      <c r="BM10" s="104">
        <f t="shared" si="3"/>
        <v>10.757581551875788</v>
      </c>
      <c r="BP10" s="96"/>
      <c r="BQ10" s="104">
        <v>4</v>
      </c>
      <c r="BR10" s="104">
        <v>16</v>
      </c>
      <c r="BS10" s="104">
        <f t="shared" si="4"/>
        <v>20</v>
      </c>
      <c r="BT10" s="104">
        <v>6</v>
      </c>
      <c r="BU10" s="104">
        <v>19</v>
      </c>
      <c r="BV10" s="104">
        <f t="shared" si="5"/>
        <v>24</v>
      </c>
      <c r="BW10" s="104">
        <v>6</v>
      </c>
      <c r="BX10" s="104">
        <v>19</v>
      </c>
      <c r="BY10" s="104">
        <f t="shared" si="6"/>
        <v>24</v>
      </c>
      <c r="BZ10" s="104">
        <v>10</v>
      </c>
      <c r="CA10" s="104">
        <v>20</v>
      </c>
      <c r="CB10" s="104">
        <f t="shared" si="7"/>
        <v>33.333333333333336</v>
      </c>
      <c r="CE10" s="96"/>
      <c r="CF10" s="104">
        <v>4</v>
      </c>
      <c r="CG10" s="104">
        <v>16</v>
      </c>
      <c r="CH10" s="104">
        <f t="shared" si="8"/>
        <v>20</v>
      </c>
      <c r="CI10" s="104">
        <v>6</v>
      </c>
      <c r="CJ10" s="104">
        <v>19</v>
      </c>
      <c r="CK10" s="104">
        <f t="shared" si="9"/>
        <v>25</v>
      </c>
      <c r="CL10" s="104">
        <v>6</v>
      </c>
      <c r="CM10" s="104">
        <v>19</v>
      </c>
      <c r="CN10" s="104">
        <f t="shared" si="10"/>
        <v>25</v>
      </c>
      <c r="CO10" s="104">
        <v>10</v>
      </c>
      <c r="CP10" s="104">
        <v>20</v>
      </c>
      <c r="CQ10" s="104">
        <f t="shared" si="11"/>
        <v>30</v>
      </c>
      <c r="CR10" s="1301"/>
      <c r="CS10" s="1301"/>
      <c r="CU10" s="96"/>
      <c r="CV10" s="104">
        <v>18.64</v>
      </c>
      <c r="CW10" s="104">
        <v>9.3800000000000008</v>
      </c>
      <c r="CX10" s="104">
        <f t="shared" si="12"/>
        <v>28.020000000000003</v>
      </c>
      <c r="CY10" s="104">
        <f t="shared" si="13"/>
        <v>0.33047822983583153</v>
      </c>
      <c r="CZ10" s="104">
        <v>12.31</v>
      </c>
      <c r="DA10" s="104">
        <v>13.97</v>
      </c>
      <c r="DB10" s="104">
        <f t="shared" si="14"/>
        <v>26.28</v>
      </c>
      <c r="DC10" s="104">
        <f t="shared" si="15"/>
        <v>-6.3165905631659053E-2</v>
      </c>
      <c r="DD10" s="104">
        <v>12.38</v>
      </c>
      <c r="DE10" s="104">
        <v>16.05</v>
      </c>
      <c r="DF10" s="104">
        <f t="shared" si="16"/>
        <v>28.43</v>
      </c>
      <c r="DG10" s="104">
        <f t="shared" si="17"/>
        <v>-0.1290889905029898</v>
      </c>
      <c r="DH10" s="104">
        <v>11.48</v>
      </c>
      <c r="DI10" s="104">
        <v>8.3000000000000007</v>
      </c>
      <c r="DJ10" s="104">
        <f t="shared" si="18"/>
        <v>19.78</v>
      </c>
      <c r="DK10" s="104">
        <f t="shared" si="19"/>
        <v>0.16076845298281089</v>
      </c>
    </row>
    <row r="11" spans="1:115" ht="18.75" customHeight="1">
      <c r="B11" s="96"/>
      <c r="C11" s="103">
        <v>6.7249999999999996</v>
      </c>
      <c r="D11" s="103">
        <v>11.59</v>
      </c>
      <c r="E11" s="103">
        <v>10.06</v>
      </c>
      <c r="F11" s="103">
        <v>8.4949999999999992</v>
      </c>
      <c r="G11" s="103">
        <v>4.34</v>
      </c>
      <c r="H11" s="103">
        <v>8.3249999999999993</v>
      </c>
      <c r="I11" s="103">
        <v>5.4</v>
      </c>
      <c r="J11" s="103">
        <v>7.36</v>
      </c>
      <c r="K11" s="103">
        <v>4.54</v>
      </c>
      <c r="L11" s="103">
        <v>4.9649999999999999</v>
      </c>
      <c r="M11" s="103">
        <v>7.79</v>
      </c>
      <c r="N11" s="103">
        <v>15.05</v>
      </c>
      <c r="O11" s="103">
        <v>10.925000000000001</v>
      </c>
      <c r="P11" s="103">
        <v>13.635</v>
      </c>
      <c r="Q11" s="103">
        <v>10.645</v>
      </c>
      <c r="R11" s="103">
        <v>5.92</v>
      </c>
      <c r="S11" s="103">
        <v>4.9249999999999998</v>
      </c>
      <c r="T11" s="103">
        <v>4.7350000000000003</v>
      </c>
      <c r="U11" s="103">
        <v>4.9649999999999999</v>
      </c>
      <c r="V11" s="103">
        <v>4.8849999999999998</v>
      </c>
      <c r="W11" s="150"/>
      <c r="Z11" s="96"/>
      <c r="AA11" s="646">
        <v>5.75</v>
      </c>
      <c r="AB11" s="646">
        <v>8.8150000000000013</v>
      </c>
      <c r="AC11" s="646">
        <v>5.91</v>
      </c>
      <c r="AD11" s="646">
        <v>5.7149999999999999</v>
      </c>
      <c r="AE11" s="646">
        <v>12.259999999999998</v>
      </c>
      <c r="AF11" s="646">
        <v>12.809999999999999</v>
      </c>
      <c r="AG11" s="646">
        <v>6.18</v>
      </c>
      <c r="AH11" s="646">
        <v>12.149999999999999</v>
      </c>
      <c r="AI11" s="646">
        <v>5.3199999999999994</v>
      </c>
      <c r="AJ11" s="646">
        <v>4.1499999999999995</v>
      </c>
      <c r="AK11" s="646">
        <v>11.04</v>
      </c>
      <c r="AL11" s="646">
        <v>6.1099999999999994</v>
      </c>
      <c r="AM11" s="150"/>
      <c r="AN11" s="150"/>
      <c r="AP11" s="96"/>
      <c r="AQ11" s="104">
        <v>3.17</v>
      </c>
      <c r="AR11" s="104">
        <v>2.41</v>
      </c>
      <c r="AS11" s="104">
        <v>0.94</v>
      </c>
      <c r="AT11" s="104">
        <v>1.21</v>
      </c>
      <c r="AU11" s="150"/>
      <c r="AV11" s="150"/>
      <c r="AW11" s="150"/>
      <c r="AX11" s="150"/>
      <c r="AY11" s="150"/>
      <c r="BA11" s="96"/>
      <c r="BB11" s="104">
        <v>47.19</v>
      </c>
      <c r="BC11" s="104">
        <v>199.67</v>
      </c>
      <c r="BD11" s="104">
        <f t="shared" si="0"/>
        <v>19.116098193307948</v>
      </c>
      <c r="BE11" s="104">
        <v>25.23</v>
      </c>
      <c r="BF11" s="104">
        <v>238.94</v>
      </c>
      <c r="BG11" s="104">
        <f t="shared" si="1"/>
        <v>9.5506681303705943</v>
      </c>
      <c r="BH11" s="104">
        <v>31.03</v>
      </c>
      <c r="BI11" s="104">
        <v>208.23</v>
      </c>
      <c r="BJ11" s="104">
        <f t="shared" si="2"/>
        <v>12.969154894257294</v>
      </c>
      <c r="BK11" s="104">
        <v>0</v>
      </c>
      <c r="BL11" s="104">
        <v>300</v>
      </c>
      <c r="BM11" s="104">
        <f t="shared" si="3"/>
        <v>0</v>
      </c>
      <c r="BP11" s="96"/>
      <c r="BQ11" s="104">
        <v>13</v>
      </c>
      <c r="BR11" s="104">
        <v>21</v>
      </c>
      <c r="BS11" s="104">
        <f t="shared" si="4"/>
        <v>38.235294117647058</v>
      </c>
      <c r="BT11" s="104">
        <v>6</v>
      </c>
      <c r="BU11" s="104">
        <v>16</v>
      </c>
      <c r="BV11" s="104">
        <f t="shared" si="5"/>
        <v>27.272727272727273</v>
      </c>
      <c r="BW11" s="104">
        <v>8</v>
      </c>
      <c r="BX11" s="104">
        <v>20</v>
      </c>
      <c r="BY11" s="104">
        <f t="shared" si="6"/>
        <v>28.571428571428573</v>
      </c>
      <c r="BZ11" s="104">
        <v>0</v>
      </c>
      <c r="CA11" s="104">
        <v>1</v>
      </c>
      <c r="CB11" s="104">
        <f t="shared" si="7"/>
        <v>0</v>
      </c>
      <c r="CE11" s="96"/>
      <c r="CF11" s="104">
        <v>13</v>
      </c>
      <c r="CG11" s="104">
        <v>21</v>
      </c>
      <c r="CH11" s="104">
        <f t="shared" si="8"/>
        <v>34</v>
      </c>
      <c r="CI11" s="104">
        <v>6</v>
      </c>
      <c r="CJ11" s="104">
        <v>16</v>
      </c>
      <c r="CK11" s="104">
        <f t="shared" si="9"/>
        <v>22</v>
      </c>
      <c r="CL11" s="104">
        <v>8</v>
      </c>
      <c r="CM11" s="104">
        <v>20</v>
      </c>
      <c r="CN11" s="104">
        <f t="shared" si="10"/>
        <v>28</v>
      </c>
      <c r="CO11" s="104">
        <v>0</v>
      </c>
      <c r="CP11" s="104">
        <v>1</v>
      </c>
      <c r="CQ11" s="104">
        <f t="shared" si="11"/>
        <v>1</v>
      </c>
      <c r="CR11" s="1301"/>
      <c r="CS11" s="1301"/>
      <c r="CU11" s="96"/>
      <c r="CV11" s="104">
        <v>13.55</v>
      </c>
      <c r="CW11" s="104">
        <v>13.26</v>
      </c>
      <c r="CX11" s="104">
        <f t="shared" si="12"/>
        <v>26.810000000000002</v>
      </c>
      <c r="CY11" s="104">
        <f t="shared" si="13"/>
        <v>1.0816859380828082E-2</v>
      </c>
      <c r="CZ11" s="104">
        <v>14.69</v>
      </c>
      <c r="DA11" s="104">
        <v>8.4600000000000009</v>
      </c>
      <c r="DB11" s="104">
        <f t="shared" si="14"/>
        <v>23.15</v>
      </c>
      <c r="DC11" s="104">
        <f t="shared" si="15"/>
        <v>0.26911447084233259</v>
      </c>
      <c r="DD11" s="104">
        <v>6.73</v>
      </c>
      <c r="DE11" s="104">
        <v>11.95</v>
      </c>
      <c r="DF11" s="104">
        <f t="shared" si="16"/>
        <v>18.68</v>
      </c>
      <c r="DG11" s="104">
        <f t="shared" si="17"/>
        <v>-0.2794432548179871</v>
      </c>
      <c r="DH11" s="104">
        <v>30.69</v>
      </c>
      <c r="DI11" s="104">
        <v>16.2</v>
      </c>
      <c r="DJ11" s="104">
        <f t="shared" si="18"/>
        <v>46.89</v>
      </c>
      <c r="DK11" s="104">
        <f t="shared" si="19"/>
        <v>0.30902111324376202</v>
      </c>
    </row>
    <row r="12" spans="1:115" ht="18.75" customHeight="1">
      <c r="B12" s="96"/>
      <c r="C12" s="103">
        <v>4.9749999999999996</v>
      </c>
      <c r="D12" s="103">
        <v>11.395</v>
      </c>
      <c r="E12" s="103">
        <v>7.9749999999999996</v>
      </c>
      <c r="F12" s="103">
        <v>7.25</v>
      </c>
      <c r="G12" s="103">
        <v>5.91</v>
      </c>
      <c r="H12" s="103">
        <v>3.7650000000000001</v>
      </c>
      <c r="I12" s="103">
        <v>7.3550000000000004</v>
      </c>
      <c r="J12" s="103">
        <v>3.7650000000000001</v>
      </c>
      <c r="K12" s="103">
        <v>3.56</v>
      </c>
      <c r="L12" s="103">
        <v>4.58</v>
      </c>
      <c r="M12" s="103">
        <v>3.99</v>
      </c>
      <c r="N12" s="103">
        <v>13.385</v>
      </c>
      <c r="O12" s="103">
        <v>11.08</v>
      </c>
      <c r="P12" s="103">
        <v>11.36</v>
      </c>
      <c r="Q12" s="103">
        <v>17.035</v>
      </c>
      <c r="R12" s="103">
        <v>8.6850000000000005</v>
      </c>
      <c r="S12" s="103">
        <v>8.4949999999999992</v>
      </c>
      <c r="T12" s="103">
        <v>11.595000000000001</v>
      </c>
      <c r="U12" s="103">
        <v>6.53</v>
      </c>
      <c r="V12" s="103">
        <v>5.16</v>
      </c>
      <c r="W12" s="150"/>
      <c r="Z12" s="96"/>
      <c r="AA12" s="646">
        <v>4.8049999999999997</v>
      </c>
      <c r="AB12" s="646">
        <v>8.07</v>
      </c>
      <c r="AC12" s="646">
        <v>6.93</v>
      </c>
      <c r="AD12" s="646">
        <v>3.3999999999999995</v>
      </c>
      <c r="AE12" s="646">
        <v>11.824999999999999</v>
      </c>
      <c r="AF12" s="646">
        <v>11.829999999999998</v>
      </c>
      <c r="AG12" s="646">
        <v>6.335</v>
      </c>
      <c r="AH12" s="646">
        <v>15.154999999999999</v>
      </c>
      <c r="AI12" s="646">
        <v>7.6749999999999989</v>
      </c>
      <c r="AJ12" s="646">
        <v>5.7549999999999999</v>
      </c>
      <c r="AK12" s="646">
        <v>11.469999999999999</v>
      </c>
      <c r="AL12" s="646">
        <v>6.7349999999999994</v>
      </c>
      <c r="AM12" s="150"/>
      <c r="AN12" s="150"/>
      <c r="AP12" s="96"/>
      <c r="AQ12" s="104">
        <v>2.61</v>
      </c>
      <c r="AR12" s="104">
        <v>0</v>
      </c>
      <c r="AS12" s="104">
        <v>1.37</v>
      </c>
      <c r="AT12" s="104">
        <v>0</v>
      </c>
      <c r="AU12" s="150"/>
      <c r="AV12" s="150"/>
      <c r="AW12" s="150"/>
      <c r="AX12" s="150"/>
      <c r="AY12" s="150"/>
      <c r="BA12" s="96"/>
      <c r="BB12" s="104">
        <v>31.11</v>
      </c>
      <c r="BC12" s="104">
        <v>206.38</v>
      </c>
      <c r="BD12" s="104">
        <f t="shared" si="0"/>
        <v>13.099498926270579</v>
      </c>
      <c r="BE12" s="104">
        <v>35.08</v>
      </c>
      <c r="BF12" s="104">
        <v>178.72</v>
      </c>
      <c r="BG12" s="104">
        <f t="shared" si="1"/>
        <v>16.407857811038351</v>
      </c>
      <c r="BH12" s="104">
        <v>27.89</v>
      </c>
      <c r="BI12" s="104">
        <v>201.83</v>
      </c>
      <c r="BJ12" s="104">
        <f t="shared" si="2"/>
        <v>12.140867142608391</v>
      </c>
      <c r="BK12" s="104">
        <v>44.25</v>
      </c>
      <c r="BL12" s="104">
        <v>210.07</v>
      </c>
      <c r="BM12" s="104">
        <f t="shared" si="3"/>
        <v>17.399339414910351</v>
      </c>
      <c r="BP12" s="96"/>
      <c r="BQ12" s="104">
        <v>8</v>
      </c>
      <c r="BR12" s="104">
        <v>24</v>
      </c>
      <c r="BS12" s="104">
        <f t="shared" si="4"/>
        <v>25</v>
      </c>
      <c r="BT12" s="104">
        <v>8</v>
      </c>
      <c r="BU12" s="104">
        <v>16</v>
      </c>
      <c r="BV12" s="104">
        <f t="shared" si="5"/>
        <v>33.333333333333336</v>
      </c>
      <c r="BW12" s="104">
        <v>13</v>
      </c>
      <c r="BX12" s="104">
        <v>27</v>
      </c>
      <c r="BY12" s="104">
        <f t="shared" si="6"/>
        <v>32.5</v>
      </c>
      <c r="BZ12" s="104">
        <v>10</v>
      </c>
      <c r="CA12" s="104">
        <v>20</v>
      </c>
      <c r="CB12" s="104">
        <f t="shared" si="7"/>
        <v>33.333333333333336</v>
      </c>
      <c r="CE12" s="96"/>
      <c r="CF12" s="104">
        <v>8</v>
      </c>
      <c r="CG12" s="104">
        <v>24</v>
      </c>
      <c r="CH12" s="104">
        <f t="shared" si="8"/>
        <v>32</v>
      </c>
      <c r="CI12" s="104">
        <v>8</v>
      </c>
      <c r="CJ12" s="104">
        <v>16</v>
      </c>
      <c r="CK12" s="104">
        <f t="shared" si="9"/>
        <v>24</v>
      </c>
      <c r="CL12" s="104">
        <v>13</v>
      </c>
      <c r="CM12" s="104">
        <v>27</v>
      </c>
      <c r="CN12" s="104">
        <f t="shared" si="10"/>
        <v>40</v>
      </c>
      <c r="CO12" s="104">
        <v>10</v>
      </c>
      <c r="CP12" s="104">
        <v>20</v>
      </c>
      <c r="CQ12" s="104">
        <f t="shared" si="11"/>
        <v>30</v>
      </c>
      <c r="CR12" s="1301"/>
      <c r="CS12" s="1301"/>
      <c r="CU12" s="96"/>
      <c r="CV12" s="104">
        <v>21.35</v>
      </c>
      <c r="CW12" s="104">
        <v>13.16</v>
      </c>
      <c r="CX12" s="104">
        <f t="shared" si="12"/>
        <v>34.510000000000005</v>
      </c>
      <c r="CY12" s="104">
        <f t="shared" si="13"/>
        <v>0.23732251521298176</v>
      </c>
      <c r="CZ12" s="104">
        <v>16.77</v>
      </c>
      <c r="DA12" s="104">
        <v>14.34</v>
      </c>
      <c r="DB12" s="104">
        <f t="shared" si="14"/>
        <v>31.11</v>
      </c>
      <c r="DC12" s="104">
        <f t="shared" si="15"/>
        <v>7.8109932497589185E-2</v>
      </c>
      <c r="DD12" s="104">
        <v>8.91</v>
      </c>
      <c r="DE12" s="104">
        <v>11.83</v>
      </c>
      <c r="DF12" s="104">
        <f t="shared" si="16"/>
        <v>20.740000000000002</v>
      </c>
      <c r="DG12" s="104">
        <f t="shared" si="17"/>
        <v>-0.1407907425265188</v>
      </c>
      <c r="DH12" s="104">
        <v>16.21</v>
      </c>
      <c r="DI12" s="104">
        <v>6.46</v>
      </c>
      <c r="DJ12" s="104">
        <f t="shared" si="18"/>
        <v>22.67</v>
      </c>
      <c r="DK12" s="104">
        <f t="shared" si="19"/>
        <v>0.43008381120423461</v>
      </c>
    </row>
    <row r="13" spans="1:115" ht="18.75" customHeight="1">
      <c r="B13" s="96"/>
      <c r="C13" s="103">
        <v>9.16</v>
      </c>
      <c r="D13" s="103">
        <v>3.7450000000000001</v>
      </c>
      <c r="E13" s="103">
        <v>3.95</v>
      </c>
      <c r="F13" s="103">
        <v>3.17</v>
      </c>
      <c r="G13" s="103">
        <v>3.56</v>
      </c>
      <c r="H13" s="103">
        <v>9.7149999999999999</v>
      </c>
      <c r="I13" s="103">
        <v>10.62</v>
      </c>
      <c r="J13" s="103">
        <v>4.1100000000000003</v>
      </c>
      <c r="K13" s="103">
        <v>3.5649999999999999</v>
      </c>
      <c r="L13" s="103">
        <v>5.52</v>
      </c>
      <c r="M13" s="103">
        <v>3.915</v>
      </c>
      <c r="N13" s="103">
        <v>9.0500000000000007</v>
      </c>
      <c r="O13" s="103">
        <v>7.87</v>
      </c>
      <c r="P13" s="103">
        <v>7.91</v>
      </c>
      <c r="Q13" s="103">
        <v>9.2750000000000004</v>
      </c>
      <c r="R13" s="103">
        <v>5.5149999999999997</v>
      </c>
      <c r="S13" s="103">
        <v>7.91</v>
      </c>
      <c r="T13" s="103">
        <v>4.9400000000000004</v>
      </c>
      <c r="U13" s="103">
        <v>3.52</v>
      </c>
      <c r="V13" s="103">
        <v>5.13</v>
      </c>
      <c r="W13" s="150"/>
      <c r="Z13" s="96"/>
      <c r="AA13" s="646">
        <v>5.754999999999999</v>
      </c>
      <c r="AB13" s="646">
        <v>7.125</v>
      </c>
      <c r="AC13" s="646">
        <v>7.2850000000000001</v>
      </c>
      <c r="AD13" s="646">
        <v>5.59</v>
      </c>
      <c r="AE13" s="646">
        <v>15.74</v>
      </c>
      <c r="AF13" s="646">
        <v>16.64</v>
      </c>
      <c r="AG13" s="646">
        <v>7.3249999999999993</v>
      </c>
      <c r="AH13" s="646">
        <v>12.805</v>
      </c>
      <c r="AI13" s="646">
        <v>7.6400000000000006</v>
      </c>
      <c r="AJ13" s="646">
        <v>4.7300000000000004</v>
      </c>
      <c r="AK13" s="646">
        <v>11</v>
      </c>
      <c r="AL13" s="646">
        <v>6.2149999999999999</v>
      </c>
      <c r="AM13" s="150"/>
      <c r="AN13" s="150"/>
      <c r="AP13" s="96"/>
      <c r="AQ13" s="104">
        <v>1.4</v>
      </c>
      <c r="AR13" s="104">
        <v>5.34</v>
      </c>
      <c r="AS13" s="104">
        <v>0</v>
      </c>
      <c r="AT13" s="104">
        <v>1.03</v>
      </c>
      <c r="AU13" s="150"/>
      <c r="AV13" s="150"/>
      <c r="AW13" s="150"/>
      <c r="AX13" s="150"/>
      <c r="AY13" s="150"/>
      <c r="BA13" s="96"/>
      <c r="BB13" s="104">
        <v>56.31</v>
      </c>
      <c r="BC13" s="104">
        <v>180.54</v>
      </c>
      <c r="BD13" s="104">
        <f t="shared" si="0"/>
        <v>23.774540848638381</v>
      </c>
      <c r="BE13" s="104">
        <v>14.06</v>
      </c>
      <c r="BF13" s="104">
        <v>259.72000000000003</v>
      </c>
      <c r="BG13" s="104">
        <f t="shared" si="1"/>
        <v>5.1355102637153918</v>
      </c>
      <c r="BH13" s="104">
        <v>36.979999999999997</v>
      </c>
      <c r="BI13" s="104">
        <v>199.14</v>
      </c>
      <c r="BJ13" s="104">
        <f t="shared" si="2"/>
        <v>15.661528036591564</v>
      </c>
      <c r="BK13" s="104">
        <v>11.63</v>
      </c>
      <c r="BL13" s="104">
        <v>262.17</v>
      </c>
      <c r="BM13" s="104">
        <f t="shared" si="3"/>
        <v>4.2476260043827612</v>
      </c>
      <c r="BP13" s="96"/>
      <c r="BQ13" s="104">
        <v>17</v>
      </c>
      <c r="BR13" s="104">
        <v>25</v>
      </c>
      <c r="BS13" s="104">
        <f t="shared" si="4"/>
        <v>40.476190476190474</v>
      </c>
      <c r="BT13" s="104">
        <v>4</v>
      </c>
      <c r="BU13" s="104">
        <v>7</v>
      </c>
      <c r="BV13" s="104">
        <f t="shared" si="5"/>
        <v>36.363636363636367</v>
      </c>
      <c r="BW13" s="104">
        <v>9</v>
      </c>
      <c r="BX13" s="104">
        <v>25</v>
      </c>
      <c r="BY13" s="104">
        <f t="shared" si="6"/>
        <v>26.470588235294116</v>
      </c>
      <c r="BZ13" s="104">
        <v>4</v>
      </c>
      <c r="CA13" s="104">
        <v>10</v>
      </c>
      <c r="CB13" s="104">
        <f t="shared" si="7"/>
        <v>28.571428571428573</v>
      </c>
      <c r="CE13" s="96"/>
      <c r="CF13" s="104">
        <v>17</v>
      </c>
      <c r="CG13" s="104">
        <v>25</v>
      </c>
      <c r="CH13" s="104">
        <f t="shared" si="8"/>
        <v>42</v>
      </c>
      <c r="CI13" s="104">
        <v>4</v>
      </c>
      <c r="CJ13" s="104">
        <v>7</v>
      </c>
      <c r="CK13" s="104">
        <f t="shared" si="9"/>
        <v>11</v>
      </c>
      <c r="CL13" s="104">
        <v>9</v>
      </c>
      <c r="CM13" s="104">
        <v>25</v>
      </c>
      <c r="CN13" s="104">
        <f t="shared" si="10"/>
        <v>34</v>
      </c>
      <c r="CO13" s="104">
        <v>4</v>
      </c>
      <c r="CP13" s="104">
        <v>10</v>
      </c>
      <c r="CQ13" s="104">
        <f t="shared" si="11"/>
        <v>14</v>
      </c>
      <c r="CR13" s="1301"/>
      <c r="CS13" s="1301"/>
      <c r="CU13" s="96"/>
      <c r="CV13" s="104">
        <v>25.18</v>
      </c>
      <c r="CW13" s="104">
        <v>10.56</v>
      </c>
      <c r="CX13" s="104">
        <f t="shared" si="12"/>
        <v>35.74</v>
      </c>
      <c r="CY13" s="104">
        <f t="shared" si="13"/>
        <v>0.40906547285954109</v>
      </c>
      <c r="CZ13" s="104">
        <v>10.96</v>
      </c>
      <c r="DA13" s="104">
        <v>10.24</v>
      </c>
      <c r="DB13" s="104">
        <f t="shared" si="14"/>
        <v>21.200000000000003</v>
      </c>
      <c r="DC13" s="104">
        <f t="shared" si="15"/>
        <v>3.3962264150943423E-2</v>
      </c>
      <c r="DD13" s="104">
        <v>9.8000000000000007</v>
      </c>
      <c r="DE13" s="104">
        <v>11.53</v>
      </c>
      <c r="DF13" s="104">
        <f t="shared" si="16"/>
        <v>21.33</v>
      </c>
      <c r="DG13" s="104">
        <f t="shared" si="17"/>
        <v>-8.1106422878574724E-2</v>
      </c>
      <c r="DH13" s="104">
        <v>24.42</v>
      </c>
      <c r="DI13" s="104">
        <v>13.03</v>
      </c>
      <c r="DJ13" s="104">
        <f t="shared" si="18"/>
        <v>37.450000000000003</v>
      </c>
      <c r="DK13" s="104">
        <f t="shared" si="19"/>
        <v>0.30413885180240324</v>
      </c>
    </row>
    <row r="14" spans="1:115" ht="18.75" customHeight="1">
      <c r="B14" s="96"/>
      <c r="C14" s="103">
        <v>5.36</v>
      </c>
      <c r="D14" s="103">
        <v>4.5750000000000002</v>
      </c>
      <c r="E14" s="103">
        <v>5.29</v>
      </c>
      <c r="F14" s="103">
        <v>2.35</v>
      </c>
      <c r="G14" s="103">
        <v>3.72</v>
      </c>
      <c r="H14" s="103">
        <v>3.3650000000000002</v>
      </c>
      <c r="I14" s="103">
        <v>4.5650000000000004</v>
      </c>
      <c r="J14" s="103">
        <v>4.9349999999999996</v>
      </c>
      <c r="K14" s="103">
        <v>3.125</v>
      </c>
      <c r="L14" s="103">
        <v>4.1399999999999997</v>
      </c>
      <c r="M14" s="103">
        <v>4.1500000000000004</v>
      </c>
      <c r="N14" s="103">
        <v>8.6150000000000002</v>
      </c>
      <c r="O14" s="103">
        <v>7.67</v>
      </c>
      <c r="P14" s="103">
        <v>6.57</v>
      </c>
      <c r="Q14" s="103">
        <v>7.9050000000000002</v>
      </c>
      <c r="R14" s="103">
        <v>5.3550000000000004</v>
      </c>
      <c r="S14" s="103">
        <v>10.185</v>
      </c>
      <c r="T14" s="103">
        <v>10.220000000000001</v>
      </c>
      <c r="U14" s="103">
        <v>8.26</v>
      </c>
      <c r="V14" s="103">
        <v>9.1950000000000003</v>
      </c>
      <c r="W14" s="150"/>
      <c r="Z14" s="96"/>
      <c r="AA14" s="646">
        <v>4.5449999999999999</v>
      </c>
      <c r="AB14" s="646">
        <v>7.68</v>
      </c>
      <c r="AC14" s="646">
        <v>6.34</v>
      </c>
      <c r="AD14" s="646">
        <v>6.7349999999999994</v>
      </c>
      <c r="AE14" s="646">
        <v>11.239999999999998</v>
      </c>
      <c r="AF14" s="646">
        <v>12.99</v>
      </c>
      <c r="AG14" s="646">
        <v>4.9649999999999999</v>
      </c>
      <c r="AH14" s="646">
        <v>10.104999999999999</v>
      </c>
      <c r="AI14" s="646">
        <v>5.09</v>
      </c>
      <c r="AJ14" s="646">
        <v>5.3599999999999994</v>
      </c>
      <c r="AK14" s="646">
        <v>9.2799999999999994</v>
      </c>
      <c r="AL14" s="646">
        <v>4.5350000000000001</v>
      </c>
      <c r="AM14" s="150"/>
      <c r="AN14" s="150"/>
      <c r="AP14" s="96"/>
      <c r="AQ14" s="104">
        <v>4.53</v>
      </c>
      <c r="AR14" s="104">
        <v>1.28</v>
      </c>
      <c r="AS14" s="104">
        <v>0</v>
      </c>
      <c r="AT14" s="104">
        <v>0.88</v>
      </c>
      <c r="AU14" s="150"/>
      <c r="AV14" s="150"/>
      <c r="AW14" s="150"/>
      <c r="AX14" s="150"/>
      <c r="AY14" s="150"/>
      <c r="BA14" s="96"/>
      <c r="BB14" s="104">
        <v>10.94</v>
      </c>
      <c r="BC14" s="104">
        <v>262.17</v>
      </c>
      <c r="BD14" s="104">
        <f t="shared" si="0"/>
        <v>4.0057119841821978</v>
      </c>
      <c r="BE14" s="104">
        <v>46.09</v>
      </c>
      <c r="BF14" s="104">
        <v>220.73</v>
      </c>
      <c r="BG14" s="104">
        <f t="shared" si="1"/>
        <v>17.273817554905929</v>
      </c>
      <c r="BH14" s="104">
        <v>11.67</v>
      </c>
      <c r="BI14" s="104">
        <v>248.93</v>
      </c>
      <c r="BJ14" s="104">
        <f t="shared" si="2"/>
        <v>4.4781273983115879</v>
      </c>
      <c r="BK14" s="104">
        <v>14.43</v>
      </c>
      <c r="BL14" s="104">
        <v>260.7</v>
      </c>
      <c r="BM14" s="104">
        <f t="shared" si="3"/>
        <v>5.2447933704067173</v>
      </c>
      <c r="BP14" s="96"/>
      <c r="BQ14" s="104">
        <v>3</v>
      </c>
      <c r="BR14" s="104">
        <v>10</v>
      </c>
      <c r="BS14" s="104">
        <f t="shared" si="4"/>
        <v>23.076923076923077</v>
      </c>
      <c r="BT14" s="104">
        <v>12</v>
      </c>
      <c r="BU14" s="104">
        <v>16</v>
      </c>
      <c r="BV14" s="104">
        <f t="shared" si="5"/>
        <v>42.857142857142854</v>
      </c>
      <c r="BW14" s="104">
        <v>6</v>
      </c>
      <c r="BX14" s="104">
        <v>13</v>
      </c>
      <c r="BY14" s="104">
        <f t="shared" si="6"/>
        <v>31.578947368421051</v>
      </c>
      <c r="BZ14" s="104">
        <v>6</v>
      </c>
      <c r="CA14" s="104">
        <v>8</v>
      </c>
      <c r="CB14" s="104">
        <f t="shared" si="7"/>
        <v>42.857142857142854</v>
      </c>
      <c r="CE14" s="96"/>
      <c r="CF14" s="104">
        <v>3</v>
      </c>
      <c r="CG14" s="104">
        <v>10</v>
      </c>
      <c r="CH14" s="104">
        <f t="shared" si="8"/>
        <v>13</v>
      </c>
      <c r="CI14" s="104">
        <v>12</v>
      </c>
      <c r="CJ14" s="104">
        <v>16</v>
      </c>
      <c r="CK14" s="104">
        <f t="shared" si="9"/>
        <v>28</v>
      </c>
      <c r="CL14" s="104">
        <v>6</v>
      </c>
      <c r="CM14" s="104">
        <v>13</v>
      </c>
      <c r="CN14" s="104">
        <f t="shared" si="10"/>
        <v>19</v>
      </c>
      <c r="CO14" s="104">
        <v>6</v>
      </c>
      <c r="CP14" s="104">
        <v>8</v>
      </c>
      <c r="CQ14" s="104">
        <f t="shared" si="11"/>
        <v>14</v>
      </c>
      <c r="CR14" s="1301"/>
      <c r="CS14" s="1301"/>
      <c r="CU14" s="96"/>
      <c r="CV14" s="104">
        <v>18.059999999999999</v>
      </c>
      <c r="CW14" s="104">
        <v>9.0399999999999991</v>
      </c>
      <c r="CX14" s="104">
        <f t="shared" si="12"/>
        <v>27.099999999999998</v>
      </c>
      <c r="CY14" s="104">
        <f t="shared" si="13"/>
        <v>0.33284132841328412</v>
      </c>
      <c r="CZ14" s="104">
        <v>33.81</v>
      </c>
      <c r="DA14" s="104">
        <v>20.58</v>
      </c>
      <c r="DB14" s="104">
        <f t="shared" si="14"/>
        <v>54.39</v>
      </c>
      <c r="DC14" s="104">
        <f t="shared" si="15"/>
        <v>0.24324324324324331</v>
      </c>
      <c r="DD14" s="104">
        <v>28.03</v>
      </c>
      <c r="DE14" s="104">
        <v>27.22</v>
      </c>
      <c r="DF14" s="104">
        <f t="shared" si="16"/>
        <v>55.25</v>
      </c>
      <c r="DG14" s="104">
        <f t="shared" si="17"/>
        <v>1.4660633484162936E-2</v>
      </c>
      <c r="DH14" s="104">
        <v>14.52</v>
      </c>
      <c r="DI14" s="104">
        <v>8.73</v>
      </c>
      <c r="DJ14" s="104">
        <f t="shared" si="18"/>
        <v>23.25</v>
      </c>
      <c r="DK14" s="104">
        <f t="shared" si="19"/>
        <v>0.24903225806451609</v>
      </c>
    </row>
    <row r="15" spans="1:115" ht="18.75" customHeight="1">
      <c r="B15" s="96"/>
      <c r="C15" s="103">
        <v>7.82</v>
      </c>
      <c r="D15" s="103">
        <v>11.785</v>
      </c>
      <c r="E15" s="103">
        <v>11.87</v>
      </c>
      <c r="F15" s="103">
        <v>8.1050000000000004</v>
      </c>
      <c r="G15" s="103">
        <v>8.25</v>
      </c>
      <c r="H15" s="103">
        <v>6.46</v>
      </c>
      <c r="I15" s="103">
        <v>10.445</v>
      </c>
      <c r="J15" s="103">
        <v>10.220000000000001</v>
      </c>
      <c r="K15" s="103">
        <v>6.9349999999999996</v>
      </c>
      <c r="L15" s="103">
        <v>4.1500000000000004</v>
      </c>
      <c r="M15" s="103">
        <v>6.7949999999999999</v>
      </c>
      <c r="N15" s="103">
        <v>12.765000000000001</v>
      </c>
      <c r="O15" s="103">
        <v>13.4</v>
      </c>
      <c r="P15" s="103">
        <v>10.42</v>
      </c>
      <c r="Q15" s="103">
        <v>11.744999999999999</v>
      </c>
      <c r="R15" s="103">
        <v>4.54</v>
      </c>
      <c r="S15" s="103">
        <v>5.3250000000000002</v>
      </c>
      <c r="T15" s="103">
        <v>4.34</v>
      </c>
      <c r="U15" s="103">
        <v>4.2699999999999996</v>
      </c>
      <c r="V15" s="103">
        <v>6.27</v>
      </c>
      <c r="W15" s="150"/>
      <c r="Z15" s="96"/>
      <c r="AA15" s="646">
        <v>4.1499999999999995</v>
      </c>
      <c r="AB15" s="646">
        <v>7.3199999999999994</v>
      </c>
      <c r="AC15" s="646">
        <v>4.7299999999999995</v>
      </c>
      <c r="AD15" s="646">
        <v>6.5</v>
      </c>
      <c r="AE15" s="646">
        <v>11.004999999999999</v>
      </c>
      <c r="AF15" s="646">
        <v>13.354999999999999</v>
      </c>
      <c r="AG15" s="646">
        <v>3.9099999999999997</v>
      </c>
      <c r="AH15" s="646">
        <v>9.9050000000000011</v>
      </c>
      <c r="AI15" s="646">
        <v>5.3949999999999996</v>
      </c>
      <c r="AJ15" s="646">
        <v>5.9499999999999993</v>
      </c>
      <c r="AK15" s="646">
        <v>9.6349999999999998</v>
      </c>
      <c r="AL15" s="646">
        <v>4.8899999999999997</v>
      </c>
      <c r="AM15" s="150"/>
      <c r="AN15" s="150"/>
      <c r="AP15" s="96"/>
      <c r="AQ15" s="104">
        <v>0.54</v>
      </c>
      <c r="AR15" s="104">
        <v>1.1299999999999999</v>
      </c>
      <c r="AS15" s="104">
        <v>0</v>
      </c>
      <c r="AT15" s="104">
        <v>2.59</v>
      </c>
      <c r="AU15" s="150"/>
      <c r="AV15" s="150"/>
      <c r="AW15" s="150"/>
      <c r="AX15" s="150"/>
      <c r="AY15" s="150"/>
      <c r="BA15" s="96"/>
      <c r="BB15" s="104">
        <v>37.61</v>
      </c>
      <c r="BC15" s="104">
        <v>189.1</v>
      </c>
      <c r="BD15" s="104">
        <f t="shared" si="0"/>
        <v>16.58947554144061</v>
      </c>
      <c r="BE15" s="104">
        <v>33.99</v>
      </c>
      <c r="BF15" s="104">
        <v>196.12</v>
      </c>
      <c r="BG15" s="104">
        <f t="shared" si="1"/>
        <v>14.771196384337925</v>
      </c>
      <c r="BH15" s="104">
        <v>19.23</v>
      </c>
      <c r="BI15" s="104">
        <v>235.35</v>
      </c>
      <c r="BJ15" s="104">
        <f t="shared" si="2"/>
        <v>7.5536177233089798</v>
      </c>
      <c r="BK15" s="104">
        <v>19.46</v>
      </c>
      <c r="BL15" s="104">
        <v>242.26</v>
      </c>
      <c r="BM15" s="104">
        <f t="shared" si="3"/>
        <v>7.4354271740791695</v>
      </c>
      <c r="BP15" s="96"/>
      <c r="BQ15" s="104">
        <v>9</v>
      </c>
      <c r="BR15" s="104">
        <v>19</v>
      </c>
      <c r="BS15" s="104">
        <f t="shared" si="4"/>
        <v>32.142857142857146</v>
      </c>
      <c r="BT15" s="104">
        <v>8</v>
      </c>
      <c r="BU15" s="104">
        <v>13</v>
      </c>
      <c r="BV15" s="104">
        <f t="shared" si="5"/>
        <v>38.095238095238095</v>
      </c>
      <c r="BW15" s="104">
        <v>7</v>
      </c>
      <c r="BX15" s="104">
        <v>16</v>
      </c>
      <c r="BY15" s="104">
        <f t="shared" si="6"/>
        <v>30.434782608695652</v>
      </c>
      <c r="BZ15" s="104">
        <v>7</v>
      </c>
      <c r="CA15" s="104">
        <v>15</v>
      </c>
      <c r="CB15" s="104">
        <f t="shared" si="7"/>
        <v>31.818181818181817</v>
      </c>
      <c r="CE15" s="96"/>
      <c r="CF15" s="104">
        <v>9</v>
      </c>
      <c r="CG15" s="104">
        <v>19</v>
      </c>
      <c r="CH15" s="104">
        <f t="shared" si="8"/>
        <v>28</v>
      </c>
      <c r="CI15" s="104">
        <v>8</v>
      </c>
      <c r="CJ15" s="104">
        <v>13</v>
      </c>
      <c r="CK15" s="104">
        <f t="shared" si="9"/>
        <v>21</v>
      </c>
      <c r="CL15" s="104">
        <v>7</v>
      </c>
      <c r="CM15" s="104">
        <v>16</v>
      </c>
      <c r="CN15" s="104">
        <f t="shared" si="10"/>
        <v>23</v>
      </c>
      <c r="CO15" s="104">
        <v>7</v>
      </c>
      <c r="CP15" s="104">
        <v>15</v>
      </c>
      <c r="CQ15" s="104">
        <f t="shared" si="11"/>
        <v>22</v>
      </c>
      <c r="CR15" s="1301"/>
      <c r="CS15" s="1301"/>
      <c r="CU15" s="96"/>
      <c r="CV15" s="104">
        <v>17.86</v>
      </c>
      <c r="CW15" s="104">
        <v>13.36</v>
      </c>
      <c r="CX15" s="104">
        <f t="shared" si="12"/>
        <v>31.22</v>
      </c>
      <c r="CY15" s="104">
        <f t="shared" si="13"/>
        <v>0.14413837283792441</v>
      </c>
      <c r="CZ15" s="104">
        <v>8.7799999999999994</v>
      </c>
      <c r="DA15" s="104">
        <v>7.35</v>
      </c>
      <c r="DB15" s="104">
        <f t="shared" si="14"/>
        <v>16.13</v>
      </c>
      <c r="DC15" s="104">
        <f t="shared" si="15"/>
        <v>8.8654680719156845E-2</v>
      </c>
      <c r="DD15" s="104">
        <v>14.72</v>
      </c>
      <c r="DE15" s="104">
        <v>14.15</v>
      </c>
      <c r="DF15" s="104">
        <f t="shared" si="16"/>
        <v>28.87</v>
      </c>
      <c r="DG15" s="104">
        <f t="shared" si="17"/>
        <v>1.9743678559057856E-2</v>
      </c>
      <c r="DH15" s="104">
        <v>13.16</v>
      </c>
      <c r="DI15" s="104">
        <v>9.89</v>
      </c>
      <c r="DJ15" s="104">
        <f t="shared" si="18"/>
        <v>23.05</v>
      </c>
      <c r="DK15" s="104">
        <f t="shared" si="19"/>
        <v>0.14186550976138826</v>
      </c>
    </row>
    <row r="16" spans="1:115" ht="18.75" customHeight="1">
      <c r="B16" s="96"/>
      <c r="C16" s="103">
        <v>9.27</v>
      </c>
      <c r="D16" s="103">
        <v>12.494999999999999</v>
      </c>
      <c r="E16" s="103">
        <v>9.6349999999999998</v>
      </c>
      <c r="F16" s="103">
        <v>6.3449999999999998</v>
      </c>
      <c r="G16" s="103">
        <v>7.2850000000000001</v>
      </c>
      <c r="H16" s="103">
        <v>4.7050000000000001</v>
      </c>
      <c r="I16" s="103">
        <v>8.66</v>
      </c>
      <c r="J16" s="103">
        <v>6.27</v>
      </c>
      <c r="K16" s="103">
        <v>3.3250000000000002</v>
      </c>
      <c r="L16" s="103">
        <v>3.33</v>
      </c>
      <c r="M16" s="103">
        <v>7.0149999999999997</v>
      </c>
      <c r="N16" s="103">
        <v>11.04</v>
      </c>
      <c r="O16" s="103">
        <v>8.8450000000000006</v>
      </c>
      <c r="P16" s="103">
        <v>9.0399999999999991</v>
      </c>
      <c r="Q16" s="103">
        <v>9.0850000000000009</v>
      </c>
      <c r="R16" s="103">
        <v>5.7549999999999999</v>
      </c>
      <c r="S16" s="103">
        <v>10.029999999999999</v>
      </c>
      <c r="T16" s="103">
        <v>6.7</v>
      </c>
      <c r="U16" s="103">
        <v>4.54</v>
      </c>
      <c r="V16" s="103">
        <v>3.76</v>
      </c>
      <c r="W16" s="150"/>
      <c r="Z16" s="96"/>
      <c r="AA16" s="646">
        <v>4.6150000000000002</v>
      </c>
      <c r="AB16" s="646">
        <v>8.2249999999999996</v>
      </c>
      <c r="AC16" s="646">
        <v>5.0049999999999999</v>
      </c>
      <c r="AD16" s="646">
        <v>6.9649999999999999</v>
      </c>
      <c r="AE16" s="646">
        <v>16.655000000000001</v>
      </c>
      <c r="AF16" s="646">
        <v>11.48</v>
      </c>
      <c r="AG16" s="646">
        <v>5.3650000000000002</v>
      </c>
      <c r="AH16" s="646">
        <v>10.065</v>
      </c>
      <c r="AI16" s="646">
        <v>4.34</v>
      </c>
      <c r="AJ16" s="646">
        <v>5.7149999999999999</v>
      </c>
      <c r="AK16" s="646">
        <v>11.474999999999998</v>
      </c>
      <c r="AL16" s="646">
        <v>6.1049999999999995</v>
      </c>
      <c r="AM16" s="150"/>
      <c r="AN16" s="150"/>
      <c r="AP16" s="96"/>
      <c r="AQ16" s="104">
        <v>1.1599999999999999</v>
      </c>
      <c r="AR16" s="104">
        <v>2.31</v>
      </c>
      <c r="AS16" s="104">
        <v>2.59</v>
      </c>
      <c r="AT16" s="104"/>
      <c r="AU16" s="150"/>
      <c r="AV16" s="150"/>
      <c r="AW16" s="150"/>
      <c r="AX16" s="150"/>
      <c r="AY16" s="150"/>
      <c r="BA16" s="96"/>
      <c r="BB16" s="104">
        <v>39.270000000000003</v>
      </c>
      <c r="BC16" s="104">
        <v>206.25</v>
      </c>
      <c r="BD16" s="104">
        <f t="shared" si="0"/>
        <v>15.99462365591398</v>
      </c>
      <c r="BE16" s="104">
        <v>47.76</v>
      </c>
      <c r="BF16" s="104">
        <v>214.81</v>
      </c>
      <c r="BG16" s="104">
        <f t="shared" si="1"/>
        <v>18.189435198232854</v>
      </c>
      <c r="BH16" s="104">
        <v>28.73</v>
      </c>
      <c r="BI16" s="104">
        <v>233.79</v>
      </c>
      <c r="BJ16" s="104">
        <f t="shared" si="2"/>
        <v>10.943928081669968</v>
      </c>
      <c r="BK16" s="104">
        <v>51.05</v>
      </c>
      <c r="BL16" s="104">
        <v>209.94</v>
      </c>
      <c r="BM16" s="104">
        <f t="shared" si="3"/>
        <v>19.560136403693626</v>
      </c>
      <c r="BP16" s="96"/>
      <c r="BQ16" s="104">
        <v>13</v>
      </c>
      <c r="BR16" s="104">
        <v>20</v>
      </c>
      <c r="BS16" s="104">
        <f t="shared" si="4"/>
        <v>39.393939393939391</v>
      </c>
      <c r="BT16" s="104">
        <v>13</v>
      </c>
      <c r="BU16" s="104">
        <v>20</v>
      </c>
      <c r="BV16" s="104">
        <f t="shared" si="5"/>
        <v>39.393939393939391</v>
      </c>
      <c r="BW16" s="104">
        <v>6</v>
      </c>
      <c r="BX16" s="104">
        <v>18</v>
      </c>
      <c r="BY16" s="104">
        <f t="shared" si="6"/>
        <v>25</v>
      </c>
      <c r="BZ16" s="104">
        <v>13</v>
      </c>
      <c r="CA16" s="104">
        <v>21</v>
      </c>
      <c r="CB16" s="104">
        <f t="shared" si="7"/>
        <v>38.235294117647058</v>
      </c>
      <c r="CE16" s="96"/>
      <c r="CF16" s="104">
        <v>13</v>
      </c>
      <c r="CG16" s="104">
        <v>20</v>
      </c>
      <c r="CH16" s="104">
        <f t="shared" si="8"/>
        <v>33</v>
      </c>
      <c r="CI16" s="104">
        <v>13</v>
      </c>
      <c r="CJ16" s="104">
        <v>20</v>
      </c>
      <c r="CK16" s="104">
        <f t="shared" si="9"/>
        <v>33</v>
      </c>
      <c r="CL16" s="104">
        <v>6</v>
      </c>
      <c r="CM16" s="104">
        <v>18</v>
      </c>
      <c r="CN16" s="104">
        <f t="shared" si="10"/>
        <v>24</v>
      </c>
      <c r="CO16" s="104">
        <v>13</v>
      </c>
      <c r="CP16" s="104">
        <v>21</v>
      </c>
      <c r="CQ16" s="104">
        <f t="shared" si="11"/>
        <v>34</v>
      </c>
      <c r="CR16" s="1301"/>
      <c r="CS16" s="1301"/>
      <c r="CU16" s="96"/>
      <c r="CV16" s="104">
        <v>26.75</v>
      </c>
      <c r="CW16" s="104">
        <v>14.45</v>
      </c>
      <c r="CX16" s="104">
        <f t="shared" si="12"/>
        <v>41.2</v>
      </c>
      <c r="CY16" s="104">
        <f t="shared" si="13"/>
        <v>0.29854368932038833</v>
      </c>
      <c r="CZ16" s="104">
        <v>13.81</v>
      </c>
      <c r="DA16" s="104">
        <v>8.34</v>
      </c>
      <c r="DB16" s="104">
        <f t="shared" si="14"/>
        <v>22.15</v>
      </c>
      <c r="DC16" s="104">
        <f t="shared" si="15"/>
        <v>0.24695259593679464</v>
      </c>
      <c r="DD16" s="104">
        <v>20.66</v>
      </c>
      <c r="DE16" s="104">
        <v>17.63</v>
      </c>
      <c r="DF16" s="104">
        <f t="shared" si="16"/>
        <v>38.29</v>
      </c>
      <c r="DG16" s="104">
        <f t="shared" si="17"/>
        <v>7.9132932880647724E-2</v>
      </c>
      <c r="DH16" s="104">
        <v>19.86</v>
      </c>
      <c r="DI16" s="104">
        <v>13.8</v>
      </c>
      <c r="DJ16" s="104">
        <f t="shared" si="18"/>
        <v>33.659999999999997</v>
      </c>
      <c r="DK16" s="104">
        <f t="shared" si="19"/>
        <v>0.18003565062388591</v>
      </c>
    </row>
    <row r="17" spans="2:115" ht="18.75" customHeight="1">
      <c r="B17" s="96"/>
      <c r="C17" s="103">
        <v>4.51</v>
      </c>
      <c r="D17" s="103">
        <v>8.5</v>
      </c>
      <c r="E17" s="103">
        <v>5.6449999999999996</v>
      </c>
      <c r="F17" s="103">
        <v>4.34</v>
      </c>
      <c r="G17" s="103">
        <v>5.3250000000000002</v>
      </c>
      <c r="H17" s="103">
        <v>5.5549999999999997</v>
      </c>
      <c r="I17" s="103">
        <v>10.25</v>
      </c>
      <c r="J17" s="103">
        <v>7.7050000000000001</v>
      </c>
      <c r="K17" s="103">
        <v>11.19</v>
      </c>
      <c r="L17" s="103">
        <v>15.89</v>
      </c>
      <c r="M17" s="103">
        <v>5.21</v>
      </c>
      <c r="N17" s="103">
        <v>14.445</v>
      </c>
      <c r="O17" s="103">
        <v>12.73</v>
      </c>
      <c r="P17" s="103">
        <v>12.46</v>
      </c>
      <c r="Q17" s="103">
        <v>19.245000000000001</v>
      </c>
      <c r="R17" s="103">
        <v>3.13</v>
      </c>
      <c r="S17" s="103">
        <v>4.74</v>
      </c>
      <c r="T17" s="103">
        <v>8.3000000000000007</v>
      </c>
      <c r="U17" s="103">
        <v>4.5</v>
      </c>
      <c r="V17" s="103">
        <v>4.38</v>
      </c>
      <c r="W17" s="150"/>
      <c r="Z17" s="96"/>
      <c r="AA17" s="646">
        <v>6.335</v>
      </c>
      <c r="AB17" s="646">
        <v>7.5499999999999989</v>
      </c>
      <c r="AC17" s="646">
        <v>6.8949999999999996</v>
      </c>
      <c r="AD17" s="646">
        <v>4.8949999999999996</v>
      </c>
      <c r="AE17" s="646">
        <v>11.82</v>
      </c>
      <c r="AF17" s="646">
        <v>15.19</v>
      </c>
      <c r="AG17" s="646">
        <v>7.16</v>
      </c>
      <c r="AH17" s="646">
        <v>13.984999999999999</v>
      </c>
      <c r="AI17" s="646">
        <v>8.8150000000000013</v>
      </c>
      <c r="AJ17" s="646"/>
      <c r="AK17" s="646"/>
      <c r="AL17" s="646"/>
      <c r="AM17" s="150"/>
      <c r="AN17" s="150"/>
      <c r="AP17" s="96"/>
      <c r="AQ17" s="104">
        <v>0</v>
      </c>
      <c r="AR17" s="104">
        <v>4.29</v>
      </c>
      <c r="AS17" s="104"/>
      <c r="AT17" s="104"/>
      <c r="AU17" s="150"/>
      <c r="AV17" s="150"/>
      <c r="AW17" s="150"/>
      <c r="AX17" s="150"/>
      <c r="AY17" s="150"/>
      <c r="BA17" s="96"/>
      <c r="BB17" s="104">
        <v>54.58</v>
      </c>
      <c r="BC17" s="104">
        <v>168.22</v>
      </c>
      <c r="BD17" s="104">
        <f t="shared" si="0"/>
        <v>24.497307001795331</v>
      </c>
      <c r="BE17" s="104">
        <v>26.61</v>
      </c>
      <c r="BF17" s="104">
        <v>242.64</v>
      </c>
      <c r="BG17" s="104">
        <f t="shared" si="1"/>
        <v>9.883008356545961</v>
      </c>
      <c r="BH17" s="104">
        <v>23.77</v>
      </c>
      <c r="BI17" s="104">
        <v>244.04</v>
      </c>
      <c r="BJ17" s="104">
        <f t="shared" si="2"/>
        <v>8.8756954557335419</v>
      </c>
      <c r="BK17" s="104">
        <v>41.27</v>
      </c>
      <c r="BL17" s="104">
        <v>226.18</v>
      </c>
      <c r="BM17" s="104">
        <f t="shared" si="3"/>
        <v>15.430921667601421</v>
      </c>
      <c r="BP17" s="96"/>
      <c r="BQ17" s="104">
        <v>17</v>
      </c>
      <c r="BR17" s="104">
        <v>22</v>
      </c>
      <c r="BS17" s="104">
        <f t="shared" si="4"/>
        <v>43.589743589743591</v>
      </c>
      <c r="BT17" s="104">
        <v>5</v>
      </c>
      <c r="BU17" s="104">
        <v>8</v>
      </c>
      <c r="BV17" s="104">
        <f t="shared" si="5"/>
        <v>38.46153846153846</v>
      </c>
      <c r="BW17" s="104">
        <v>5</v>
      </c>
      <c r="BX17" s="104">
        <v>10</v>
      </c>
      <c r="BY17" s="104">
        <f t="shared" si="6"/>
        <v>33.333333333333336</v>
      </c>
      <c r="BZ17" s="104">
        <v>8</v>
      </c>
      <c r="CA17" s="104">
        <v>15</v>
      </c>
      <c r="CB17" s="104">
        <f t="shared" si="7"/>
        <v>34.782608695652172</v>
      </c>
      <c r="CE17" s="96"/>
      <c r="CF17" s="104">
        <v>17</v>
      </c>
      <c r="CG17" s="104">
        <v>22</v>
      </c>
      <c r="CH17" s="104">
        <f t="shared" si="8"/>
        <v>39</v>
      </c>
      <c r="CI17" s="104">
        <v>5</v>
      </c>
      <c r="CJ17" s="104">
        <v>8</v>
      </c>
      <c r="CK17" s="104">
        <f t="shared" si="9"/>
        <v>13</v>
      </c>
      <c r="CL17" s="104">
        <v>5</v>
      </c>
      <c r="CM17" s="104">
        <v>10</v>
      </c>
      <c r="CN17" s="104">
        <f t="shared" si="10"/>
        <v>15</v>
      </c>
      <c r="CO17" s="104">
        <v>8</v>
      </c>
      <c r="CP17" s="104">
        <v>15</v>
      </c>
      <c r="CQ17" s="104">
        <f t="shared" si="11"/>
        <v>23</v>
      </c>
      <c r="CR17" s="1301"/>
      <c r="CS17" s="1301"/>
      <c r="CU17" s="96"/>
      <c r="CV17" s="104">
        <v>11.34</v>
      </c>
      <c r="CW17" s="104">
        <v>5.95</v>
      </c>
      <c r="CX17" s="104">
        <f t="shared" si="12"/>
        <v>17.29</v>
      </c>
      <c r="CY17" s="104">
        <f t="shared" si="13"/>
        <v>0.31174089068825911</v>
      </c>
      <c r="CZ17" s="104">
        <v>7.85</v>
      </c>
      <c r="DA17" s="104">
        <v>11.57</v>
      </c>
      <c r="DB17" s="104">
        <f t="shared" si="14"/>
        <v>19.420000000000002</v>
      </c>
      <c r="DC17" s="104">
        <f t="shared" si="15"/>
        <v>-0.19155509783728117</v>
      </c>
      <c r="DD17" s="104">
        <v>8.18</v>
      </c>
      <c r="DE17" s="104">
        <v>7.35</v>
      </c>
      <c r="DF17" s="104">
        <f t="shared" si="16"/>
        <v>15.53</v>
      </c>
      <c r="DG17" s="104">
        <f t="shared" si="17"/>
        <v>5.3444945267224736E-2</v>
      </c>
      <c r="DH17" s="104">
        <v>16.29</v>
      </c>
      <c r="DI17" s="104">
        <v>8.89</v>
      </c>
      <c r="DJ17" s="104">
        <f t="shared" si="18"/>
        <v>25.18</v>
      </c>
      <c r="DK17" s="104">
        <f t="shared" si="19"/>
        <v>0.29388403494837168</v>
      </c>
    </row>
    <row r="18" spans="2:115" ht="18.75" customHeight="1">
      <c r="B18" s="96"/>
      <c r="C18" s="103">
        <v>5.91</v>
      </c>
      <c r="D18" s="103">
        <v>11.9</v>
      </c>
      <c r="E18" s="103">
        <v>9.3149999999999995</v>
      </c>
      <c r="F18" s="103">
        <v>6.3449999999999998</v>
      </c>
      <c r="G18" s="103">
        <v>5.7549999999999999</v>
      </c>
      <c r="H18" s="103">
        <v>7.06</v>
      </c>
      <c r="I18" s="103">
        <v>8.8149999999999995</v>
      </c>
      <c r="J18" s="103">
        <v>6.7350000000000003</v>
      </c>
      <c r="K18" s="103">
        <v>2.7749999999999999</v>
      </c>
      <c r="L18" s="103">
        <v>3.5249999999999999</v>
      </c>
      <c r="M18" s="103">
        <v>7.13</v>
      </c>
      <c r="N18" s="103">
        <v>18.89</v>
      </c>
      <c r="O18" s="103">
        <v>16.885000000000002</v>
      </c>
      <c r="P18" s="103">
        <v>15.66</v>
      </c>
      <c r="Q18" s="103">
        <v>10.81</v>
      </c>
      <c r="R18" s="103">
        <v>4.0350000000000001</v>
      </c>
      <c r="S18" s="103">
        <v>6.7</v>
      </c>
      <c r="T18" s="103">
        <v>9.9949999999999992</v>
      </c>
      <c r="U18" s="103">
        <v>6.0250000000000004</v>
      </c>
      <c r="V18" s="103">
        <v>5.125</v>
      </c>
      <c r="W18" s="150"/>
      <c r="Z18" s="96"/>
      <c r="AA18" s="646">
        <v>7.5150000000000006</v>
      </c>
      <c r="AB18" s="646">
        <v>8.5</v>
      </c>
      <c r="AC18" s="646">
        <v>7.36</v>
      </c>
      <c r="AD18" s="646">
        <v>4.7249999999999996</v>
      </c>
      <c r="AE18" s="646">
        <v>11.049999999999999</v>
      </c>
      <c r="AF18" s="646">
        <v>10.53</v>
      </c>
      <c r="AG18" s="646"/>
      <c r="AH18" s="646"/>
      <c r="AI18" s="646"/>
      <c r="AJ18" s="646"/>
      <c r="AK18" s="646"/>
      <c r="AL18" s="646"/>
      <c r="AM18" s="150"/>
      <c r="AN18" s="150"/>
      <c r="AP18" s="96"/>
      <c r="AQ18" s="104">
        <v>0</v>
      </c>
      <c r="AR18" s="104">
        <v>5.71</v>
      </c>
      <c r="AS18" s="104"/>
      <c r="AT18" s="104"/>
      <c r="AU18" s="150"/>
      <c r="AV18" s="150"/>
      <c r="AW18" s="150"/>
      <c r="AX18" s="150"/>
      <c r="AY18" s="150"/>
      <c r="BA18" s="96"/>
      <c r="BB18" s="104">
        <v>41.85</v>
      </c>
      <c r="BC18" s="104">
        <v>139.57</v>
      </c>
      <c r="BD18" s="104">
        <f t="shared" si="0"/>
        <v>23.068018961525745</v>
      </c>
      <c r="BE18" s="104">
        <v>23.78</v>
      </c>
      <c r="BF18" s="104">
        <v>240.86</v>
      </c>
      <c r="BG18" s="104">
        <f t="shared" si="1"/>
        <v>8.9857920193470378</v>
      </c>
      <c r="BH18" s="104">
        <v>13.5</v>
      </c>
      <c r="BI18" s="104">
        <v>262.14999999999998</v>
      </c>
      <c r="BJ18" s="104">
        <f t="shared" si="2"/>
        <v>4.8975149646290586</v>
      </c>
      <c r="BK18" s="104">
        <v>26.03</v>
      </c>
      <c r="BL18" s="104">
        <v>236.6</v>
      </c>
      <c r="BM18" s="104">
        <f t="shared" si="3"/>
        <v>9.911282031755702</v>
      </c>
      <c r="BP18" s="96"/>
      <c r="BQ18" s="104">
        <v>8</v>
      </c>
      <c r="BR18" s="104">
        <v>10</v>
      </c>
      <c r="BS18" s="104">
        <f t="shared" si="4"/>
        <v>44.444444444444443</v>
      </c>
      <c r="BT18" s="104">
        <v>6</v>
      </c>
      <c r="BU18" s="104">
        <v>16</v>
      </c>
      <c r="BV18" s="104">
        <f t="shared" si="5"/>
        <v>27.272727272727273</v>
      </c>
      <c r="BW18" s="104">
        <v>7</v>
      </c>
      <c r="BX18" s="104">
        <v>12</v>
      </c>
      <c r="BY18" s="104">
        <f t="shared" si="6"/>
        <v>36.842105263157897</v>
      </c>
      <c r="BZ18" s="104">
        <v>7</v>
      </c>
      <c r="CA18" s="104">
        <v>15</v>
      </c>
      <c r="CB18" s="104">
        <f t="shared" si="7"/>
        <v>31.818181818181817</v>
      </c>
      <c r="CE18" s="96"/>
      <c r="CF18" s="104">
        <v>8</v>
      </c>
      <c r="CG18" s="104">
        <v>10</v>
      </c>
      <c r="CH18" s="104">
        <f t="shared" si="8"/>
        <v>18</v>
      </c>
      <c r="CI18" s="104">
        <v>6</v>
      </c>
      <c r="CJ18" s="104">
        <v>16</v>
      </c>
      <c r="CK18" s="104">
        <f t="shared" si="9"/>
        <v>22</v>
      </c>
      <c r="CL18" s="104">
        <v>7</v>
      </c>
      <c r="CM18" s="104">
        <v>12</v>
      </c>
      <c r="CN18" s="104">
        <f t="shared" si="10"/>
        <v>19</v>
      </c>
      <c r="CO18" s="104">
        <v>7</v>
      </c>
      <c r="CP18" s="104">
        <v>15</v>
      </c>
      <c r="CQ18" s="104">
        <f t="shared" si="11"/>
        <v>22</v>
      </c>
      <c r="CR18" s="1301"/>
      <c r="CS18" s="1301"/>
      <c r="CU18" s="96"/>
      <c r="CV18" s="104">
        <v>6.46</v>
      </c>
      <c r="CW18" s="104">
        <v>5.87</v>
      </c>
      <c r="CX18" s="104">
        <f t="shared" si="12"/>
        <v>12.33</v>
      </c>
      <c r="CY18" s="104">
        <f t="shared" si="13"/>
        <v>4.7850770478507693E-2</v>
      </c>
      <c r="CZ18" s="104">
        <v>12.65</v>
      </c>
      <c r="DA18" s="104">
        <v>10.54</v>
      </c>
      <c r="DB18" s="104">
        <f t="shared" si="14"/>
        <v>23.189999999999998</v>
      </c>
      <c r="DC18" s="104">
        <f t="shared" si="15"/>
        <v>9.0987494609745645E-2</v>
      </c>
      <c r="DD18" s="104">
        <v>10.31</v>
      </c>
      <c r="DE18" s="104">
        <v>14.23</v>
      </c>
      <c r="DF18" s="104">
        <f t="shared" si="16"/>
        <v>24.54</v>
      </c>
      <c r="DG18" s="104">
        <f t="shared" si="17"/>
        <v>-0.15973920130399349</v>
      </c>
      <c r="DH18" s="104">
        <v>17.329999999999998</v>
      </c>
      <c r="DI18" s="104">
        <v>12.34</v>
      </c>
      <c r="DJ18" s="104">
        <f t="shared" si="18"/>
        <v>29.669999999999998</v>
      </c>
      <c r="DK18" s="104">
        <f t="shared" si="19"/>
        <v>0.16818335018537239</v>
      </c>
    </row>
    <row r="19" spans="2:115" ht="18.75" customHeight="1">
      <c r="B19" s="96"/>
      <c r="C19" s="103">
        <v>4.1050000000000004</v>
      </c>
      <c r="D19" s="103">
        <v>9.5399999999999991</v>
      </c>
      <c r="E19" s="103">
        <v>9.9949999999999992</v>
      </c>
      <c r="F19" s="103">
        <v>7.68</v>
      </c>
      <c r="G19" s="103">
        <v>6.8550000000000004</v>
      </c>
      <c r="H19" s="103">
        <v>6.8550000000000004</v>
      </c>
      <c r="I19" s="103">
        <v>9.0449999999999999</v>
      </c>
      <c r="J19" s="103">
        <v>6.2949999999999999</v>
      </c>
      <c r="K19" s="103">
        <v>6.4950000000000001</v>
      </c>
      <c r="L19" s="103">
        <v>6.1849999999999996</v>
      </c>
      <c r="M19" s="103">
        <v>4.9050000000000002</v>
      </c>
      <c r="N19" s="103">
        <v>10.45</v>
      </c>
      <c r="O19" s="103">
        <v>8.23</v>
      </c>
      <c r="P19" s="103">
        <v>10.645</v>
      </c>
      <c r="Q19" s="103">
        <v>9.9499999999999993</v>
      </c>
      <c r="R19" s="103">
        <v>8.5749999999999993</v>
      </c>
      <c r="S19" s="103">
        <v>14.955</v>
      </c>
      <c r="T19" s="103">
        <v>6.1849999999999996</v>
      </c>
      <c r="U19" s="103">
        <v>5.9550000000000001</v>
      </c>
      <c r="V19" s="103">
        <v>5.5149999999999997</v>
      </c>
      <c r="W19" s="150"/>
      <c r="Z19" s="96"/>
      <c r="AA19" s="646">
        <v>7.5149999999999988</v>
      </c>
      <c r="AB19" s="646">
        <v>8.5299999999999994</v>
      </c>
      <c r="AC19" s="646">
        <v>7.68</v>
      </c>
      <c r="AD19" s="646">
        <v>5.3599999999999994</v>
      </c>
      <c r="AE19" s="646">
        <v>9.8699999999999992</v>
      </c>
      <c r="AF19" s="646">
        <v>12.805</v>
      </c>
      <c r="AG19" s="646"/>
      <c r="AH19" s="646"/>
      <c r="AI19" s="646"/>
      <c r="AJ19" s="646"/>
      <c r="AK19" s="646"/>
      <c r="AL19" s="646"/>
      <c r="AM19" s="150"/>
      <c r="AN19" s="150"/>
      <c r="AP19" s="96"/>
      <c r="AQ19" s="104"/>
      <c r="AR19" s="104"/>
      <c r="AS19" s="104"/>
      <c r="AT19" s="104"/>
      <c r="AU19" s="150"/>
      <c r="AV19" s="150"/>
      <c r="AW19" s="150"/>
      <c r="AX19" s="150"/>
      <c r="AY19" s="150"/>
      <c r="BA19" s="96"/>
      <c r="BB19" s="104">
        <v>25.33</v>
      </c>
      <c r="BC19" s="104">
        <v>170.44</v>
      </c>
      <c r="BD19" s="104">
        <f t="shared" si="0"/>
        <v>12.938652500383103</v>
      </c>
      <c r="BE19" s="104">
        <v>13.85</v>
      </c>
      <c r="BF19" s="104">
        <v>255.94</v>
      </c>
      <c r="BG19" s="104">
        <f t="shared" si="1"/>
        <v>5.1336224470884755</v>
      </c>
      <c r="BH19" s="104">
        <v>32.49</v>
      </c>
      <c r="BI19" s="104">
        <v>210.52</v>
      </c>
      <c r="BJ19" s="104">
        <f t="shared" si="2"/>
        <v>13.369820172009382</v>
      </c>
      <c r="BK19" s="104">
        <v>36.08</v>
      </c>
      <c r="BL19" s="104">
        <v>222.43</v>
      </c>
      <c r="BM19" s="104">
        <f t="shared" si="3"/>
        <v>13.956906889482033</v>
      </c>
      <c r="BP19" s="96"/>
      <c r="BQ19" s="104">
        <v>5</v>
      </c>
      <c r="BR19" s="104">
        <v>11</v>
      </c>
      <c r="BS19" s="104">
        <f t="shared" si="4"/>
        <v>31.25</v>
      </c>
      <c r="BT19" s="104">
        <v>6</v>
      </c>
      <c r="BU19" s="104">
        <v>9</v>
      </c>
      <c r="BV19" s="104">
        <f t="shared" si="5"/>
        <v>40</v>
      </c>
      <c r="BW19" s="104">
        <v>10</v>
      </c>
      <c r="BX19" s="104">
        <v>25</v>
      </c>
      <c r="BY19" s="104">
        <f t="shared" si="6"/>
        <v>28.571428571428573</v>
      </c>
      <c r="BZ19" s="104">
        <v>10</v>
      </c>
      <c r="CA19" s="104">
        <v>18</v>
      </c>
      <c r="CB19" s="104">
        <f t="shared" si="7"/>
        <v>35.714285714285715</v>
      </c>
      <c r="CE19" s="96"/>
      <c r="CF19" s="104">
        <v>5</v>
      </c>
      <c r="CG19" s="104">
        <v>11</v>
      </c>
      <c r="CH19" s="104">
        <f t="shared" si="8"/>
        <v>16</v>
      </c>
      <c r="CI19" s="104">
        <v>6</v>
      </c>
      <c r="CJ19" s="104">
        <v>9</v>
      </c>
      <c r="CK19" s="104">
        <f t="shared" si="9"/>
        <v>15</v>
      </c>
      <c r="CL19" s="104">
        <v>10</v>
      </c>
      <c r="CM19" s="104">
        <v>25</v>
      </c>
      <c r="CN19" s="104">
        <f t="shared" si="10"/>
        <v>35</v>
      </c>
      <c r="CO19" s="104">
        <v>10</v>
      </c>
      <c r="CP19" s="104">
        <v>18</v>
      </c>
      <c r="CQ19" s="104">
        <f t="shared" si="11"/>
        <v>28</v>
      </c>
      <c r="CR19" s="1301"/>
      <c r="CS19" s="1301"/>
      <c r="CU19" s="96"/>
      <c r="CV19" s="104">
        <v>5.81</v>
      </c>
      <c r="CW19" s="104">
        <v>6.28</v>
      </c>
      <c r="CX19" s="104">
        <f t="shared" si="12"/>
        <v>12.09</v>
      </c>
      <c r="CY19" s="104">
        <f t="shared" si="13"/>
        <v>-3.8875103391232478E-2</v>
      </c>
      <c r="CZ19" s="104">
        <v>3.21</v>
      </c>
      <c r="DA19" s="104">
        <v>8.5</v>
      </c>
      <c r="DB19" s="104">
        <f t="shared" si="14"/>
        <v>11.71</v>
      </c>
      <c r="DC19" s="104">
        <f t="shared" si="15"/>
        <v>-0.45175064047822372</v>
      </c>
      <c r="DD19" s="104">
        <v>5.37</v>
      </c>
      <c r="DE19" s="104">
        <v>6.07</v>
      </c>
      <c r="DF19" s="104">
        <f t="shared" si="16"/>
        <v>11.440000000000001</v>
      </c>
      <c r="DG19" s="104">
        <f t="shared" si="17"/>
        <v>-6.1188811188811199E-2</v>
      </c>
      <c r="DH19" s="104"/>
      <c r="DI19" s="104"/>
      <c r="DJ19" s="104"/>
      <c r="DK19" s="104"/>
    </row>
    <row r="20" spans="2:115" ht="18.75" customHeight="1">
      <c r="B20" s="96"/>
      <c r="C20" s="103">
        <v>5.87</v>
      </c>
      <c r="D20" s="103">
        <v>8.06</v>
      </c>
      <c r="E20" s="103">
        <v>7.2050000000000001</v>
      </c>
      <c r="F20" s="103">
        <v>5.125</v>
      </c>
      <c r="G20" s="103">
        <v>2.9649999999999999</v>
      </c>
      <c r="H20" s="103">
        <v>6.7350000000000003</v>
      </c>
      <c r="I20" s="103">
        <v>7.5549999999999997</v>
      </c>
      <c r="J20" s="103">
        <v>4.4950000000000001</v>
      </c>
      <c r="K20" s="103">
        <v>1.9550000000000001</v>
      </c>
      <c r="L20" s="103">
        <v>3.7650000000000001</v>
      </c>
      <c r="M20" s="103">
        <v>6.74</v>
      </c>
      <c r="N20" s="103">
        <v>17.824999999999999</v>
      </c>
      <c r="O20" s="103">
        <v>15.115</v>
      </c>
      <c r="P20" s="103">
        <v>11.315</v>
      </c>
      <c r="Q20" s="103">
        <v>11.27</v>
      </c>
      <c r="R20" s="103">
        <v>7.0049999999999999</v>
      </c>
      <c r="S20" s="103">
        <v>9.2349999999999994</v>
      </c>
      <c r="T20" s="103">
        <v>8.4149999999999991</v>
      </c>
      <c r="U20" s="103">
        <v>6.375</v>
      </c>
      <c r="V20" s="103">
        <v>7.63</v>
      </c>
      <c r="W20" s="150"/>
      <c r="Z20" s="99" t="s">
        <v>16</v>
      </c>
      <c r="AA20" s="647">
        <f>AVERAGE(AA8:AA19)</f>
        <v>5.585</v>
      </c>
      <c r="AB20" s="647">
        <f t="shared" ref="AB20:AL20" si="20">AVERAGE(AB8:AB19)</f>
        <v>7.8712499999999999</v>
      </c>
      <c r="AC20" s="647">
        <f t="shared" si="20"/>
        <v>6.371666666666667</v>
      </c>
      <c r="AD20" s="647">
        <f t="shared" si="20"/>
        <v>5.4733333333333336</v>
      </c>
      <c r="AE20" s="647">
        <f t="shared" si="20"/>
        <v>12.51375</v>
      </c>
      <c r="AF20" s="647">
        <f t="shared" si="20"/>
        <v>13.275416666666667</v>
      </c>
      <c r="AG20" s="647">
        <f t="shared" si="20"/>
        <v>5.6855000000000002</v>
      </c>
      <c r="AH20" s="647">
        <f t="shared" si="20"/>
        <v>12.049000000000001</v>
      </c>
      <c r="AI20" s="647">
        <f t="shared" si="20"/>
        <v>6.1994999999999987</v>
      </c>
      <c r="AJ20" s="647">
        <f t="shared" si="20"/>
        <v>5.4088888888888897</v>
      </c>
      <c r="AK20" s="647">
        <f t="shared" si="20"/>
        <v>10.893888888888888</v>
      </c>
      <c r="AL20" s="647">
        <f t="shared" si="20"/>
        <v>5.6649999999999991</v>
      </c>
      <c r="AM20" s="150"/>
      <c r="AN20" s="150"/>
      <c r="AP20" s="99" t="s">
        <v>16</v>
      </c>
      <c r="AQ20" s="647">
        <f>AVERAGE(AQ8:AQ19)</f>
        <v>1.219090909090909</v>
      </c>
      <c r="AR20" s="647">
        <f t="shared" ref="AR20" si="21">AVERAGE(AR8:AR19)</f>
        <v>2.7218181818181817</v>
      </c>
      <c r="AS20" s="647">
        <f t="shared" ref="AS20" si="22">AVERAGE(AS8:AS19)</f>
        <v>1.1033333333333333</v>
      </c>
      <c r="AT20" s="647">
        <f t="shared" ref="AT20" si="23">AVERAGE(AT8:AT19)</f>
        <v>1.4400000000000002</v>
      </c>
      <c r="AU20" s="150"/>
      <c r="AV20" s="150"/>
      <c r="AW20" s="150"/>
      <c r="AX20" s="150"/>
      <c r="AY20" s="150"/>
      <c r="BA20" s="96"/>
      <c r="BB20" s="104">
        <v>29.08</v>
      </c>
      <c r="BC20" s="104">
        <v>235.75</v>
      </c>
      <c r="BD20" s="104">
        <f t="shared" si="0"/>
        <v>10.980629082807839</v>
      </c>
      <c r="BE20" s="104">
        <v>40.32</v>
      </c>
      <c r="BF20" s="104">
        <v>223.86</v>
      </c>
      <c r="BG20" s="104">
        <f t="shared" si="1"/>
        <v>15.262321144674086</v>
      </c>
      <c r="BH20" s="104">
        <v>28.46</v>
      </c>
      <c r="BI20" s="104">
        <v>235.43</v>
      </c>
      <c r="BJ20" s="104">
        <f t="shared" si="2"/>
        <v>10.784796695592862</v>
      </c>
      <c r="BK20" s="104">
        <v>32.92</v>
      </c>
      <c r="BL20" s="104">
        <v>222.22</v>
      </c>
      <c r="BM20" s="104">
        <f t="shared" si="3"/>
        <v>12.902720075252804</v>
      </c>
      <c r="BP20" s="96"/>
      <c r="BQ20" s="104">
        <v>10</v>
      </c>
      <c r="BR20" s="104">
        <v>15</v>
      </c>
      <c r="BS20" s="104">
        <f t="shared" si="4"/>
        <v>40</v>
      </c>
      <c r="BT20" s="104">
        <v>13</v>
      </c>
      <c r="BU20" s="104">
        <v>16</v>
      </c>
      <c r="BV20" s="104">
        <f t="shared" si="5"/>
        <v>44.827586206896555</v>
      </c>
      <c r="BW20" s="104">
        <v>8</v>
      </c>
      <c r="BX20" s="104">
        <v>16</v>
      </c>
      <c r="BY20" s="104">
        <f t="shared" si="6"/>
        <v>33.333333333333336</v>
      </c>
      <c r="BZ20" s="104">
        <v>40</v>
      </c>
      <c r="CA20" s="104">
        <v>19</v>
      </c>
      <c r="CB20" s="104">
        <f t="shared" si="7"/>
        <v>67.79661016949153</v>
      </c>
      <c r="CE20" s="96"/>
      <c r="CF20" s="104">
        <v>10</v>
      </c>
      <c r="CG20" s="104">
        <v>15</v>
      </c>
      <c r="CH20" s="104">
        <f t="shared" si="8"/>
        <v>25</v>
      </c>
      <c r="CI20" s="104">
        <v>13</v>
      </c>
      <c r="CJ20" s="104">
        <v>16</v>
      </c>
      <c r="CK20" s="104">
        <f t="shared" si="9"/>
        <v>29</v>
      </c>
      <c r="CL20" s="104">
        <v>8</v>
      </c>
      <c r="CM20" s="104">
        <v>16</v>
      </c>
      <c r="CN20" s="104">
        <f t="shared" si="10"/>
        <v>24</v>
      </c>
      <c r="CO20" s="104">
        <v>40</v>
      </c>
      <c r="CP20" s="104">
        <v>19</v>
      </c>
      <c r="CQ20" s="104">
        <f t="shared" si="11"/>
        <v>59</v>
      </c>
      <c r="CR20" s="1301"/>
      <c r="CS20" s="1301"/>
      <c r="CU20" s="96"/>
      <c r="CV20" s="104">
        <v>10.220000000000001</v>
      </c>
      <c r="CW20" s="104">
        <v>3.82</v>
      </c>
      <c r="CX20" s="104">
        <f t="shared" si="12"/>
        <v>14.040000000000001</v>
      </c>
      <c r="CY20" s="104">
        <f t="shared" si="13"/>
        <v>0.45584045584045585</v>
      </c>
      <c r="CZ20" s="104"/>
      <c r="DA20" s="104"/>
      <c r="DB20" s="104"/>
      <c r="DC20" s="104"/>
      <c r="DD20" s="104">
        <v>9.06</v>
      </c>
      <c r="DE20" s="104">
        <v>9.14</v>
      </c>
      <c r="DF20" s="104">
        <f t="shared" si="16"/>
        <v>18.200000000000003</v>
      </c>
      <c r="DG20" s="104">
        <f t="shared" si="17"/>
        <v>-4.3956043956043991E-3</v>
      </c>
      <c r="DH20" s="104"/>
      <c r="DI20" s="104"/>
      <c r="DJ20" s="104"/>
      <c r="DK20" s="104"/>
    </row>
    <row r="21" spans="2:115" ht="18.75" customHeight="1">
      <c r="B21" s="96"/>
      <c r="C21" s="103">
        <v>8.6549999999999994</v>
      </c>
      <c r="D21" s="103">
        <v>15.945</v>
      </c>
      <c r="E21" s="103">
        <v>13.99</v>
      </c>
      <c r="F21" s="103">
        <v>14.41</v>
      </c>
      <c r="G21" s="103">
        <v>4.3049999999999997</v>
      </c>
      <c r="H21" s="103">
        <v>6.54</v>
      </c>
      <c r="I21" s="103">
        <v>7.9950000000000001</v>
      </c>
      <c r="J21" s="103">
        <v>5.3250000000000002</v>
      </c>
      <c r="K21" s="103">
        <v>6.47</v>
      </c>
      <c r="L21" s="103">
        <v>3.4049999999999998</v>
      </c>
      <c r="M21" s="103">
        <v>3.99</v>
      </c>
      <c r="N21" s="103">
        <v>8.7650000000000006</v>
      </c>
      <c r="O21" s="103">
        <v>10.33</v>
      </c>
      <c r="P21" s="103">
        <v>8.76</v>
      </c>
      <c r="Q21" s="103">
        <v>11.81</v>
      </c>
      <c r="R21" s="103">
        <v>5.14</v>
      </c>
      <c r="S21" s="103">
        <v>6.0750000000000002</v>
      </c>
      <c r="T21" s="103">
        <v>4.7750000000000004</v>
      </c>
      <c r="U21" s="103">
        <v>5.2050000000000001</v>
      </c>
      <c r="V21" s="103">
        <v>4.1150000000000002</v>
      </c>
      <c r="W21" s="150"/>
      <c r="Z21" s="100" t="s">
        <v>17</v>
      </c>
      <c r="AA21" s="647">
        <f>STDEV(AA8:AA19)</f>
        <v>1.2009844446801301</v>
      </c>
      <c r="AB21" s="647">
        <f t="shared" ref="AB21:AL21" si="24">STDEV(AB8:AB19)</f>
        <v>0.76234722761648821</v>
      </c>
      <c r="AC21" s="647">
        <f t="shared" si="24"/>
        <v>1.118626051200412</v>
      </c>
      <c r="AD21" s="647">
        <f t="shared" si="24"/>
        <v>0.99101035067829069</v>
      </c>
      <c r="AE21" s="647">
        <f t="shared" si="24"/>
        <v>2.1902346543028375</v>
      </c>
      <c r="AF21" s="647">
        <f t="shared" si="24"/>
        <v>1.647800818630313</v>
      </c>
      <c r="AG21" s="647">
        <f t="shared" si="24"/>
        <v>1.1931062400306169</v>
      </c>
      <c r="AH21" s="647">
        <f t="shared" si="24"/>
        <v>1.7718301900075497</v>
      </c>
      <c r="AI21" s="647">
        <f t="shared" si="24"/>
        <v>1.4544117749492809</v>
      </c>
      <c r="AJ21" s="647">
        <f t="shared" si="24"/>
        <v>0.65799780479201064</v>
      </c>
      <c r="AK21" s="647">
        <f t="shared" si="24"/>
        <v>1.2812244577399643</v>
      </c>
      <c r="AL21" s="647">
        <f t="shared" si="24"/>
        <v>1.0310158825158859</v>
      </c>
      <c r="AM21" s="150"/>
      <c r="AN21" s="150"/>
      <c r="AP21" s="100" t="s">
        <v>17</v>
      </c>
      <c r="AQ21" s="647">
        <f>STDEV(AQ8:AQ19)</f>
        <v>1.5694295431490672</v>
      </c>
      <c r="AR21" s="647">
        <f t="shared" ref="AR21:AT21" si="25">STDEV(AR8:AR19)</f>
        <v>2.0105960219885954</v>
      </c>
      <c r="AS21" s="647">
        <f t="shared" si="25"/>
        <v>1.1198772254135718</v>
      </c>
      <c r="AT21" s="647">
        <f t="shared" si="25"/>
        <v>1.3757699143181088</v>
      </c>
      <c r="AU21" s="150"/>
      <c r="AV21" s="150"/>
      <c r="AW21" s="150"/>
      <c r="AX21" s="150"/>
      <c r="AY21" s="150"/>
      <c r="BA21" s="96"/>
      <c r="BB21" s="104">
        <v>40.369999999999997</v>
      </c>
      <c r="BC21" s="98">
        <v>129.37</v>
      </c>
      <c r="BD21" s="104">
        <f t="shared" si="0"/>
        <v>23.783433486508773</v>
      </c>
      <c r="BE21" s="104"/>
      <c r="BF21" s="98"/>
      <c r="BG21" s="104"/>
      <c r="BH21" s="104">
        <v>25.41</v>
      </c>
      <c r="BI21" s="98">
        <v>231.55</v>
      </c>
      <c r="BJ21" s="104">
        <f t="shared" si="2"/>
        <v>9.8886986301369841</v>
      </c>
      <c r="BK21" s="104">
        <v>64.58</v>
      </c>
      <c r="BL21" s="98">
        <v>186.24</v>
      </c>
      <c r="BM21" s="104">
        <f t="shared" si="3"/>
        <v>25.74754804242086</v>
      </c>
      <c r="BP21" s="96"/>
      <c r="BQ21" s="104">
        <v>9</v>
      </c>
      <c r="BR21" s="98">
        <v>20</v>
      </c>
      <c r="BS21" s="104">
        <f t="shared" si="4"/>
        <v>31.03448275862069</v>
      </c>
      <c r="BT21" s="104"/>
      <c r="BU21" s="98"/>
      <c r="BV21" s="104"/>
      <c r="BW21" s="104">
        <v>10</v>
      </c>
      <c r="BX21" s="98">
        <v>23</v>
      </c>
      <c r="BY21" s="104">
        <f t="shared" si="6"/>
        <v>30.303030303030305</v>
      </c>
      <c r="BZ21" s="104">
        <v>19</v>
      </c>
      <c r="CA21" s="98">
        <v>23</v>
      </c>
      <c r="CB21" s="104">
        <f t="shared" si="7"/>
        <v>45.238095238095241</v>
      </c>
      <c r="CE21" s="96"/>
      <c r="CF21" s="104">
        <v>9</v>
      </c>
      <c r="CG21" s="98">
        <v>20</v>
      </c>
      <c r="CH21" s="104">
        <f t="shared" si="8"/>
        <v>29</v>
      </c>
      <c r="CI21" s="104"/>
      <c r="CJ21" s="98"/>
      <c r="CK21" s="104"/>
      <c r="CL21" s="104">
        <v>10</v>
      </c>
      <c r="CM21" s="98">
        <v>23</v>
      </c>
      <c r="CN21" s="104">
        <f>SUM(CL21:CM21)</f>
        <v>33</v>
      </c>
      <c r="CO21" s="104">
        <v>19</v>
      </c>
      <c r="CP21" s="98">
        <v>23</v>
      </c>
      <c r="CQ21" s="104">
        <f>SUM(CO21:CP21)</f>
        <v>42</v>
      </c>
      <c r="CR21" s="1301"/>
      <c r="CS21" s="1301"/>
      <c r="CU21" s="96"/>
      <c r="CV21" s="104">
        <v>9.2799999999999994</v>
      </c>
      <c r="CW21" s="98">
        <v>4.4000000000000004</v>
      </c>
      <c r="CX21" s="104">
        <f t="shared" si="12"/>
        <v>13.68</v>
      </c>
      <c r="CY21" s="104">
        <f t="shared" si="13"/>
        <v>0.35672514619883033</v>
      </c>
      <c r="CZ21" s="104"/>
      <c r="DA21" s="98"/>
      <c r="DB21" s="104"/>
      <c r="DC21" s="104"/>
      <c r="DD21" s="104">
        <v>6.89</v>
      </c>
      <c r="DE21" s="98">
        <v>8.1</v>
      </c>
      <c r="DF21" s="104">
        <f t="shared" si="16"/>
        <v>14.989999999999998</v>
      </c>
      <c r="DG21" s="104">
        <f t="shared" si="17"/>
        <v>-8.0720480320213478E-2</v>
      </c>
      <c r="DH21" s="104"/>
      <c r="DI21" s="98"/>
      <c r="DJ21" s="104"/>
      <c r="DK21" s="104"/>
    </row>
    <row r="22" spans="2:115" ht="18.75" customHeight="1">
      <c r="B22" s="96"/>
      <c r="C22" s="103">
        <v>2.8149999999999999</v>
      </c>
      <c r="D22" s="103">
        <v>8.0649999999999995</v>
      </c>
      <c r="E22" s="103">
        <v>5.3250000000000002</v>
      </c>
      <c r="F22" s="103">
        <v>4.3449999999999998</v>
      </c>
      <c r="G22" s="103">
        <v>4.8099999999999996</v>
      </c>
      <c r="H22" s="103">
        <v>4.2699999999999996</v>
      </c>
      <c r="I22" s="103">
        <v>3.95</v>
      </c>
      <c r="J22" s="103">
        <v>2.8149999999999999</v>
      </c>
      <c r="K22" s="103">
        <v>3.24</v>
      </c>
      <c r="L22" s="103">
        <v>2.5750000000000002</v>
      </c>
      <c r="M22" s="103">
        <v>6.1849999999999996</v>
      </c>
      <c r="N22" s="103">
        <v>11.404999999999999</v>
      </c>
      <c r="O22" s="103">
        <v>14.37</v>
      </c>
      <c r="P22" s="103">
        <v>17.47</v>
      </c>
      <c r="Q22" s="103">
        <v>11.945</v>
      </c>
      <c r="R22" s="103">
        <v>3.32</v>
      </c>
      <c r="S22" s="103">
        <v>7.6349999999999998</v>
      </c>
      <c r="T22" s="103">
        <v>4.7300000000000004</v>
      </c>
      <c r="U22" s="103">
        <v>3.6</v>
      </c>
      <c r="V22" s="103">
        <v>3.68</v>
      </c>
      <c r="W22" s="150"/>
      <c r="Z22" s="100" t="s">
        <v>18</v>
      </c>
      <c r="AA22" s="647">
        <f>AA21/SQRT(COUNT(AA8:AA19))</f>
        <v>0.34669434621431316</v>
      </c>
      <c r="AB22" s="647">
        <f t="shared" ref="AB22:AL22" si="26">AB21/SQRT(COUNT(AB8:AB19))</f>
        <v>0.2200706885401722</v>
      </c>
      <c r="AC22" s="647">
        <f t="shared" si="26"/>
        <v>0.32291952589154299</v>
      </c>
      <c r="AD22" s="647">
        <f t="shared" si="26"/>
        <v>0.28608004636690831</v>
      </c>
      <c r="AE22" s="647">
        <f t="shared" si="26"/>
        <v>0.63226628362509507</v>
      </c>
      <c r="AF22" s="647">
        <f t="shared" si="26"/>
        <v>0.47567912310354848</v>
      </c>
      <c r="AG22" s="647">
        <f t="shared" si="26"/>
        <v>0.37729332090563117</v>
      </c>
      <c r="AH22" s="647">
        <f t="shared" si="26"/>
        <v>0.56030190274727687</v>
      </c>
      <c r="AI22" s="647">
        <f t="shared" si="26"/>
        <v>0.45992538646079512</v>
      </c>
      <c r="AJ22" s="647">
        <f t="shared" si="26"/>
        <v>0.21933260159733689</v>
      </c>
      <c r="AK22" s="647">
        <f t="shared" si="26"/>
        <v>0.42707481924665475</v>
      </c>
      <c r="AL22" s="647">
        <f t="shared" si="26"/>
        <v>0.34367196083862867</v>
      </c>
      <c r="AM22" s="150"/>
      <c r="AN22" s="150"/>
      <c r="AP22" s="100" t="s">
        <v>18</v>
      </c>
      <c r="AQ22" s="647">
        <f>AQ21/SQRT(COUNT(AQ8:AQ19))</f>
        <v>0.47320081177494056</v>
      </c>
      <c r="AR22" s="647">
        <f t="shared" ref="AR22" si="27">AR21/SQRT(COUNT(AR8:AR19))</f>
        <v>0.60621750999248425</v>
      </c>
      <c r="AS22" s="647">
        <f t="shared" ref="AS22" si="28">AS21/SQRT(COUNT(AS8:AS19))</f>
        <v>0.37329240847119061</v>
      </c>
      <c r="AT22" s="647">
        <f t="shared" ref="AT22" si="29">AT21/SQRT(COUNT(AT8:AT19))</f>
        <v>0.48640811788338506</v>
      </c>
      <c r="AU22" s="150"/>
      <c r="AV22" s="150"/>
      <c r="AW22" s="150"/>
      <c r="AX22" s="150"/>
      <c r="AY22" s="150"/>
      <c r="BA22" s="96"/>
      <c r="BB22" s="104">
        <v>18.47</v>
      </c>
      <c r="BC22" s="98">
        <v>258.75</v>
      </c>
      <c r="BD22" s="104">
        <f t="shared" si="0"/>
        <v>6.6625784575427449</v>
      </c>
      <c r="BE22" s="104"/>
      <c r="BF22" s="98"/>
      <c r="BG22" s="104"/>
      <c r="BH22" s="104"/>
      <c r="BI22" s="98"/>
      <c r="BJ22" s="104"/>
      <c r="BK22" s="104"/>
      <c r="BL22" s="98"/>
      <c r="BM22" s="104"/>
      <c r="BP22" s="96"/>
      <c r="BQ22" s="104">
        <v>3</v>
      </c>
      <c r="BR22" s="98">
        <v>12</v>
      </c>
      <c r="BS22" s="104">
        <f t="shared" si="4"/>
        <v>20</v>
      </c>
      <c r="BT22" s="104"/>
      <c r="BU22" s="98"/>
      <c r="BV22" s="104"/>
      <c r="BW22" s="104"/>
      <c r="BX22" s="98"/>
      <c r="BY22" s="104"/>
      <c r="BZ22" s="104"/>
      <c r="CA22" s="98"/>
      <c r="CB22" s="104"/>
      <c r="CE22" s="96"/>
      <c r="CF22" s="104">
        <v>3</v>
      </c>
      <c r="CG22" s="98">
        <v>12</v>
      </c>
      <c r="CH22" s="104">
        <f t="shared" si="8"/>
        <v>15</v>
      </c>
      <c r="CI22" s="104"/>
      <c r="CJ22" s="98"/>
      <c r="CK22" s="104"/>
      <c r="CL22" s="104"/>
      <c r="CM22" s="98"/>
      <c r="CN22" s="104"/>
      <c r="CO22" s="104"/>
      <c r="CP22" s="98"/>
      <c r="CQ22" s="104"/>
      <c r="CR22" s="1301"/>
      <c r="CS22" s="1301"/>
      <c r="CU22" s="96"/>
      <c r="CV22" s="104"/>
      <c r="CW22" s="98"/>
      <c r="CX22" s="104"/>
      <c r="CY22" s="104"/>
      <c r="CZ22" s="104"/>
      <c r="DA22" s="98"/>
      <c r="DB22" s="104"/>
      <c r="DC22" s="104"/>
      <c r="DD22" s="104">
        <v>5.31</v>
      </c>
      <c r="DE22" s="98">
        <v>6.53</v>
      </c>
      <c r="DF22" s="104"/>
      <c r="DG22" s="104"/>
      <c r="DH22" s="104"/>
      <c r="DI22" s="98"/>
      <c r="DJ22" s="104"/>
      <c r="DK22" s="104"/>
    </row>
    <row r="23" spans="2:115" ht="18.75" customHeight="1">
      <c r="B23" s="96"/>
      <c r="C23" s="103">
        <v>4.4649999999999999</v>
      </c>
      <c r="D23" s="103">
        <v>5.7149999999999999</v>
      </c>
      <c r="E23" s="103">
        <v>6.2649999999999997</v>
      </c>
      <c r="F23" s="103">
        <v>4.54</v>
      </c>
      <c r="G23" s="103">
        <v>6.66</v>
      </c>
      <c r="H23" s="103">
        <v>9.5150000000000006</v>
      </c>
      <c r="I23" s="103">
        <v>16.484999999999999</v>
      </c>
      <c r="J23" s="103">
        <v>8.5299999999999994</v>
      </c>
      <c r="K23" s="103">
        <v>12.23</v>
      </c>
      <c r="L23" s="103">
        <v>8.8800000000000008</v>
      </c>
      <c r="M23" s="103">
        <v>4.1100000000000003</v>
      </c>
      <c r="N23" s="103">
        <v>8.34</v>
      </c>
      <c r="O23" s="103">
        <v>10.375</v>
      </c>
      <c r="P23" s="103">
        <v>9.8650000000000002</v>
      </c>
      <c r="Q23" s="103">
        <v>10.025</v>
      </c>
      <c r="R23" s="103">
        <v>5.9450000000000003</v>
      </c>
      <c r="S23" s="103">
        <v>9.8550000000000004</v>
      </c>
      <c r="T23" s="103">
        <v>10.88</v>
      </c>
      <c r="U23" s="103">
        <v>8.49</v>
      </c>
      <c r="V23" s="103">
        <v>5.3650000000000002</v>
      </c>
      <c r="W23" s="150"/>
      <c r="Z23" s="1045" t="s">
        <v>315</v>
      </c>
      <c r="AA23" s="647">
        <f>AA20-(2*AA21)</f>
        <v>3.1830311106397398</v>
      </c>
      <c r="AB23" s="647">
        <f t="shared" ref="AB23:AL23" si="30">AB20-(2*AB21)</f>
        <v>6.346555544767023</v>
      </c>
      <c r="AC23" s="647">
        <f t="shared" si="30"/>
        <v>4.1344145642658425</v>
      </c>
      <c r="AD23" s="647">
        <f t="shared" si="30"/>
        <v>3.4913126319767525</v>
      </c>
      <c r="AE23" s="647">
        <f t="shared" si="30"/>
        <v>8.1332806913943259</v>
      </c>
      <c r="AF23" s="647">
        <f t="shared" si="30"/>
        <v>9.9798150294060406</v>
      </c>
      <c r="AG23" s="647">
        <f t="shared" si="30"/>
        <v>3.2992875199387663</v>
      </c>
      <c r="AH23" s="647">
        <f t="shared" si="30"/>
        <v>8.5053396199849018</v>
      </c>
      <c r="AI23" s="647">
        <f t="shared" si="30"/>
        <v>3.2906764501014369</v>
      </c>
      <c r="AJ23" s="647">
        <f t="shared" si="30"/>
        <v>4.0928932793048682</v>
      </c>
      <c r="AK23" s="647">
        <f t="shared" si="30"/>
        <v>8.3314399734089601</v>
      </c>
      <c r="AL23" s="647">
        <f t="shared" si="30"/>
        <v>3.6029682349682273</v>
      </c>
      <c r="AM23" s="150"/>
      <c r="AN23" s="150"/>
      <c r="AP23" s="1045" t="s">
        <v>315</v>
      </c>
      <c r="AQ23" s="647">
        <f>AQ20-(2*AQ21)</f>
        <v>-1.9197681772072255</v>
      </c>
      <c r="AR23" s="647">
        <f t="shared" ref="AR23:AT23" si="31">AR20-(2*AR21)</f>
        <v>-1.2993738621590092</v>
      </c>
      <c r="AS23" s="647">
        <f t="shared" si="31"/>
        <v>-1.1364211174938104</v>
      </c>
      <c r="AT23" s="647">
        <f t="shared" si="31"/>
        <v>-1.3115398286362174</v>
      </c>
      <c r="AU23" s="96"/>
      <c r="AV23" s="96"/>
      <c r="AW23" s="96"/>
      <c r="AX23" s="150"/>
      <c r="AY23" s="150"/>
      <c r="BA23" s="96"/>
      <c r="BB23" s="104">
        <v>32.89</v>
      </c>
      <c r="BC23" s="98">
        <v>233.19</v>
      </c>
      <c r="BD23" s="104">
        <f t="shared" si="0"/>
        <v>12.360944076969334</v>
      </c>
      <c r="BE23" s="104"/>
      <c r="BF23" s="98"/>
      <c r="BG23" s="104"/>
      <c r="BH23" s="104"/>
      <c r="BI23" s="98"/>
      <c r="BJ23" s="104"/>
      <c r="BK23" s="104"/>
      <c r="BL23" s="98"/>
      <c r="BM23" s="104"/>
      <c r="BP23" s="96"/>
      <c r="BQ23" s="104">
        <v>11</v>
      </c>
      <c r="BR23" s="98">
        <v>20</v>
      </c>
      <c r="BS23" s="104">
        <f t="shared" si="4"/>
        <v>35.483870967741936</v>
      </c>
      <c r="BT23" s="104"/>
      <c r="BU23" s="98"/>
      <c r="BV23" s="104"/>
      <c r="BW23" s="104"/>
      <c r="BX23" s="98"/>
      <c r="BY23" s="104"/>
      <c r="BZ23" s="104"/>
      <c r="CA23" s="98"/>
      <c r="CB23" s="104"/>
      <c r="CE23" s="96"/>
      <c r="CF23" s="104">
        <v>11</v>
      </c>
      <c r="CG23" s="98">
        <v>20</v>
      </c>
      <c r="CH23" s="104">
        <f t="shared" si="8"/>
        <v>31</v>
      </c>
      <c r="CI23" s="104"/>
      <c r="CJ23" s="98"/>
      <c r="CK23" s="104"/>
      <c r="CL23" s="104"/>
      <c r="CM23" s="98"/>
      <c r="CN23" s="104"/>
      <c r="CO23" s="104"/>
      <c r="CP23" s="98"/>
      <c r="CQ23" s="104"/>
      <c r="CR23" s="1301"/>
      <c r="CS23" s="1301"/>
      <c r="CU23" s="96"/>
      <c r="CV23" s="104"/>
      <c r="CW23" s="98"/>
      <c r="CX23" s="104"/>
      <c r="CY23" s="104"/>
      <c r="CZ23" s="104"/>
      <c r="DA23" s="98"/>
      <c r="DB23" s="104"/>
      <c r="DC23" s="104"/>
      <c r="DD23" s="104">
        <v>10.029999999999999</v>
      </c>
      <c r="DE23" s="98">
        <v>10.55</v>
      </c>
      <c r="DF23" s="104"/>
      <c r="DG23" s="104"/>
      <c r="DH23" s="104"/>
      <c r="DI23" s="98"/>
      <c r="DJ23" s="104"/>
      <c r="DK23" s="104"/>
    </row>
    <row r="24" spans="2:115" ht="18.75" customHeight="1">
      <c r="B24" s="96"/>
      <c r="C24" s="103">
        <v>4.6150000000000002</v>
      </c>
      <c r="D24" s="103">
        <v>7.91</v>
      </c>
      <c r="E24" s="103">
        <v>4.1449999999999996</v>
      </c>
      <c r="F24" s="103">
        <v>7.3650000000000002</v>
      </c>
      <c r="G24" s="103">
        <v>3.1349999999999998</v>
      </c>
      <c r="H24" s="98"/>
      <c r="I24" s="98"/>
      <c r="J24" s="98"/>
      <c r="K24" s="98"/>
      <c r="L24" s="98"/>
      <c r="M24" s="103">
        <v>4.8600000000000003</v>
      </c>
      <c r="N24" s="103">
        <v>7.585</v>
      </c>
      <c r="O24" s="103">
        <v>9.125</v>
      </c>
      <c r="P24" s="103">
        <v>9.6649999999999991</v>
      </c>
      <c r="Q24" s="103">
        <v>8.8450000000000006</v>
      </c>
      <c r="R24" s="103">
        <v>8.0399999999999991</v>
      </c>
      <c r="S24" s="103">
        <v>10.06</v>
      </c>
      <c r="T24" s="103">
        <v>7.0449999999999999</v>
      </c>
      <c r="U24" s="103">
        <v>6.97</v>
      </c>
      <c r="V24" s="103">
        <v>7.3250000000000002</v>
      </c>
      <c r="W24" s="150"/>
      <c r="Z24" s="1046"/>
      <c r="AA24" s="647">
        <f t="shared" ref="AA24" si="32">AA20+(2*AA21)</f>
        <v>7.9869688893602602</v>
      </c>
      <c r="AB24" s="647">
        <f t="shared" ref="AB24:AL24" si="33">AB20+(2*AB21)</f>
        <v>9.3959444552329767</v>
      </c>
      <c r="AC24" s="647">
        <f t="shared" si="33"/>
        <v>8.6089187690674915</v>
      </c>
      <c r="AD24" s="647">
        <f t="shared" si="33"/>
        <v>7.4553540346899148</v>
      </c>
      <c r="AE24" s="647">
        <f t="shared" si="33"/>
        <v>16.894219308605674</v>
      </c>
      <c r="AF24" s="647">
        <f t="shared" si="33"/>
        <v>16.571018303927293</v>
      </c>
      <c r="AG24" s="647">
        <f t="shared" si="33"/>
        <v>8.0717124800612332</v>
      </c>
      <c r="AH24" s="647">
        <f t="shared" si="33"/>
        <v>15.592660380015101</v>
      </c>
      <c r="AI24" s="647">
        <f t="shared" si="33"/>
        <v>9.1083235498985609</v>
      </c>
      <c r="AJ24" s="647">
        <f t="shared" si="33"/>
        <v>6.7248844984729113</v>
      </c>
      <c r="AK24" s="647">
        <f t="shared" si="33"/>
        <v>13.456337804368816</v>
      </c>
      <c r="AL24" s="647">
        <f t="shared" si="33"/>
        <v>7.7270317650317715</v>
      </c>
      <c r="AM24" s="150"/>
      <c r="AN24" s="150"/>
      <c r="AP24" s="1046"/>
      <c r="AQ24" s="647">
        <f t="shared" ref="AQ24:AT24" si="34">AQ20+(2*AQ21)</f>
        <v>4.3579499953890437</v>
      </c>
      <c r="AR24" s="647">
        <f t="shared" si="34"/>
        <v>6.7430102257953726</v>
      </c>
      <c r="AS24" s="647">
        <f t="shared" si="34"/>
        <v>3.3430877841604767</v>
      </c>
      <c r="AT24" s="647">
        <f t="shared" si="34"/>
        <v>4.191539828636218</v>
      </c>
      <c r="AU24" s="150"/>
      <c r="AV24" s="150"/>
      <c r="AW24" s="150"/>
      <c r="AX24" s="150"/>
      <c r="AY24" s="150"/>
      <c r="BA24" s="96"/>
      <c r="BB24" s="104">
        <v>63.08</v>
      </c>
      <c r="BC24" s="98">
        <v>184.38</v>
      </c>
      <c r="BD24" s="104">
        <f t="shared" si="0"/>
        <v>25.49098844257658</v>
      </c>
      <c r="BE24" s="104"/>
      <c r="BF24" s="98"/>
      <c r="BG24" s="104"/>
      <c r="BH24" s="104"/>
      <c r="BI24" s="98"/>
      <c r="BJ24" s="104"/>
      <c r="BK24" s="104"/>
      <c r="BL24" s="98"/>
      <c r="BM24" s="104"/>
      <c r="BP24" s="96"/>
      <c r="BQ24" s="104">
        <v>13</v>
      </c>
      <c r="BR24" s="98">
        <v>19</v>
      </c>
      <c r="BS24" s="104">
        <f t="shared" si="4"/>
        <v>40.625</v>
      </c>
      <c r="BT24" s="104"/>
      <c r="BU24" s="98"/>
      <c r="BV24" s="104"/>
      <c r="BW24" s="104"/>
      <c r="BX24" s="98"/>
      <c r="BY24" s="104"/>
      <c r="BZ24" s="104"/>
      <c r="CA24" s="98"/>
      <c r="CB24" s="104"/>
      <c r="CE24" s="96"/>
      <c r="CF24" s="104">
        <v>13</v>
      </c>
      <c r="CG24" s="98">
        <v>19</v>
      </c>
      <c r="CH24" s="104">
        <f t="shared" si="8"/>
        <v>32</v>
      </c>
      <c r="CI24" s="104"/>
      <c r="CJ24" s="98"/>
      <c r="CK24" s="104"/>
      <c r="CL24" s="104"/>
      <c r="CM24" s="98"/>
      <c r="CN24" s="104"/>
      <c r="CO24" s="104"/>
      <c r="CP24" s="98"/>
      <c r="CQ24" s="104"/>
      <c r="CR24" s="1301"/>
      <c r="CS24" s="1301"/>
      <c r="CU24" s="96"/>
      <c r="CV24" s="104"/>
      <c r="CW24" s="98"/>
      <c r="CX24" s="104"/>
      <c r="CY24" s="104"/>
      <c r="CZ24" s="104"/>
      <c r="DA24" s="98"/>
      <c r="DB24" s="104"/>
      <c r="DC24" s="104"/>
      <c r="DD24" s="104">
        <v>10.119999999999999</v>
      </c>
      <c r="DE24" s="98">
        <v>11.14</v>
      </c>
      <c r="DF24" s="104"/>
      <c r="DG24" s="104"/>
      <c r="DH24" s="104"/>
      <c r="DI24" s="98"/>
      <c r="DJ24" s="104"/>
      <c r="DK24" s="104"/>
    </row>
    <row r="25" spans="2:115" ht="18.75" customHeight="1">
      <c r="B25" s="96"/>
      <c r="C25" s="103">
        <v>7.2549999999999999</v>
      </c>
      <c r="D25" s="103">
        <v>5.95</v>
      </c>
      <c r="E25" s="103">
        <v>6.81</v>
      </c>
      <c r="F25" s="103">
        <v>6.5049999999999999</v>
      </c>
      <c r="G25" s="103">
        <v>5.0949999999999998</v>
      </c>
      <c r="H25" s="98"/>
      <c r="I25" s="98"/>
      <c r="J25" s="98"/>
      <c r="K25" s="98"/>
      <c r="L25" s="98"/>
      <c r="M25" s="103">
        <v>6.54</v>
      </c>
      <c r="N25" s="103">
        <v>13.35</v>
      </c>
      <c r="O25" s="103">
        <v>11.865</v>
      </c>
      <c r="P25" s="103">
        <v>11.48</v>
      </c>
      <c r="Q25" s="103">
        <v>12.81</v>
      </c>
      <c r="R25" s="103">
        <v>3.5249999999999999</v>
      </c>
      <c r="S25" s="103">
        <v>9.68</v>
      </c>
      <c r="T25" s="103">
        <v>7.24</v>
      </c>
      <c r="U25" s="103">
        <v>5.64</v>
      </c>
      <c r="V25" s="103">
        <v>5.17</v>
      </c>
      <c r="W25" s="150"/>
      <c r="Z25" s="96"/>
      <c r="AA25" s="150"/>
      <c r="AB25" s="150"/>
      <c r="AC25" s="150"/>
      <c r="AD25" s="150"/>
      <c r="AE25" s="150"/>
      <c r="AF25" s="150"/>
      <c r="AG25" s="150"/>
      <c r="AH25" s="150"/>
      <c r="AI25" s="150"/>
      <c r="AJ25" s="150"/>
      <c r="AK25" s="150"/>
      <c r="AL25" s="150"/>
      <c r="AM25" s="150"/>
      <c r="AN25" s="150"/>
      <c r="AU25" s="150"/>
      <c r="AV25" s="150"/>
      <c r="AW25" s="150"/>
      <c r="AX25" s="150"/>
      <c r="AY25" s="150"/>
      <c r="BA25" s="99" t="s">
        <v>16</v>
      </c>
      <c r="BB25" s="4">
        <f>AVERAGE(BB7:BB24)</f>
        <v>35.18888888888889</v>
      </c>
      <c r="BC25" s="4">
        <f t="shared" ref="BC25:BD25" si="35">AVERAGE(BC7:BC24)</f>
        <v>205.41777777777779</v>
      </c>
      <c r="BD25" s="4">
        <f t="shared" si="35"/>
        <v>15.170321714102307</v>
      </c>
      <c r="BE25" s="4">
        <f>AVERAGE(BE7:BE24)</f>
        <v>28.519285714285719</v>
      </c>
      <c r="BF25" s="4">
        <f t="shared" ref="BF25:BG25" si="36">AVERAGE(BF7:BF24)</f>
        <v>231.3</v>
      </c>
      <c r="BG25" s="4">
        <f t="shared" si="36"/>
        <v>11.11989920905347</v>
      </c>
      <c r="BH25" s="4">
        <f>AVERAGE(BH7:BH24)</f>
        <v>22.785999999999998</v>
      </c>
      <c r="BI25" s="4">
        <f t="shared" ref="BI25:BJ25" si="37">AVERAGE(BI7:BI24)</f>
        <v>229.6</v>
      </c>
      <c r="BJ25" s="4">
        <f t="shared" si="37"/>
        <v>9.1099106055400174</v>
      </c>
      <c r="BK25" s="4">
        <f>AVERAGE(BK7:BK24)</f>
        <v>28.286666666666669</v>
      </c>
      <c r="BL25" s="4">
        <f t="shared" ref="BL25:BM25" si="38">AVERAGE(BL7:BL24)</f>
        <v>239.39866666666663</v>
      </c>
      <c r="BM25" s="4">
        <f t="shared" si="38"/>
        <v>10.843937715781996</v>
      </c>
      <c r="BP25" s="99" t="s">
        <v>16</v>
      </c>
      <c r="BQ25" s="4">
        <f>AVERAGE(BQ7:BQ24)</f>
        <v>9.5</v>
      </c>
      <c r="BR25" s="4">
        <f t="shared" ref="BR25:BS25" si="39">AVERAGE(BR7:BR24)</f>
        <v>17.722222222222221</v>
      </c>
      <c r="BS25" s="4">
        <f t="shared" si="39"/>
        <v>33.626700289202468</v>
      </c>
      <c r="BT25" s="4">
        <f>AVERAGE(BT7:BT24)</f>
        <v>7.5714285714285712</v>
      </c>
      <c r="BU25" s="4">
        <f t="shared" ref="BU25:BV25" si="40">AVERAGE(BU7:BU24)</f>
        <v>13.785714285714286</v>
      </c>
      <c r="BV25" s="4">
        <f t="shared" si="40"/>
        <v>35.417580230388111</v>
      </c>
      <c r="BW25" s="4">
        <f>AVERAGE(BW7:BW24)</f>
        <v>7.6</v>
      </c>
      <c r="BX25" s="4">
        <f t="shared" ref="BX25:BY25" si="41">AVERAGE(BX7:BX24)</f>
        <v>17.8</v>
      </c>
      <c r="BY25" s="4">
        <f t="shared" si="41"/>
        <v>29.840376283652631</v>
      </c>
      <c r="BZ25" s="4">
        <f>AVERAGE(BZ7:BZ24)</f>
        <v>10.133333333333333</v>
      </c>
      <c r="CA25" s="4">
        <f t="shared" ref="CA25" si="42">AVERAGE(CA7:CA24)</f>
        <v>14.733333333333333</v>
      </c>
      <c r="CB25" s="4">
        <f>AVERAGE(CB7:CB24)</f>
        <v>35.217360028578554</v>
      </c>
      <c r="CE25" s="99" t="s">
        <v>16</v>
      </c>
      <c r="CF25" s="4">
        <f>AVERAGE(CF7:CF24)</f>
        <v>9.5</v>
      </c>
      <c r="CG25" s="4">
        <f t="shared" ref="CG25:CH25" si="43">AVERAGE(CG7:CG24)</f>
        <v>17.722222222222221</v>
      </c>
      <c r="CH25" s="4">
        <f t="shared" si="43"/>
        <v>27.222222222222221</v>
      </c>
      <c r="CI25" s="4">
        <f>AVERAGE(CI7:CI24)</f>
        <v>7.5714285714285712</v>
      </c>
      <c r="CJ25" s="4">
        <f t="shared" ref="CJ25:CK25" si="44">AVERAGE(CJ7:CJ24)</f>
        <v>13.785714285714286</v>
      </c>
      <c r="CK25" s="4">
        <f t="shared" si="44"/>
        <v>21.357142857142858</v>
      </c>
      <c r="CL25" s="4">
        <f>AVERAGE(CL7:CL24)</f>
        <v>7.6</v>
      </c>
      <c r="CM25" s="4">
        <f t="shared" ref="CM25:CN25" si="45">AVERAGE(CM7:CM24)</f>
        <v>17.8</v>
      </c>
      <c r="CN25" s="4">
        <f t="shared" si="45"/>
        <v>25.4</v>
      </c>
      <c r="CO25" s="4">
        <f>AVERAGE(CO7:CO24)</f>
        <v>10.133333333333333</v>
      </c>
      <c r="CP25" s="4">
        <f t="shared" ref="CP25:CQ25" si="46">AVERAGE(CP7:CP24)</f>
        <v>14.733333333333333</v>
      </c>
      <c r="CQ25" s="4">
        <f t="shared" si="46"/>
        <v>24.866666666666667</v>
      </c>
      <c r="CR25" s="151"/>
      <c r="CS25" s="151"/>
      <c r="CU25" s="99" t="s">
        <v>16</v>
      </c>
      <c r="CV25" s="4">
        <f>AVERAGE(CV7:CV24)</f>
        <v>15.507333333333333</v>
      </c>
      <c r="CW25" s="4">
        <f t="shared" ref="CW25:CX25" si="47">AVERAGE(CW7:CW24)</f>
        <v>8.8160000000000007</v>
      </c>
      <c r="CX25" s="4">
        <f t="shared" si="47"/>
        <v>24.323333333333334</v>
      </c>
      <c r="CY25" s="4">
        <f>AVERAGE(CY7:CY24)</f>
        <v>0.26575695702779562</v>
      </c>
      <c r="CZ25" s="4">
        <f>AVERAGE(CZ7:CZ24)</f>
        <v>14.068461538461539</v>
      </c>
      <c r="DA25" s="4">
        <f t="shared" ref="DA25:DB25" si="48">AVERAGE(DA7:DA24)</f>
        <v>13.486923076923075</v>
      </c>
      <c r="DB25" s="4">
        <f t="shared" si="48"/>
        <v>27.555384615384614</v>
      </c>
      <c r="DC25" s="4">
        <f>AVERAGE(DC7:DC24)</f>
        <v>2.6957148848734082E-3</v>
      </c>
      <c r="DD25" s="4">
        <f>AVERAGE(DD7:DD24)</f>
        <v>10.847777777777779</v>
      </c>
      <c r="DE25" s="4">
        <f t="shared" ref="DE25:DF25" si="49">AVERAGE(DE7:DE24)</f>
        <v>11.845555555555555</v>
      </c>
      <c r="DF25" s="4">
        <f t="shared" si="49"/>
        <v>23.653333333333332</v>
      </c>
      <c r="DG25" s="4">
        <f>AVERAGE(DG7:DG24)</f>
        <v>-5.1536723530809514E-2</v>
      </c>
      <c r="DH25" s="4">
        <f>AVERAGE(DH7:DH24)</f>
        <v>16.622499999999999</v>
      </c>
      <c r="DI25" s="4">
        <f t="shared" ref="DI25:DJ25" si="50">AVERAGE(DI7:DI24)</f>
        <v>10.206666666666667</v>
      </c>
      <c r="DJ25" s="4">
        <f t="shared" si="50"/>
        <v>26.829166666666669</v>
      </c>
      <c r="DK25" s="4">
        <f>AVERAGE(DK7:DK24)</f>
        <v>0.23825088487242832</v>
      </c>
    </row>
    <row r="26" spans="2:115" ht="18.75" customHeight="1">
      <c r="B26" s="96"/>
      <c r="C26" s="103">
        <v>7.4749999999999996</v>
      </c>
      <c r="D26" s="103">
        <v>9.86</v>
      </c>
      <c r="E26" s="103">
        <v>7.32</v>
      </c>
      <c r="F26" s="103">
        <v>9.56</v>
      </c>
      <c r="G26" s="103">
        <v>7.4850000000000003</v>
      </c>
      <c r="H26" s="98"/>
      <c r="I26" s="98"/>
      <c r="J26" s="98"/>
      <c r="K26" s="98"/>
      <c r="L26" s="98"/>
      <c r="M26" s="103">
        <v>7.3150000000000004</v>
      </c>
      <c r="N26" s="103">
        <v>15.345000000000001</v>
      </c>
      <c r="O26" s="103">
        <v>17.745000000000001</v>
      </c>
      <c r="P26" s="103">
        <v>13.59</v>
      </c>
      <c r="Q26" s="103">
        <v>16.329999999999998</v>
      </c>
      <c r="R26" s="98"/>
      <c r="S26" s="98"/>
      <c r="T26" s="98"/>
      <c r="U26" s="98"/>
      <c r="V26" s="98"/>
      <c r="W26" s="102"/>
      <c r="Z26" s="96"/>
      <c r="AA26" s="102"/>
      <c r="AB26" s="102"/>
      <c r="AC26" s="102"/>
      <c r="AD26" s="102"/>
      <c r="AE26" s="102"/>
      <c r="AF26" s="102"/>
      <c r="AG26" s="102"/>
      <c r="AH26" s="102"/>
      <c r="AI26" s="102"/>
      <c r="AJ26" s="102"/>
      <c r="AK26" s="102"/>
      <c r="AL26" s="102"/>
      <c r="AM26" s="102"/>
      <c r="AN26" s="102"/>
      <c r="AU26" s="102"/>
      <c r="AV26" s="102"/>
      <c r="AW26" s="102"/>
      <c r="AX26" s="102"/>
      <c r="AY26" s="102"/>
      <c r="BA26" s="100" t="s">
        <v>17</v>
      </c>
      <c r="BB26" s="4">
        <f>STDEV(BB7:BB24)</f>
        <v>13.849264108243059</v>
      </c>
      <c r="BC26" s="4">
        <f t="shared" ref="BC26:BD26" si="51">STDEV(BC7:BC24)</f>
        <v>38.646633299156534</v>
      </c>
      <c r="BD26" s="4">
        <f t="shared" si="51"/>
        <v>6.7292144856606422</v>
      </c>
      <c r="BE26" s="4">
        <f>STDEV(BE7:BE24)</f>
        <v>11.838674213899839</v>
      </c>
      <c r="BF26" s="4">
        <f t="shared" ref="BF26:BG26" si="52">STDEV(BF7:BF24)</f>
        <v>25.002948441518285</v>
      </c>
      <c r="BG26" s="4">
        <f t="shared" si="52"/>
        <v>4.7984401242357695</v>
      </c>
      <c r="BH26" s="4">
        <f>STDEV(BH7:BH24)</f>
        <v>8.1478786020832334</v>
      </c>
      <c r="BI26" s="4">
        <f t="shared" ref="BI26:BJ26" si="53">STDEV(BI7:BI24)</f>
        <v>18.024851891604701</v>
      </c>
      <c r="BJ26" s="4">
        <f t="shared" si="53"/>
        <v>3.4955317812065863</v>
      </c>
      <c r="BK26" s="4">
        <f>STDEV(BK7:BK24)</f>
        <v>17.684370285112003</v>
      </c>
      <c r="BL26" s="4">
        <f t="shared" ref="BL26:BM26" si="54">STDEV(BL7:BL24)</f>
        <v>29.937595539165983</v>
      </c>
      <c r="BM26" s="4">
        <f t="shared" si="54"/>
        <v>7.0209273718515339</v>
      </c>
      <c r="BP26" s="100" t="s">
        <v>17</v>
      </c>
      <c r="BQ26" s="4">
        <f>STDEV(BQ7:BQ24)</f>
        <v>4.2322292832362418</v>
      </c>
      <c r="BR26" s="4">
        <f t="shared" ref="BR26:BS26" si="55">STDEV(BR7:BR24)</f>
        <v>4.650180964923404</v>
      </c>
      <c r="BS26" s="4">
        <f t="shared" si="55"/>
        <v>7.7636705496480376</v>
      </c>
      <c r="BT26" s="4">
        <f>STDEV(BT7:BT24)</f>
        <v>3.0054894830904058</v>
      </c>
      <c r="BU26" s="4">
        <f t="shared" ref="BU26:BV26" si="56">STDEV(BU7:BU24)</f>
        <v>4.2277211797404943</v>
      </c>
      <c r="BV26" s="4">
        <f t="shared" si="56"/>
        <v>6.6994609704439618</v>
      </c>
      <c r="BW26" s="4">
        <f>STDEV(BW7:BW24)</f>
        <v>2.5579009251449016</v>
      </c>
      <c r="BX26" s="4">
        <f t="shared" ref="BX26:BY26" si="57">STDEV(BX7:BX24)</f>
        <v>5.3612365311425236</v>
      </c>
      <c r="BY26" s="4">
        <f t="shared" si="57"/>
        <v>6.2341549874889557</v>
      </c>
      <c r="BZ26" s="4">
        <f>STDEV(BZ7:BZ24)</f>
        <v>9.4481038662086405</v>
      </c>
      <c r="CA26" s="4">
        <f t="shared" ref="CA26" si="58">STDEV(CA7:CA24)</f>
        <v>7.0047602861673051</v>
      </c>
      <c r="CB26" s="4">
        <f t="shared" ref="CB26" si="59">STDEV(CB7:CB24)</f>
        <v>13.588728882055969</v>
      </c>
      <c r="CE26" s="100" t="s">
        <v>17</v>
      </c>
      <c r="CF26" s="4">
        <f>STDEV(CF7:CF24)</f>
        <v>4.2322292832362418</v>
      </c>
      <c r="CG26" s="4">
        <f t="shared" ref="CG26:CH26" si="60">STDEV(CG7:CG24)</f>
        <v>4.650180964923404</v>
      </c>
      <c r="CH26" s="4">
        <f t="shared" si="60"/>
        <v>8.2928428075097003</v>
      </c>
      <c r="CI26" s="4">
        <f>STDEV(CI7:CI24)</f>
        <v>3.0054894830904058</v>
      </c>
      <c r="CJ26" s="4">
        <f t="shared" ref="CJ26:CK26" si="61">STDEV(CJ7:CJ24)</f>
        <v>4.2277211797404943</v>
      </c>
      <c r="CK26" s="4">
        <f t="shared" si="61"/>
        <v>6.4997886694301616</v>
      </c>
      <c r="CL26" s="4">
        <f>STDEV(CL7:CL24)</f>
        <v>2.5579009251449016</v>
      </c>
      <c r="CM26" s="4">
        <f t="shared" ref="CM26:CN26" si="62">STDEV(CM7:CM24)</f>
        <v>5.3612365311425236</v>
      </c>
      <c r="CN26" s="4">
        <f t="shared" si="62"/>
        <v>7.4814055211189157</v>
      </c>
      <c r="CO26" s="4">
        <f>STDEV(CO7:CO24)</f>
        <v>9.4481038662086405</v>
      </c>
      <c r="CP26" s="4">
        <f t="shared" ref="CP26:CQ26" si="63">STDEV(CP7:CP24)</f>
        <v>7.0047602861673051</v>
      </c>
      <c r="CQ26" s="4">
        <f t="shared" si="63"/>
        <v>14.652482318543781</v>
      </c>
      <c r="CR26" s="151"/>
      <c r="CS26" s="151"/>
      <c r="CU26" s="100" t="s">
        <v>17</v>
      </c>
      <c r="CV26" s="4">
        <f>STDEV(CV7:CV24)</f>
        <v>6.5722527847509546</v>
      </c>
      <c r="CW26" s="4">
        <f t="shared" ref="CW26:CX26" si="64">STDEV(CW7:CW24)</f>
        <v>3.6949421027746983</v>
      </c>
      <c r="CX26" s="4">
        <f t="shared" si="64"/>
        <v>9.66503541244467</v>
      </c>
      <c r="CY26" s="4">
        <f>STDEV(CY7:CY24)</f>
        <v>0.16245502640211351</v>
      </c>
      <c r="CZ26" s="4">
        <f>STDEV(CZ7:CZ24)</f>
        <v>7.4327247652457427</v>
      </c>
      <c r="DA26" s="4">
        <f t="shared" ref="DA26:DB26" si="65">STDEV(DA7:DA24)</f>
        <v>6.2830849437403353</v>
      </c>
      <c r="DB26" s="4">
        <f t="shared" si="65"/>
        <v>12.456492694832292</v>
      </c>
      <c r="DC26" s="4">
        <f>STDEV(DC7:DC24)</f>
        <v>0.21096991644115812</v>
      </c>
      <c r="DD26" s="4">
        <f>STDEV(DD7:DD24)</f>
        <v>5.5817934663200832</v>
      </c>
      <c r="DE26" s="4">
        <f t="shared" ref="DE26:DF26" si="66">STDEV(DE7:DE24)</f>
        <v>5.0910812699005419</v>
      </c>
      <c r="DF26" s="4">
        <f t="shared" si="66"/>
        <v>10.995530693790785</v>
      </c>
      <c r="DG26" s="4">
        <f>STDEV(DG7:DG24)</f>
        <v>0.13363288264722431</v>
      </c>
      <c r="DH26" s="4">
        <f>STDEV(DH7:DH24)</f>
        <v>6.4048080306197299</v>
      </c>
      <c r="DI26" s="4">
        <f t="shared" ref="DI26:DJ26" si="67">STDEV(DI7:DI24)</f>
        <v>3.8377368646670185</v>
      </c>
      <c r="DJ26" s="4">
        <f t="shared" si="67"/>
        <v>9.8756297459345728</v>
      </c>
      <c r="DK26" s="4">
        <f>STDEV(DK7:DK24)</f>
        <v>9.5946365034866823E-2</v>
      </c>
    </row>
    <row r="27" spans="2:115" ht="18.75" customHeight="1">
      <c r="B27" s="99" t="s">
        <v>16</v>
      </c>
      <c r="C27" s="4">
        <f>AVERAGE(C8:C26)</f>
        <v>5.8442105263157895</v>
      </c>
      <c r="D27" s="4">
        <f t="shared" ref="D27:V27" si="68">AVERAGE(D8:D26)</f>
        <v>8.8368421052631572</v>
      </c>
      <c r="E27" s="4">
        <f t="shared" si="68"/>
        <v>7.4071052631578942</v>
      </c>
      <c r="F27" s="4">
        <f t="shared" si="68"/>
        <v>6.4113157894736839</v>
      </c>
      <c r="G27" s="4">
        <f t="shared" si="68"/>
        <v>5.3323684210526316</v>
      </c>
      <c r="H27" s="4">
        <f t="shared" si="68"/>
        <v>6.6134375000000007</v>
      </c>
      <c r="I27" s="4">
        <f t="shared" si="68"/>
        <v>8.3540624999999995</v>
      </c>
      <c r="J27" s="4">
        <f t="shared" si="68"/>
        <v>5.8565624999999999</v>
      </c>
      <c r="K27" s="4">
        <f t="shared" si="68"/>
        <v>5.4384375</v>
      </c>
      <c r="L27" s="4">
        <f t="shared" si="68"/>
        <v>5.4081249999999992</v>
      </c>
      <c r="M27" s="4">
        <f t="shared" si="68"/>
        <v>5.9328947368421048</v>
      </c>
      <c r="N27" s="4">
        <f t="shared" si="68"/>
        <v>11.87973684210526</v>
      </c>
      <c r="O27" s="4">
        <f t="shared" si="68"/>
        <v>11.59105263157895</v>
      </c>
      <c r="P27" s="4">
        <f t="shared" si="68"/>
        <v>10.927894736842106</v>
      </c>
      <c r="Q27" s="4">
        <f t="shared" si="68"/>
        <v>11.351052631578948</v>
      </c>
      <c r="R27" s="4">
        <f t="shared" si="68"/>
        <v>6.0152777777777784</v>
      </c>
      <c r="S27" s="4">
        <f t="shared" si="68"/>
        <v>8.8724999999999987</v>
      </c>
      <c r="T27" s="4">
        <f t="shared" si="68"/>
        <v>7.7263888888888896</v>
      </c>
      <c r="U27" s="4">
        <f t="shared" si="68"/>
        <v>6.2952777777777778</v>
      </c>
      <c r="V27" s="4">
        <f t="shared" si="68"/>
        <v>5.677777777777778</v>
      </c>
      <c r="W27" s="151"/>
      <c r="AM27" s="151"/>
      <c r="AN27" s="151"/>
      <c r="AU27" s="151"/>
      <c r="AV27" s="151"/>
      <c r="AW27" s="151"/>
      <c r="AX27" s="151"/>
      <c r="AY27" s="151"/>
      <c r="BA27" s="100" t="s">
        <v>18</v>
      </c>
      <c r="BB27" s="4">
        <f>BB26/SQRT(COUNT(BB7:BB24))</f>
        <v>3.2643028551273772</v>
      </c>
      <c r="BC27" s="4">
        <f t="shared" ref="BC27:BD27" si="69">BC26/SQRT(COUNT(BC7:BC24))</f>
        <v>9.1090988252878073</v>
      </c>
      <c r="BD27" s="4">
        <f t="shared" si="69"/>
        <v>1.5860910649564621</v>
      </c>
      <c r="BE27" s="4">
        <f>BE26/SQRT(COUNT(BE7:BE24))</f>
        <v>3.1640187730034657</v>
      </c>
      <c r="BF27" s="4">
        <f t="shared" ref="BF27:BG27" si="70">BF26/SQRT(COUNT(BF7:BF24))</f>
        <v>6.6823190519524927</v>
      </c>
      <c r="BG27" s="4">
        <f t="shared" si="70"/>
        <v>1.2824370668456597</v>
      </c>
      <c r="BH27" s="4">
        <f>BH26/SQRT(COUNT(BH7:BH24))</f>
        <v>2.1037732088525418</v>
      </c>
      <c r="BI27" s="4">
        <f t="shared" ref="BI27:BJ27" si="71">BI26/SQRT(COUNT(BI7:BI24))</f>
        <v>4.6539967462693506</v>
      </c>
      <c r="BJ27" s="4">
        <f t="shared" si="71"/>
        <v>0.90254242498345705</v>
      </c>
      <c r="BK27" s="4">
        <f>BK26/SQRT(COUNT(BK7:BK24))</f>
        <v>4.5660847734936061</v>
      </c>
      <c r="BL27" s="4">
        <f t="shared" ref="BL27:BM27" si="72">BL26/SQRT(COUNT(BL7:BL24))</f>
        <v>7.7298539299122204</v>
      </c>
      <c r="BM27" s="4">
        <f t="shared" si="72"/>
        <v>1.8127956524075199</v>
      </c>
      <c r="BP27" s="100" t="s">
        <v>18</v>
      </c>
      <c r="BQ27" s="4">
        <f>BQ26/SQRT(COUNT(BQ7:BQ24))</f>
        <v>0.99754600857087616</v>
      </c>
      <c r="BR27" s="4">
        <f t="shared" ref="BR27:BS27" si="73">BR26/SQRT(COUNT(BR7:BR24))</f>
        <v>1.0960581646806473</v>
      </c>
      <c r="BS27" s="4">
        <f t="shared" si="73"/>
        <v>1.8299146975181395</v>
      </c>
      <c r="BT27" s="4">
        <f>BT26/SQRT(COUNT(BT7:BT24))</f>
        <v>0.80325085180547229</v>
      </c>
      <c r="BU27" s="4">
        <f t="shared" ref="BU27:BV27" si="74">BU26/SQRT(COUNT(BU7:BU24))</f>
        <v>1.1299060129569045</v>
      </c>
      <c r="BV27" s="4">
        <f t="shared" si="74"/>
        <v>1.7905062591046692</v>
      </c>
      <c r="BW27" s="4">
        <f>BW26/SQRT(COUNT(BW7:BW24))</f>
        <v>0.66044717895564986</v>
      </c>
      <c r="BX27" s="4">
        <f t="shared" ref="BX27:BY27" si="75">BX26/SQRT(COUNT(BX7:BX24))</f>
        <v>1.3842653200129209</v>
      </c>
      <c r="BY27" s="4">
        <f t="shared" si="75"/>
        <v>1.6096518962813755</v>
      </c>
      <c r="BZ27" s="4">
        <f>BZ26/SQRT(COUNT(BZ7:BZ24))</f>
        <v>2.4394899284709313</v>
      </c>
      <c r="CA27" s="4">
        <f t="shared" ref="CA27" si="76">CA26/SQRT(COUNT(CA7:CA24))</f>
        <v>1.8086213288334048</v>
      </c>
      <c r="CB27" s="4">
        <f t="shared" ref="CB27" si="77">CB26/SQRT(COUNT(CB7:CB24))</f>
        <v>3.5085947104220332</v>
      </c>
      <c r="CE27" s="100" t="s">
        <v>18</v>
      </c>
      <c r="CF27" s="4">
        <f>CF26/SQRT(COUNT(CF7:CF24))</f>
        <v>0.99754600857087616</v>
      </c>
      <c r="CG27" s="4">
        <f t="shared" ref="CG27:CH27" si="78">CG26/SQRT(COUNT(CG7:CG24))</f>
        <v>1.0960581646806473</v>
      </c>
      <c r="CH27" s="4">
        <f t="shared" si="78"/>
        <v>1.9546417948347321</v>
      </c>
      <c r="CI27" s="4">
        <f>CI26/SQRT(COUNT(CI7:CI24))</f>
        <v>0.80325085180547229</v>
      </c>
      <c r="CJ27" s="4">
        <f t="shared" ref="CJ27:CK27" si="79">CJ26/SQRT(COUNT(CJ7:CJ24))</f>
        <v>1.1299060129569045</v>
      </c>
      <c r="CK27" s="4">
        <f t="shared" si="79"/>
        <v>1.7371415919602096</v>
      </c>
      <c r="CL27" s="4">
        <f>CL26/SQRT(COUNT(CL7:CL24))</f>
        <v>0.66044717895564986</v>
      </c>
      <c r="CM27" s="4">
        <f t="shared" ref="CM27:CN27" si="80">CM26/SQRT(COUNT(CM7:CM24))</f>
        <v>1.3842653200129209</v>
      </c>
      <c r="CN27" s="4">
        <f t="shared" si="80"/>
        <v>1.9316905993011855</v>
      </c>
      <c r="CO27" s="4">
        <f>CO26/SQRT(COUNT(CO7:CO24))</f>
        <v>2.4394899284709313</v>
      </c>
      <c r="CP27" s="4">
        <f t="shared" ref="CP27:CQ27" si="81">CP26/SQRT(COUNT(CP7:CP24))</f>
        <v>1.8086213288334048</v>
      </c>
      <c r="CQ27" s="4">
        <f t="shared" si="81"/>
        <v>3.7832546666879132</v>
      </c>
      <c r="CR27" s="151"/>
      <c r="CS27" s="151"/>
      <c r="CU27" s="100" t="s">
        <v>18</v>
      </c>
      <c r="CV27" s="4">
        <f>CV26/SQRT(COUNT(CV7:CV24))</f>
        <v>1.6969483721603844</v>
      </c>
      <c r="CW27" s="4">
        <f t="shared" ref="CW27:CX27" si="82">CW26/SQRT(COUNT(CW7:CW24))</f>
        <v>0.95402994861646795</v>
      </c>
      <c r="CX27" s="4">
        <f t="shared" si="82"/>
        <v>2.4955014128602091</v>
      </c>
      <c r="CY27" s="4">
        <f>CY26/SQRT(COUNT(CY7:CY24))</f>
        <v>4.1945707450871457E-2</v>
      </c>
      <c r="CZ27" s="4">
        <f>CZ26/SQRT(COUNT(CZ7:CZ24))</f>
        <v>2.0614669428849668</v>
      </c>
      <c r="DA27" s="4">
        <f t="shared" ref="DA27:DB27" si="83">DA26/SQRT(COUNT(DA7:DA24))</f>
        <v>1.7426142255962733</v>
      </c>
      <c r="DB27" s="4">
        <f t="shared" si="83"/>
        <v>3.4548094710508028</v>
      </c>
      <c r="DC27" s="4">
        <f>DC26/SQRT(COUNT(DC7:DC24))</f>
        <v>5.8512527023765304E-2</v>
      </c>
      <c r="DD27" s="4">
        <f>DD26/SQRT(COUNT(DD7:DD24))</f>
        <v>1.3156413370725653</v>
      </c>
      <c r="DE27" s="4">
        <f t="shared" ref="DE27:DF27" si="84">DE26/SQRT(COUNT(DE7:DE24))</f>
        <v>1.199979363172831</v>
      </c>
      <c r="DF27" s="4">
        <f t="shared" si="84"/>
        <v>2.8390338173176128</v>
      </c>
      <c r="DG27" s="4">
        <f>DG26/SQRT(COUNT(DG7:DG24))</f>
        <v>3.4503861933225986E-2</v>
      </c>
      <c r="DH27" s="4">
        <f>DH26/SQRT(COUNT(DH7:DH24))</f>
        <v>1.848908820293089</v>
      </c>
      <c r="DI27" s="4">
        <f t="shared" ref="DI27:DJ27" si="85">DI26/SQRT(COUNT(DI7:DI24))</f>
        <v>1.1078592059472268</v>
      </c>
      <c r="DJ27" s="4">
        <f t="shared" si="85"/>
        <v>2.8508487461162009</v>
      </c>
      <c r="DK27" s="4">
        <f>DK26/SQRT(COUNT(DK7:DK24))</f>
        <v>2.7697329840323231E-2</v>
      </c>
    </row>
    <row r="28" spans="2:115" ht="18.75" customHeight="1">
      <c r="B28" s="100" t="s">
        <v>17</v>
      </c>
      <c r="C28" s="4">
        <f>STDEV(C8:C26)</f>
        <v>2.0013872016664229</v>
      </c>
      <c r="D28" s="4">
        <f t="shared" ref="D28:V28" si="86">STDEV(D8:D26)</f>
        <v>3.2378972130957346</v>
      </c>
      <c r="E28" s="4">
        <f t="shared" si="86"/>
        <v>2.7719258827420372</v>
      </c>
      <c r="F28" s="4">
        <f t="shared" si="86"/>
        <v>2.7187823265537974</v>
      </c>
      <c r="G28" s="4">
        <f t="shared" si="86"/>
        <v>1.6880012575866292</v>
      </c>
      <c r="H28" s="4">
        <f t="shared" si="86"/>
        <v>1.9090440179576771</v>
      </c>
      <c r="I28" s="4">
        <f t="shared" si="86"/>
        <v>3.067504533411483</v>
      </c>
      <c r="J28" s="4">
        <f t="shared" si="86"/>
        <v>1.9214688120896812</v>
      </c>
      <c r="K28" s="4">
        <f t="shared" si="86"/>
        <v>2.9208986737817506</v>
      </c>
      <c r="L28" s="4">
        <f t="shared" si="86"/>
        <v>3.2894760854377219</v>
      </c>
      <c r="M28" s="4">
        <f t="shared" si="86"/>
        <v>1.8046362481963245</v>
      </c>
      <c r="N28" s="4">
        <f t="shared" si="86"/>
        <v>3.3560544268217032</v>
      </c>
      <c r="O28" s="4">
        <f t="shared" si="86"/>
        <v>3.0690459877384937</v>
      </c>
      <c r="P28" s="4">
        <f t="shared" si="86"/>
        <v>2.7406058311324912</v>
      </c>
      <c r="Q28" s="4">
        <f t="shared" si="86"/>
        <v>3.0990099579217634</v>
      </c>
      <c r="R28" s="4">
        <f t="shared" si="86"/>
        <v>2.1185063219041145</v>
      </c>
      <c r="S28" s="4">
        <f t="shared" si="86"/>
        <v>2.7347976858175382</v>
      </c>
      <c r="T28" s="4">
        <f t="shared" si="86"/>
        <v>2.6465914847078458</v>
      </c>
      <c r="U28" s="4">
        <f t="shared" si="86"/>
        <v>2.358459412551678</v>
      </c>
      <c r="V28" s="4">
        <f t="shared" si="86"/>
        <v>1.692170744950213</v>
      </c>
      <c r="W28" s="151"/>
      <c r="AM28" s="151"/>
      <c r="AN28" s="151"/>
      <c r="AU28" s="151"/>
      <c r="AV28" s="151"/>
      <c r="AW28" s="151"/>
      <c r="AX28" s="151"/>
      <c r="AY28" s="151"/>
      <c r="BA28" s="1045" t="s">
        <v>315</v>
      </c>
      <c r="BB28" s="4">
        <f>BB25-(2*BB26)</f>
        <v>7.4903606724027725</v>
      </c>
      <c r="BC28" s="4">
        <f t="shared" ref="BC28:BD28" si="87">BC25-(2*BC26)</f>
        <v>128.12451117946472</v>
      </c>
      <c r="BD28" s="4">
        <f t="shared" si="87"/>
        <v>1.7118927427810231</v>
      </c>
      <c r="BE28" s="4">
        <f>BE25-(2*BE26)</f>
        <v>4.8419372864860399</v>
      </c>
      <c r="BF28" s="4">
        <f t="shared" ref="BF28:BG28" si="88">BF25-(2*BF26)</f>
        <v>181.29410311696344</v>
      </c>
      <c r="BG28" s="4">
        <f t="shared" si="88"/>
        <v>1.5230189605819309</v>
      </c>
      <c r="BH28" s="4">
        <f>BH25-(2*BH26)</f>
        <v>6.4902427958335309</v>
      </c>
      <c r="BI28" s="4">
        <f t="shared" ref="BI28:BJ28" si="89">BI25-(2*BI26)</f>
        <v>193.5502962167906</v>
      </c>
      <c r="BJ28" s="4">
        <f t="shared" si="89"/>
        <v>2.1188470431268449</v>
      </c>
      <c r="BK28" s="4">
        <f>BK25-(2*BK26)</f>
        <v>-7.0820739035573368</v>
      </c>
      <c r="BL28" s="4">
        <f t="shared" ref="BL28:BM28" si="90">BL25-(2*BL26)</f>
        <v>179.52347558833466</v>
      </c>
      <c r="BM28" s="4">
        <f t="shared" si="90"/>
        <v>-3.197917027921072</v>
      </c>
      <c r="BP28" s="1045" t="s">
        <v>315</v>
      </c>
      <c r="BQ28" s="4">
        <f>BQ25-(2*BQ26)</f>
        <v>1.0355414335275164</v>
      </c>
      <c r="BR28" s="4">
        <f t="shared" ref="BR28:BS28" si="91">BR25-(2*BR26)</f>
        <v>8.4218602923754133</v>
      </c>
      <c r="BS28" s="4">
        <f t="shared" si="91"/>
        <v>18.099359189906394</v>
      </c>
      <c r="BT28" s="4">
        <f>BT25-(2*BT26)</f>
        <v>1.5604496052477597</v>
      </c>
      <c r="BU28" s="4">
        <f t="shared" ref="BU28:BV28" si="92">BU25-(2*BU26)</f>
        <v>5.3302719262332978</v>
      </c>
      <c r="BV28" s="4">
        <f t="shared" si="92"/>
        <v>22.018658289500188</v>
      </c>
      <c r="BW28" s="4">
        <f>BW25-(2*BW26)</f>
        <v>2.4841981497101964</v>
      </c>
      <c r="BX28" s="4">
        <f t="shared" ref="BX28:BY28" si="93">BX25-(2*BX26)</f>
        <v>7.0775269377149534</v>
      </c>
      <c r="BY28" s="4">
        <f t="shared" si="93"/>
        <v>17.372066308674718</v>
      </c>
      <c r="BZ28" s="4">
        <f>BZ25-(2*BZ26)</f>
        <v>-8.7628743990839482</v>
      </c>
      <c r="CA28" s="4">
        <f t="shared" ref="CA28" si="94">CA25-(2*CA26)</f>
        <v>0.72381276099872238</v>
      </c>
      <c r="CB28" s="4">
        <f t="shared" ref="CB28" si="95">CB25-(2*CB26)</f>
        <v>8.0399022644666154</v>
      </c>
      <c r="CE28" s="1045" t="s">
        <v>315</v>
      </c>
      <c r="CF28" s="4">
        <f>CF25-(2*CF26)</f>
        <v>1.0355414335275164</v>
      </c>
      <c r="CG28" s="4">
        <f t="shared" ref="CG28:CH28" si="96">CG25-(2*CG26)</f>
        <v>8.4218602923754133</v>
      </c>
      <c r="CH28" s="4">
        <f t="shared" si="96"/>
        <v>10.636536607202821</v>
      </c>
      <c r="CI28" s="4">
        <f>CI25-(2*CI26)</f>
        <v>1.5604496052477597</v>
      </c>
      <c r="CJ28" s="4">
        <f t="shared" ref="CJ28:CK28" si="97">CJ25-(2*CJ26)</f>
        <v>5.3302719262332978</v>
      </c>
      <c r="CK28" s="4">
        <f t="shared" si="97"/>
        <v>8.3575655182825344</v>
      </c>
      <c r="CL28" s="4">
        <f>CL25-(2*CL26)</f>
        <v>2.4841981497101964</v>
      </c>
      <c r="CM28" s="4">
        <f t="shared" ref="CM28:CN28" si="98">CM25-(2*CM26)</f>
        <v>7.0775269377149534</v>
      </c>
      <c r="CN28" s="4">
        <f t="shared" si="98"/>
        <v>10.437188957762167</v>
      </c>
      <c r="CO28" s="4">
        <f>CO25-(2*CO26)</f>
        <v>-8.7628743990839482</v>
      </c>
      <c r="CP28" s="4">
        <f t="shared" ref="CP28:CQ28" si="99">CP25-(2*CP26)</f>
        <v>0.72381276099872238</v>
      </c>
      <c r="CQ28" s="4">
        <f t="shared" si="99"/>
        <v>-4.4382979704208942</v>
      </c>
      <c r="CR28" s="151"/>
      <c r="CS28" s="151"/>
      <c r="CU28" s="1045" t="s">
        <v>315</v>
      </c>
      <c r="CV28" s="4">
        <f>CV25-(2*CV26)</f>
        <v>2.3628277638314241</v>
      </c>
      <c r="CW28" s="4">
        <f t="shared" ref="CW28:CX28" si="100">CW25-(2*CW26)</f>
        <v>1.4261157944506042</v>
      </c>
      <c r="CX28" s="4">
        <f t="shared" si="100"/>
        <v>4.9932625084439941</v>
      </c>
      <c r="CY28" s="4">
        <f>CY25-(2*CY26)</f>
        <v>-5.9153095776431408E-2</v>
      </c>
      <c r="CZ28" s="4">
        <f>CZ25-(2*CZ26)</f>
        <v>-0.79698799202994586</v>
      </c>
      <c r="DA28" s="4">
        <f t="shared" ref="DA28:DB28" si="101">DA25-(2*DA26)</f>
        <v>0.92075318944240436</v>
      </c>
      <c r="DB28" s="4">
        <f t="shared" si="101"/>
        <v>2.6423992257200304</v>
      </c>
      <c r="DC28" s="4">
        <f>DC25-(2*DC26)</f>
        <v>-0.41924411799744282</v>
      </c>
      <c r="DD28" s="4">
        <f>DD25-(2*DD26)</f>
        <v>-0.31580915486238759</v>
      </c>
      <c r="DE28" s="4">
        <f t="shared" ref="DE28:DF28" si="102">DE25-(2*DE26)</f>
        <v>1.6633930157544707</v>
      </c>
      <c r="DF28" s="4">
        <f t="shared" si="102"/>
        <v>1.6622719457517618</v>
      </c>
      <c r="DG28" s="4">
        <f>DG25-(2*DG26)</f>
        <v>-0.31880248882525813</v>
      </c>
      <c r="DH28" s="4">
        <f>DH25-(2*DH26)</f>
        <v>3.8128839387605389</v>
      </c>
      <c r="DI28" s="4">
        <f t="shared" ref="DI28:DJ28" si="103">DI25-(2*DI26)</f>
        <v>2.5311929373326301</v>
      </c>
      <c r="DJ28" s="4">
        <f t="shared" si="103"/>
        <v>7.0779071747975237</v>
      </c>
      <c r="DK28" s="4">
        <f>DK25-(2*DK26)</f>
        <v>4.6358154802694673E-2</v>
      </c>
    </row>
    <row r="29" spans="2:115" ht="18.75" customHeight="1">
      <c r="B29" s="100" t="s">
        <v>18</v>
      </c>
      <c r="C29" s="4">
        <f>C28/SQRT(COUNT(C8:C26))</f>
        <v>0.45914971362945239</v>
      </c>
      <c r="D29" s="4">
        <f t="shared" ref="D29:V29" si="104">D28/SQRT(COUNT(D8:D26))</f>
        <v>0.74282456533980457</v>
      </c>
      <c r="E29" s="4">
        <f t="shared" si="104"/>
        <v>0.6359234106240691</v>
      </c>
      <c r="F29" s="4">
        <f t="shared" si="104"/>
        <v>0.62373144268065261</v>
      </c>
      <c r="G29" s="4">
        <f t="shared" si="104"/>
        <v>0.38725404728366769</v>
      </c>
      <c r="H29" s="4">
        <f t="shared" si="104"/>
        <v>0.47726100448941927</v>
      </c>
      <c r="I29" s="4">
        <f t="shared" si="104"/>
        <v>0.76687613335287075</v>
      </c>
      <c r="J29" s="4">
        <f t="shared" si="104"/>
        <v>0.48036720302242031</v>
      </c>
      <c r="K29" s="4">
        <f t="shared" si="104"/>
        <v>0.73022466844543765</v>
      </c>
      <c r="L29" s="4">
        <f t="shared" si="104"/>
        <v>0.82236902135943046</v>
      </c>
      <c r="M29" s="4">
        <f t="shared" si="104"/>
        <v>0.41401194924937701</v>
      </c>
      <c r="N29" s="4">
        <f t="shared" si="104"/>
        <v>0.76993168923884847</v>
      </c>
      <c r="O29" s="4">
        <f t="shared" si="104"/>
        <v>0.70408743755952952</v>
      </c>
      <c r="P29" s="4">
        <f t="shared" si="104"/>
        <v>0.62873809799920133</v>
      </c>
      <c r="Q29" s="4">
        <f t="shared" si="104"/>
        <v>0.7109616437688</v>
      </c>
      <c r="R29" s="4">
        <f t="shared" si="104"/>
        <v>0.49933672873499013</v>
      </c>
      <c r="S29" s="4">
        <f t="shared" si="104"/>
        <v>0.64459799627161962</v>
      </c>
      <c r="T29" s="4">
        <f t="shared" si="104"/>
        <v>0.62380759528916363</v>
      </c>
      <c r="U29" s="4">
        <f t="shared" si="104"/>
        <v>0.55589421458951094</v>
      </c>
      <c r="V29" s="4">
        <f t="shared" si="104"/>
        <v>0.39884846955992914</v>
      </c>
      <c r="W29" s="151"/>
      <c r="AM29" s="151"/>
      <c r="AN29" s="151"/>
      <c r="AU29" s="151"/>
      <c r="AV29" s="151"/>
      <c r="AW29" s="151"/>
      <c r="AX29" s="151"/>
      <c r="AY29" s="151"/>
      <c r="BA29" s="1046"/>
      <c r="BB29" s="4">
        <f t="shared" ref="BB29:BD29" si="105">BB25+(2*BB26)</f>
        <v>62.887417105375008</v>
      </c>
      <c r="BC29" s="4">
        <f t="shared" si="105"/>
        <v>282.71104437609085</v>
      </c>
      <c r="BD29" s="4">
        <f t="shared" si="105"/>
        <v>28.62875068542359</v>
      </c>
      <c r="BE29" s="4">
        <f t="shared" ref="BE29:BM29" si="106">BE25+(2*BE26)</f>
        <v>52.196634142085401</v>
      </c>
      <c r="BF29" s="4">
        <f t="shared" si="106"/>
        <v>281.30589688303655</v>
      </c>
      <c r="BG29" s="4">
        <f t="shared" si="106"/>
        <v>20.716779457525007</v>
      </c>
      <c r="BH29" s="4">
        <f t="shared" si="106"/>
        <v>39.081757204166465</v>
      </c>
      <c r="BI29" s="4">
        <f t="shared" si="106"/>
        <v>265.64970378320942</v>
      </c>
      <c r="BJ29" s="4">
        <f t="shared" si="106"/>
        <v>16.10097416795319</v>
      </c>
      <c r="BK29" s="4">
        <f t="shared" si="106"/>
        <v>63.655407236890674</v>
      </c>
      <c r="BL29" s="4">
        <f t="shared" si="106"/>
        <v>299.27385774499862</v>
      </c>
      <c r="BM29" s="4">
        <f t="shared" si="106"/>
        <v>24.885792459485064</v>
      </c>
      <c r="BP29" s="1046"/>
      <c r="BQ29" s="4">
        <f t="shared" ref="BQ29:CA29" si="107">BQ25+(2*BQ26)</f>
        <v>17.964458566472484</v>
      </c>
      <c r="BR29" s="4">
        <f t="shared" si="107"/>
        <v>27.02258415206903</v>
      </c>
      <c r="BS29" s="4">
        <f t="shared" si="107"/>
        <v>49.154041388498541</v>
      </c>
      <c r="BT29" s="4">
        <f t="shared" si="107"/>
        <v>13.582407537609383</v>
      </c>
      <c r="BU29" s="4">
        <f t="shared" si="107"/>
        <v>22.241156645195275</v>
      </c>
      <c r="BV29" s="4">
        <f t="shared" si="107"/>
        <v>48.816502171276035</v>
      </c>
      <c r="BW29" s="4">
        <f t="shared" si="107"/>
        <v>12.715801850289804</v>
      </c>
      <c r="BX29" s="4">
        <f t="shared" si="107"/>
        <v>28.522473062285048</v>
      </c>
      <c r="BY29" s="4">
        <f t="shared" si="107"/>
        <v>42.308686258630544</v>
      </c>
      <c r="BZ29" s="4">
        <f t="shared" si="107"/>
        <v>29.029541065750614</v>
      </c>
      <c r="CA29" s="4">
        <f t="shared" si="107"/>
        <v>28.742853905667943</v>
      </c>
      <c r="CB29" s="4">
        <f t="shared" ref="CB29" si="108">CB25+(2*CB26)</f>
        <v>62.394817792690489</v>
      </c>
      <c r="CE29" s="1046"/>
      <c r="CF29" s="4">
        <f t="shared" ref="CF29:CQ29" si="109">CF25+(2*CF26)</f>
        <v>17.964458566472484</v>
      </c>
      <c r="CG29" s="4">
        <f t="shared" si="109"/>
        <v>27.02258415206903</v>
      </c>
      <c r="CH29" s="4">
        <f t="shared" si="109"/>
        <v>43.807907837241622</v>
      </c>
      <c r="CI29" s="4">
        <f t="shared" si="109"/>
        <v>13.582407537609383</v>
      </c>
      <c r="CJ29" s="4">
        <f t="shared" si="109"/>
        <v>22.241156645195275</v>
      </c>
      <c r="CK29" s="4">
        <f t="shared" si="109"/>
        <v>34.356720196003181</v>
      </c>
      <c r="CL29" s="4">
        <f t="shared" si="109"/>
        <v>12.715801850289804</v>
      </c>
      <c r="CM29" s="4">
        <f t="shared" si="109"/>
        <v>28.522473062285048</v>
      </c>
      <c r="CN29" s="4">
        <f t="shared" si="109"/>
        <v>40.36281104223783</v>
      </c>
      <c r="CO29" s="4">
        <f t="shared" si="109"/>
        <v>29.029541065750614</v>
      </c>
      <c r="CP29" s="4">
        <f t="shared" si="109"/>
        <v>28.742853905667943</v>
      </c>
      <c r="CQ29" s="4">
        <f t="shared" si="109"/>
        <v>54.171631303754225</v>
      </c>
      <c r="CR29" s="151"/>
      <c r="CS29" s="151"/>
      <c r="CU29" s="1046"/>
      <c r="CV29" s="4">
        <f t="shared" ref="CV29:CY29" si="110">CV25+(2*CV26)</f>
        <v>28.651838902835244</v>
      </c>
      <c r="CW29" s="4">
        <f t="shared" si="110"/>
        <v>16.205884205549395</v>
      </c>
      <c r="CX29" s="4">
        <f t="shared" si="110"/>
        <v>43.653404158222671</v>
      </c>
      <c r="CY29" s="4">
        <f t="shared" si="110"/>
        <v>0.59066700983202258</v>
      </c>
      <c r="CZ29" s="4">
        <f t="shared" ref="CZ29:DC29" si="111">CZ25+(2*CZ26)</f>
        <v>28.933911068953023</v>
      </c>
      <c r="DA29" s="4">
        <f t="shared" si="111"/>
        <v>26.053092964403746</v>
      </c>
      <c r="DB29" s="4">
        <f t="shared" si="111"/>
        <v>52.468370005049195</v>
      </c>
      <c r="DC29" s="4">
        <f t="shared" si="111"/>
        <v>0.42463554776718965</v>
      </c>
      <c r="DD29" s="4">
        <f t="shared" ref="DD29:DG29" si="112">DD25+(2*DD26)</f>
        <v>22.011364710417944</v>
      </c>
      <c r="DE29" s="4">
        <f t="shared" si="112"/>
        <v>22.02771809535664</v>
      </c>
      <c r="DF29" s="4">
        <f t="shared" si="112"/>
        <v>45.644394720914903</v>
      </c>
      <c r="DG29" s="4">
        <f t="shared" si="112"/>
        <v>0.21572904176363911</v>
      </c>
      <c r="DH29" s="4">
        <f t="shared" ref="DH29:DK29" si="113">DH25+(2*DH26)</f>
        <v>29.432116061239459</v>
      </c>
      <c r="DI29" s="4">
        <f t="shared" si="113"/>
        <v>17.882140396000704</v>
      </c>
      <c r="DJ29" s="4">
        <f t="shared" si="113"/>
        <v>46.580426158535815</v>
      </c>
      <c r="DK29" s="4">
        <f t="shared" si="113"/>
        <v>0.43014361494216197</v>
      </c>
    </row>
    <row r="30" spans="2:115" ht="18.75" customHeight="1">
      <c r="B30" s="1045" t="s">
        <v>315</v>
      </c>
      <c r="C30" s="4">
        <f>C27-(2*C28)</f>
        <v>1.8414361229829437</v>
      </c>
      <c r="D30" s="4">
        <f t="shared" ref="D30:V30" si="114">D27-(2*D28)</f>
        <v>2.3610476790716879</v>
      </c>
      <c r="E30" s="4">
        <f t="shared" si="114"/>
        <v>1.8632534976738198</v>
      </c>
      <c r="F30" s="4">
        <f t="shared" si="114"/>
        <v>0.97375113636608912</v>
      </c>
      <c r="G30" s="4">
        <f t="shared" si="114"/>
        <v>1.9563659058793732</v>
      </c>
      <c r="H30" s="4">
        <f t="shared" si="114"/>
        <v>2.7953494640846466</v>
      </c>
      <c r="I30" s="4">
        <f t="shared" si="114"/>
        <v>2.2190534331770335</v>
      </c>
      <c r="J30" s="4">
        <f t="shared" si="114"/>
        <v>2.0136248758206374</v>
      </c>
      <c r="K30" s="4">
        <f t="shared" si="114"/>
        <v>-0.40335984756350118</v>
      </c>
      <c r="L30" s="4">
        <f t="shared" si="114"/>
        <v>-1.1708271708754445</v>
      </c>
      <c r="M30" s="4">
        <f t="shared" si="114"/>
        <v>2.3236222404494558</v>
      </c>
      <c r="N30" s="4">
        <f t="shared" si="114"/>
        <v>5.1676279884618532</v>
      </c>
      <c r="O30" s="4">
        <f t="shared" si="114"/>
        <v>5.452960656101963</v>
      </c>
      <c r="P30" s="4">
        <f t="shared" si="114"/>
        <v>5.4466830745771233</v>
      </c>
      <c r="Q30" s="4">
        <f t="shared" si="114"/>
        <v>5.1530327157354217</v>
      </c>
      <c r="R30" s="4">
        <f t="shared" si="114"/>
        <v>1.7782651339695494</v>
      </c>
      <c r="S30" s="4">
        <f t="shared" si="114"/>
        <v>3.4029046283649222</v>
      </c>
      <c r="T30" s="4">
        <f t="shared" si="114"/>
        <v>2.4332059194731981</v>
      </c>
      <c r="U30" s="4">
        <f t="shared" si="114"/>
        <v>1.5783589526744217</v>
      </c>
      <c r="V30" s="4">
        <f t="shared" si="114"/>
        <v>2.293436287877352</v>
      </c>
      <c r="W30" s="151"/>
      <c r="AM30" s="151"/>
      <c r="AN30" s="151"/>
      <c r="AP30" s="151"/>
      <c r="AU30" s="151"/>
      <c r="AV30" s="151"/>
      <c r="AW30" s="151"/>
      <c r="AX30" s="151"/>
      <c r="AY30" s="151"/>
    </row>
    <row r="31" spans="2:115" ht="18.75" customHeight="1">
      <c r="B31" s="1046"/>
      <c r="C31" s="4">
        <f t="shared" ref="C31:V31" si="115">C27+(2*C28)</f>
        <v>9.8469849296486345</v>
      </c>
      <c r="D31" s="4">
        <f t="shared" si="115"/>
        <v>15.312636531454626</v>
      </c>
      <c r="E31" s="4">
        <f t="shared" si="115"/>
        <v>12.95095702864197</v>
      </c>
      <c r="F31" s="4">
        <f t="shared" si="115"/>
        <v>11.848880442581279</v>
      </c>
      <c r="G31" s="4">
        <f t="shared" si="115"/>
        <v>8.7083709362258901</v>
      </c>
      <c r="H31" s="4">
        <f t="shared" si="115"/>
        <v>10.431525535915355</v>
      </c>
      <c r="I31" s="4">
        <f t="shared" si="115"/>
        <v>14.489071566822965</v>
      </c>
      <c r="J31" s="4">
        <f t="shared" si="115"/>
        <v>9.6995001241793624</v>
      </c>
      <c r="K31" s="4">
        <f t="shared" si="115"/>
        <v>11.280234847563502</v>
      </c>
      <c r="L31" s="4">
        <f t="shared" si="115"/>
        <v>11.987077170875443</v>
      </c>
      <c r="M31" s="4">
        <f t="shared" si="115"/>
        <v>9.5421672332347534</v>
      </c>
      <c r="N31" s="4">
        <f t="shared" si="115"/>
        <v>18.591845695748667</v>
      </c>
      <c r="O31" s="4">
        <f t="shared" si="115"/>
        <v>17.729144607055936</v>
      </c>
      <c r="P31" s="4">
        <f t="shared" si="115"/>
        <v>16.409106399107088</v>
      </c>
      <c r="Q31" s="4">
        <f t="shared" si="115"/>
        <v>17.549072547422476</v>
      </c>
      <c r="R31" s="4">
        <f t="shared" si="115"/>
        <v>10.252290421586007</v>
      </c>
      <c r="S31" s="4">
        <f t="shared" si="115"/>
        <v>14.342095371635075</v>
      </c>
      <c r="T31" s="4">
        <f t="shared" si="115"/>
        <v>13.01957185830458</v>
      </c>
      <c r="U31" s="4">
        <f t="shared" si="115"/>
        <v>11.012196602881133</v>
      </c>
      <c r="V31" s="4">
        <f t="shared" si="115"/>
        <v>9.0621192676782041</v>
      </c>
      <c r="W31" s="151"/>
      <c r="X31" s="96"/>
      <c r="AM31" s="151"/>
      <c r="AN31" s="151"/>
      <c r="AP31" s="151"/>
      <c r="AQ31" s="151"/>
      <c r="AR31" s="151"/>
      <c r="AS31" s="151"/>
      <c r="AT31" s="151"/>
      <c r="AU31" s="151"/>
      <c r="AV31" s="151"/>
      <c r="AW31" s="151"/>
      <c r="AX31" s="151"/>
      <c r="AY31" s="151"/>
    </row>
    <row r="32" spans="2:115" ht="18.75" customHeight="1">
      <c r="C32" s="96"/>
      <c r="D32" s="96"/>
      <c r="E32" s="96"/>
      <c r="F32" s="96"/>
      <c r="G32" s="96"/>
      <c r="H32" s="96"/>
      <c r="I32" s="96"/>
      <c r="J32" s="96"/>
      <c r="K32" s="96"/>
      <c r="L32" s="96"/>
      <c r="M32" s="101"/>
      <c r="N32" s="101"/>
      <c r="O32" s="101"/>
      <c r="P32" s="101"/>
      <c r="Q32" s="101"/>
      <c r="R32" s="101"/>
      <c r="S32" s="101"/>
      <c r="T32" s="101"/>
      <c r="U32" s="96"/>
      <c r="V32" s="96"/>
      <c r="W32" s="96"/>
      <c r="X32" s="96"/>
      <c r="AA32" s="96"/>
      <c r="AB32" s="96"/>
      <c r="AC32" s="96"/>
      <c r="AD32" s="96"/>
      <c r="AE32" s="96"/>
      <c r="AF32" s="96"/>
      <c r="AG32" s="101"/>
      <c r="AH32" s="101"/>
      <c r="AI32" s="101"/>
      <c r="AJ32" s="101"/>
      <c r="AK32" s="101"/>
      <c r="AL32" s="101"/>
      <c r="AM32" s="96"/>
      <c r="AN32" s="96"/>
      <c r="AP32" s="96"/>
      <c r="AQ32" s="96"/>
      <c r="AR32" s="96"/>
      <c r="AS32" s="96"/>
      <c r="AT32" s="96"/>
      <c r="AU32" s="96"/>
      <c r="AV32" s="96"/>
      <c r="AW32" s="96"/>
      <c r="AX32" s="96"/>
      <c r="AY32" s="96"/>
      <c r="BA32" s="96"/>
      <c r="BB32" s="96"/>
      <c r="BC32" s="96"/>
      <c r="BD32" s="96"/>
      <c r="BE32" s="96"/>
      <c r="BF32" s="96"/>
      <c r="BG32" s="96"/>
      <c r="BH32" s="96"/>
      <c r="BI32" s="96"/>
      <c r="BJ32" s="96"/>
      <c r="BK32" s="96"/>
      <c r="BL32" s="96"/>
      <c r="BM32" s="96"/>
      <c r="BN32" s="96"/>
      <c r="BP32" s="96"/>
      <c r="BQ32" s="96"/>
      <c r="BR32" s="96"/>
      <c r="BS32" s="96"/>
      <c r="BT32" s="96"/>
      <c r="BU32" s="96"/>
      <c r="BV32" s="96"/>
      <c r="BW32" s="96"/>
      <c r="BX32" s="96"/>
      <c r="BY32" s="96"/>
      <c r="BZ32" s="96"/>
      <c r="CA32" s="96"/>
      <c r="CB32" s="96"/>
      <c r="CC32" s="96"/>
    </row>
    <row r="33" spans="1:103" ht="18.75" customHeight="1">
      <c r="C33" s="96"/>
      <c r="D33" s="96"/>
      <c r="E33" s="96"/>
      <c r="F33" s="96"/>
      <c r="G33" s="96"/>
      <c r="H33" s="96"/>
      <c r="I33" s="96"/>
      <c r="J33" s="96"/>
      <c r="K33" s="96"/>
      <c r="L33" s="96"/>
      <c r="M33" s="101"/>
      <c r="N33" s="101"/>
      <c r="O33" s="101"/>
      <c r="P33" s="101"/>
      <c r="Q33" s="101"/>
      <c r="R33" s="101"/>
      <c r="S33" s="101"/>
      <c r="T33" s="101"/>
      <c r="U33" s="96"/>
      <c r="V33" s="96"/>
      <c r="W33" s="96"/>
      <c r="X33" s="96"/>
      <c r="AA33" s="96"/>
      <c r="AB33" s="96"/>
      <c r="AC33" s="96"/>
      <c r="AD33" s="96"/>
      <c r="AE33" s="96"/>
      <c r="AF33" s="96"/>
      <c r="AG33" s="101"/>
      <c r="AH33" s="101"/>
      <c r="AI33" s="101"/>
      <c r="AJ33" s="101"/>
      <c r="AK33" s="101"/>
      <c r="AL33" s="101"/>
      <c r="AM33" s="96"/>
      <c r="AN33" s="96"/>
      <c r="AP33" s="96"/>
      <c r="AQ33" s="96"/>
      <c r="AR33" s="96"/>
      <c r="AS33" s="96"/>
      <c r="AT33" s="96"/>
      <c r="AU33" s="96"/>
      <c r="AV33" s="96"/>
      <c r="AW33" s="96"/>
      <c r="AX33" s="96"/>
      <c r="AY33" s="96"/>
      <c r="BA33" s="96"/>
      <c r="BB33" s="96"/>
      <c r="BC33" s="96"/>
      <c r="BD33" s="96"/>
      <c r="BE33" s="96"/>
      <c r="BF33" s="96"/>
      <c r="BG33" s="96"/>
      <c r="BH33" s="96"/>
      <c r="BI33" s="96"/>
      <c r="BJ33" s="96"/>
      <c r="BK33" s="96"/>
      <c r="BL33" s="96"/>
      <c r="BM33" s="96"/>
      <c r="BN33" s="96"/>
      <c r="BP33" s="96"/>
      <c r="BQ33" s="96"/>
      <c r="BR33" s="96"/>
      <c r="BS33" s="96"/>
      <c r="BT33" s="96"/>
      <c r="BU33" s="96"/>
      <c r="BV33" s="96"/>
      <c r="BW33" s="96"/>
      <c r="BX33" s="96"/>
      <c r="BY33" s="96"/>
      <c r="BZ33" s="96"/>
      <c r="CA33" s="96"/>
      <c r="CB33" s="96"/>
      <c r="CC33" s="96"/>
    </row>
    <row r="34" spans="1:103" ht="18.75" customHeight="1">
      <c r="M34" s="102"/>
      <c r="N34" s="102"/>
      <c r="O34" s="102"/>
      <c r="P34" s="102"/>
      <c r="Q34" s="102"/>
      <c r="R34" s="102"/>
      <c r="S34" s="102"/>
      <c r="T34" s="102"/>
      <c r="Z34" s="233"/>
      <c r="AA34" s="233"/>
      <c r="AB34" s="233"/>
      <c r="AC34" s="233"/>
      <c r="AD34" s="233"/>
      <c r="AE34" s="233"/>
      <c r="AF34" s="233"/>
      <c r="AG34" s="102"/>
      <c r="AH34" s="102"/>
      <c r="AI34" s="102"/>
      <c r="AJ34" s="102"/>
      <c r="AK34" s="102"/>
      <c r="AL34" s="102"/>
      <c r="BC34" s="96"/>
      <c r="BD34" s="96"/>
      <c r="BE34" s="96"/>
      <c r="BF34" s="96"/>
      <c r="BG34" s="96"/>
      <c r="BH34" s="96"/>
      <c r="BI34" s="96"/>
      <c r="BJ34" s="96"/>
      <c r="BK34" s="96"/>
      <c r="BL34" s="96"/>
      <c r="BM34" s="96"/>
      <c r="BN34" s="96"/>
      <c r="BR34" s="96"/>
      <c r="BS34" s="96"/>
      <c r="BT34" s="96"/>
      <c r="BU34" s="96"/>
      <c r="BV34" s="96"/>
      <c r="BW34" s="96"/>
      <c r="BX34" s="96"/>
      <c r="BY34" s="96"/>
      <c r="BZ34" s="96"/>
      <c r="CA34" s="96"/>
      <c r="CB34" s="96"/>
      <c r="CC34" s="96"/>
    </row>
    <row r="35" spans="1:103" ht="50.25" customHeight="1" thickBot="1">
      <c r="A35" s="121" t="s">
        <v>314</v>
      </c>
      <c r="B35" s="1075" t="s">
        <v>19</v>
      </c>
      <c r="C35" s="1104"/>
      <c r="M35" s="102"/>
      <c r="N35" s="102"/>
      <c r="O35" s="102"/>
      <c r="P35" s="102"/>
      <c r="Q35" s="102"/>
      <c r="R35" s="102"/>
      <c r="S35" s="102"/>
      <c r="T35" s="102"/>
      <c r="Y35" s="121" t="s">
        <v>314</v>
      </c>
      <c r="Z35" s="1106" t="s">
        <v>31</v>
      </c>
      <c r="AA35" s="1105"/>
      <c r="AB35" s="1105"/>
      <c r="AC35" s="1105"/>
      <c r="AD35" s="1105"/>
      <c r="AE35" s="1105"/>
      <c r="AF35" s="1105"/>
      <c r="AG35" s="1105"/>
      <c r="AH35" s="650"/>
      <c r="AI35" s="650"/>
      <c r="AJ35" s="102"/>
      <c r="AK35" s="102"/>
      <c r="AL35" s="102"/>
      <c r="AO35" s="121" t="s">
        <v>314</v>
      </c>
      <c r="AP35" s="1106" t="s">
        <v>31</v>
      </c>
      <c r="AQ35" s="1105"/>
      <c r="AR35" s="1105"/>
      <c r="AS35" s="1105"/>
      <c r="AT35" s="1105"/>
      <c r="AU35" s="1105"/>
      <c r="AV35" s="650"/>
      <c r="AW35" s="650"/>
      <c r="AX35" s="650"/>
      <c r="AZ35" s="121" t="s">
        <v>314</v>
      </c>
      <c r="BA35" s="1091" t="s">
        <v>28</v>
      </c>
      <c r="BB35" s="1091"/>
      <c r="BC35" s="1091"/>
      <c r="BD35" s="1091"/>
      <c r="BO35" s="121" t="s">
        <v>314</v>
      </c>
      <c r="BP35" s="1091" t="s">
        <v>28</v>
      </c>
      <c r="BQ35" s="1091"/>
      <c r="BR35" s="1091"/>
      <c r="BS35" s="1091"/>
      <c r="CD35" s="121" t="s">
        <v>314</v>
      </c>
      <c r="CE35" s="1106" t="s">
        <v>28</v>
      </c>
      <c r="CF35" s="1105"/>
      <c r="CG35" s="1105"/>
      <c r="CH35" s="650"/>
      <c r="CI35" s="650"/>
      <c r="CJ35" s="650"/>
      <c r="CK35" s="650"/>
      <c r="CL35" s="650"/>
      <c r="CM35" s="650"/>
      <c r="CT35" s="121" t="s">
        <v>314</v>
      </c>
      <c r="CU35" s="1091" t="s">
        <v>28</v>
      </c>
      <c r="CV35" s="1072"/>
      <c r="CW35" s="1072"/>
      <c r="CX35" s="1072"/>
    </row>
    <row r="36" spans="1:103" ht="22.5" customHeight="1" thickBot="1">
      <c r="B36" s="1087" t="s">
        <v>153</v>
      </c>
      <c r="C36" s="1067"/>
      <c r="Z36" s="1087" t="s">
        <v>819</v>
      </c>
      <c r="AA36" s="1105"/>
      <c r="AB36" s="1105"/>
      <c r="AC36" s="1105"/>
      <c r="AD36" s="1105"/>
      <c r="AE36" s="1105"/>
      <c r="AF36" s="1105"/>
      <c r="AG36" s="1105"/>
      <c r="AH36" s="650"/>
      <c r="AI36" s="650"/>
      <c r="AP36" s="1087" t="s">
        <v>1064</v>
      </c>
      <c r="AQ36" s="1105"/>
      <c r="AR36" s="1105"/>
      <c r="AS36" s="1105"/>
      <c r="AT36" s="1105"/>
      <c r="AU36" s="1105"/>
      <c r="AV36" s="650"/>
      <c r="AW36" s="650"/>
      <c r="AX36" s="650"/>
      <c r="BA36" s="125" t="s">
        <v>0</v>
      </c>
      <c r="BB36" s="126"/>
      <c r="BC36" s="139" t="s">
        <v>98</v>
      </c>
      <c r="BD36" s="21" t="s">
        <v>29</v>
      </c>
      <c r="BP36" s="1037" t="s">
        <v>0</v>
      </c>
      <c r="BQ36" s="1038"/>
      <c r="BR36" s="1029" t="s">
        <v>98</v>
      </c>
      <c r="BS36" s="21" t="s">
        <v>29</v>
      </c>
      <c r="CE36" s="1116" t="s">
        <v>0</v>
      </c>
      <c r="CF36" s="1115"/>
      <c r="CG36" s="16" t="s">
        <v>29</v>
      </c>
      <c r="CH36" s="650"/>
      <c r="CI36" s="650"/>
      <c r="CJ36" s="650"/>
      <c r="CK36" s="650"/>
      <c r="CL36" s="650"/>
      <c r="CM36" s="650"/>
      <c r="CU36" s="1092" t="s">
        <v>0</v>
      </c>
      <c r="CV36" s="1074"/>
      <c r="CW36" s="139" t="s">
        <v>98</v>
      </c>
      <c r="CX36" s="21" t="s">
        <v>29</v>
      </c>
    </row>
    <row r="37" spans="1:103" ht="54" customHeight="1" thickBot="1">
      <c r="B37" s="134" t="s">
        <v>20</v>
      </c>
      <c r="C37" s="16" t="s">
        <v>21</v>
      </c>
      <c r="Z37" s="628" t="s">
        <v>824</v>
      </c>
      <c r="AA37" s="630" t="s">
        <v>836</v>
      </c>
      <c r="AB37" s="630" t="s">
        <v>30</v>
      </c>
      <c r="AC37" s="629" t="s">
        <v>109</v>
      </c>
      <c r="AD37" s="626" t="s">
        <v>881</v>
      </c>
      <c r="AE37" s="627" t="s">
        <v>16</v>
      </c>
      <c r="AF37" s="627" t="s">
        <v>882</v>
      </c>
      <c r="AG37" s="21" t="s">
        <v>883</v>
      </c>
      <c r="AH37" s="650"/>
      <c r="AI37" s="650"/>
      <c r="AP37" s="628" t="s">
        <v>30</v>
      </c>
      <c r="AQ37" s="629" t="s">
        <v>109</v>
      </c>
      <c r="AR37" s="626" t="s">
        <v>881</v>
      </c>
      <c r="AS37" s="627" t="s">
        <v>16</v>
      </c>
      <c r="AT37" s="627" t="s">
        <v>882</v>
      </c>
      <c r="AU37" s="21" t="s">
        <v>883</v>
      </c>
      <c r="AV37" s="650"/>
      <c r="AW37" s="650"/>
      <c r="AX37" s="650"/>
      <c r="BA37" s="1054" t="s">
        <v>30</v>
      </c>
      <c r="BB37" s="107">
        <v>0</v>
      </c>
      <c r="BC37" s="22" t="s">
        <v>1</v>
      </c>
      <c r="BD37" s="23">
        <v>32</v>
      </c>
      <c r="BP37" s="1054" t="s">
        <v>30</v>
      </c>
      <c r="BQ37" s="107">
        <v>0</v>
      </c>
      <c r="BR37" s="22" t="s">
        <v>1</v>
      </c>
      <c r="BS37" s="23">
        <v>32</v>
      </c>
      <c r="CE37" s="1054" t="s">
        <v>30</v>
      </c>
      <c r="CF37" s="107" t="s">
        <v>316</v>
      </c>
      <c r="CG37" s="750">
        <v>32</v>
      </c>
      <c r="CH37" s="650"/>
      <c r="CI37" s="650"/>
      <c r="CJ37" s="650"/>
      <c r="CK37" s="650"/>
      <c r="CL37" s="650"/>
      <c r="CM37" s="650"/>
      <c r="CU37" s="1054" t="s">
        <v>30</v>
      </c>
      <c r="CV37" s="107">
        <v>0</v>
      </c>
      <c r="CW37" s="22" t="s">
        <v>1</v>
      </c>
      <c r="CX37" s="23">
        <v>29</v>
      </c>
    </row>
    <row r="38" spans="1:103" ht="18.75" customHeight="1">
      <c r="B38" s="108" t="s">
        <v>22</v>
      </c>
      <c r="C38" s="17" t="s">
        <v>3</v>
      </c>
      <c r="Z38" s="1085" t="s">
        <v>884</v>
      </c>
      <c r="AA38" s="622" t="s">
        <v>821</v>
      </c>
      <c r="AB38" s="622" t="s">
        <v>1</v>
      </c>
      <c r="AC38" s="77" t="s">
        <v>10</v>
      </c>
      <c r="AD38" s="651">
        <v>1</v>
      </c>
      <c r="AE38" s="652">
        <v>5.01</v>
      </c>
      <c r="AF38" s="653" t="s">
        <v>851</v>
      </c>
      <c r="AG38" s="654" t="s">
        <v>885</v>
      </c>
      <c r="AH38" s="650"/>
      <c r="AI38" s="650"/>
      <c r="AP38" s="1085" t="s">
        <v>2</v>
      </c>
      <c r="AQ38" s="107" t="s">
        <v>858</v>
      </c>
      <c r="AR38" s="673">
        <v>10</v>
      </c>
      <c r="AS38" s="712">
        <v>1.165</v>
      </c>
      <c r="AT38" s="30">
        <v>1.0736878296579297</v>
      </c>
      <c r="AU38" s="713">
        <v>0.9216204546419996</v>
      </c>
      <c r="AV38" s="650"/>
      <c r="AW38" s="650"/>
      <c r="AX38" s="650"/>
      <c r="BA38" s="1052"/>
      <c r="BB38" s="109">
        <v>1</v>
      </c>
      <c r="BC38" s="24" t="s">
        <v>2</v>
      </c>
      <c r="BD38" s="25">
        <v>30</v>
      </c>
      <c r="BP38" s="1052"/>
      <c r="BQ38" s="109">
        <v>1</v>
      </c>
      <c r="BR38" s="24" t="s">
        <v>2</v>
      </c>
      <c r="BS38" s="25">
        <v>30</v>
      </c>
      <c r="CE38" s="1101"/>
      <c r="CF38" s="109" t="s">
        <v>317</v>
      </c>
      <c r="CG38" s="751">
        <v>30</v>
      </c>
      <c r="CH38" s="650"/>
      <c r="CI38" s="650"/>
      <c r="CJ38" s="650"/>
      <c r="CK38" s="650"/>
      <c r="CL38" s="650"/>
      <c r="CM38" s="650"/>
      <c r="CU38" s="1081"/>
      <c r="CV38" s="109">
        <v>1</v>
      </c>
      <c r="CW38" s="24" t="s">
        <v>2</v>
      </c>
      <c r="CX38" s="25">
        <v>30</v>
      </c>
    </row>
    <row r="39" spans="1:103" ht="18.75" customHeight="1" thickBot="1">
      <c r="B39" s="110" t="s">
        <v>23</v>
      </c>
      <c r="C39" s="18" t="s">
        <v>4</v>
      </c>
      <c r="Z39" s="1101"/>
      <c r="AA39" s="620" t="s">
        <v>4</v>
      </c>
      <c r="AB39" s="620" t="s">
        <v>1</v>
      </c>
      <c r="AC39" s="91" t="s">
        <v>10</v>
      </c>
      <c r="AD39" s="655">
        <v>1</v>
      </c>
      <c r="AE39" s="656">
        <v>8.4600000000000009</v>
      </c>
      <c r="AF39" s="657" t="s">
        <v>851</v>
      </c>
      <c r="AG39" s="658" t="s">
        <v>885</v>
      </c>
      <c r="AH39" s="650"/>
      <c r="AI39" s="650"/>
      <c r="AP39" s="1101"/>
      <c r="AQ39" s="109" t="s">
        <v>1049</v>
      </c>
      <c r="AR39" s="664">
        <v>9</v>
      </c>
      <c r="AS39" s="665">
        <v>1.2800000000000002</v>
      </c>
      <c r="AT39" s="32">
        <v>1.3735173824892062</v>
      </c>
      <c r="AU39" s="666">
        <v>1.0730604550696921</v>
      </c>
      <c r="AV39" s="650"/>
      <c r="AW39" s="650"/>
      <c r="AX39" s="650"/>
      <c r="BA39" s="1052" t="s">
        <v>109</v>
      </c>
      <c r="BB39" s="109">
        <v>2</v>
      </c>
      <c r="BC39" s="24" t="s">
        <v>10</v>
      </c>
      <c r="BD39" s="25">
        <v>33</v>
      </c>
      <c r="BP39" s="1052" t="s">
        <v>109</v>
      </c>
      <c r="BQ39" s="109">
        <v>2</v>
      </c>
      <c r="BR39" s="24" t="s">
        <v>10</v>
      </c>
      <c r="BS39" s="25">
        <v>33</v>
      </c>
      <c r="CE39" s="1053" t="s">
        <v>109</v>
      </c>
      <c r="CF39" s="109" t="s">
        <v>316</v>
      </c>
      <c r="CG39" s="751">
        <v>33</v>
      </c>
      <c r="CH39" s="650"/>
      <c r="CI39" s="650"/>
      <c r="CJ39" s="650"/>
      <c r="CK39" s="650"/>
      <c r="CL39" s="650"/>
      <c r="CM39" s="650"/>
      <c r="CU39" s="1052" t="s">
        <v>109</v>
      </c>
      <c r="CV39" s="109">
        <v>2</v>
      </c>
      <c r="CW39" s="24" t="s">
        <v>10</v>
      </c>
      <c r="CX39" s="25">
        <v>34</v>
      </c>
    </row>
    <row r="40" spans="1:103" ht="18.75" customHeight="1" thickBot="1">
      <c r="B40" s="110" t="s">
        <v>24</v>
      </c>
      <c r="C40" s="18" t="s">
        <v>5</v>
      </c>
      <c r="Z40" s="1101"/>
      <c r="AA40" s="620" t="s">
        <v>5</v>
      </c>
      <c r="AB40" s="620" t="s">
        <v>1</v>
      </c>
      <c r="AC40" s="91" t="s">
        <v>10</v>
      </c>
      <c r="AD40" s="655">
        <v>1</v>
      </c>
      <c r="AE40" s="656">
        <v>6.93</v>
      </c>
      <c r="AF40" s="657" t="s">
        <v>851</v>
      </c>
      <c r="AG40" s="658" t="s">
        <v>885</v>
      </c>
      <c r="AH40" s="650"/>
      <c r="AI40" s="650"/>
      <c r="AP40" s="1101"/>
      <c r="AQ40" s="109" t="s">
        <v>10</v>
      </c>
      <c r="AR40" s="664">
        <v>12</v>
      </c>
      <c r="AS40" s="665">
        <v>2.8291666666666662</v>
      </c>
      <c r="AT40" s="32">
        <v>1.9527624178599046</v>
      </c>
      <c r="AU40" s="666">
        <v>0.69022530233634338</v>
      </c>
      <c r="AV40" s="650"/>
      <c r="AW40" s="650"/>
      <c r="AX40" s="650"/>
      <c r="BA40" s="1053"/>
      <c r="BB40" s="26">
        <v>3</v>
      </c>
      <c r="BC40" s="27" t="s">
        <v>11</v>
      </c>
      <c r="BD40" s="28">
        <v>29</v>
      </c>
      <c r="BP40" s="1053"/>
      <c r="BQ40" s="26">
        <v>3</v>
      </c>
      <c r="BR40" s="27" t="s">
        <v>11</v>
      </c>
      <c r="BS40" s="28">
        <v>29</v>
      </c>
      <c r="CE40" s="1109"/>
      <c r="CF40" s="26" t="s">
        <v>317</v>
      </c>
      <c r="CG40" s="752">
        <v>29</v>
      </c>
      <c r="CH40" s="650"/>
      <c r="CI40" s="650"/>
      <c r="CJ40" s="650"/>
      <c r="CK40" s="650"/>
      <c r="CL40" s="650"/>
      <c r="CM40" s="650"/>
      <c r="CU40" s="1070"/>
      <c r="CV40" s="26">
        <v>3</v>
      </c>
      <c r="CW40" s="27" t="s">
        <v>11</v>
      </c>
      <c r="CX40" s="28">
        <v>25</v>
      </c>
    </row>
    <row r="41" spans="1:103" ht="18.75" customHeight="1">
      <c r="B41" s="110" t="s">
        <v>26</v>
      </c>
      <c r="C41" s="18" t="s">
        <v>6</v>
      </c>
      <c r="Z41" s="1102"/>
      <c r="AA41" s="620" t="s">
        <v>33</v>
      </c>
      <c r="AB41" s="620" t="s">
        <v>1</v>
      </c>
      <c r="AC41" s="91" t="s">
        <v>10</v>
      </c>
      <c r="AD41" s="655">
        <v>3</v>
      </c>
      <c r="AE41" s="656">
        <v>6.8</v>
      </c>
      <c r="AF41" s="659">
        <v>1.7286700089953555</v>
      </c>
      <c r="AG41" s="660">
        <v>0.25421617779343464</v>
      </c>
      <c r="AH41" s="650"/>
      <c r="AI41" s="650"/>
      <c r="AP41" s="1102"/>
      <c r="AQ41" s="33" t="s">
        <v>33</v>
      </c>
      <c r="AR41" s="667">
        <v>31</v>
      </c>
      <c r="AS41" s="668">
        <v>1.8425806451612903</v>
      </c>
      <c r="AT41" s="35">
        <v>1.6983677806292636</v>
      </c>
      <c r="AU41" s="669">
        <v>0.92173321427708643</v>
      </c>
      <c r="AV41" s="650"/>
      <c r="AW41" s="650"/>
      <c r="AX41" s="650"/>
      <c r="CE41" s="650"/>
      <c r="CF41" s="650"/>
      <c r="CG41" s="650"/>
      <c r="CH41" s="650"/>
      <c r="CI41" s="650"/>
      <c r="CJ41" s="650"/>
      <c r="CK41" s="650"/>
      <c r="CL41" s="650"/>
      <c r="CM41" s="650"/>
    </row>
    <row r="42" spans="1:103" ht="18.75" customHeight="1" thickBot="1">
      <c r="B42" s="19" t="s">
        <v>27</v>
      </c>
      <c r="C42" s="20" t="s">
        <v>7</v>
      </c>
      <c r="Z42" s="1099" t="s">
        <v>886</v>
      </c>
      <c r="AA42" s="620" t="s">
        <v>821</v>
      </c>
      <c r="AB42" s="620" t="s">
        <v>1</v>
      </c>
      <c r="AC42" s="91" t="s">
        <v>10</v>
      </c>
      <c r="AD42" s="655">
        <v>1</v>
      </c>
      <c r="AE42" s="656">
        <v>4.34</v>
      </c>
      <c r="AF42" s="657" t="s">
        <v>851</v>
      </c>
      <c r="AG42" s="658" t="s">
        <v>885</v>
      </c>
      <c r="AH42" s="650"/>
      <c r="AI42" s="650"/>
      <c r="AP42" s="619" t="s">
        <v>1</v>
      </c>
      <c r="AQ42" s="91" t="s">
        <v>10</v>
      </c>
      <c r="AR42" s="655">
        <v>12</v>
      </c>
      <c r="AS42" s="656">
        <v>1.2258333333333336</v>
      </c>
      <c r="AT42" s="659">
        <v>1.4965746242872777</v>
      </c>
      <c r="AU42" s="660">
        <v>1.2208630517639245</v>
      </c>
      <c r="AV42" s="650"/>
      <c r="AW42" s="650"/>
      <c r="AX42" s="650"/>
      <c r="BA42" s="1302" t="s">
        <v>31</v>
      </c>
      <c r="BB42" s="1302"/>
      <c r="BC42" s="124"/>
      <c r="BD42" s="124"/>
      <c r="BE42" s="124"/>
      <c r="BP42" s="1017" t="s">
        <v>31</v>
      </c>
      <c r="BQ42" s="1018"/>
      <c r="BR42" s="1018"/>
      <c r="BS42" s="1018"/>
      <c r="BT42" s="1018"/>
      <c r="CE42" s="1106" t="s">
        <v>31</v>
      </c>
      <c r="CF42" s="1105"/>
      <c r="CG42" s="1105"/>
      <c r="CH42" s="1105"/>
      <c r="CI42" s="1105"/>
      <c r="CJ42" s="650"/>
      <c r="CK42" s="650"/>
      <c r="CL42" s="650"/>
      <c r="CM42" s="650"/>
      <c r="CU42" s="1075" t="s">
        <v>31</v>
      </c>
      <c r="CV42" s="1067"/>
      <c r="CW42" s="1067"/>
      <c r="CX42" s="1067"/>
      <c r="CY42" s="1067"/>
    </row>
    <row r="43" spans="1:103" ht="18.75" customHeight="1" thickBot="1">
      <c r="Z43" s="1101"/>
      <c r="AA43" s="620" t="s">
        <v>4</v>
      </c>
      <c r="AB43" s="620" t="s">
        <v>1</v>
      </c>
      <c r="AC43" s="91" t="s">
        <v>10</v>
      </c>
      <c r="AD43" s="655">
        <v>1</v>
      </c>
      <c r="AE43" s="656">
        <v>8.08</v>
      </c>
      <c r="AF43" s="657" t="s">
        <v>851</v>
      </c>
      <c r="AG43" s="658" t="s">
        <v>885</v>
      </c>
      <c r="AH43" s="650"/>
      <c r="AI43" s="650"/>
      <c r="AP43" s="1080" t="s">
        <v>33</v>
      </c>
      <c r="AQ43" s="37" t="s">
        <v>10</v>
      </c>
      <c r="AR43" s="661">
        <v>24</v>
      </c>
      <c r="AS43" s="662">
        <v>2.0274999999999999</v>
      </c>
      <c r="AT43" s="39">
        <v>1.8882617955928815</v>
      </c>
      <c r="AU43" s="663">
        <v>0.93132517661794412</v>
      </c>
      <c r="AV43" s="650"/>
      <c r="AW43" s="650"/>
      <c r="AX43" s="650"/>
      <c r="BA43" s="123" t="s">
        <v>2502</v>
      </c>
      <c r="BB43" s="124"/>
      <c r="BC43" s="124"/>
      <c r="BD43" s="124"/>
      <c r="BE43" s="124"/>
      <c r="BP43" s="1034" t="s">
        <v>2501</v>
      </c>
      <c r="BQ43" s="1018"/>
      <c r="BR43" s="1018"/>
      <c r="BS43" s="1018"/>
      <c r="BT43" s="1018"/>
      <c r="CE43" s="1087" t="s">
        <v>1098</v>
      </c>
      <c r="CF43" s="1105"/>
      <c r="CG43" s="1105"/>
      <c r="CH43" s="1105"/>
      <c r="CI43" s="1105"/>
      <c r="CJ43" s="650"/>
      <c r="CK43" s="650"/>
      <c r="CL43" s="650"/>
      <c r="CM43" s="650"/>
      <c r="CU43" s="1071" t="s">
        <v>120</v>
      </c>
      <c r="CV43" s="1072"/>
      <c r="CW43" s="1072"/>
      <c r="CX43" s="1072"/>
      <c r="CY43" s="1072"/>
    </row>
    <row r="44" spans="1:103" ht="18.75" customHeight="1" thickBot="1">
      <c r="B44" s="1075" t="s">
        <v>28</v>
      </c>
      <c r="C44" s="1067"/>
      <c r="D44" s="1067"/>
      <c r="E44" s="1067"/>
      <c r="Z44" s="1101"/>
      <c r="AA44" s="620" t="s">
        <v>5</v>
      </c>
      <c r="AB44" s="620" t="s">
        <v>1</v>
      </c>
      <c r="AC44" s="91" t="s">
        <v>10</v>
      </c>
      <c r="AD44" s="655">
        <v>1</v>
      </c>
      <c r="AE44" s="656">
        <v>7.05</v>
      </c>
      <c r="AF44" s="657" t="s">
        <v>851</v>
      </c>
      <c r="AG44" s="658" t="s">
        <v>885</v>
      </c>
      <c r="AH44" s="650"/>
      <c r="AI44" s="650"/>
      <c r="AP44" s="1109"/>
      <c r="AQ44" s="26" t="s">
        <v>33</v>
      </c>
      <c r="AR44" s="670">
        <v>43</v>
      </c>
      <c r="AS44" s="671">
        <v>1.6704651162790696</v>
      </c>
      <c r="AT44" s="42">
        <v>1.6508395461362944</v>
      </c>
      <c r="AU44" s="672">
        <v>0.98825143371656221</v>
      </c>
      <c r="AV44" s="650"/>
      <c r="AW44" s="650"/>
      <c r="AX44" s="650"/>
      <c r="BA44" s="143" t="s">
        <v>30</v>
      </c>
      <c r="BB44" s="144" t="s">
        <v>109</v>
      </c>
      <c r="BC44" s="139" t="s">
        <v>16</v>
      </c>
      <c r="BD44" s="141" t="s">
        <v>32</v>
      </c>
      <c r="BE44" s="21" t="s">
        <v>29</v>
      </c>
      <c r="BP44" s="1027" t="s">
        <v>30</v>
      </c>
      <c r="BQ44" s="1028" t="s">
        <v>109</v>
      </c>
      <c r="BR44" s="1029" t="s">
        <v>16</v>
      </c>
      <c r="BS44" s="1030" t="s">
        <v>32</v>
      </c>
      <c r="BT44" s="21" t="s">
        <v>29</v>
      </c>
      <c r="CE44" s="1027" t="s">
        <v>30</v>
      </c>
      <c r="CF44" s="1028" t="s">
        <v>109</v>
      </c>
      <c r="CG44" s="1029" t="s">
        <v>16</v>
      </c>
      <c r="CH44" s="1030" t="s">
        <v>32</v>
      </c>
      <c r="CI44" s="21" t="s">
        <v>29</v>
      </c>
      <c r="CJ44" s="650"/>
      <c r="CK44" s="650"/>
      <c r="CL44" s="650"/>
      <c r="CM44" s="650"/>
      <c r="CU44" s="143" t="s">
        <v>30</v>
      </c>
      <c r="CV44" s="144" t="s">
        <v>109</v>
      </c>
      <c r="CW44" s="139" t="s">
        <v>16</v>
      </c>
      <c r="CX44" s="141" t="s">
        <v>32</v>
      </c>
      <c r="CY44" s="21" t="s">
        <v>29</v>
      </c>
    </row>
    <row r="45" spans="1:103" ht="18.75" customHeight="1" thickBot="1">
      <c r="B45" s="1103" t="s">
        <v>0</v>
      </c>
      <c r="C45" s="1074"/>
      <c r="D45" s="139" t="s">
        <v>98</v>
      </c>
      <c r="E45" s="21" t="s">
        <v>29</v>
      </c>
      <c r="Z45" s="1102"/>
      <c r="AA45" s="620" t="s">
        <v>33</v>
      </c>
      <c r="AB45" s="620" t="s">
        <v>1</v>
      </c>
      <c r="AC45" s="91" t="s">
        <v>10</v>
      </c>
      <c r="AD45" s="655">
        <v>3</v>
      </c>
      <c r="AE45" s="656">
        <v>6.49</v>
      </c>
      <c r="AF45" s="659">
        <v>1.9318643844742314</v>
      </c>
      <c r="AG45" s="660">
        <v>0.29766785585119121</v>
      </c>
      <c r="AH45" s="650"/>
      <c r="AI45" s="650"/>
      <c r="AP45" s="1044" t="s">
        <v>928</v>
      </c>
      <c r="AQ45" s="1105"/>
      <c r="AR45" s="1105"/>
      <c r="AS45" s="1105"/>
      <c r="AT45" s="1105"/>
      <c r="AU45" s="1105"/>
      <c r="AV45" s="650"/>
      <c r="AW45" s="650"/>
      <c r="AX45" s="650"/>
      <c r="BA45" s="132" t="s">
        <v>1</v>
      </c>
      <c r="BB45" s="107" t="s">
        <v>10</v>
      </c>
      <c r="BC45" s="29">
        <v>10.844666666666665</v>
      </c>
      <c r="BD45" s="30">
        <v>7.0212899371093034</v>
      </c>
      <c r="BE45" s="23">
        <v>15</v>
      </c>
      <c r="BP45" s="1025" t="s">
        <v>1</v>
      </c>
      <c r="BQ45" s="107" t="s">
        <v>10</v>
      </c>
      <c r="BR45" s="29">
        <v>35.217360028666668</v>
      </c>
      <c r="BS45" s="30">
        <v>13.58872888242983</v>
      </c>
      <c r="BT45" s="23">
        <v>15</v>
      </c>
      <c r="CE45" s="1085" t="s">
        <v>316</v>
      </c>
      <c r="CF45" s="107" t="s">
        <v>316</v>
      </c>
      <c r="CG45" s="29">
        <v>27.222222222222221</v>
      </c>
      <c r="CH45" s="30">
        <v>8.2928428075097003</v>
      </c>
      <c r="CI45" s="23">
        <v>18</v>
      </c>
      <c r="CJ45" s="650"/>
      <c r="CK45" s="650"/>
      <c r="CL45" s="650"/>
      <c r="CM45" s="650"/>
      <c r="CU45" s="1054" t="s">
        <v>1</v>
      </c>
      <c r="CV45" s="107" t="s">
        <v>10</v>
      </c>
      <c r="CW45" s="29">
        <v>0.24937499999999999</v>
      </c>
      <c r="CX45" s="30">
        <v>0.17233567051929016</v>
      </c>
      <c r="CY45" s="23">
        <v>16</v>
      </c>
    </row>
    <row r="46" spans="1:103" ht="18.75" customHeight="1">
      <c r="B46" s="1054" t="s">
        <v>30</v>
      </c>
      <c r="C46" s="107">
        <v>0</v>
      </c>
      <c r="D46" s="22" t="s">
        <v>1</v>
      </c>
      <c r="E46" s="23">
        <v>35</v>
      </c>
      <c r="Z46" s="1099" t="s">
        <v>887</v>
      </c>
      <c r="AA46" s="620" t="s">
        <v>821</v>
      </c>
      <c r="AB46" s="620" t="s">
        <v>1</v>
      </c>
      <c r="AC46" s="91" t="s">
        <v>10</v>
      </c>
      <c r="AD46" s="655">
        <v>1</v>
      </c>
      <c r="AE46" s="656">
        <v>6.69</v>
      </c>
      <c r="AF46" s="657" t="s">
        <v>851</v>
      </c>
      <c r="AG46" s="658" t="s">
        <v>885</v>
      </c>
      <c r="AH46" s="650"/>
      <c r="AI46" s="650"/>
      <c r="AP46" s="650"/>
      <c r="AQ46" s="650"/>
      <c r="AR46" s="650"/>
      <c r="AS46" s="650"/>
      <c r="AT46" s="650"/>
      <c r="AU46" s="650"/>
      <c r="AV46" s="650"/>
      <c r="AW46" s="650"/>
      <c r="AX46" s="650"/>
      <c r="BA46" s="127"/>
      <c r="BB46" s="109" t="s">
        <v>11</v>
      </c>
      <c r="BC46" s="31">
        <v>9.1099106053999996</v>
      </c>
      <c r="BD46" s="32">
        <v>3.4955317810281605</v>
      </c>
      <c r="BE46" s="25">
        <v>15</v>
      </c>
      <c r="BP46" s="1039"/>
      <c r="BQ46" s="109" t="s">
        <v>11</v>
      </c>
      <c r="BR46" s="31">
        <v>29.840376282666668</v>
      </c>
      <c r="BS46" s="32">
        <v>6.2341549873499442</v>
      </c>
      <c r="BT46" s="25">
        <v>15</v>
      </c>
      <c r="CE46" s="1101"/>
      <c r="CF46" s="109" t="s">
        <v>317</v>
      </c>
      <c r="CG46" s="31">
        <v>21.357142857142858</v>
      </c>
      <c r="CH46" s="32">
        <v>6.4997886694301643</v>
      </c>
      <c r="CI46" s="25">
        <v>14</v>
      </c>
      <c r="CJ46" s="650"/>
      <c r="CK46" s="650"/>
      <c r="CL46" s="650"/>
      <c r="CM46" s="650"/>
      <c r="CU46" s="1081"/>
      <c r="CV46" s="109" t="s">
        <v>11</v>
      </c>
      <c r="CW46" s="31">
        <v>3.0769230769230752E-3</v>
      </c>
      <c r="CX46" s="32">
        <v>0.2106887362669006</v>
      </c>
      <c r="CY46" s="25">
        <v>13</v>
      </c>
    </row>
    <row r="47" spans="1:103" ht="18.75" customHeight="1" thickBot="1">
      <c r="B47" s="1081"/>
      <c r="C47" s="109">
        <v>1</v>
      </c>
      <c r="D47" s="24" t="s">
        <v>2</v>
      </c>
      <c r="E47" s="25">
        <v>37</v>
      </c>
      <c r="Z47" s="1101"/>
      <c r="AA47" s="620" t="s">
        <v>4</v>
      </c>
      <c r="AB47" s="620" t="s">
        <v>1</v>
      </c>
      <c r="AC47" s="91" t="s">
        <v>10</v>
      </c>
      <c r="AD47" s="655">
        <v>1</v>
      </c>
      <c r="AE47" s="656">
        <v>6.11</v>
      </c>
      <c r="AF47" s="657" t="s">
        <v>851</v>
      </c>
      <c r="AG47" s="658" t="s">
        <v>885</v>
      </c>
      <c r="AH47" s="650"/>
      <c r="AI47" s="650"/>
      <c r="AP47" s="1106" t="s">
        <v>929</v>
      </c>
      <c r="AQ47" s="1105"/>
      <c r="AR47" s="1105"/>
      <c r="AS47" s="1105"/>
      <c r="AT47" s="650"/>
      <c r="AU47" s="650"/>
      <c r="AV47" s="650"/>
      <c r="AW47" s="650"/>
      <c r="AX47" s="650"/>
      <c r="BA47" s="130"/>
      <c r="BB47" s="33" t="s">
        <v>33</v>
      </c>
      <c r="BC47" s="34">
        <v>9.9772886360333306</v>
      </c>
      <c r="BD47" s="35">
        <v>5.520531917227145</v>
      </c>
      <c r="BE47" s="36">
        <v>30</v>
      </c>
      <c r="BP47" s="1022"/>
      <c r="BQ47" s="33" t="s">
        <v>33</v>
      </c>
      <c r="BR47" s="34">
        <v>32.528868155666665</v>
      </c>
      <c r="BS47" s="35">
        <v>10.741628707150916</v>
      </c>
      <c r="BT47" s="36">
        <v>30</v>
      </c>
      <c r="CE47" s="1102"/>
      <c r="CF47" s="33" t="s">
        <v>33</v>
      </c>
      <c r="CG47" s="34">
        <v>24.65625</v>
      </c>
      <c r="CH47" s="35">
        <v>8.0105147633715497</v>
      </c>
      <c r="CI47" s="36">
        <v>32</v>
      </c>
      <c r="CJ47" s="650"/>
      <c r="CK47" s="650"/>
      <c r="CL47" s="650"/>
      <c r="CM47" s="650"/>
      <c r="CU47" s="1068"/>
      <c r="CV47" s="33" t="s">
        <v>33</v>
      </c>
      <c r="CW47" s="34">
        <v>0.13896551724137929</v>
      </c>
      <c r="CX47" s="35">
        <v>0.22466395266178277</v>
      </c>
      <c r="CY47" s="36">
        <v>29</v>
      </c>
    </row>
    <row r="48" spans="1:103" ht="18.75" customHeight="1" thickBot="1">
      <c r="B48" s="1053" t="s">
        <v>109</v>
      </c>
      <c r="C48" s="109">
        <v>2</v>
      </c>
      <c r="D48" s="24" t="s">
        <v>10</v>
      </c>
      <c r="E48" s="25">
        <v>38</v>
      </c>
      <c r="Z48" s="1101"/>
      <c r="AA48" s="620" t="s">
        <v>5</v>
      </c>
      <c r="AB48" s="620" t="s">
        <v>1</v>
      </c>
      <c r="AC48" s="91" t="s">
        <v>10</v>
      </c>
      <c r="AD48" s="655">
        <v>1</v>
      </c>
      <c r="AE48" s="656">
        <v>4.3499999999999996</v>
      </c>
      <c r="AF48" s="657" t="s">
        <v>851</v>
      </c>
      <c r="AG48" s="658" t="s">
        <v>885</v>
      </c>
      <c r="AH48" s="650"/>
      <c r="AI48" s="650"/>
      <c r="AP48" s="1116" t="s">
        <v>0</v>
      </c>
      <c r="AQ48" s="1115"/>
      <c r="AR48" s="626" t="s">
        <v>830</v>
      </c>
      <c r="AS48" s="21" t="s">
        <v>832</v>
      </c>
      <c r="AT48" s="650"/>
      <c r="AU48" s="650"/>
      <c r="AV48" s="650"/>
      <c r="AW48" s="650"/>
      <c r="AX48" s="650"/>
      <c r="BA48" s="129" t="s">
        <v>2</v>
      </c>
      <c r="BB48" s="37" t="s">
        <v>10</v>
      </c>
      <c r="BC48" s="38">
        <v>11.119899208357143</v>
      </c>
      <c r="BD48" s="39">
        <v>4.7984401233870786</v>
      </c>
      <c r="BE48" s="40">
        <v>14</v>
      </c>
      <c r="BP48" s="1032" t="s">
        <v>2</v>
      </c>
      <c r="BQ48" s="37" t="s">
        <v>10</v>
      </c>
      <c r="BR48" s="38">
        <v>35.417580229999999</v>
      </c>
      <c r="BS48" s="39">
        <v>6.6994609716153546</v>
      </c>
      <c r="BT48" s="40">
        <v>14</v>
      </c>
      <c r="CE48" s="1099" t="s">
        <v>317</v>
      </c>
      <c r="CF48" s="37" t="s">
        <v>316</v>
      </c>
      <c r="CG48" s="38">
        <v>25.400000000000002</v>
      </c>
      <c r="CH48" s="39">
        <v>7.4814055211189139</v>
      </c>
      <c r="CI48" s="40">
        <v>15</v>
      </c>
      <c r="CJ48" s="650"/>
      <c r="CK48" s="650"/>
      <c r="CL48" s="650"/>
      <c r="CM48" s="650"/>
      <c r="CU48" s="1069" t="s">
        <v>2</v>
      </c>
      <c r="CV48" s="37" t="s">
        <v>10</v>
      </c>
      <c r="CW48" s="38">
        <v>-5.3333333333333337E-2</v>
      </c>
      <c r="CX48" s="39">
        <v>0.12131630994562738</v>
      </c>
      <c r="CY48" s="40">
        <v>18</v>
      </c>
    </row>
    <row r="49" spans="2:107" ht="18.75" customHeight="1" thickBot="1">
      <c r="B49" s="1070"/>
      <c r="C49" s="26">
        <v>3</v>
      </c>
      <c r="D49" s="27" t="s">
        <v>11</v>
      </c>
      <c r="E49" s="28">
        <v>34</v>
      </c>
      <c r="Z49" s="1102"/>
      <c r="AA49" s="620" t="s">
        <v>33</v>
      </c>
      <c r="AB49" s="620" t="s">
        <v>1</v>
      </c>
      <c r="AC49" s="91" t="s">
        <v>10</v>
      </c>
      <c r="AD49" s="655">
        <v>3</v>
      </c>
      <c r="AE49" s="656">
        <v>5.7166666666666668</v>
      </c>
      <c r="AF49" s="659">
        <v>1.218578406723726</v>
      </c>
      <c r="AG49" s="660">
        <v>0.21316240350852347</v>
      </c>
      <c r="AH49" s="650"/>
      <c r="AI49" s="650"/>
      <c r="AP49" s="1054" t="s">
        <v>835</v>
      </c>
      <c r="AQ49" s="107" t="s">
        <v>67</v>
      </c>
      <c r="AR49" s="673">
        <v>1</v>
      </c>
      <c r="AS49" s="23">
        <v>1</v>
      </c>
      <c r="AT49" s="650"/>
      <c r="AU49" s="650"/>
      <c r="AV49" s="650"/>
      <c r="AW49" s="650"/>
      <c r="AX49" s="650"/>
      <c r="BA49" s="127"/>
      <c r="BB49" s="109" t="s">
        <v>11</v>
      </c>
      <c r="BC49" s="31">
        <v>15.17</v>
      </c>
      <c r="BD49" s="32">
        <v>6.7290791258799265</v>
      </c>
      <c r="BE49" s="25">
        <v>18</v>
      </c>
      <c r="BP49" s="1039"/>
      <c r="BQ49" s="109" t="s">
        <v>11</v>
      </c>
      <c r="BR49" s="31">
        <v>33.626700289444443</v>
      </c>
      <c r="BS49" s="32">
        <v>7.7636705492016125</v>
      </c>
      <c r="BT49" s="25">
        <v>18</v>
      </c>
      <c r="CE49" s="1101"/>
      <c r="CF49" s="109" t="s">
        <v>317</v>
      </c>
      <c r="CG49" s="31">
        <v>24.866666666666667</v>
      </c>
      <c r="CH49" s="32">
        <v>14.652482318543781</v>
      </c>
      <c r="CI49" s="25">
        <v>15</v>
      </c>
      <c r="CJ49" s="650"/>
      <c r="CK49" s="650"/>
      <c r="CL49" s="650"/>
      <c r="CM49" s="650"/>
      <c r="CU49" s="1081"/>
      <c r="CV49" s="109" t="s">
        <v>11</v>
      </c>
      <c r="CW49" s="31">
        <v>0.23750000000000002</v>
      </c>
      <c r="CX49" s="32">
        <v>9.5167316773239863E-2</v>
      </c>
      <c r="CY49" s="25">
        <v>12</v>
      </c>
    </row>
    <row r="50" spans="2:107" ht="18.75" customHeight="1">
      <c r="Z50" s="1099" t="s">
        <v>888</v>
      </c>
      <c r="AA50" s="620" t="s">
        <v>821</v>
      </c>
      <c r="AB50" s="620" t="s">
        <v>1</v>
      </c>
      <c r="AC50" s="91" t="s">
        <v>10</v>
      </c>
      <c r="AD50" s="655">
        <v>1</v>
      </c>
      <c r="AE50" s="656">
        <v>5.75</v>
      </c>
      <c r="AF50" s="657" t="s">
        <v>851</v>
      </c>
      <c r="AG50" s="658" t="s">
        <v>885</v>
      </c>
      <c r="AH50" s="650"/>
      <c r="AI50" s="650"/>
      <c r="AP50" s="1101"/>
      <c r="AQ50" s="109" t="s">
        <v>30</v>
      </c>
      <c r="AR50" s="664">
        <v>2</v>
      </c>
      <c r="AS50" s="25">
        <v>1</v>
      </c>
      <c r="AT50" s="650"/>
      <c r="AU50" s="650"/>
      <c r="AV50" s="650"/>
      <c r="AW50" s="650"/>
      <c r="AX50" s="650"/>
      <c r="BA50" s="130"/>
      <c r="BB50" s="33" t="s">
        <v>33</v>
      </c>
      <c r="BC50" s="34">
        <v>13.398080903656252</v>
      </c>
      <c r="BD50" s="35">
        <v>6.2172239315272861</v>
      </c>
      <c r="BE50" s="36">
        <v>32</v>
      </c>
      <c r="BP50" s="1022"/>
      <c r="BQ50" s="33" t="s">
        <v>33</v>
      </c>
      <c r="BR50" s="34">
        <v>34.410210263437499</v>
      </c>
      <c r="BS50" s="35">
        <v>7.2588123819690482</v>
      </c>
      <c r="BT50" s="36">
        <v>32</v>
      </c>
      <c r="CE50" s="1102"/>
      <c r="CF50" s="33" t="s">
        <v>33</v>
      </c>
      <c r="CG50" s="34">
        <v>25.133333333333333</v>
      </c>
      <c r="CH50" s="35">
        <v>11.434169400750431</v>
      </c>
      <c r="CI50" s="36">
        <v>30</v>
      </c>
      <c r="CJ50" s="650"/>
      <c r="CK50" s="650"/>
      <c r="CL50" s="650"/>
      <c r="CM50" s="650"/>
      <c r="CU50" s="1068"/>
      <c r="CV50" s="33" t="s">
        <v>33</v>
      </c>
      <c r="CW50" s="34">
        <v>6.2999999999999987E-2</v>
      </c>
      <c r="CX50" s="35">
        <v>0.18183262481819884</v>
      </c>
      <c r="CY50" s="36">
        <v>30</v>
      </c>
    </row>
    <row r="51" spans="2:107" ht="18.75" customHeight="1" thickBot="1">
      <c r="B51" s="1075" t="s">
        <v>31</v>
      </c>
      <c r="C51" s="1067"/>
      <c r="D51" s="1067"/>
      <c r="E51" s="1067"/>
      <c r="F51" s="1067"/>
      <c r="G51" s="1067"/>
      <c r="Z51" s="1101"/>
      <c r="AA51" s="620" t="s">
        <v>4</v>
      </c>
      <c r="AB51" s="620" t="s">
        <v>1</v>
      </c>
      <c r="AC51" s="91" t="s">
        <v>10</v>
      </c>
      <c r="AD51" s="655">
        <v>1</v>
      </c>
      <c r="AE51" s="656">
        <v>8.82</v>
      </c>
      <c r="AF51" s="657" t="s">
        <v>851</v>
      </c>
      <c r="AG51" s="658" t="s">
        <v>885</v>
      </c>
      <c r="AH51" s="650"/>
      <c r="AI51" s="650"/>
      <c r="AP51" s="1101"/>
      <c r="AQ51" s="109" t="s">
        <v>109</v>
      </c>
      <c r="AR51" s="664">
        <v>3</v>
      </c>
      <c r="AS51" s="25">
        <v>2</v>
      </c>
      <c r="AT51" s="650"/>
      <c r="AU51" s="650"/>
      <c r="AV51" s="650"/>
      <c r="AW51" s="650"/>
      <c r="AX51" s="650"/>
      <c r="BA51" s="135" t="s">
        <v>33</v>
      </c>
      <c r="BB51" s="37" t="s">
        <v>10</v>
      </c>
      <c r="BC51" s="38">
        <v>10.977537548862069</v>
      </c>
      <c r="BD51" s="39">
        <v>5.9463466822170554</v>
      </c>
      <c r="BE51" s="40">
        <v>29</v>
      </c>
      <c r="BP51" s="1026" t="s">
        <v>33</v>
      </c>
      <c r="BQ51" s="37" t="s">
        <v>10</v>
      </c>
      <c r="BR51" s="38">
        <v>35.314018056896543</v>
      </c>
      <c r="BS51" s="39">
        <v>10.638401019996268</v>
      </c>
      <c r="BT51" s="40">
        <v>29</v>
      </c>
      <c r="CE51" s="1080" t="s">
        <v>33</v>
      </c>
      <c r="CF51" s="37" t="s">
        <v>316</v>
      </c>
      <c r="CG51" s="38">
        <v>26.393939393939398</v>
      </c>
      <c r="CH51" s="39">
        <v>7.8658255842099702</v>
      </c>
      <c r="CI51" s="40">
        <v>33</v>
      </c>
      <c r="CJ51" s="650"/>
      <c r="CK51" s="650"/>
      <c r="CL51" s="650"/>
      <c r="CM51" s="650"/>
      <c r="CU51" s="1069" t="s">
        <v>33</v>
      </c>
      <c r="CV51" s="37" t="s">
        <v>10</v>
      </c>
      <c r="CW51" s="38">
        <v>8.911764705882351E-2</v>
      </c>
      <c r="CX51" s="39">
        <v>0.2111923960846907</v>
      </c>
      <c r="CY51" s="40">
        <v>34</v>
      </c>
    </row>
    <row r="52" spans="2:107" ht="18.75" customHeight="1" thickBot="1">
      <c r="B52" s="6"/>
      <c r="C52" s="145" t="s">
        <v>30</v>
      </c>
      <c r="D52" s="144" t="s">
        <v>109</v>
      </c>
      <c r="E52" s="139" t="s">
        <v>16</v>
      </c>
      <c r="F52" s="141" t="s">
        <v>32</v>
      </c>
      <c r="G52" s="21" t="s">
        <v>29</v>
      </c>
      <c r="Z52" s="1101"/>
      <c r="AA52" s="620" t="s">
        <v>5</v>
      </c>
      <c r="AB52" s="620" t="s">
        <v>1</v>
      </c>
      <c r="AC52" s="91" t="s">
        <v>10</v>
      </c>
      <c r="AD52" s="655">
        <v>1</v>
      </c>
      <c r="AE52" s="656">
        <v>5.91</v>
      </c>
      <c r="AF52" s="657" t="s">
        <v>851</v>
      </c>
      <c r="AG52" s="658" t="s">
        <v>885</v>
      </c>
      <c r="AH52" s="650"/>
      <c r="AI52" s="650"/>
      <c r="AP52" s="1101"/>
      <c r="AQ52" s="109" t="s">
        <v>111</v>
      </c>
      <c r="AR52" s="664">
        <v>4</v>
      </c>
      <c r="AS52" s="25">
        <v>0</v>
      </c>
      <c r="AT52" s="650"/>
      <c r="AU52" s="650"/>
      <c r="AV52" s="650"/>
      <c r="AW52" s="650"/>
      <c r="AX52" s="650"/>
      <c r="BA52" s="127"/>
      <c r="BB52" s="109" t="s">
        <v>11</v>
      </c>
      <c r="BC52" s="31">
        <v>12.415413911545453</v>
      </c>
      <c r="BD52" s="32">
        <v>6.2282262648348086</v>
      </c>
      <c r="BE52" s="25">
        <v>33</v>
      </c>
      <c r="BP52" s="1039"/>
      <c r="BQ52" s="109" t="s">
        <v>11</v>
      </c>
      <c r="BR52" s="31">
        <v>31.905643922727275</v>
      </c>
      <c r="BS52" s="32">
        <v>7.2587664480594007</v>
      </c>
      <c r="BT52" s="25">
        <v>33</v>
      </c>
      <c r="CE52" s="1101"/>
      <c r="CF52" s="109" t="s">
        <v>317</v>
      </c>
      <c r="CG52" s="31">
        <v>23.172413793103445</v>
      </c>
      <c r="CH52" s="32">
        <v>11.408233134505602</v>
      </c>
      <c r="CI52" s="25">
        <v>29</v>
      </c>
      <c r="CJ52" s="650"/>
      <c r="CK52" s="650"/>
      <c r="CL52" s="650"/>
      <c r="CM52" s="650"/>
      <c r="CU52" s="1081"/>
      <c r="CV52" s="109" t="s">
        <v>11</v>
      </c>
      <c r="CW52" s="31">
        <v>0.11559999999999999</v>
      </c>
      <c r="CX52" s="32">
        <v>0.20157876872329586</v>
      </c>
      <c r="CY52" s="25">
        <v>25</v>
      </c>
    </row>
    <row r="53" spans="2:107" ht="18.75" customHeight="1" thickBot="1">
      <c r="B53" s="1085" t="s">
        <v>3</v>
      </c>
      <c r="C53" s="1086" t="s">
        <v>1</v>
      </c>
      <c r="D53" s="107" t="s">
        <v>10</v>
      </c>
      <c r="E53" s="29">
        <v>5.8442105263157904</v>
      </c>
      <c r="F53" s="30">
        <v>2.001387201666422</v>
      </c>
      <c r="G53" s="23">
        <v>19</v>
      </c>
      <c r="Z53" s="1102"/>
      <c r="AA53" s="620" t="s">
        <v>33</v>
      </c>
      <c r="AB53" s="620" t="s">
        <v>1</v>
      </c>
      <c r="AC53" s="91" t="s">
        <v>10</v>
      </c>
      <c r="AD53" s="655">
        <v>3</v>
      </c>
      <c r="AE53" s="656">
        <v>6.8266666666666671</v>
      </c>
      <c r="AF53" s="659">
        <v>1.7281300105412596</v>
      </c>
      <c r="AG53" s="660">
        <v>0.25314404451287981</v>
      </c>
      <c r="AH53" s="650"/>
      <c r="AI53" s="650"/>
      <c r="AP53" s="1120" t="s">
        <v>1065</v>
      </c>
      <c r="AQ53" s="1121"/>
      <c r="AR53" s="714"/>
      <c r="AS53" s="25">
        <v>1</v>
      </c>
      <c r="AT53" s="650"/>
      <c r="AU53" s="650"/>
      <c r="AV53" s="650"/>
      <c r="AW53" s="650"/>
      <c r="AX53" s="650"/>
      <c r="BA53" s="128"/>
      <c r="BB53" s="26" t="s">
        <v>33</v>
      </c>
      <c r="BC53" s="41">
        <v>11.742858838677423</v>
      </c>
      <c r="BD53" s="42">
        <v>6.0912076511249591</v>
      </c>
      <c r="BE53" s="28">
        <v>62</v>
      </c>
      <c r="BP53" s="1023"/>
      <c r="BQ53" s="26" t="s">
        <v>33</v>
      </c>
      <c r="BR53" s="41">
        <v>33.499883437096756</v>
      </c>
      <c r="BS53" s="42">
        <v>9.0845757070180735</v>
      </c>
      <c r="BT53" s="28">
        <v>62</v>
      </c>
      <c r="CE53" s="1109"/>
      <c r="CF53" s="26" t="s">
        <v>33</v>
      </c>
      <c r="CG53" s="41">
        <v>24.887096774193548</v>
      </c>
      <c r="CH53" s="42">
        <v>9.737715823841393</v>
      </c>
      <c r="CI53" s="28">
        <v>62</v>
      </c>
      <c r="CJ53" s="650"/>
      <c r="CK53" s="650"/>
      <c r="CL53" s="650"/>
      <c r="CM53" s="650"/>
      <c r="CU53" s="1070"/>
      <c r="CV53" s="26" t="s">
        <v>33</v>
      </c>
      <c r="CW53" s="41">
        <v>0.10033898305084743</v>
      </c>
      <c r="CX53" s="42">
        <v>0.20582857029740093</v>
      </c>
      <c r="CY53" s="28">
        <v>59</v>
      </c>
    </row>
    <row r="54" spans="2:107" ht="18.75" customHeight="1" thickBot="1">
      <c r="B54" s="1081"/>
      <c r="C54" s="1067"/>
      <c r="D54" s="109" t="s">
        <v>11</v>
      </c>
      <c r="E54" s="31">
        <v>6.613437499999999</v>
      </c>
      <c r="F54" s="32">
        <v>1.9090440179576793</v>
      </c>
      <c r="G54" s="25">
        <v>16</v>
      </c>
      <c r="Z54" s="1099" t="s">
        <v>889</v>
      </c>
      <c r="AA54" s="620" t="s">
        <v>821</v>
      </c>
      <c r="AB54" s="620" t="s">
        <v>1</v>
      </c>
      <c r="AC54" s="91" t="s">
        <v>10</v>
      </c>
      <c r="AD54" s="655">
        <v>1</v>
      </c>
      <c r="AE54" s="656">
        <v>4.8099999999999996</v>
      </c>
      <c r="AF54" s="657" t="s">
        <v>851</v>
      </c>
      <c r="AG54" s="658" t="s">
        <v>885</v>
      </c>
      <c r="AH54" s="650"/>
      <c r="AI54" s="650"/>
      <c r="AP54" s="1114" t="s">
        <v>33</v>
      </c>
      <c r="AQ54" s="1110"/>
      <c r="AR54" s="670">
        <v>10</v>
      </c>
      <c r="AS54" s="28">
        <v>5</v>
      </c>
      <c r="AT54" s="650"/>
      <c r="AU54" s="650"/>
      <c r="AV54" s="650"/>
      <c r="AW54" s="650"/>
      <c r="AX54" s="650"/>
      <c r="CE54" s="650"/>
      <c r="CF54" s="650"/>
      <c r="CG54" s="650"/>
      <c r="CH54" s="650"/>
      <c r="CI54" s="650"/>
      <c r="CJ54" s="650"/>
      <c r="CK54" s="650"/>
      <c r="CL54" s="650"/>
      <c r="CM54" s="650"/>
    </row>
    <row r="55" spans="2:107" ht="18.75" customHeight="1">
      <c r="B55" s="1081"/>
      <c r="C55" s="1083"/>
      <c r="D55" s="33" t="s">
        <v>33</v>
      </c>
      <c r="E55" s="34">
        <v>6.1958571428571414</v>
      </c>
      <c r="F55" s="35">
        <v>1.9696675912874402</v>
      </c>
      <c r="G55" s="36">
        <v>35</v>
      </c>
      <c r="Z55" s="1101"/>
      <c r="AA55" s="620" t="s">
        <v>4</v>
      </c>
      <c r="AB55" s="620" t="s">
        <v>1</v>
      </c>
      <c r="AC55" s="91" t="s">
        <v>10</v>
      </c>
      <c r="AD55" s="655">
        <v>1</v>
      </c>
      <c r="AE55" s="656">
        <v>8.07</v>
      </c>
      <c r="AF55" s="657" t="s">
        <v>851</v>
      </c>
      <c r="AG55" s="658" t="s">
        <v>885</v>
      </c>
      <c r="AH55" s="650"/>
      <c r="AI55" s="650"/>
      <c r="AP55" s="1044" t="s">
        <v>1066</v>
      </c>
      <c r="AQ55" s="1105"/>
      <c r="AR55" s="1105"/>
      <c r="AS55" s="1105"/>
      <c r="AT55" s="650"/>
      <c r="AU55" s="650"/>
      <c r="AV55" s="650"/>
      <c r="AW55" s="650"/>
      <c r="AX55" s="650"/>
      <c r="BA55" s="1302" t="s">
        <v>66</v>
      </c>
      <c r="BB55" s="1302"/>
      <c r="BC55" s="1302"/>
      <c r="BD55" s="124"/>
      <c r="BE55" s="124"/>
      <c r="BF55" s="124"/>
      <c r="BG55" s="124"/>
      <c r="BH55" s="124"/>
      <c r="BI55" s="124"/>
      <c r="BJ55" s="618"/>
      <c r="BP55" s="1017" t="s">
        <v>66</v>
      </c>
      <c r="BQ55" s="1018"/>
      <c r="BR55" s="1018"/>
      <c r="BS55" s="1018"/>
      <c r="BT55" s="1018"/>
      <c r="BU55" s="1018"/>
      <c r="BV55" s="1018"/>
      <c r="BW55" s="1018"/>
      <c r="BX55" s="1018"/>
      <c r="BY55" s="1018"/>
      <c r="CC55" s="618"/>
      <c r="CE55" s="1106" t="s">
        <v>66</v>
      </c>
      <c r="CF55" s="1106"/>
      <c r="CG55" s="1106"/>
      <c r="CH55" s="1106"/>
      <c r="CI55" s="1106"/>
      <c r="CJ55" s="1106"/>
      <c r="CK55" s="1106"/>
      <c r="CL55" s="1106"/>
      <c r="CM55" s="1106"/>
      <c r="CN55" s="1018"/>
      <c r="CU55" s="1075" t="s">
        <v>66</v>
      </c>
      <c r="CV55" s="1067"/>
      <c r="CW55" s="1067"/>
      <c r="CX55" s="1067"/>
      <c r="CY55" s="1067"/>
      <c r="CZ55" s="1067"/>
      <c r="DA55" s="1067"/>
      <c r="DB55" s="1067"/>
      <c r="DC55" s="1067"/>
    </row>
    <row r="56" spans="2:107" ht="18.75" customHeight="1" thickBot="1">
      <c r="B56" s="1081"/>
      <c r="C56" s="1082" t="s">
        <v>2</v>
      </c>
      <c r="D56" s="37" t="s">
        <v>10</v>
      </c>
      <c r="E56" s="38">
        <v>5.9328947368421048</v>
      </c>
      <c r="F56" s="39">
        <v>1.804636248196321</v>
      </c>
      <c r="G56" s="40">
        <v>19</v>
      </c>
      <c r="Z56" s="1101"/>
      <c r="AA56" s="620" t="s">
        <v>5</v>
      </c>
      <c r="AB56" s="620" t="s">
        <v>1</v>
      </c>
      <c r="AC56" s="91" t="s">
        <v>10</v>
      </c>
      <c r="AD56" s="655">
        <v>1</v>
      </c>
      <c r="AE56" s="656">
        <v>6.93</v>
      </c>
      <c r="AF56" s="657" t="s">
        <v>851</v>
      </c>
      <c r="AG56" s="658" t="s">
        <v>885</v>
      </c>
      <c r="AH56" s="650"/>
      <c r="AI56" s="650"/>
      <c r="AP56" s="650"/>
      <c r="AQ56" s="650"/>
      <c r="AR56" s="650"/>
      <c r="AS56" s="650"/>
      <c r="AT56" s="650"/>
      <c r="AU56" s="650"/>
      <c r="AV56" s="650"/>
      <c r="AW56" s="650"/>
      <c r="AX56" s="650"/>
      <c r="BA56" s="123" t="s">
        <v>2502</v>
      </c>
      <c r="BB56" s="124"/>
      <c r="BC56" s="124"/>
      <c r="BD56" s="124"/>
      <c r="BE56" s="124"/>
      <c r="BF56" s="124"/>
      <c r="BG56" s="124"/>
      <c r="BH56" s="124"/>
      <c r="BI56" s="124"/>
      <c r="BJ56" s="618"/>
      <c r="BP56" s="1034" t="s">
        <v>119</v>
      </c>
      <c r="BQ56" s="1018"/>
      <c r="BR56" s="1018"/>
      <c r="BS56" s="1018"/>
      <c r="BT56" s="1018"/>
      <c r="BU56" s="1018"/>
      <c r="BV56" s="1018"/>
      <c r="BW56" s="1018"/>
      <c r="BX56" s="1018"/>
      <c r="BY56" s="1018"/>
      <c r="CC56" s="618"/>
      <c r="CE56" s="1034" t="s">
        <v>1098</v>
      </c>
      <c r="CF56" s="1016"/>
      <c r="CG56" s="1016"/>
      <c r="CH56" s="1016"/>
      <c r="CI56" s="650"/>
      <c r="CJ56" s="650"/>
      <c r="CK56" s="650"/>
      <c r="CL56" s="650"/>
      <c r="CM56" s="650"/>
      <c r="CN56" s="1018"/>
      <c r="CU56" s="1071" t="s">
        <v>120</v>
      </c>
      <c r="CV56" s="1072"/>
      <c r="CW56" s="1072"/>
      <c r="CX56" s="1072"/>
      <c r="CY56" s="1072"/>
      <c r="CZ56" s="1072"/>
      <c r="DA56" s="1072"/>
      <c r="DB56" s="1072"/>
      <c r="DC56" s="1072"/>
    </row>
    <row r="57" spans="2:107" ht="18.75" customHeight="1" thickBot="1">
      <c r="B57" s="1081"/>
      <c r="C57" s="1067"/>
      <c r="D57" s="109" t="s">
        <v>11</v>
      </c>
      <c r="E57" s="31">
        <v>6.0152777777777784</v>
      </c>
      <c r="F57" s="32">
        <v>2.1185063219041176</v>
      </c>
      <c r="G57" s="25">
        <v>18</v>
      </c>
      <c r="Z57" s="1102"/>
      <c r="AA57" s="620" t="s">
        <v>33</v>
      </c>
      <c r="AB57" s="620" t="s">
        <v>1</v>
      </c>
      <c r="AC57" s="91" t="s">
        <v>10</v>
      </c>
      <c r="AD57" s="655">
        <v>3</v>
      </c>
      <c r="AE57" s="656">
        <v>6.6033333333333326</v>
      </c>
      <c r="AF57" s="659">
        <v>1.6543679558469859</v>
      </c>
      <c r="AG57" s="660">
        <v>0.25053527852301655</v>
      </c>
      <c r="AH57" s="650"/>
      <c r="AI57" s="650"/>
      <c r="AP57" s="1058" t="s">
        <v>930</v>
      </c>
      <c r="AQ57" s="1113"/>
      <c r="AR57" s="650"/>
      <c r="AS57" s="650"/>
      <c r="AT57" s="650"/>
      <c r="AU57" s="650"/>
      <c r="AV57" s="650"/>
      <c r="AW57" s="650"/>
      <c r="AX57" s="650"/>
      <c r="BA57" s="134" t="s">
        <v>56</v>
      </c>
      <c r="BB57" s="139" t="s">
        <v>57</v>
      </c>
      <c r="BC57" s="141" t="s">
        <v>50</v>
      </c>
      <c r="BD57" s="141" t="s">
        <v>58</v>
      </c>
      <c r="BE57" s="141" t="s">
        <v>36</v>
      </c>
      <c r="BF57" s="141" t="s">
        <v>39</v>
      </c>
      <c r="BG57" s="141" t="s">
        <v>40</v>
      </c>
      <c r="BH57" s="141" t="s">
        <v>41</v>
      </c>
      <c r="BI57" s="21" t="s">
        <v>145</v>
      </c>
      <c r="BJ57" s="146"/>
      <c r="BP57" s="1033" t="s">
        <v>56</v>
      </c>
      <c r="BQ57" s="1029" t="s">
        <v>57</v>
      </c>
      <c r="BR57" s="1030" t="s">
        <v>50</v>
      </c>
      <c r="BS57" s="1030" t="s">
        <v>58</v>
      </c>
      <c r="BT57" s="1030" t="s">
        <v>36</v>
      </c>
      <c r="BU57" s="1030" t="s">
        <v>39</v>
      </c>
      <c r="BV57" s="1030" t="s">
        <v>40</v>
      </c>
      <c r="BW57" s="1030" t="s">
        <v>41</v>
      </c>
      <c r="BX57" s="21" t="s">
        <v>145</v>
      </c>
      <c r="BY57" s="146"/>
      <c r="CC57" s="146"/>
      <c r="CE57" s="1033" t="s">
        <v>56</v>
      </c>
      <c r="CF57" s="1029" t="s">
        <v>57</v>
      </c>
      <c r="CG57" s="1030" t="s">
        <v>50</v>
      </c>
      <c r="CH57" s="1030" t="s">
        <v>58</v>
      </c>
      <c r="CI57" s="1030" t="s">
        <v>36</v>
      </c>
      <c r="CJ57" s="1030" t="s">
        <v>39</v>
      </c>
      <c r="CK57" s="1030" t="s">
        <v>40</v>
      </c>
      <c r="CL57" s="1030" t="s">
        <v>41</v>
      </c>
      <c r="CM57" s="21" t="s">
        <v>145</v>
      </c>
      <c r="CN57" s="146"/>
      <c r="CU57" s="134" t="s">
        <v>56</v>
      </c>
      <c r="CV57" s="139" t="s">
        <v>57</v>
      </c>
      <c r="CW57" s="141" t="s">
        <v>50</v>
      </c>
      <c r="CX57" s="141" t="s">
        <v>58</v>
      </c>
      <c r="CY57" s="141" t="s">
        <v>36</v>
      </c>
      <c r="CZ57" s="141" t="s">
        <v>39</v>
      </c>
      <c r="DA57" s="141" t="s">
        <v>40</v>
      </c>
      <c r="DB57" s="141" t="s">
        <v>41</v>
      </c>
      <c r="DC57" s="21" t="s">
        <v>145</v>
      </c>
    </row>
    <row r="58" spans="2:107" ht="18.75" customHeight="1">
      <c r="B58" s="1081"/>
      <c r="C58" s="1083"/>
      <c r="D58" s="33" t="s">
        <v>33</v>
      </c>
      <c r="E58" s="34">
        <v>5.9729729729729728</v>
      </c>
      <c r="F58" s="35">
        <v>1.9363534096406645</v>
      </c>
      <c r="G58" s="36">
        <v>37</v>
      </c>
      <c r="Z58" s="1099" t="s">
        <v>890</v>
      </c>
      <c r="AA58" s="620" t="s">
        <v>821</v>
      </c>
      <c r="AB58" s="620" t="s">
        <v>1</v>
      </c>
      <c r="AC58" s="91" t="s">
        <v>10</v>
      </c>
      <c r="AD58" s="655">
        <v>1</v>
      </c>
      <c r="AE58" s="656">
        <v>5.76</v>
      </c>
      <c r="AF58" s="657" t="s">
        <v>851</v>
      </c>
      <c r="AG58" s="658" t="s">
        <v>885</v>
      </c>
      <c r="AH58" s="650"/>
      <c r="AI58" s="650"/>
      <c r="AP58" s="108" t="s">
        <v>843</v>
      </c>
      <c r="AQ58" s="681">
        <v>153.63922182768499</v>
      </c>
      <c r="AR58" s="650"/>
      <c r="AS58" s="650"/>
      <c r="AT58" s="650"/>
      <c r="AU58" s="650"/>
      <c r="AV58" s="650"/>
      <c r="AW58" s="650"/>
      <c r="AX58" s="650"/>
      <c r="BA58" s="108" t="s">
        <v>110</v>
      </c>
      <c r="BB58" s="87" t="s">
        <v>2499</v>
      </c>
      <c r="BC58" s="70">
        <v>3</v>
      </c>
      <c r="BD58" s="45">
        <v>110.9786410607303</v>
      </c>
      <c r="BE58" s="45">
        <v>3.3345297195451242</v>
      </c>
      <c r="BF58" s="45">
        <v>2.5478610615069657E-2</v>
      </c>
      <c r="BG58" s="45">
        <v>0.14710384087668521</v>
      </c>
      <c r="BH58" s="45">
        <v>10.003589158635373</v>
      </c>
      <c r="BI58" s="46">
        <v>0.7295761433641279</v>
      </c>
      <c r="BJ58" s="147"/>
      <c r="BP58" s="108" t="s">
        <v>110</v>
      </c>
      <c r="BQ58" s="87" t="s">
        <v>2500</v>
      </c>
      <c r="BR58" s="70">
        <v>3</v>
      </c>
      <c r="BS58" s="45">
        <v>98.967038648201196</v>
      </c>
      <c r="BT58" s="45">
        <v>1.2116538678395186</v>
      </c>
      <c r="BU58" s="45">
        <v>0.31361899646341385</v>
      </c>
      <c r="BV58" s="45">
        <v>5.8975644811808343E-2</v>
      </c>
      <c r="BW58" s="45">
        <v>3.6349616035185552</v>
      </c>
      <c r="BX58" s="46">
        <v>0.3082367219881984</v>
      </c>
      <c r="BY58" s="147"/>
      <c r="CC58" s="147"/>
      <c r="CE58" s="108" t="s">
        <v>110</v>
      </c>
      <c r="CF58" s="87" t="s">
        <v>1100</v>
      </c>
      <c r="CG58" s="70">
        <v>3</v>
      </c>
      <c r="CH58" s="45">
        <v>92.183649086875448</v>
      </c>
      <c r="CI58" s="45">
        <v>0.97076669216298495</v>
      </c>
      <c r="CJ58" s="45">
        <v>0.41278804752558085</v>
      </c>
      <c r="CK58" s="45">
        <v>4.7811362776186646E-2</v>
      </c>
      <c r="CL58" s="45">
        <v>2.9123000764889548</v>
      </c>
      <c r="CM58" s="46">
        <v>0.25161105274427564</v>
      </c>
      <c r="CN58" s="147"/>
      <c r="CU58" s="108" t="s">
        <v>110</v>
      </c>
      <c r="CV58" s="87" t="s">
        <v>154</v>
      </c>
      <c r="CW58" s="70">
        <v>3</v>
      </c>
      <c r="CX58" s="45">
        <v>0.37639918242068626</v>
      </c>
      <c r="CY58" s="45">
        <v>15.588872353154573</v>
      </c>
      <c r="CZ58" s="45">
        <v>1.8563886594191252E-7</v>
      </c>
      <c r="DA58" s="45">
        <v>0.45954772213895351</v>
      </c>
      <c r="DB58" s="45">
        <v>46.766617059463719</v>
      </c>
      <c r="DC58" s="46">
        <v>0.99997161570182902</v>
      </c>
    </row>
    <row r="59" spans="2:107" ht="18.75" customHeight="1">
      <c r="B59" s="1081"/>
      <c r="C59" s="1082" t="s">
        <v>33</v>
      </c>
      <c r="D59" s="37" t="s">
        <v>10</v>
      </c>
      <c r="E59" s="38">
        <v>5.888552631578948</v>
      </c>
      <c r="F59" s="39">
        <v>1.8801627689366658</v>
      </c>
      <c r="G59" s="40">
        <v>38</v>
      </c>
      <c r="Z59" s="1101"/>
      <c r="AA59" s="620" t="s">
        <v>4</v>
      </c>
      <c r="AB59" s="620" t="s">
        <v>1</v>
      </c>
      <c r="AC59" s="91" t="s">
        <v>10</v>
      </c>
      <c r="AD59" s="655">
        <v>1</v>
      </c>
      <c r="AE59" s="656">
        <v>7.13</v>
      </c>
      <c r="AF59" s="657" t="s">
        <v>851</v>
      </c>
      <c r="AG59" s="658" t="s">
        <v>885</v>
      </c>
      <c r="AH59" s="650"/>
      <c r="AI59" s="650"/>
      <c r="AP59" s="110" t="s">
        <v>844</v>
      </c>
      <c r="AQ59" s="682">
        <v>155.63922182768499</v>
      </c>
      <c r="AR59" s="650"/>
      <c r="AS59" s="650"/>
      <c r="AT59" s="650"/>
      <c r="AU59" s="650"/>
      <c r="AV59" s="650"/>
      <c r="AW59" s="650"/>
      <c r="AX59" s="650"/>
      <c r="BA59" s="110" t="s">
        <v>67</v>
      </c>
      <c r="BB59" s="47">
        <v>8215.1677507166896</v>
      </c>
      <c r="BC59" s="73">
        <v>1</v>
      </c>
      <c r="BD59" s="49">
        <v>8215.1677507166896</v>
      </c>
      <c r="BE59" s="49">
        <v>246.83777665670769</v>
      </c>
      <c r="BF59" s="49">
        <v>1.4585279473213621E-22</v>
      </c>
      <c r="BG59" s="49">
        <v>0.80973486739041345</v>
      </c>
      <c r="BH59" s="49">
        <v>246.83777665670766</v>
      </c>
      <c r="BI59" s="50">
        <v>1</v>
      </c>
      <c r="BJ59" s="147"/>
      <c r="BP59" s="1035" t="s">
        <v>67</v>
      </c>
      <c r="BQ59" s="47">
        <v>69082.384624340237</v>
      </c>
      <c r="BR59" s="73">
        <v>1</v>
      </c>
      <c r="BS59" s="49">
        <v>69082.384624340237</v>
      </c>
      <c r="BT59" s="49">
        <v>845.77592371134892</v>
      </c>
      <c r="BU59" s="49">
        <v>2.7919745783036225E-36</v>
      </c>
      <c r="BV59" s="49">
        <v>0.93582480072956198</v>
      </c>
      <c r="BW59" s="49">
        <v>845.77592371134881</v>
      </c>
      <c r="BX59" s="50">
        <v>1</v>
      </c>
      <c r="BY59" s="147"/>
      <c r="CC59" s="147"/>
      <c r="CE59" s="1035" t="s">
        <v>67</v>
      </c>
      <c r="CF59" s="47">
        <v>37533.164237320983</v>
      </c>
      <c r="CG59" s="73">
        <v>1</v>
      </c>
      <c r="CH59" s="49">
        <v>37533.164237320983</v>
      </c>
      <c r="CI59" s="49">
        <v>395.2538877988685</v>
      </c>
      <c r="CJ59" s="49">
        <v>1.4208169544319113E-27</v>
      </c>
      <c r="CK59" s="49">
        <v>0.87203639822779078</v>
      </c>
      <c r="CL59" s="49">
        <v>395.2538877988685</v>
      </c>
      <c r="CM59" s="50">
        <v>1</v>
      </c>
      <c r="CN59" s="147"/>
      <c r="CU59" s="110" t="s">
        <v>67</v>
      </c>
      <c r="CV59" s="47">
        <v>0.68497160139524582</v>
      </c>
      <c r="CW59" s="73">
        <v>1</v>
      </c>
      <c r="CX59" s="49">
        <v>0.68497160139524582</v>
      </c>
      <c r="CY59" s="49">
        <v>28.368645200063327</v>
      </c>
      <c r="CZ59" s="49">
        <v>1.916652761827975E-6</v>
      </c>
      <c r="DA59" s="49">
        <v>0.3402795515266665</v>
      </c>
      <c r="DB59" s="49">
        <v>28.368645200063327</v>
      </c>
      <c r="DC59" s="50">
        <v>0.99946474592285606</v>
      </c>
    </row>
    <row r="60" spans="2:107" ht="18.75" customHeight="1">
      <c r="B60" s="1081"/>
      <c r="C60" s="1067"/>
      <c r="D60" s="109" t="s">
        <v>11</v>
      </c>
      <c r="E60" s="31">
        <v>6.2967647058823513</v>
      </c>
      <c r="F60" s="32">
        <v>2.0150542824303317</v>
      </c>
      <c r="G60" s="25">
        <v>34</v>
      </c>
      <c r="Z60" s="1101"/>
      <c r="AA60" s="620" t="s">
        <v>5</v>
      </c>
      <c r="AB60" s="620" t="s">
        <v>1</v>
      </c>
      <c r="AC60" s="91" t="s">
        <v>10</v>
      </c>
      <c r="AD60" s="655">
        <v>1</v>
      </c>
      <c r="AE60" s="656">
        <v>7.29</v>
      </c>
      <c r="AF60" s="657" t="s">
        <v>851</v>
      </c>
      <c r="AG60" s="658" t="s">
        <v>885</v>
      </c>
      <c r="AH60" s="650"/>
      <c r="AI60" s="650"/>
      <c r="AP60" s="110" t="s">
        <v>845</v>
      </c>
      <c r="AQ60" s="682">
        <v>155.74732993579309</v>
      </c>
      <c r="AR60" s="650"/>
      <c r="AS60" s="650"/>
      <c r="AT60" s="650"/>
      <c r="AU60" s="650"/>
      <c r="AV60" s="650"/>
      <c r="AW60" s="650"/>
      <c r="AX60" s="650"/>
      <c r="BA60" s="110" t="s">
        <v>30</v>
      </c>
      <c r="BB60" s="47">
        <v>154.1821435546295</v>
      </c>
      <c r="BC60" s="73">
        <v>1</v>
      </c>
      <c r="BD60" s="49">
        <v>154.1821435546295</v>
      </c>
      <c r="BE60" s="49">
        <v>4.6326476427544536</v>
      </c>
      <c r="BF60" s="117">
        <v>3.5542454483830387E-2</v>
      </c>
      <c r="BG60" s="49">
        <v>7.3965380949217674E-2</v>
      </c>
      <c r="BH60" s="49">
        <v>4.6326476427544536</v>
      </c>
      <c r="BI60" s="50">
        <v>0.56227146710080422</v>
      </c>
      <c r="BJ60" s="147"/>
      <c r="BP60" s="1035" t="s">
        <v>30</v>
      </c>
      <c r="BQ60" s="47">
        <v>61.050590705069041</v>
      </c>
      <c r="BR60" s="73">
        <v>1</v>
      </c>
      <c r="BS60" s="49">
        <v>61.050590705069041</v>
      </c>
      <c r="BT60" s="49">
        <v>0.74744263718583814</v>
      </c>
      <c r="BU60" s="111">
        <v>0.39084875261650853</v>
      </c>
      <c r="BV60" s="49">
        <v>1.2722981693040087E-2</v>
      </c>
      <c r="BW60" s="49">
        <v>0.74744263718583803</v>
      </c>
      <c r="BX60" s="50">
        <v>0.1360461843499704</v>
      </c>
      <c r="BY60" s="147"/>
      <c r="CC60" s="147"/>
      <c r="CE60" s="1035" t="s">
        <v>30</v>
      </c>
      <c r="CF60" s="47">
        <v>10.936595044521853</v>
      </c>
      <c r="CG60" s="73">
        <v>1</v>
      </c>
      <c r="CH60" s="49">
        <v>10.936595044521853</v>
      </c>
      <c r="CI60" s="49">
        <v>0.11517099073493002</v>
      </c>
      <c r="CJ60" s="49">
        <v>0.73555790885192673</v>
      </c>
      <c r="CK60" s="49">
        <v>1.9817715197515511E-3</v>
      </c>
      <c r="CL60" s="49">
        <v>0.11517099073493002</v>
      </c>
      <c r="CM60" s="50">
        <v>6.28582379263809E-2</v>
      </c>
      <c r="CN60" s="147"/>
      <c r="CU60" s="110" t="s">
        <v>30</v>
      </c>
      <c r="CV60" s="47">
        <v>1.675413498449729E-2</v>
      </c>
      <c r="CW60" s="73">
        <v>1</v>
      </c>
      <c r="CX60" s="49">
        <v>1.675413498449729E-2</v>
      </c>
      <c r="CY60" s="49">
        <v>0.69388586335700742</v>
      </c>
      <c r="CZ60" s="49">
        <v>0.40844858747259472</v>
      </c>
      <c r="DA60" s="49">
        <v>1.2458923499420241E-2</v>
      </c>
      <c r="DB60" s="49">
        <v>0.69388586335700742</v>
      </c>
      <c r="DC60" s="50">
        <v>0.12957399100985523</v>
      </c>
    </row>
    <row r="61" spans="2:107" ht="18.75" customHeight="1">
      <c r="B61" s="1068"/>
      <c r="C61" s="1083"/>
      <c r="D61" s="33" t="s">
        <v>33</v>
      </c>
      <c r="E61" s="34">
        <v>6.0813194444444454</v>
      </c>
      <c r="F61" s="35">
        <v>1.94204879347464</v>
      </c>
      <c r="G61" s="36">
        <v>72</v>
      </c>
      <c r="Z61" s="1102"/>
      <c r="AA61" s="620" t="s">
        <v>33</v>
      </c>
      <c r="AB61" s="620" t="s">
        <v>1</v>
      </c>
      <c r="AC61" s="91" t="s">
        <v>10</v>
      </c>
      <c r="AD61" s="655">
        <v>3</v>
      </c>
      <c r="AE61" s="656">
        <v>6.7266666666666666</v>
      </c>
      <c r="AF61" s="659">
        <v>0.84097166024387127</v>
      </c>
      <c r="AG61" s="660">
        <v>0.12502056396093231</v>
      </c>
      <c r="AH61" s="650"/>
      <c r="AI61" s="650"/>
      <c r="AP61" s="110" t="s">
        <v>846</v>
      </c>
      <c r="AQ61" s="682">
        <v>158.30278347381463</v>
      </c>
      <c r="AR61" s="650"/>
      <c r="AS61" s="650"/>
      <c r="AT61" s="650"/>
      <c r="AU61" s="650"/>
      <c r="AV61" s="650"/>
      <c r="AW61" s="650"/>
      <c r="AX61" s="650"/>
      <c r="BA61" s="110" t="s">
        <v>109</v>
      </c>
      <c r="BB61" s="47">
        <v>20.593398590871299</v>
      </c>
      <c r="BC61" s="73">
        <v>1</v>
      </c>
      <c r="BD61" s="49">
        <v>20.593398590871299</v>
      </c>
      <c r="BE61" s="49">
        <v>0.61876140283715919</v>
      </c>
      <c r="BF61" s="49">
        <v>0.43471026417510961</v>
      </c>
      <c r="BG61" s="49">
        <v>1.0555688793642968E-2</v>
      </c>
      <c r="BH61" s="49">
        <v>0.61876140283715919</v>
      </c>
      <c r="BI61" s="50">
        <v>0.12088164270689394</v>
      </c>
      <c r="BJ61" s="147"/>
      <c r="BP61" s="1035" t="s">
        <v>109</v>
      </c>
      <c r="BQ61" s="47">
        <v>197.36774385546573</v>
      </c>
      <c r="BR61" s="73">
        <v>1</v>
      </c>
      <c r="BS61" s="49">
        <v>197.36774385546573</v>
      </c>
      <c r="BT61" s="49">
        <v>2.4163741129944483</v>
      </c>
      <c r="BU61" s="49">
        <v>0.12551274023218176</v>
      </c>
      <c r="BV61" s="49">
        <v>3.9995351400519255E-2</v>
      </c>
      <c r="BW61" s="49">
        <v>2.4163741129944478</v>
      </c>
      <c r="BX61" s="50">
        <v>0.33340067779128024</v>
      </c>
      <c r="BY61" s="147"/>
      <c r="CC61" s="147"/>
      <c r="CE61" s="1035" t="s">
        <v>109</v>
      </c>
      <c r="CF61" s="47">
        <v>157.2683023615954</v>
      </c>
      <c r="CG61" s="73">
        <v>1</v>
      </c>
      <c r="CH61" s="49">
        <v>157.2683023615954</v>
      </c>
      <c r="CI61" s="49">
        <v>1.6561595378132028</v>
      </c>
      <c r="CJ61" s="49">
        <v>0.20323520502760345</v>
      </c>
      <c r="CK61" s="49">
        <v>2.7761752527221302E-2</v>
      </c>
      <c r="CL61" s="49">
        <v>1.6561595378132028</v>
      </c>
      <c r="CM61" s="50">
        <v>0.24437437301902676</v>
      </c>
      <c r="CN61" s="147"/>
      <c r="CU61" s="110" t="s">
        <v>109</v>
      </c>
      <c r="CV61" s="47">
        <v>7.1264958290270016E-3</v>
      </c>
      <c r="CW61" s="73">
        <v>1</v>
      </c>
      <c r="CX61" s="49">
        <v>7.1264958290270016E-3</v>
      </c>
      <c r="CY61" s="49">
        <v>0.29514950879947727</v>
      </c>
      <c r="CZ61" s="49">
        <v>0.58913455380093904</v>
      </c>
      <c r="DA61" s="49">
        <v>5.3377106567459092E-3</v>
      </c>
      <c r="DB61" s="49">
        <v>0.29514950879947727</v>
      </c>
      <c r="DC61" s="50">
        <v>8.3236397440224597E-2</v>
      </c>
    </row>
    <row r="62" spans="2:107" ht="17.100000000000001" customHeight="1" thickBot="1">
      <c r="B62" s="1099" t="s">
        <v>4</v>
      </c>
      <c r="C62" s="1082" t="s">
        <v>1</v>
      </c>
      <c r="D62" s="37" t="s">
        <v>10</v>
      </c>
      <c r="E62" s="38">
        <v>8.8368421052631589</v>
      </c>
      <c r="F62" s="39">
        <v>3.2378972130957306</v>
      </c>
      <c r="G62" s="40">
        <v>19</v>
      </c>
      <c r="Z62" s="1099" t="s">
        <v>891</v>
      </c>
      <c r="AA62" s="620" t="s">
        <v>821</v>
      </c>
      <c r="AB62" s="620" t="s">
        <v>1</v>
      </c>
      <c r="AC62" s="91" t="s">
        <v>10</v>
      </c>
      <c r="AD62" s="655">
        <v>1</v>
      </c>
      <c r="AE62" s="656">
        <v>4.55</v>
      </c>
      <c r="AF62" s="657" t="s">
        <v>851</v>
      </c>
      <c r="AG62" s="658" t="s">
        <v>885</v>
      </c>
      <c r="AH62" s="650"/>
      <c r="AI62" s="650"/>
      <c r="AP62" s="19" t="s">
        <v>847</v>
      </c>
      <c r="AQ62" s="683">
        <v>157.30278347381463</v>
      </c>
      <c r="AR62" s="650"/>
      <c r="AS62" s="650"/>
      <c r="AT62" s="650"/>
      <c r="AU62" s="650"/>
      <c r="AV62" s="650"/>
      <c r="AW62" s="650"/>
      <c r="AX62" s="650"/>
      <c r="BA62" s="110" t="s">
        <v>111</v>
      </c>
      <c r="BB62" s="47">
        <v>128.55291676495264</v>
      </c>
      <c r="BC62" s="73">
        <v>1</v>
      </c>
      <c r="BD62" s="49">
        <v>128.55291676495264</v>
      </c>
      <c r="BE62" s="49">
        <v>3.862576775042414</v>
      </c>
      <c r="BF62" s="49">
        <v>5.41692162932116E-2</v>
      </c>
      <c r="BG62" s="49">
        <v>6.2438019500680036E-2</v>
      </c>
      <c r="BH62" s="49">
        <v>3.862576775042414</v>
      </c>
      <c r="BI62" s="50">
        <v>0.48919784260914478</v>
      </c>
      <c r="BJ62" s="147"/>
      <c r="BP62" s="1035" t="s">
        <v>111</v>
      </c>
      <c r="BQ62" s="47">
        <v>49.401759250955195</v>
      </c>
      <c r="BR62" s="73">
        <v>1</v>
      </c>
      <c r="BS62" s="49">
        <v>49.401759250955195</v>
      </c>
      <c r="BT62" s="49">
        <v>0.60482594500249343</v>
      </c>
      <c r="BU62" s="49">
        <v>0.43990347263318463</v>
      </c>
      <c r="BV62" s="49">
        <v>1.0320411932800385E-2</v>
      </c>
      <c r="BW62" s="49">
        <v>0.60482594500249331</v>
      </c>
      <c r="BX62" s="50">
        <v>0.11924567207269154</v>
      </c>
      <c r="BY62" s="147"/>
      <c r="CC62" s="147"/>
      <c r="CE62" s="1035" t="s">
        <v>111</v>
      </c>
      <c r="CF62" s="47">
        <v>109.20326171118796</v>
      </c>
      <c r="CG62" s="73">
        <v>1</v>
      </c>
      <c r="CH62" s="49">
        <v>109.20326171118796</v>
      </c>
      <c r="CI62" s="49">
        <v>1.1499966663813905</v>
      </c>
      <c r="CJ62" s="49">
        <v>0.28799165861706483</v>
      </c>
      <c r="CK62" s="49">
        <v>1.944204110217651E-2</v>
      </c>
      <c r="CL62" s="49">
        <v>1.1499966663813905</v>
      </c>
      <c r="CM62" s="50">
        <v>0.1839449332325227</v>
      </c>
      <c r="CN62" s="147"/>
      <c r="CU62" s="110" t="s">
        <v>111</v>
      </c>
      <c r="CV62" s="47">
        <v>1.0366430025468778</v>
      </c>
      <c r="CW62" s="73">
        <v>1</v>
      </c>
      <c r="CX62" s="49">
        <v>1.0366430025468778</v>
      </c>
      <c r="CY62" s="49">
        <v>42.933396769264704</v>
      </c>
      <c r="CZ62" s="111">
        <v>2.0367937163220675E-8</v>
      </c>
      <c r="DA62" s="49">
        <v>0.43839382872032545</v>
      </c>
      <c r="DB62" s="49">
        <v>42.933396769264704</v>
      </c>
      <c r="DC62" s="50">
        <v>0.9999961753394766</v>
      </c>
    </row>
    <row r="63" spans="2:107" ht="18.75" customHeight="1">
      <c r="B63" s="1081"/>
      <c r="C63" s="1067"/>
      <c r="D63" s="109" t="s">
        <v>11</v>
      </c>
      <c r="E63" s="31">
        <v>8.3540624999999995</v>
      </c>
      <c r="F63" s="32">
        <v>3.0675045334114834</v>
      </c>
      <c r="G63" s="25">
        <v>16</v>
      </c>
      <c r="Z63" s="1101"/>
      <c r="AA63" s="620" t="s">
        <v>4</v>
      </c>
      <c r="AB63" s="620" t="s">
        <v>1</v>
      </c>
      <c r="AC63" s="91" t="s">
        <v>10</v>
      </c>
      <c r="AD63" s="655">
        <v>1</v>
      </c>
      <c r="AE63" s="656">
        <v>7.68</v>
      </c>
      <c r="AF63" s="657" t="s">
        <v>851</v>
      </c>
      <c r="AG63" s="658" t="s">
        <v>885</v>
      </c>
      <c r="AH63" s="650"/>
      <c r="AI63" s="650"/>
      <c r="AP63" s="1044" t="s">
        <v>848</v>
      </c>
      <c r="AQ63" s="1105"/>
      <c r="AR63" s="650"/>
      <c r="AS63" s="650"/>
      <c r="AT63" s="650"/>
      <c r="AU63" s="650"/>
      <c r="AV63" s="650"/>
      <c r="AW63" s="650"/>
      <c r="AX63" s="650"/>
      <c r="BA63" s="110" t="s">
        <v>68</v>
      </c>
      <c r="BB63" s="47">
        <v>1930.3355264143274</v>
      </c>
      <c r="BC63" s="73">
        <v>58</v>
      </c>
      <c r="BD63" s="49">
        <v>33.281647007143576</v>
      </c>
      <c r="BE63" s="9"/>
      <c r="BF63" s="9"/>
      <c r="BG63" s="9"/>
      <c r="BH63" s="9"/>
      <c r="BI63" s="10"/>
      <c r="BJ63" s="148"/>
      <c r="BK63" s="148"/>
      <c r="BL63" s="148"/>
      <c r="BM63" s="148"/>
      <c r="BN63" s="148"/>
      <c r="BP63" s="1035" t="s">
        <v>68</v>
      </c>
      <c r="BQ63" s="47">
        <v>4737.3993464245141</v>
      </c>
      <c r="BR63" s="73">
        <v>58</v>
      </c>
      <c r="BS63" s="49">
        <v>81.679299076284721</v>
      </c>
      <c r="BT63" s="9"/>
      <c r="BU63" s="9"/>
      <c r="BV63" s="9"/>
      <c r="BW63" s="9"/>
      <c r="BX63" s="10"/>
      <c r="BY63" s="148"/>
      <c r="BZ63" s="148"/>
      <c r="CA63" s="148"/>
      <c r="CB63" s="148"/>
      <c r="CC63" s="148"/>
      <c r="CE63" s="1035" t="s">
        <v>68</v>
      </c>
      <c r="CF63" s="47">
        <v>5507.6587301587297</v>
      </c>
      <c r="CG63" s="73">
        <v>58</v>
      </c>
      <c r="CH63" s="49">
        <v>94.959633278598787</v>
      </c>
      <c r="CI63" s="676"/>
      <c r="CJ63" s="676"/>
      <c r="CK63" s="676"/>
      <c r="CL63" s="676"/>
      <c r="CM63" s="677"/>
      <c r="CN63" s="148"/>
      <c r="CU63" s="110" t="s">
        <v>68</v>
      </c>
      <c r="CV63" s="47">
        <v>1.3279956730769231</v>
      </c>
      <c r="CW63" s="73">
        <v>55</v>
      </c>
      <c r="CX63" s="49">
        <v>2.4145375874125876E-2</v>
      </c>
      <c r="CY63" s="9"/>
      <c r="CZ63" s="9"/>
      <c r="DA63" s="9"/>
      <c r="DB63" s="9"/>
      <c r="DC63" s="10"/>
    </row>
    <row r="64" spans="2:107" ht="18.75" customHeight="1">
      <c r="B64" s="1081"/>
      <c r="C64" s="1083"/>
      <c r="D64" s="33" t="s">
        <v>33</v>
      </c>
      <c r="E64" s="34">
        <v>8.6161428571428598</v>
      </c>
      <c r="F64" s="35">
        <v>3.1242872329998268</v>
      </c>
      <c r="G64" s="36">
        <v>35</v>
      </c>
      <c r="Z64" s="1101"/>
      <c r="AA64" s="620" t="s">
        <v>5</v>
      </c>
      <c r="AB64" s="620" t="s">
        <v>1</v>
      </c>
      <c r="AC64" s="91" t="s">
        <v>10</v>
      </c>
      <c r="AD64" s="655">
        <v>1</v>
      </c>
      <c r="AE64" s="656">
        <v>6.34</v>
      </c>
      <c r="AF64" s="657" t="s">
        <v>851</v>
      </c>
      <c r="AG64" s="658" t="s">
        <v>885</v>
      </c>
      <c r="AH64" s="650"/>
      <c r="AI64" s="650"/>
      <c r="AP64" s="1044" t="s">
        <v>1066</v>
      </c>
      <c r="AQ64" s="1105"/>
      <c r="AR64" s="650"/>
      <c r="AS64" s="650"/>
      <c r="AT64" s="650"/>
      <c r="AU64" s="650"/>
      <c r="AV64" s="650"/>
      <c r="AW64" s="650"/>
      <c r="AX64" s="650"/>
      <c r="BA64" s="110" t="s">
        <v>33</v>
      </c>
      <c r="BB64" s="47">
        <v>10812.74493931299</v>
      </c>
      <c r="BC64" s="73">
        <v>62</v>
      </c>
      <c r="BD64" s="9"/>
      <c r="BE64" s="9"/>
      <c r="BF64" s="9"/>
      <c r="BG64" s="9"/>
      <c r="BH64" s="9"/>
      <c r="BI64" s="10"/>
      <c r="BJ64" s="148"/>
      <c r="BK64" s="148"/>
      <c r="BL64" s="148"/>
      <c r="BM64" s="148"/>
      <c r="BN64" s="148"/>
      <c r="BP64" s="1035" t="s">
        <v>33</v>
      </c>
      <c r="BQ64" s="47">
        <v>74613.316260911495</v>
      </c>
      <c r="BR64" s="73">
        <v>62</v>
      </c>
      <c r="BS64" s="9"/>
      <c r="BT64" s="9"/>
      <c r="BU64" s="9"/>
      <c r="BV64" s="9"/>
      <c r="BW64" s="9"/>
      <c r="BX64" s="10"/>
      <c r="BY64" s="148"/>
      <c r="BZ64" s="148"/>
      <c r="CA64" s="148"/>
      <c r="CB64" s="148"/>
      <c r="CC64" s="148"/>
      <c r="CE64" s="1035" t="s">
        <v>33</v>
      </c>
      <c r="CF64" s="47">
        <v>44185</v>
      </c>
      <c r="CG64" s="73">
        <v>62</v>
      </c>
      <c r="CH64" s="676"/>
      <c r="CI64" s="676"/>
      <c r="CJ64" s="676"/>
      <c r="CK64" s="676"/>
      <c r="CL64" s="676"/>
      <c r="CM64" s="677"/>
      <c r="CN64" s="148"/>
      <c r="CU64" s="110" t="s">
        <v>33</v>
      </c>
      <c r="CV64" s="47">
        <v>3.0511999999999997</v>
      </c>
      <c r="CW64" s="73">
        <v>59</v>
      </c>
      <c r="CX64" s="9"/>
      <c r="CY64" s="9"/>
      <c r="CZ64" s="9"/>
      <c r="DA64" s="9"/>
      <c r="DB64" s="9"/>
      <c r="DC64" s="10"/>
    </row>
    <row r="65" spans="2:107" ht="18.75" customHeight="1" thickBot="1">
      <c r="B65" s="1081"/>
      <c r="C65" s="1082" t="s">
        <v>2</v>
      </c>
      <c r="D65" s="37" t="s">
        <v>10</v>
      </c>
      <c r="E65" s="38">
        <v>11.879736842105263</v>
      </c>
      <c r="F65" s="39">
        <v>3.3560544268216921</v>
      </c>
      <c r="G65" s="40">
        <v>19</v>
      </c>
      <c r="Z65" s="1102"/>
      <c r="AA65" s="620" t="s">
        <v>33</v>
      </c>
      <c r="AB65" s="620" t="s">
        <v>1</v>
      </c>
      <c r="AC65" s="91" t="s">
        <v>10</v>
      </c>
      <c r="AD65" s="655">
        <v>3</v>
      </c>
      <c r="AE65" s="656">
        <v>6.19</v>
      </c>
      <c r="AF65" s="659">
        <v>1.5703821191035003</v>
      </c>
      <c r="AG65" s="660">
        <v>0.25369662667261716</v>
      </c>
      <c r="AH65" s="650"/>
      <c r="AI65" s="650"/>
      <c r="AP65" s="650"/>
      <c r="AQ65" s="650"/>
      <c r="AR65" s="650"/>
      <c r="AS65" s="650"/>
      <c r="AT65" s="650"/>
      <c r="AU65" s="650"/>
      <c r="AV65" s="650"/>
      <c r="AW65" s="650"/>
      <c r="AX65" s="650"/>
      <c r="BA65" s="19" t="s">
        <v>112</v>
      </c>
      <c r="BB65" s="59">
        <v>2263.2714495965183</v>
      </c>
      <c r="BC65" s="75">
        <v>61</v>
      </c>
      <c r="BD65" s="142"/>
      <c r="BE65" s="142"/>
      <c r="BF65" s="142"/>
      <c r="BG65" s="142"/>
      <c r="BH65" s="142"/>
      <c r="BI65" s="11"/>
      <c r="BJ65" s="148"/>
      <c r="BK65" s="148"/>
      <c r="BL65" s="148"/>
      <c r="BM65" s="148"/>
      <c r="BN65" s="148"/>
      <c r="BP65" s="1036" t="s">
        <v>112</v>
      </c>
      <c r="BQ65" s="59">
        <v>5034.3004623691177</v>
      </c>
      <c r="BR65" s="75">
        <v>61</v>
      </c>
      <c r="BS65" s="1021"/>
      <c r="BT65" s="1021"/>
      <c r="BU65" s="1021"/>
      <c r="BV65" s="1021"/>
      <c r="BW65" s="1021"/>
      <c r="BX65" s="11"/>
      <c r="BY65" s="148"/>
      <c r="BZ65" s="148"/>
      <c r="CA65" s="148"/>
      <c r="CB65" s="148"/>
      <c r="CC65" s="148"/>
      <c r="CE65" s="1036" t="s">
        <v>112</v>
      </c>
      <c r="CF65" s="59">
        <v>5784.209677419356</v>
      </c>
      <c r="CG65" s="75">
        <v>61</v>
      </c>
      <c r="CH65" s="1031"/>
      <c r="CI65" s="1031"/>
      <c r="CJ65" s="1031"/>
      <c r="CK65" s="1031"/>
      <c r="CL65" s="1031"/>
      <c r="CM65" s="680"/>
      <c r="CN65" s="148"/>
      <c r="CU65" s="19" t="s">
        <v>112</v>
      </c>
      <c r="CV65" s="59">
        <v>2.4571932203389819</v>
      </c>
      <c r="CW65" s="75">
        <v>58</v>
      </c>
      <c r="CX65" s="142"/>
      <c r="CY65" s="142"/>
      <c r="CZ65" s="142"/>
      <c r="DA65" s="142"/>
      <c r="DB65" s="142"/>
      <c r="DC65" s="11"/>
    </row>
    <row r="66" spans="2:107" ht="18.75" customHeight="1">
      <c r="B66" s="1081"/>
      <c r="C66" s="1067"/>
      <c r="D66" s="109" t="s">
        <v>11</v>
      </c>
      <c r="E66" s="31">
        <v>8.8725000000000005</v>
      </c>
      <c r="F66" s="32">
        <v>2.7347976858175342</v>
      </c>
      <c r="G66" s="25">
        <v>18</v>
      </c>
      <c r="Z66" s="1099" t="s">
        <v>892</v>
      </c>
      <c r="AA66" s="620" t="s">
        <v>821</v>
      </c>
      <c r="AB66" s="620" t="s">
        <v>1</v>
      </c>
      <c r="AC66" s="91" t="s">
        <v>10</v>
      </c>
      <c r="AD66" s="655">
        <v>1</v>
      </c>
      <c r="AE66" s="656">
        <v>4.1500000000000004</v>
      </c>
      <c r="AF66" s="657" t="s">
        <v>851</v>
      </c>
      <c r="AG66" s="658" t="s">
        <v>885</v>
      </c>
      <c r="AH66" s="650"/>
      <c r="AI66" s="650"/>
      <c r="AP66" s="650"/>
      <c r="AQ66" s="650"/>
      <c r="AR66" s="650"/>
      <c r="AS66" s="650"/>
      <c r="AT66" s="650"/>
      <c r="AU66" s="650"/>
      <c r="AV66" s="650"/>
      <c r="AW66" s="650"/>
      <c r="AX66" s="650"/>
      <c r="BA66" s="137" t="s">
        <v>155</v>
      </c>
      <c r="BB66" s="124"/>
      <c r="BC66" s="124"/>
      <c r="BD66" s="124"/>
      <c r="BE66" s="124"/>
      <c r="BF66" s="124"/>
      <c r="BG66" s="124"/>
      <c r="BH66" s="124"/>
      <c r="BI66" s="124"/>
      <c r="BJ66" s="618"/>
      <c r="BK66" s="618"/>
      <c r="BL66" s="618"/>
      <c r="BM66" s="618"/>
      <c r="BN66" s="618"/>
      <c r="BP66" s="1040" t="s">
        <v>155</v>
      </c>
      <c r="BQ66" s="1018"/>
      <c r="BR66" s="1018"/>
      <c r="BS66" s="1018"/>
      <c r="BT66" s="1018"/>
      <c r="BU66" s="1018"/>
      <c r="BV66" s="1018"/>
      <c r="BW66" s="1018"/>
      <c r="BX66" s="1018"/>
      <c r="BY66" s="1018"/>
      <c r="BZ66" s="1018"/>
      <c r="CA66" s="1018"/>
      <c r="CB66" s="1018"/>
      <c r="CC66" s="618"/>
      <c r="CE66" s="1024" t="s">
        <v>1099</v>
      </c>
      <c r="CF66" s="1016"/>
      <c r="CG66" s="1016"/>
      <c r="CH66" s="1016"/>
      <c r="CN66" s="1018"/>
      <c r="CU66" s="1093" t="s">
        <v>156</v>
      </c>
      <c r="CV66" s="1065"/>
      <c r="CW66" s="1065"/>
      <c r="CX66" s="1065"/>
      <c r="CY66" s="1065"/>
      <c r="CZ66" s="1065"/>
      <c r="DA66" s="1065"/>
      <c r="DB66" s="1065"/>
      <c r="DC66" s="1065"/>
    </row>
    <row r="67" spans="2:107" ht="18.75" customHeight="1">
      <c r="B67" s="1081"/>
      <c r="C67" s="1083"/>
      <c r="D67" s="33" t="s">
        <v>33</v>
      </c>
      <c r="E67" s="34">
        <v>10.416756756756756</v>
      </c>
      <c r="F67" s="35">
        <v>3.3890012491834471</v>
      </c>
      <c r="G67" s="36">
        <v>37</v>
      </c>
      <c r="Z67" s="1101"/>
      <c r="AA67" s="620" t="s">
        <v>4</v>
      </c>
      <c r="AB67" s="620" t="s">
        <v>1</v>
      </c>
      <c r="AC67" s="91" t="s">
        <v>10</v>
      </c>
      <c r="AD67" s="655">
        <v>1</v>
      </c>
      <c r="AE67" s="656">
        <v>7.32</v>
      </c>
      <c r="AF67" s="657" t="s">
        <v>851</v>
      </c>
      <c r="AG67" s="658" t="s">
        <v>885</v>
      </c>
      <c r="AH67" s="650"/>
      <c r="AI67" s="650"/>
      <c r="AP67" s="684" t="s">
        <v>835</v>
      </c>
      <c r="AQ67" s="650"/>
      <c r="AR67" s="650"/>
      <c r="AS67" s="650"/>
      <c r="AT67" s="650"/>
      <c r="AU67" s="650"/>
      <c r="AV67" s="650"/>
      <c r="AW67" s="650"/>
      <c r="AX67" s="650"/>
    </row>
    <row r="68" spans="2:107" ht="18.75" customHeight="1">
      <c r="B68" s="1081"/>
      <c r="C68" s="1082" t="s">
        <v>33</v>
      </c>
      <c r="D68" s="37" t="s">
        <v>10</v>
      </c>
      <c r="E68" s="38">
        <v>10.358289473684211</v>
      </c>
      <c r="F68" s="39">
        <v>3.5995867398527901</v>
      </c>
      <c r="G68" s="40">
        <v>38</v>
      </c>
      <c r="Z68" s="1101"/>
      <c r="AA68" s="620" t="s">
        <v>5</v>
      </c>
      <c r="AB68" s="620" t="s">
        <v>1</v>
      </c>
      <c r="AC68" s="91" t="s">
        <v>10</v>
      </c>
      <c r="AD68" s="655">
        <v>1</v>
      </c>
      <c r="AE68" s="656">
        <v>4.7300000000000004</v>
      </c>
      <c r="AF68" s="657" t="s">
        <v>851</v>
      </c>
      <c r="AG68" s="658" t="s">
        <v>885</v>
      </c>
      <c r="AH68" s="650"/>
      <c r="AI68" s="650"/>
      <c r="AP68" s="650"/>
      <c r="AQ68" s="650"/>
      <c r="AR68" s="650"/>
      <c r="AS68" s="650"/>
      <c r="AT68" s="650"/>
      <c r="AU68" s="650"/>
      <c r="AV68" s="650"/>
      <c r="AW68" s="650"/>
      <c r="AX68" s="650"/>
    </row>
    <row r="69" spans="2:107" ht="15.75" thickBot="1">
      <c r="B69" s="1081"/>
      <c r="C69" s="1067"/>
      <c r="D69" s="109" t="s">
        <v>11</v>
      </c>
      <c r="E69" s="31">
        <v>8.6285294117647044</v>
      </c>
      <c r="F69" s="32">
        <v>2.8633815380493863</v>
      </c>
      <c r="G69" s="25">
        <v>34</v>
      </c>
      <c r="Z69" s="1102"/>
      <c r="AA69" s="620" t="s">
        <v>33</v>
      </c>
      <c r="AB69" s="620" t="s">
        <v>1</v>
      </c>
      <c r="AC69" s="91" t="s">
        <v>10</v>
      </c>
      <c r="AD69" s="655">
        <v>3</v>
      </c>
      <c r="AE69" s="656">
        <v>5.4</v>
      </c>
      <c r="AF69" s="659">
        <v>1.6878684782885189</v>
      </c>
      <c r="AG69" s="660">
        <v>0.31256823672009604</v>
      </c>
      <c r="AH69" s="650"/>
      <c r="AI69" s="650"/>
      <c r="AP69" s="1106" t="s">
        <v>931</v>
      </c>
      <c r="AQ69" s="1105"/>
      <c r="AR69" s="1105"/>
      <c r="AS69" s="1105"/>
      <c r="AT69" s="1105"/>
      <c r="AU69" s="650"/>
      <c r="AV69" s="650"/>
      <c r="AW69" s="650"/>
      <c r="AX69" s="650"/>
      <c r="BA69" s="1303" t="s">
        <v>69</v>
      </c>
      <c r="BB69" s="1303"/>
      <c r="BP69" s="1303" t="s">
        <v>69</v>
      </c>
      <c r="BQ69" s="1303"/>
      <c r="CE69" s="1303" t="s">
        <v>69</v>
      </c>
      <c r="CF69" s="1303"/>
      <c r="CU69" s="76" t="s">
        <v>69</v>
      </c>
    </row>
    <row r="70" spans="2:107" ht="18.75" customHeight="1" thickBot="1">
      <c r="B70" s="1068"/>
      <c r="C70" s="1083"/>
      <c r="D70" s="33" t="s">
        <v>33</v>
      </c>
      <c r="E70" s="34">
        <v>9.5414583333333329</v>
      </c>
      <c r="F70" s="35">
        <v>3.3644086224061915</v>
      </c>
      <c r="G70" s="36">
        <v>72</v>
      </c>
      <c r="Z70" s="1099" t="s">
        <v>893</v>
      </c>
      <c r="AA70" s="620" t="s">
        <v>821</v>
      </c>
      <c r="AB70" s="620" t="s">
        <v>1</v>
      </c>
      <c r="AC70" s="91" t="s">
        <v>10</v>
      </c>
      <c r="AD70" s="655">
        <v>1</v>
      </c>
      <c r="AE70" s="656">
        <v>4.62</v>
      </c>
      <c r="AF70" s="657" t="s">
        <v>851</v>
      </c>
      <c r="AG70" s="658" t="s">
        <v>885</v>
      </c>
      <c r="AH70" s="650"/>
      <c r="AI70" s="650"/>
      <c r="AP70" s="623" t="s">
        <v>56</v>
      </c>
      <c r="AQ70" s="626" t="s">
        <v>849</v>
      </c>
      <c r="AR70" s="627" t="s">
        <v>850</v>
      </c>
      <c r="AS70" s="627" t="s">
        <v>36</v>
      </c>
      <c r="AT70" s="21" t="s">
        <v>39</v>
      </c>
      <c r="AU70" s="650"/>
      <c r="AV70" s="650"/>
      <c r="AW70" s="650"/>
      <c r="AX70" s="650"/>
    </row>
    <row r="71" spans="2:107" ht="18.75" customHeight="1">
      <c r="B71" s="1099" t="s">
        <v>5</v>
      </c>
      <c r="C71" s="1082" t="s">
        <v>1</v>
      </c>
      <c r="D71" s="37" t="s">
        <v>10</v>
      </c>
      <c r="E71" s="38">
        <v>7.4071052631578942</v>
      </c>
      <c r="F71" s="39">
        <v>2.7719258827420341</v>
      </c>
      <c r="G71" s="40">
        <v>19</v>
      </c>
      <c r="Z71" s="1101"/>
      <c r="AA71" s="620" t="s">
        <v>4</v>
      </c>
      <c r="AB71" s="620" t="s">
        <v>1</v>
      </c>
      <c r="AC71" s="91" t="s">
        <v>10</v>
      </c>
      <c r="AD71" s="655">
        <v>1</v>
      </c>
      <c r="AE71" s="656">
        <v>8.23</v>
      </c>
      <c r="AF71" s="657" t="s">
        <v>851</v>
      </c>
      <c r="AG71" s="658" t="s">
        <v>885</v>
      </c>
      <c r="AH71" s="650"/>
      <c r="AI71" s="650"/>
      <c r="AP71" s="108" t="s">
        <v>67</v>
      </c>
      <c r="AQ71" s="673">
        <v>1</v>
      </c>
      <c r="AR71" s="70">
        <v>38.99999999999995</v>
      </c>
      <c r="AS71" s="45">
        <v>29.00129939446558</v>
      </c>
      <c r="AT71" s="46">
        <v>3.6903865295013584E-6</v>
      </c>
      <c r="AU71" s="650"/>
      <c r="AV71" s="650"/>
      <c r="AW71" s="650"/>
      <c r="AX71" s="650"/>
      <c r="BA71" s="1302" t="s">
        <v>70</v>
      </c>
      <c r="BB71" s="1302"/>
      <c r="BC71" s="124"/>
      <c r="BD71" s="124"/>
      <c r="BP71" s="1302" t="s">
        <v>70</v>
      </c>
      <c r="BQ71" s="1302"/>
      <c r="BR71" s="1018"/>
      <c r="BS71" s="1018"/>
      <c r="CE71" s="1302" t="s">
        <v>70</v>
      </c>
      <c r="CF71" s="1302"/>
      <c r="CG71" s="1018"/>
      <c r="CH71" s="1018"/>
      <c r="CU71" s="1075" t="s">
        <v>70</v>
      </c>
      <c r="CV71" s="1067"/>
      <c r="CW71" s="1067"/>
      <c r="CX71" s="1067"/>
    </row>
    <row r="72" spans="2:107" ht="18.75" customHeight="1" thickBot="1">
      <c r="B72" s="1081"/>
      <c r="C72" s="1067"/>
      <c r="D72" s="109" t="s">
        <v>11</v>
      </c>
      <c r="E72" s="31">
        <v>5.856562499999999</v>
      </c>
      <c r="F72" s="32">
        <v>1.9214688120896821</v>
      </c>
      <c r="G72" s="25">
        <v>16</v>
      </c>
      <c r="Z72" s="1101"/>
      <c r="AA72" s="620" t="s">
        <v>5</v>
      </c>
      <c r="AB72" s="620" t="s">
        <v>1</v>
      </c>
      <c r="AC72" s="91" t="s">
        <v>10</v>
      </c>
      <c r="AD72" s="655">
        <v>1</v>
      </c>
      <c r="AE72" s="656">
        <v>5.01</v>
      </c>
      <c r="AF72" s="657" t="s">
        <v>851</v>
      </c>
      <c r="AG72" s="658" t="s">
        <v>885</v>
      </c>
      <c r="AH72" s="650"/>
      <c r="AI72" s="650"/>
      <c r="AP72" s="110" t="s">
        <v>30</v>
      </c>
      <c r="AQ72" s="664">
        <v>1</v>
      </c>
      <c r="AR72" s="73">
        <v>38.999999999999993</v>
      </c>
      <c r="AS72" s="49">
        <v>6.5348523008120338</v>
      </c>
      <c r="AT72" s="50">
        <v>1.4586127644209862E-2</v>
      </c>
      <c r="AU72" s="650"/>
      <c r="AV72" s="650"/>
      <c r="AW72" s="650"/>
      <c r="AX72" s="650"/>
      <c r="BA72" s="123" t="s">
        <v>2502</v>
      </c>
      <c r="BB72" s="124"/>
      <c r="BC72" s="124"/>
      <c r="BD72" s="124"/>
      <c r="BP72" s="1034" t="s">
        <v>2501</v>
      </c>
      <c r="BQ72" s="1018"/>
      <c r="BR72" s="1018"/>
      <c r="BS72" s="1018"/>
      <c r="CE72" s="1034" t="s">
        <v>2503</v>
      </c>
      <c r="CF72" s="1018"/>
      <c r="CG72" s="1018"/>
      <c r="CH72" s="1018"/>
      <c r="CU72" s="1071" t="s">
        <v>120</v>
      </c>
      <c r="CV72" s="1072"/>
      <c r="CW72" s="1072"/>
      <c r="CX72" s="1072"/>
    </row>
    <row r="73" spans="2:107" ht="18.75" customHeight="1" thickBot="1">
      <c r="B73" s="1081"/>
      <c r="C73" s="1083"/>
      <c r="D73" s="33" t="s">
        <v>33</v>
      </c>
      <c r="E73" s="34">
        <v>6.6982857142857144</v>
      </c>
      <c r="F73" s="35">
        <v>2.5121293823395017</v>
      </c>
      <c r="G73" s="36">
        <v>35</v>
      </c>
      <c r="Z73" s="1102"/>
      <c r="AA73" s="620" t="s">
        <v>33</v>
      </c>
      <c r="AB73" s="620" t="s">
        <v>1</v>
      </c>
      <c r="AC73" s="91" t="s">
        <v>10</v>
      </c>
      <c r="AD73" s="655">
        <v>3</v>
      </c>
      <c r="AE73" s="656">
        <v>5.953333333333334</v>
      </c>
      <c r="AF73" s="659">
        <v>1.9812706360649812</v>
      </c>
      <c r="AG73" s="660">
        <v>0.33280021882390498</v>
      </c>
      <c r="AH73" s="650"/>
      <c r="AI73" s="650"/>
      <c r="AP73" s="110" t="s">
        <v>109</v>
      </c>
      <c r="AQ73" s="664">
        <v>2</v>
      </c>
      <c r="AR73" s="73">
        <v>39.000000000000071</v>
      </c>
      <c r="AS73" s="49">
        <v>4.0503393417790665</v>
      </c>
      <c r="AT73" s="50">
        <v>2.5219131095753574E-2</v>
      </c>
      <c r="AU73" s="650"/>
      <c r="AV73" s="650"/>
      <c r="AW73" s="650"/>
      <c r="AX73" s="650"/>
      <c r="BA73" s="1029" t="s">
        <v>16</v>
      </c>
      <c r="BB73" s="1304" t="s">
        <v>71</v>
      </c>
      <c r="BC73" s="1306" t="s">
        <v>72</v>
      </c>
      <c r="BD73" s="1307"/>
      <c r="BP73" s="1029" t="s">
        <v>16</v>
      </c>
      <c r="BQ73" s="1304" t="s">
        <v>71</v>
      </c>
      <c r="BR73" s="1306" t="s">
        <v>72</v>
      </c>
      <c r="BS73" s="1307"/>
      <c r="CE73" s="1029" t="s">
        <v>16</v>
      </c>
      <c r="CF73" s="1304" t="s">
        <v>71</v>
      </c>
      <c r="CG73" s="1306" t="s">
        <v>72</v>
      </c>
      <c r="CH73" s="1307"/>
      <c r="CU73" s="1061" t="s">
        <v>16</v>
      </c>
      <c r="CV73" s="1063" t="s">
        <v>71</v>
      </c>
      <c r="CW73" s="1078" t="s">
        <v>72</v>
      </c>
      <c r="CX73" s="1079"/>
    </row>
    <row r="74" spans="2:107" ht="18.75" customHeight="1" thickBot="1">
      <c r="B74" s="1081"/>
      <c r="C74" s="1082" t="s">
        <v>2</v>
      </c>
      <c r="D74" s="37" t="s">
        <v>10</v>
      </c>
      <c r="E74" s="38">
        <v>11.591052631578949</v>
      </c>
      <c r="F74" s="39">
        <v>3.0690459877385026</v>
      </c>
      <c r="G74" s="40">
        <v>19</v>
      </c>
      <c r="Z74" s="1099" t="s">
        <v>894</v>
      </c>
      <c r="AA74" s="620" t="s">
        <v>821</v>
      </c>
      <c r="AB74" s="620" t="s">
        <v>1</v>
      </c>
      <c r="AC74" s="91" t="s">
        <v>10</v>
      </c>
      <c r="AD74" s="655">
        <v>1</v>
      </c>
      <c r="AE74" s="656">
        <v>6.34</v>
      </c>
      <c r="AF74" s="657" t="s">
        <v>851</v>
      </c>
      <c r="AG74" s="658" t="s">
        <v>885</v>
      </c>
      <c r="AH74" s="650"/>
      <c r="AI74" s="650"/>
      <c r="AP74" s="19" t="s">
        <v>111</v>
      </c>
      <c r="AQ74" s="670">
        <v>0</v>
      </c>
      <c r="AR74" s="687" t="s">
        <v>851</v>
      </c>
      <c r="AS74" s="687" t="s">
        <v>851</v>
      </c>
      <c r="AT74" s="688" t="s">
        <v>851</v>
      </c>
      <c r="AU74" s="650"/>
      <c r="AV74" s="650"/>
      <c r="AW74" s="650"/>
      <c r="AX74" s="650"/>
      <c r="BA74" s="1308"/>
      <c r="BB74" s="1304"/>
      <c r="BC74" s="1304" t="s">
        <v>73</v>
      </c>
      <c r="BD74" s="1305" t="s">
        <v>74</v>
      </c>
      <c r="BP74" s="1308"/>
      <c r="BQ74" s="1304"/>
      <c r="BR74" s="1304" t="s">
        <v>73</v>
      </c>
      <c r="BS74" s="1305" t="s">
        <v>74</v>
      </c>
      <c r="CE74" s="1308"/>
      <c r="CF74" s="1304"/>
      <c r="CG74" s="1304" t="s">
        <v>73</v>
      </c>
      <c r="CH74" s="1305" t="s">
        <v>74</v>
      </c>
      <c r="CU74" s="1062"/>
      <c r="CV74" s="1064"/>
      <c r="CW74" s="63" t="s">
        <v>73</v>
      </c>
      <c r="CX74" s="64" t="s">
        <v>74</v>
      </c>
    </row>
    <row r="75" spans="2:107" ht="18.75" customHeight="1" thickBot="1">
      <c r="B75" s="1081"/>
      <c r="C75" s="1067"/>
      <c r="D75" s="109" t="s">
        <v>11</v>
      </c>
      <c r="E75" s="31">
        <v>7.7263888888888888</v>
      </c>
      <c r="F75" s="32">
        <v>2.6465914847078502</v>
      </c>
      <c r="G75" s="25">
        <v>18</v>
      </c>
      <c r="Z75" s="1101"/>
      <c r="AA75" s="620" t="s">
        <v>4</v>
      </c>
      <c r="AB75" s="620" t="s">
        <v>1</v>
      </c>
      <c r="AC75" s="91" t="s">
        <v>10</v>
      </c>
      <c r="AD75" s="655">
        <v>1</v>
      </c>
      <c r="AE75" s="656">
        <v>7.55</v>
      </c>
      <c r="AF75" s="657" t="s">
        <v>851</v>
      </c>
      <c r="AG75" s="658" t="s">
        <v>885</v>
      </c>
      <c r="AH75" s="650"/>
      <c r="AI75" s="650"/>
      <c r="AP75" s="1044" t="s">
        <v>1066</v>
      </c>
      <c r="AQ75" s="1105"/>
      <c r="AR75" s="1105"/>
      <c r="AS75" s="1105"/>
      <c r="AT75" s="1105"/>
      <c r="AU75" s="650"/>
      <c r="AV75" s="650"/>
      <c r="AW75" s="650"/>
      <c r="AX75" s="650"/>
      <c r="BA75" s="1309">
        <v>11.56111912010595</v>
      </c>
      <c r="BB75" s="1304">
        <v>0.73585808007054831</v>
      </c>
      <c r="BC75" s="1304">
        <v>10.088139135379457</v>
      </c>
      <c r="BD75" s="1305">
        <v>13.034099104832443</v>
      </c>
      <c r="BP75" s="1309">
        <v>33.525504207694439</v>
      </c>
      <c r="BQ75" s="1304">
        <v>1.1527832541302137</v>
      </c>
      <c r="BR75" s="1304">
        <v>31.217957812472569</v>
      </c>
      <c r="BS75" s="1305">
        <v>35.833050602916309</v>
      </c>
      <c r="CE75" s="1309">
        <v>24.711507936507935</v>
      </c>
      <c r="CF75" s="1304">
        <v>1.2429715042932956</v>
      </c>
      <c r="CG75" s="1304">
        <v>22.223430144070193</v>
      </c>
      <c r="CH75" s="1305">
        <v>27.199585728945678</v>
      </c>
      <c r="CU75" s="66">
        <v>0.10915464743589744</v>
      </c>
      <c r="CV75" s="67">
        <v>2.0493820752846434E-2</v>
      </c>
      <c r="CW75" s="67">
        <v>6.8084112866500096E-2</v>
      </c>
      <c r="CX75" s="69">
        <v>0.15022518200529478</v>
      </c>
    </row>
    <row r="76" spans="2:107" ht="18.75" customHeight="1">
      <c r="B76" s="1081"/>
      <c r="C76" s="1083"/>
      <c r="D76" s="33" t="s">
        <v>33</v>
      </c>
      <c r="E76" s="34">
        <v>9.7109459459459497</v>
      </c>
      <c r="F76" s="35">
        <v>3.4426733470915862</v>
      </c>
      <c r="G76" s="36">
        <v>37</v>
      </c>
      <c r="Z76" s="1101"/>
      <c r="AA76" s="620" t="s">
        <v>5</v>
      </c>
      <c r="AB76" s="620" t="s">
        <v>1</v>
      </c>
      <c r="AC76" s="91" t="s">
        <v>10</v>
      </c>
      <c r="AD76" s="655">
        <v>1</v>
      </c>
      <c r="AE76" s="656">
        <v>6.9</v>
      </c>
      <c r="AF76" s="657" t="s">
        <v>851</v>
      </c>
      <c r="AG76" s="658" t="s">
        <v>885</v>
      </c>
      <c r="AH76" s="650"/>
      <c r="AI76" s="650"/>
      <c r="AP76" s="650"/>
      <c r="AQ76" s="650"/>
      <c r="AR76" s="650"/>
      <c r="AS76" s="650"/>
      <c r="AT76" s="650"/>
      <c r="AU76" s="650"/>
      <c r="AV76" s="650"/>
      <c r="AW76" s="650"/>
      <c r="AX76" s="650"/>
    </row>
    <row r="77" spans="2:107" ht="18.75" customHeight="1">
      <c r="B77" s="1081"/>
      <c r="C77" s="1082" t="s">
        <v>33</v>
      </c>
      <c r="D77" s="37" t="s">
        <v>10</v>
      </c>
      <c r="E77" s="38">
        <v>9.499078947368421</v>
      </c>
      <c r="F77" s="39">
        <v>3.579780088229632</v>
      </c>
      <c r="G77" s="40">
        <v>38</v>
      </c>
      <c r="Z77" s="1102"/>
      <c r="AA77" s="620" t="s">
        <v>33</v>
      </c>
      <c r="AB77" s="620" t="s">
        <v>1</v>
      </c>
      <c r="AC77" s="91" t="s">
        <v>10</v>
      </c>
      <c r="AD77" s="655">
        <v>3</v>
      </c>
      <c r="AE77" s="656">
        <v>6.9300000000000006</v>
      </c>
      <c r="AF77" s="659">
        <v>0.6055575942881074</v>
      </c>
      <c r="AG77" s="660">
        <v>8.7382048237822113E-2</v>
      </c>
      <c r="AH77" s="650"/>
      <c r="AI77" s="650"/>
      <c r="AP77" s="650"/>
      <c r="AQ77" s="650"/>
      <c r="AR77" s="650"/>
      <c r="AS77" s="650"/>
      <c r="AT77" s="650"/>
      <c r="AU77" s="650"/>
      <c r="AV77" s="650"/>
      <c r="AW77" s="650"/>
      <c r="AX77" s="650"/>
      <c r="BA77" s="1302" t="s">
        <v>75</v>
      </c>
      <c r="BB77" s="1302"/>
      <c r="BC77" s="124"/>
      <c r="BD77" s="124"/>
      <c r="BE77" s="124"/>
      <c r="BP77" s="1302" t="s">
        <v>75</v>
      </c>
      <c r="BQ77" s="1302"/>
      <c r="BR77" s="1018"/>
      <c r="BS77" s="1018"/>
      <c r="BT77" s="1018"/>
      <c r="CE77" s="1302" t="s">
        <v>75</v>
      </c>
      <c r="CF77" s="1302"/>
      <c r="CG77" s="1018"/>
      <c r="CH77" s="1018"/>
      <c r="CI77" s="1018"/>
      <c r="CU77" s="1075" t="s">
        <v>75</v>
      </c>
      <c r="CV77" s="1067"/>
      <c r="CW77" s="1067"/>
      <c r="CX77" s="1067"/>
      <c r="CY77" s="1067"/>
    </row>
    <row r="78" spans="2:107" ht="15.75" thickBot="1">
      <c r="B78" s="1081"/>
      <c r="C78" s="1067"/>
      <c r="D78" s="109" t="s">
        <v>11</v>
      </c>
      <c r="E78" s="31">
        <v>6.8464705882352943</v>
      </c>
      <c r="F78" s="32">
        <v>2.4867620816282141</v>
      </c>
      <c r="G78" s="25">
        <v>34</v>
      </c>
      <c r="Z78" s="1099" t="s">
        <v>895</v>
      </c>
      <c r="AA78" s="620" t="s">
        <v>821</v>
      </c>
      <c r="AB78" s="620" t="s">
        <v>1</v>
      </c>
      <c r="AC78" s="91" t="s">
        <v>10</v>
      </c>
      <c r="AD78" s="655">
        <v>1</v>
      </c>
      <c r="AE78" s="656">
        <v>7.52</v>
      </c>
      <c r="AF78" s="657" t="s">
        <v>851</v>
      </c>
      <c r="AG78" s="658" t="s">
        <v>885</v>
      </c>
      <c r="AH78" s="650"/>
      <c r="AI78" s="650"/>
      <c r="AP78" s="684" t="s">
        <v>852</v>
      </c>
      <c r="AQ78" s="650"/>
      <c r="AR78" s="650"/>
      <c r="AS78" s="650"/>
      <c r="AT78" s="650"/>
      <c r="AU78" s="650"/>
      <c r="AV78" s="650"/>
      <c r="AW78" s="650"/>
      <c r="AX78" s="650"/>
      <c r="BA78" s="123" t="s">
        <v>2502</v>
      </c>
      <c r="BB78" s="124"/>
      <c r="BC78" s="124"/>
      <c r="BD78" s="124"/>
      <c r="BE78" s="124"/>
      <c r="BP78" s="1034" t="s">
        <v>2501</v>
      </c>
      <c r="BQ78" s="1018"/>
      <c r="BR78" s="1018"/>
      <c r="BS78" s="1018"/>
      <c r="BT78" s="1018"/>
      <c r="CE78" s="1034" t="s">
        <v>2503</v>
      </c>
      <c r="CF78" s="1018"/>
      <c r="CG78" s="1018"/>
      <c r="CH78" s="1018"/>
      <c r="CI78" s="1018"/>
      <c r="CU78" s="1071" t="s">
        <v>120</v>
      </c>
      <c r="CV78" s="1072"/>
      <c r="CW78" s="1072"/>
      <c r="CX78" s="1072"/>
      <c r="CY78" s="1072"/>
    </row>
    <row r="79" spans="2:107" ht="18.75" customHeight="1" thickBot="1">
      <c r="B79" s="1068"/>
      <c r="C79" s="1083"/>
      <c r="D79" s="33" t="s">
        <v>33</v>
      </c>
      <c r="E79" s="34">
        <v>8.2464583333333312</v>
      </c>
      <c r="F79" s="35">
        <v>3.3661176740308019</v>
      </c>
      <c r="G79" s="36">
        <v>72</v>
      </c>
      <c r="Z79" s="1101"/>
      <c r="AA79" s="620" t="s">
        <v>4</v>
      </c>
      <c r="AB79" s="620" t="s">
        <v>1</v>
      </c>
      <c r="AC79" s="91" t="s">
        <v>10</v>
      </c>
      <c r="AD79" s="655">
        <v>1</v>
      </c>
      <c r="AE79" s="656">
        <v>8.5</v>
      </c>
      <c r="AF79" s="657" t="s">
        <v>851</v>
      </c>
      <c r="AG79" s="658" t="s">
        <v>885</v>
      </c>
      <c r="AH79" s="650"/>
      <c r="AI79" s="650"/>
      <c r="AP79" s="650"/>
      <c r="AQ79" s="650"/>
      <c r="AR79" s="650"/>
      <c r="AS79" s="650"/>
      <c r="AT79" s="650"/>
      <c r="AU79" s="650"/>
      <c r="AV79" s="650"/>
      <c r="AW79" s="650"/>
      <c r="AX79" s="650"/>
      <c r="BA79" s="134" t="s">
        <v>30</v>
      </c>
      <c r="BB79" s="139" t="s">
        <v>16</v>
      </c>
      <c r="BC79" s="141" t="s">
        <v>71</v>
      </c>
      <c r="BD79" s="1306" t="s">
        <v>72</v>
      </c>
      <c r="BE79" s="1307"/>
      <c r="BP79" s="1033" t="s">
        <v>30</v>
      </c>
      <c r="BQ79" s="1029" t="s">
        <v>16</v>
      </c>
      <c r="BR79" s="1030" t="s">
        <v>71</v>
      </c>
      <c r="BS79" s="1306" t="s">
        <v>72</v>
      </c>
      <c r="BT79" s="1307"/>
      <c r="CE79" s="1033" t="s">
        <v>30</v>
      </c>
      <c r="CF79" s="1029" t="s">
        <v>16</v>
      </c>
      <c r="CG79" s="1030" t="s">
        <v>71</v>
      </c>
      <c r="CH79" s="1306" t="s">
        <v>72</v>
      </c>
      <c r="CI79" s="1307"/>
      <c r="CU79" s="1094" t="s">
        <v>30</v>
      </c>
      <c r="CV79" s="1061" t="s">
        <v>16</v>
      </c>
      <c r="CW79" s="1063" t="s">
        <v>71</v>
      </c>
      <c r="CX79" s="1078" t="s">
        <v>72</v>
      </c>
      <c r="CY79" s="1079"/>
    </row>
    <row r="80" spans="2:107" ht="18.75" customHeight="1" thickBot="1">
      <c r="B80" s="1099" t="s">
        <v>6</v>
      </c>
      <c r="C80" s="1082" t="s">
        <v>1</v>
      </c>
      <c r="D80" s="37" t="s">
        <v>10</v>
      </c>
      <c r="E80" s="38">
        <v>6.4113157894736839</v>
      </c>
      <c r="F80" s="39">
        <v>2.7187823265537987</v>
      </c>
      <c r="G80" s="40">
        <v>19</v>
      </c>
      <c r="Z80" s="1101"/>
      <c r="AA80" s="620" t="s">
        <v>5</v>
      </c>
      <c r="AB80" s="620" t="s">
        <v>1</v>
      </c>
      <c r="AC80" s="91" t="s">
        <v>10</v>
      </c>
      <c r="AD80" s="655">
        <v>1</v>
      </c>
      <c r="AE80" s="656">
        <v>7.36</v>
      </c>
      <c r="AF80" s="657" t="s">
        <v>851</v>
      </c>
      <c r="AG80" s="658" t="s">
        <v>885</v>
      </c>
      <c r="AH80" s="650"/>
      <c r="AI80" s="650"/>
      <c r="AP80" s="1106" t="s">
        <v>932</v>
      </c>
      <c r="AQ80" s="1105"/>
      <c r="AR80" s="1105"/>
      <c r="AS80" s="650"/>
      <c r="AT80" s="650"/>
      <c r="AU80" s="650"/>
      <c r="AV80" s="650"/>
      <c r="AW80" s="650"/>
      <c r="AX80" s="650"/>
      <c r="BA80" s="138"/>
      <c r="BB80" s="140"/>
      <c r="BC80" s="142"/>
      <c r="BD80" s="63" t="s">
        <v>73</v>
      </c>
      <c r="BE80" s="64" t="s">
        <v>74</v>
      </c>
      <c r="BP80" s="1019"/>
      <c r="BQ80" s="1020"/>
      <c r="BR80" s="1021"/>
      <c r="BS80" s="63" t="s">
        <v>73</v>
      </c>
      <c r="BT80" s="64" t="s">
        <v>74</v>
      </c>
      <c r="CE80" s="1019"/>
      <c r="CF80" s="1020"/>
      <c r="CG80" s="1021"/>
      <c r="CH80" s="63" t="s">
        <v>73</v>
      </c>
      <c r="CI80" s="64" t="s">
        <v>74</v>
      </c>
      <c r="CU80" s="1095"/>
      <c r="CV80" s="1062"/>
      <c r="CW80" s="1064"/>
      <c r="CX80" s="63" t="s">
        <v>73</v>
      </c>
      <c r="CY80" s="64" t="s">
        <v>74</v>
      </c>
    </row>
    <row r="81" spans="2:104" ht="18.75" customHeight="1" thickBot="1">
      <c r="B81" s="1081"/>
      <c r="C81" s="1067"/>
      <c r="D81" s="109" t="s">
        <v>11</v>
      </c>
      <c r="E81" s="31">
        <v>5.4384374999999991</v>
      </c>
      <c r="F81" s="32">
        <v>2.9208986737817524</v>
      </c>
      <c r="G81" s="25">
        <v>16</v>
      </c>
      <c r="Z81" s="1102"/>
      <c r="AA81" s="620" t="s">
        <v>33</v>
      </c>
      <c r="AB81" s="620" t="s">
        <v>1</v>
      </c>
      <c r="AC81" s="91" t="s">
        <v>10</v>
      </c>
      <c r="AD81" s="655">
        <v>3</v>
      </c>
      <c r="AE81" s="656">
        <v>7.793333333333333</v>
      </c>
      <c r="AF81" s="659">
        <v>0.61719796932048743</v>
      </c>
      <c r="AG81" s="660">
        <v>7.9195633360199413E-2</v>
      </c>
      <c r="AH81" s="650"/>
      <c r="AI81" s="650"/>
      <c r="AP81" s="623" t="s">
        <v>853</v>
      </c>
      <c r="AQ81" s="626" t="s">
        <v>854</v>
      </c>
      <c r="AR81" s="21" t="s">
        <v>71</v>
      </c>
      <c r="AS81" s="650"/>
      <c r="AT81" s="650"/>
      <c r="AU81" s="650"/>
      <c r="AV81" s="650"/>
      <c r="AW81" s="650"/>
      <c r="AX81" s="650"/>
      <c r="BA81" s="108" t="s">
        <v>2</v>
      </c>
      <c r="BB81" s="43">
        <v>9.9772886360333324</v>
      </c>
      <c r="BC81" s="45">
        <v>1.0532750037722589</v>
      </c>
      <c r="BD81" s="45">
        <v>7.8689296453696462</v>
      </c>
      <c r="BE81" s="46">
        <v>12.085647626697018</v>
      </c>
      <c r="BP81" s="108" t="s">
        <v>2</v>
      </c>
      <c r="BQ81" s="43">
        <v>32.528868155666657</v>
      </c>
      <c r="BR81" s="45">
        <v>1.6500434244415576</v>
      </c>
      <c r="BS81" s="45">
        <v>29.225947383363714</v>
      </c>
      <c r="BT81" s="46">
        <v>35.831788927969598</v>
      </c>
      <c r="CE81" s="108" t="s">
        <v>2</v>
      </c>
      <c r="CF81" s="43">
        <v>25.133333333333333</v>
      </c>
      <c r="CG81" s="45">
        <v>1.7791349328498458</v>
      </c>
      <c r="CH81" s="45">
        <v>21.572007831594885</v>
      </c>
      <c r="CI81" s="46">
        <v>28.694658835071781</v>
      </c>
      <c r="CU81" s="108" t="s">
        <v>1</v>
      </c>
      <c r="CV81" s="43">
        <v>0.12622596153846155</v>
      </c>
      <c r="CW81" s="45">
        <v>2.9010440352719824E-2</v>
      </c>
      <c r="CX81" s="45">
        <v>6.8087739888682913E-2</v>
      </c>
      <c r="CY81" s="46">
        <v>0.18436418318824019</v>
      </c>
    </row>
    <row r="82" spans="2:104" ht="18.75" customHeight="1" thickBot="1">
      <c r="B82" s="1081"/>
      <c r="C82" s="1083"/>
      <c r="D82" s="33" t="s">
        <v>33</v>
      </c>
      <c r="E82" s="34">
        <v>5.9665714285714273</v>
      </c>
      <c r="F82" s="35">
        <v>2.8140806072082487</v>
      </c>
      <c r="G82" s="36">
        <v>35</v>
      </c>
      <c r="Z82" s="1099" t="s">
        <v>896</v>
      </c>
      <c r="AA82" s="620" t="s">
        <v>821</v>
      </c>
      <c r="AB82" s="620" t="s">
        <v>1</v>
      </c>
      <c r="AC82" s="91" t="s">
        <v>10</v>
      </c>
      <c r="AD82" s="655">
        <v>1</v>
      </c>
      <c r="AE82" s="656">
        <v>7.52</v>
      </c>
      <c r="AF82" s="657" t="s">
        <v>851</v>
      </c>
      <c r="AG82" s="658" t="s">
        <v>885</v>
      </c>
      <c r="AH82" s="650"/>
      <c r="AI82" s="650"/>
      <c r="AP82" s="65" t="s">
        <v>1065</v>
      </c>
      <c r="AQ82" s="715">
        <v>2.3602777777777781</v>
      </c>
      <c r="AR82" s="716">
        <v>0.53449766439592405</v>
      </c>
      <c r="AS82" s="650"/>
      <c r="AT82" s="650"/>
      <c r="AU82" s="650"/>
      <c r="AV82" s="650"/>
      <c r="AW82" s="650"/>
      <c r="AX82" s="650"/>
      <c r="BA82" s="19" t="s">
        <v>1</v>
      </c>
      <c r="BB82" s="59">
        <v>13.144949604178567</v>
      </c>
      <c r="BC82" s="61">
        <v>1.0278911530162143</v>
      </c>
      <c r="BD82" s="61">
        <v>11.087401911388179</v>
      </c>
      <c r="BE82" s="62">
        <v>15.202497296968955</v>
      </c>
      <c r="BP82" s="1036" t="s">
        <v>1</v>
      </c>
      <c r="BQ82" s="59">
        <v>34.522140259722214</v>
      </c>
      <c r="BR82" s="61">
        <v>1.6102774982807642</v>
      </c>
      <c r="BS82" s="61">
        <v>31.298819637088545</v>
      </c>
      <c r="BT82" s="62">
        <v>37.745460882355886</v>
      </c>
      <c r="CE82" s="1036" t="s">
        <v>1</v>
      </c>
      <c r="CF82" s="59">
        <v>24.289682539682541</v>
      </c>
      <c r="CG82" s="61">
        <v>1.7362579107534486</v>
      </c>
      <c r="CH82" s="61">
        <v>20.814184722742517</v>
      </c>
      <c r="CI82" s="62">
        <v>27.765180356622565</v>
      </c>
      <c r="CU82" s="19" t="s">
        <v>2</v>
      </c>
      <c r="CV82" s="59">
        <v>9.2083333333333323E-2</v>
      </c>
      <c r="CW82" s="61">
        <v>2.8954811460972802E-2</v>
      </c>
      <c r="CX82" s="61">
        <v>3.4056594473860446E-2</v>
      </c>
      <c r="CY82" s="62">
        <v>0.1501100721928062</v>
      </c>
    </row>
    <row r="83" spans="2:104" ht="18.75" customHeight="1">
      <c r="B83" s="1081"/>
      <c r="C83" s="1082" t="s">
        <v>2</v>
      </c>
      <c r="D83" s="37" t="s">
        <v>10</v>
      </c>
      <c r="E83" s="38">
        <v>10.927894736842104</v>
      </c>
      <c r="F83" s="39">
        <v>2.7406058311324939</v>
      </c>
      <c r="G83" s="40">
        <v>19</v>
      </c>
      <c r="Z83" s="1101"/>
      <c r="AA83" s="620" t="s">
        <v>4</v>
      </c>
      <c r="AB83" s="620" t="s">
        <v>1</v>
      </c>
      <c r="AC83" s="91" t="s">
        <v>10</v>
      </c>
      <c r="AD83" s="655">
        <v>1</v>
      </c>
      <c r="AE83" s="656">
        <v>8.5299999999999994</v>
      </c>
      <c r="AF83" s="657" t="s">
        <v>851</v>
      </c>
      <c r="AG83" s="658" t="s">
        <v>885</v>
      </c>
      <c r="AH83" s="650"/>
      <c r="AI83" s="650"/>
      <c r="AP83" s="1044" t="s">
        <v>1066</v>
      </c>
      <c r="AQ83" s="1105"/>
      <c r="AR83" s="1105"/>
      <c r="AS83" s="650"/>
      <c r="AT83" s="650"/>
      <c r="AU83" s="650"/>
      <c r="AV83" s="650"/>
      <c r="AW83" s="650"/>
      <c r="AX83" s="650"/>
    </row>
    <row r="84" spans="2:104" ht="18.75" customHeight="1">
      <c r="B84" s="1081"/>
      <c r="C84" s="1067"/>
      <c r="D84" s="109" t="s">
        <v>11</v>
      </c>
      <c r="E84" s="31">
        <v>6.2952777777777778</v>
      </c>
      <c r="F84" s="32">
        <v>2.3584594125516758</v>
      </c>
      <c r="G84" s="25">
        <v>18</v>
      </c>
      <c r="Z84" s="1101"/>
      <c r="AA84" s="620" t="s">
        <v>5</v>
      </c>
      <c r="AB84" s="620" t="s">
        <v>1</v>
      </c>
      <c r="AC84" s="91" t="s">
        <v>10</v>
      </c>
      <c r="AD84" s="655">
        <v>1</v>
      </c>
      <c r="AE84" s="656">
        <v>7.68</v>
      </c>
      <c r="AF84" s="657" t="s">
        <v>851</v>
      </c>
      <c r="AG84" s="658" t="s">
        <v>885</v>
      </c>
      <c r="AH84" s="650"/>
      <c r="AI84" s="650"/>
      <c r="AP84" s="650"/>
      <c r="AQ84" s="650"/>
      <c r="AR84" s="650"/>
      <c r="AS84" s="650"/>
      <c r="AT84" s="650"/>
      <c r="AU84" s="650"/>
      <c r="AV84" s="650"/>
      <c r="AW84" s="650"/>
      <c r="AX84" s="650"/>
      <c r="BA84" s="1302" t="s">
        <v>113</v>
      </c>
      <c r="BB84" s="1302"/>
      <c r="BC84" s="124"/>
      <c r="BD84" s="124"/>
      <c r="BE84" s="124"/>
      <c r="BP84" s="1302" t="s">
        <v>113</v>
      </c>
      <c r="BQ84" s="1302"/>
      <c r="BR84" s="1018"/>
      <c r="BS84" s="1018"/>
      <c r="BT84" s="1018"/>
      <c r="CE84" s="1302" t="s">
        <v>113</v>
      </c>
      <c r="CF84" s="1302"/>
      <c r="CG84" s="1018"/>
      <c r="CH84" s="1018"/>
      <c r="CI84" s="1018"/>
      <c r="CU84" s="1075" t="s">
        <v>113</v>
      </c>
      <c r="CV84" s="1067"/>
      <c r="CW84" s="1067"/>
      <c r="CX84" s="1067"/>
      <c r="CY84" s="1067"/>
    </row>
    <row r="85" spans="2:104" ht="18.75" customHeight="1" thickBot="1">
      <c r="B85" s="1081"/>
      <c r="C85" s="1083"/>
      <c r="D85" s="33" t="s">
        <v>33</v>
      </c>
      <c r="E85" s="34">
        <v>8.6741891891891871</v>
      </c>
      <c r="F85" s="35">
        <v>3.4485372328780999</v>
      </c>
      <c r="G85" s="36">
        <v>37</v>
      </c>
      <c r="Z85" s="1102"/>
      <c r="AA85" s="620" t="s">
        <v>33</v>
      </c>
      <c r="AB85" s="620" t="s">
        <v>1</v>
      </c>
      <c r="AC85" s="91" t="s">
        <v>10</v>
      </c>
      <c r="AD85" s="655">
        <v>3</v>
      </c>
      <c r="AE85" s="656">
        <v>7.9099999999999993</v>
      </c>
      <c r="AF85" s="659">
        <v>0.54286278192559823</v>
      </c>
      <c r="AG85" s="660">
        <v>6.8629934503868298E-2</v>
      </c>
      <c r="AH85" s="650"/>
      <c r="AI85" s="650"/>
      <c r="AP85" s="650"/>
      <c r="AQ85" s="650"/>
      <c r="AR85" s="650"/>
      <c r="AS85" s="650"/>
      <c r="AT85" s="650"/>
      <c r="AU85" s="650"/>
      <c r="AV85" s="650"/>
      <c r="AW85" s="650"/>
      <c r="AX85" s="650"/>
      <c r="BA85" s="123" t="s">
        <v>2502</v>
      </c>
      <c r="BB85" s="124"/>
      <c r="BC85" s="124"/>
      <c r="BD85" s="124"/>
      <c r="BE85" s="124"/>
      <c r="BP85" s="1034" t="s">
        <v>2501</v>
      </c>
      <c r="BQ85" s="1018"/>
      <c r="BR85" s="1018"/>
      <c r="BS85" s="1018"/>
      <c r="BT85" s="1018"/>
      <c r="CE85" s="1034" t="s">
        <v>2503</v>
      </c>
      <c r="CF85" s="1018"/>
      <c r="CG85" s="1018"/>
      <c r="CH85" s="1018"/>
      <c r="CI85" s="1018"/>
      <c r="CU85" s="1071" t="s">
        <v>120</v>
      </c>
      <c r="CV85" s="1072"/>
      <c r="CW85" s="1072"/>
      <c r="CX85" s="1072"/>
      <c r="CY85" s="1072"/>
    </row>
    <row r="86" spans="2:104" ht="18.75" customHeight="1" thickBot="1">
      <c r="B86" s="1081"/>
      <c r="C86" s="1082" t="s">
        <v>33</v>
      </c>
      <c r="D86" s="37" t="s">
        <v>10</v>
      </c>
      <c r="E86" s="38">
        <v>8.6696052631578944</v>
      </c>
      <c r="F86" s="39">
        <v>3.533789287983006</v>
      </c>
      <c r="G86" s="40">
        <v>38</v>
      </c>
      <c r="Z86" s="1099" t="s">
        <v>897</v>
      </c>
      <c r="AA86" s="620" t="s">
        <v>821</v>
      </c>
      <c r="AB86" s="620" t="s">
        <v>2</v>
      </c>
      <c r="AC86" s="91" t="s">
        <v>10</v>
      </c>
      <c r="AD86" s="655">
        <v>1</v>
      </c>
      <c r="AE86" s="656">
        <v>5.75</v>
      </c>
      <c r="AF86" s="657" t="s">
        <v>851</v>
      </c>
      <c r="AG86" s="658" t="s">
        <v>885</v>
      </c>
      <c r="AH86" s="650"/>
      <c r="AI86" s="650"/>
      <c r="AP86" s="684" t="s">
        <v>69</v>
      </c>
      <c r="AQ86" s="650"/>
      <c r="AR86" s="650"/>
      <c r="AS86" s="650"/>
      <c r="AT86" s="650"/>
      <c r="AU86" s="650"/>
      <c r="AV86" s="650"/>
      <c r="AW86" s="650"/>
      <c r="AX86" s="650"/>
      <c r="BA86" s="134" t="s">
        <v>109</v>
      </c>
      <c r="BB86" s="139" t="s">
        <v>16</v>
      </c>
      <c r="BC86" s="141" t="s">
        <v>71</v>
      </c>
      <c r="BD86" s="1306" t="s">
        <v>72</v>
      </c>
      <c r="BE86" s="1307"/>
      <c r="BP86" s="1033" t="s">
        <v>109</v>
      </c>
      <c r="BQ86" s="1029" t="s">
        <v>16</v>
      </c>
      <c r="BR86" s="1030" t="s">
        <v>71</v>
      </c>
      <c r="BS86" s="1306" t="s">
        <v>72</v>
      </c>
      <c r="BT86" s="1307"/>
      <c r="CE86" s="1033" t="s">
        <v>109</v>
      </c>
      <c r="CF86" s="1029" t="s">
        <v>16</v>
      </c>
      <c r="CG86" s="1030" t="s">
        <v>71</v>
      </c>
      <c r="CH86" s="1306" t="s">
        <v>72</v>
      </c>
      <c r="CI86" s="1307"/>
      <c r="CU86" s="1094" t="s">
        <v>109</v>
      </c>
      <c r="CV86" s="1061" t="s">
        <v>16</v>
      </c>
      <c r="CW86" s="1063" t="s">
        <v>71</v>
      </c>
      <c r="CX86" s="1078" t="s">
        <v>72</v>
      </c>
      <c r="CY86" s="1079"/>
    </row>
    <row r="87" spans="2:104" ht="18.75" customHeight="1" thickBot="1">
      <c r="B87" s="1081"/>
      <c r="C87" s="1067"/>
      <c r="D87" s="109" t="s">
        <v>11</v>
      </c>
      <c r="E87" s="31">
        <v>5.8920588235294113</v>
      </c>
      <c r="F87" s="32">
        <v>2.6328533656320068</v>
      </c>
      <c r="G87" s="25">
        <v>34</v>
      </c>
      <c r="Z87" s="1101"/>
      <c r="AA87" s="620" t="s">
        <v>4</v>
      </c>
      <c r="AB87" s="620" t="s">
        <v>2</v>
      </c>
      <c r="AC87" s="91" t="s">
        <v>10</v>
      </c>
      <c r="AD87" s="655">
        <v>1</v>
      </c>
      <c r="AE87" s="656">
        <v>13.39</v>
      </c>
      <c r="AF87" s="657" t="s">
        <v>851</v>
      </c>
      <c r="AG87" s="658" t="s">
        <v>885</v>
      </c>
      <c r="AH87" s="650"/>
      <c r="AI87" s="650"/>
      <c r="AP87" s="650"/>
      <c r="AQ87" s="650"/>
      <c r="AR87" s="650"/>
      <c r="AS87" s="650"/>
      <c r="AT87" s="650"/>
      <c r="AU87" s="650"/>
      <c r="AV87" s="650"/>
      <c r="AW87" s="650"/>
      <c r="AX87" s="650"/>
      <c r="BA87" s="138"/>
      <c r="BB87" s="140"/>
      <c r="BC87" s="142"/>
      <c r="BD87" s="63" t="s">
        <v>73</v>
      </c>
      <c r="BE87" s="64" t="s">
        <v>74</v>
      </c>
      <c r="BP87" s="1019"/>
      <c r="BQ87" s="1020"/>
      <c r="BR87" s="1021"/>
      <c r="BS87" s="63" t="s">
        <v>73</v>
      </c>
      <c r="BT87" s="64" t="s">
        <v>74</v>
      </c>
      <c r="CE87" s="1019"/>
      <c r="CF87" s="1020"/>
      <c r="CG87" s="1021"/>
      <c r="CH87" s="63" t="s">
        <v>73</v>
      </c>
      <c r="CI87" s="64" t="s">
        <v>74</v>
      </c>
      <c r="CU87" s="1095"/>
      <c r="CV87" s="1062"/>
      <c r="CW87" s="1064"/>
      <c r="CX87" s="63" t="s">
        <v>73</v>
      </c>
      <c r="CY87" s="64" t="s">
        <v>74</v>
      </c>
    </row>
    <row r="88" spans="2:104" ht="18.75" customHeight="1" thickBot="1">
      <c r="B88" s="1068"/>
      <c r="C88" s="1083"/>
      <c r="D88" s="33" t="s">
        <v>33</v>
      </c>
      <c r="E88" s="34">
        <v>7.3579861111111118</v>
      </c>
      <c r="F88" s="35">
        <v>3.4175068809725193</v>
      </c>
      <c r="G88" s="36">
        <v>72</v>
      </c>
      <c r="Z88" s="1101"/>
      <c r="AA88" s="620" t="s">
        <v>5</v>
      </c>
      <c r="AB88" s="620" t="s">
        <v>2</v>
      </c>
      <c r="AC88" s="91" t="s">
        <v>10</v>
      </c>
      <c r="AD88" s="655">
        <v>1</v>
      </c>
      <c r="AE88" s="656">
        <v>14.38</v>
      </c>
      <c r="AF88" s="657" t="s">
        <v>851</v>
      </c>
      <c r="AG88" s="658" t="s">
        <v>885</v>
      </c>
      <c r="AH88" s="650"/>
      <c r="AI88" s="650"/>
      <c r="AP88" s="1106" t="s">
        <v>933</v>
      </c>
      <c r="AQ88" s="1105"/>
      <c r="AR88" s="1105"/>
      <c r="AS88" s="1105"/>
      <c r="AT88" s="1105"/>
      <c r="AU88" s="650"/>
      <c r="AV88" s="650"/>
      <c r="AW88" s="650"/>
      <c r="AX88" s="650"/>
      <c r="BA88" s="108" t="s">
        <v>11</v>
      </c>
      <c r="BB88" s="43">
        <v>10.982282937511902</v>
      </c>
      <c r="BC88" s="45">
        <v>1.0719184865992804</v>
      </c>
      <c r="BD88" s="45">
        <v>8.8366049613080122</v>
      </c>
      <c r="BE88" s="46">
        <v>13.127960913715793</v>
      </c>
      <c r="BP88" s="108" t="s">
        <v>11</v>
      </c>
      <c r="BQ88" s="43">
        <v>35.31747012933333</v>
      </c>
      <c r="BR88" s="45">
        <v>1.6792500002524724</v>
      </c>
      <c r="BS88" s="45">
        <v>31.956086043577677</v>
      </c>
      <c r="BT88" s="46">
        <v>38.678854215088982</v>
      </c>
      <c r="CE88" s="108" t="s">
        <v>11</v>
      </c>
      <c r="CF88" s="43">
        <v>23.111904761904764</v>
      </c>
      <c r="CG88" s="45">
        <v>1.8106264915109225</v>
      </c>
      <c r="CH88" s="45">
        <v>19.487542056591465</v>
      </c>
      <c r="CI88" s="46">
        <v>26.736267467218063</v>
      </c>
      <c r="CU88" s="108" t="s">
        <v>10</v>
      </c>
      <c r="CV88" s="43">
        <v>9.8020833333333349E-2</v>
      </c>
      <c r="CW88" s="45">
        <v>2.6695017151697236E-2</v>
      </c>
      <c r="CX88" s="45">
        <v>4.4522823470669853E-2</v>
      </c>
      <c r="CY88" s="46">
        <v>0.15151884319599684</v>
      </c>
    </row>
    <row r="89" spans="2:104" ht="18.75" customHeight="1" thickBot="1">
      <c r="B89" s="1080" t="s">
        <v>7</v>
      </c>
      <c r="C89" s="1082" t="s">
        <v>1</v>
      </c>
      <c r="D89" s="37" t="s">
        <v>10</v>
      </c>
      <c r="E89" s="38">
        <v>5.3323684210526325</v>
      </c>
      <c r="F89" s="39">
        <v>1.6880012575866274</v>
      </c>
      <c r="G89" s="40">
        <v>19</v>
      </c>
      <c r="Z89" s="1102"/>
      <c r="AA89" s="620" t="s">
        <v>33</v>
      </c>
      <c r="AB89" s="620" t="s">
        <v>2</v>
      </c>
      <c r="AC89" s="91" t="s">
        <v>10</v>
      </c>
      <c r="AD89" s="655">
        <v>3</v>
      </c>
      <c r="AE89" s="656">
        <v>11.173333333333334</v>
      </c>
      <c r="AF89" s="659">
        <v>4.7227569631872166</v>
      </c>
      <c r="AG89" s="660">
        <v>0.42268111245708978</v>
      </c>
      <c r="AH89" s="650"/>
      <c r="AI89" s="650"/>
      <c r="AP89" s="1090" t="s">
        <v>16</v>
      </c>
      <c r="AQ89" s="1096" t="s">
        <v>71</v>
      </c>
      <c r="AR89" s="1096" t="s">
        <v>50</v>
      </c>
      <c r="AS89" s="1097" t="s">
        <v>72</v>
      </c>
      <c r="AT89" s="1111"/>
      <c r="AU89" s="650"/>
      <c r="AV89" s="650"/>
      <c r="AW89" s="650"/>
      <c r="AX89" s="650"/>
      <c r="BA89" s="19" t="s">
        <v>10</v>
      </c>
      <c r="BB89" s="59">
        <v>12.139955302699995</v>
      </c>
      <c r="BC89" s="61">
        <v>1.0084340405337202</v>
      </c>
      <c r="BD89" s="61">
        <v>10.121355252156789</v>
      </c>
      <c r="BE89" s="62">
        <v>14.158555353243202</v>
      </c>
      <c r="BP89" s="1036" t="s">
        <v>10</v>
      </c>
      <c r="BQ89" s="59">
        <v>31.733538286055548</v>
      </c>
      <c r="BR89" s="61">
        <v>1.579796303535445</v>
      </c>
      <c r="BS89" s="61">
        <v>28.571232403881211</v>
      </c>
      <c r="BT89" s="62">
        <v>34.895844168229885</v>
      </c>
      <c r="CE89" s="1036" t="s">
        <v>10</v>
      </c>
      <c r="CF89" s="59">
        <v>26.31111111111111</v>
      </c>
      <c r="CG89" s="61">
        <v>1.7033920130666951</v>
      </c>
      <c r="CH89" s="61">
        <v>22.901401536202776</v>
      </c>
      <c r="CI89" s="62">
        <v>29.720820686019444</v>
      </c>
      <c r="CU89" s="19" t="s">
        <v>11</v>
      </c>
      <c r="CV89" s="59">
        <v>0.12028846153846152</v>
      </c>
      <c r="CW89" s="61">
        <v>3.1102456743315098E-2</v>
      </c>
      <c r="CX89" s="61">
        <v>5.7957745354555799E-2</v>
      </c>
      <c r="CY89" s="62">
        <v>0.18261917772236724</v>
      </c>
    </row>
    <row r="90" spans="2:104" ht="18.75" customHeight="1" thickBot="1">
      <c r="B90" s="1081"/>
      <c r="C90" s="1067"/>
      <c r="D90" s="109" t="s">
        <v>11</v>
      </c>
      <c r="E90" s="31">
        <v>5.4081249999999992</v>
      </c>
      <c r="F90" s="32">
        <v>3.2894760854377201</v>
      </c>
      <c r="G90" s="25">
        <v>16</v>
      </c>
      <c r="Z90" s="1099" t="s">
        <v>898</v>
      </c>
      <c r="AA90" s="620" t="s">
        <v>821</v>
      </c>
      <c r="AB90" s="620" t="s">
        <v>2</v>
      </c>
      <c r="AC90" s="91" t="s">
        <v>10</v>
      </c>
      <c r="AD90" s="655">
        <v>1</v>
      </c>
      <c r="AE90" s="656">
        <v>4.7300000000000004</v>
      </c>
      <c r="AF90" s="657" t="s">
        <v>851</v>
      </c>
      <c r="AG90" s="658" t="s">
        <v>885</v>
      </c>
      <c r="AH90" s="650"/>
      <c r="AI90" s="650"/>
      <c r="AP90" s="1107"/>
      <c r="AQ90" s="1108"/>
      <c r="AR90" s="1108"/>
      <c r="AS90" s="63" t="s">
        <v>73</v>
      </c>
      <c r="AT90" s="64" t="s">
        <v>74</v>
      </c>
      <c r="AU90" s="650"/>
      <c r="AV90" s="650"/>
      <c r="AW90" s="650"/>
      <c r="AX90" s="650"/>
    </row>
    <row r="91" spans="2:104" ht="18.75" customHeight="1" thickBot="1">
      <c r="B91" s="1081"/>
      <c r="C91" s="1083"/>
      <c r="D91" s="33" t="s">
        <v>33</v>
      </c>
      <c r="E91" s="34">
        <v>5.3670000000000009</v>
      </c>
      <c r="F91" s="35">
        <v>2.5067433172990667</v>
      </c>
      <c r="G91" s="36">
        <v>35</v>
      </c>
      <c r="Z91" s="1101"/>
      <c r="AA91" s="620" t="s">
        <v>4</v>
      </c>
      <c r="AB91" s="620" t="s">
        <v>2</v>
      </c>
      <c r="AC91" s="91" t="s">
        <v>10</v>
      </c>
      <c r="AD91" s="655">
        <v>1</v>
      </c>
      <c r="AE91" s="656">
        <v>10.38</v>
      </c>
      <c r="AF91" s="657" t="s">
        <v>851</v>
      </c>
      <c r="AG91" s="658" t="s">
        <v>885</v>
      </c>
      <c r="AH91" s="650"/>
      <c r="AI91" s="650"/>
      <c r="AP91" s="695" t="s">
        <v>1073</v>
      </c>
      <c r="AQ91" s="67">
        <v>0.23606944076732497</v>
      </c>
      <c r="AR91" s="68">
        <v>38.999999999999972</v>
      </c>
      <c r="AS91" s="67">
        <v>1.1475044856618435</v>
      </c>
      <c r="AT91" s="69">
        <v>2.1024955143381567</v>
      </c>
      <c r="AU91" s="650"/>
      <c r="AV91" s="650"/>
      <c r="AW91" s="650"/>
      <c r="AX91" s="650"/>
    </row>
    <row r="92" spans="2:104" ht="18.75" customHeight="1">
      <c r="B92" s="1081"/>
      <c r="C92" s="1082" t="s">
        <v>2</v>
      </c>
      <c r="D92" s="37" t="s">
        <v>10</v>
      </c>
      <c r="E92" s="38">
        <v>11.351052631578947</v>
      </c>
      <c r="F92" s="39">
        <v>3.0990099579217629</v>
      </c>
      <c r="G92" s="40">
        <v>19</v>
      </c>
      <c r="Z92" s="1101"/>
      <c r="AA92" s="620" t="s">
        <v>5</v>
      </c>
      <c r="AB92" s="620" t="s">
        <v>2</v>
      </c>
      <c r="AC92" s="91" t="s">
        <v>10</v>
      </c>
      <c r="AD92" s="655">
        <v>1</v>
      </c>
      <c r="AE92" s="656">
        <v>13.56</v>
      </c>
      <c r="AF92" s="657" t="s">
        <v>851</v>
      </c>
      <c r="AG92" s="658" t="s">
        <v>885</v>
      </c>
      <c r="AH92" s="650"/>
      <c r="AI92" s="650"/>
      <c r="AP92" s="1044" t="s">
        <v>1067</v>
      </c>
      <c r="AQ92" s="1105"/>
      <c r="AR92" s="1105"/>
      <c r="AS92" s="1105"/>
      <c r="AT92" s="1105"/>
      <c r="AU92" s="650"/>
      <c r="AV92" s="650"/>
      <c r="AW92" s="650"/>
      <c r="AX92" s="650"/>
      <c r="CU92" s="76" t="s">
        <v>114</v>
      </c>
    </row>
    <row r="93" spans="2:104" ht="18.75" customHeight="1">
      <c r="B93" s="1081"/>
      <c r="C93" s="1067"/>
      <c r="D93" s="109" t="s">
        <v>11</v>
      </c>
      <c r="E93" s="31">
        <v>5.677777777777778</v>
      </c>
      <c r="F93" s="32">
        <v>1.692170744950213</v>
      </c>
      <c r="G93" s="25">
        <v>18</v>
      </c>
      <c r="Z93" s="1102"/>
      <c r="AA93" s="620" t="s">
        <v>33</v>
      </c>
      <c r="AB93" s="620" t="s">
        <v>2</v>
      </c>
      <c r="AC93" s="91" t="s">
        <v>10</v>
      </c>
      <c r="AD93" s="655">
        <v>3</v>
      </c>
      <c r="AE93" s="656">
        <v>9.5566666666666666</v>
      </c>
      <c r="AF93" s="659">
        <v>4.4722067632583062</v>
      </c>
      <c r="AG93" s="660">
        <v>0.46796722322200623</v>
      </c>
      <c r="AH93" s="650"/>
      <c r="AI93" s="650"/>
      <c r="AP93" s="650"/>
      <c r="AQ93" s="650"/>
      <c r="AR93" s="650"/>
      <c r="AS93" s="650"/>
      <c r="AT93" s="650"/>
      <c r="AU93" s="650"/>
      <c r="AV93" s="650"/>
      <c r="AW93" s="650"/>
      <c r="AX93" s="650"/>
    </row>
    <row r="94" spans="2:104" ht="18.75" customHeight="1">
      <c r="B94" s="1081"/>
      <c r="C94" s="1083"/>
      <c r="D94" s="33" t="s">
        <v>33</v>
      </c>
      <c r="E94" s="34">
        <v>8.5910810810810787</v>
      </c>
      <c r="F94" s="35">
        <v>3.7971169865978465</v>
      </c>
      <c r="G94" s="36">
        <v>37</v>
      </c>
      <c r="Z94" s="1099" t="s">
        <v>899</v>
      </c>
      <c r="AA94" s="620" t="s">
        <v>821</v>
      </c>
      <c r="AB94" s="620" t="s">
        <v>2</v>
      </c>
      <c r="AC94" s="91" t="s">
        <v>10</v>
      </c>
      <c r="AD94" s="655">
        <v>1</v>
      </c>
      <c r="AE94" s="656">
        <v>5.32</v>
      </c>
      <c r="AF94" s="657" t="s">
        <v>851</v>
      </c>
      <c r="AG94" s="658" t="s">
        <v>885</v>
      </c>
      <c r="AH94" s="650"/>
      <c r="AI94" s="650"/>
      <c r="AP94" s="650"/>
      <c r="AQ94" s="650"/>
      <c r="AR94" s="650"/>
      <c r="AS94" s="650"/>
      <c r="AT94" s="650"/>
      <c r="AU94" s="650"/>
      <c r="AV94" s="650"/>
      <c r="AW94" s="650"/>
      <c r="AX94" s="650"/>
      <c r="CU94" s="1075" t="s">
        <v>76</v>
      </c>
      <c r="CV94" s="1067"/>
      <c r="CW94" s="1067"/>
      <c r="CX94" s="1067"/>
      <c r="CY94" s="1067"/>
      <c r="CZ94" s="1067"/>
    </row>
    <row r="95" spans="2:104" ht="18.75" customHeight="1" thickBot="1">
      <c r="B95" s="1081"/>
      <c r="C95" s="1084" t="s">
        <v>33</v>
      </c>
      <c r="D95" s="37" t="s">
        <v>10</v>
      </c>
      <c r="E95" s="38">
        <v>8.34171052631579</v>
      </c>
      <c r="F95" s="39">
        <v>3.9190839863823577</v>
      </c>
      <c r="G95" s="40">
        <v>38</v>
      </c>
      <c r="Z95" s="1101"/>
      <c r="AA95" s="620" t="s">
        <v>4</v>
      </c>
      <c r="AB95" s="620" t="s">
        <v>2</v>
      </c>
      <c r="AC95" s="91" t="s">
        <v>10</v>
      </c>
      <c r="AD95" s="655">
        <v>1</v>
      </c>
      <c r="AE95" s="656">
        <v>14.93</v>
      </c>
      <c r="AF95" s="657" t="s">
        <v>851</v>
      </c>
      <c r="AG95" s="658" t="s">
        <v>885</v>
      </c>
      <c r="AH95" s="650"/>
      <c r="AI95" s="650"/>
      <c r="AP95" s="684" t="s">
        <v>75</v>
      </c>
      <c r="AQ95" s="650"/>
      <c r="AR95" s="650"/>
      <c r="AS95" s="650"/>
      <c r="AT95" s="650"/>
      <c r="AU95" s="650"/>
      <c r="AV95" s="650"/>
      <c r="AW95" s="650"/>
      <c r="AX95" s="650"/>
      <c r="CU95" s="1071" t="s">
        <v>120</v>
      </c>
      <c r="CV95" s="1072"/>
      <c r="CW95" s="1072"/>
      <c r="CX95" s="1072"/>
      <c r="CY95" s="1072"/>
      <c r="CZ95" s="1072"/>
    </row>
    <row r="96" spans="2:104" ht="18.75" customHeight="1">
      <c r="B96" s="1081"/>
      <c r="C96" s="1067"/>
      <c r="D96" s="109" t="s">
        <v>11</v>
      </c>
      <c r="E96" s="31">
        <v>5.5508823529411755</v>
      </c>
      <c r="F96" s="32">
        <v>2.5322419311473703</v>
      </c>
      <c r="G96" s="25">
        <v>34</v>
      </c>
      <c r="Z96" s="1101"/>
      <c r="AA96" s="620" t="s">
        <v>5</v>
      </c>
      <c r="AB96" s="620" t="s">
        <v>2</v>
      </c>
      <c r="AC96" s="91" t="s">
        <v>10</v>
      </c>
      <c r="AD96" s="655">
        <v>1</v>
      </c>
      <c r="AE96" s="656">
        <v>13.74</v>
      </c>
      <c r="AF96" s="657" t="s">
        <v>851</v>
      </c>
      <c r="AG96" s="658" t="s">
        <v>885</v>
      </c>
      <c r="AH96" s="650"/>
      <c r="AI96" s="650"/>
      <c r="AP96" s="650"/>
      <c r="AQ96" s="650"/>
      <c r="AR96" s="650"/>
      <c r="AS96" s="650"/>
      <c r="AT96" s="650"/>
      <c r="AU96" s="650"/>
      <c r="AV96" s="650"/>
      <c r="AW96" s="650"/>
      <c r="AX96" s="650"/>
      <c r="CU96" s="1076" t="s">
        <v>30</v>
      </c>
      <c r="CV96" s="1059" t="s">
        <v>109</v>
      </c>
      <c r="CW96" s="1061" t="s">
        <v>16</v>
      </c>
      <c r="CX96" s="1063" t="s">
        <v>71</v>
      </c>
      <c r="CY96" s="1078" t="s">
        <v>72</v>
      </c>
      <c r="CZ96" s="1079"/>
    </row>
    <row r="97" spans="2:106" ht="18.75" customHeight="1" thickBot="1">
      <c r="B97" s="1070"/>
      <c r="C97" s="1072"/>
      <c r="D97" s="26" t="s">
        <v>33</v>
      </c>
      <c r="E97" s="41">
        <v>7.0238194444444453</v>
      </c>
      <c r="F97" s="42">
        <v>3.5990210418804551</v>
      </c>
      <c r="G97" s="28">
        <v>72</v>
      </c>
      <c r="Z97" s="1102"/>
      <c r="AA97" s="620" t="s">
        <v>33</v>
      </c>
      <c r="AB97" s="620" t="s">
        <v>2</v>
      </c>
      <c r="AC97" s="91" t="s">
        <v>10</v>
      </c>
      <c r="AD97" s="655">
        <v>3</v>
      </c>
      <c r="AE97" s="656">
        <v>11.33</v>
      </c>
      <c r="AF97" s="659">
        <v>5.2387116736846666</v>
      </c>
      <c r="AG97" s="660">
        <v>0.462375258048073</v>
      </c>
      <c r="AH97" s="650"/>
      <c r="AI97" s="650"/>
      <c r="AP97" s="1106" t="s">
        <v>935</v>
      </c>
      <c r="AQ97" s="1105"/>
      <c r="AR97" s="1105"/>
      <c r="AS97" s="1105"/>
      <c r="AT97" s="1105"/>
      <c r="AU97" s="1105"/>
      <c r="AV97" s="650"/>
      <c r="AW97" s="650"/>
      <c r="AX97" s="650"/>
      <c r="CU97" s="1070"/>
      <c r="CV97" s="1060"/>
      <c r="CW97" s="1062"/>
      <c r="CX97" s="1064"/>
      <c r="CY97" s="63" t="s">
        <v>73</v>
      </c>
      <c r="CZ97" s="64" t="s">
        <v>74</v>
      </c>
    </row>
    <row r="98" spans="2:106" ht="18.75" customHeight="1" thickBot="1">
      <c r="Z98" s="1099" t="s">
        <v>900</v>
      </c>
      <c r="AA98" s="620" t="s">
        <v>821</v>
      </c>
      <c r="AB98" s="620" t="s">
        <v>2</v>
      </c>
      <c r="AC98" s="91" t="s">
        <v>10</v>
      </c>
      <c r="AD98" s="655">
        <v>1</v>
      </c>
      <c r="AE98" s="656">
        <v>5.72</v>
      </c>
      <c r="AF98" s="657" t="s">
        <v>851</v>
      </c>
      <c r="AG98" s="658" t="s">
        <v>885</v>
      </c>
      <c r="AH98" s="650"/>
      <c r="AI98" s="650"/>
      <c r="AP98" s="1098" t="s">
        <v>30</v>
      </c>
      <c r="AQ98" s="1090" t="s">
        <v>16</v>
      </c>
      <c r="AR98" s="1096" t="s">
        <v>71</v>
      </c>
      <c r="AS98" s="1096" t="s">
        <v>50</v>
      </c>
      <c r="AT98" s="1097" t="s">
        <v>72</v>
      </c>
      <c r="AU98" s="1111"/>
      <c r="AV98" s="650"/>
      <c r="AW98" s="650"/>
      <c r="AX98" s="650"/>
      <c r="CU98" s="1054" t="s">
        <v>1</v>
      </c>
      <c r="CV98" s="107" t="s">
        <v>10</v>
      </c>
      <c r="CW98" s="43">
        <v>0.24937500000000001</v>
      </c>
      <c r="CX98" s="45">
        <v>3.8846956021455117E-2</v>
      </c>
      <c r="CY98" s="45">
        <v>0.17152396043855403</v>
      </c>
      <c r="CZ98" s="46">
        <v>0.32722603956144602</v>
      </c>
    </row>
    <row r="99" spans="2:106" ht="18.75" customHeight="1" thickBot="1">
      <c r="B99" s="1075" t="s">
        <v>144</v>
      </c>
      <c r="C99" s="1067"/>
      <c r="D99" s="1067"/>
      <c r="E99" s="1067"/>
      <c r="F99" s="1067"/>
      <c r="G99" s="1067"/>
      <c r="H99" s="1067"/>
      <c r="I99" s="1067"/>
      <c r="J99" s="1067"/>
      <c r="K99" s="1067"/>
      <c r="Z99" s="1101"/>
      <c r="AA99" s="620" t="s">
        <v>4</v>
      </c>
      <c r="AB99" s="620" t="s">
        <v>2</v>
      </c>
      <c r="AC99" s="91" t="s">
        <v>10</v>
      </c>
      <c r="AD99" s="655">
        <v>1</v>
      </c>
      <c r="AE99" s="656">
        <v>12.26</v>
      </c>
      <c r="AF99" s="657" t="s">
        <v>851</v>
      </c>
      <c r="AG99" s="658" t="s">
        <v>885</v>
      </c>
      <c r="AH99" s="650"/>
      <c r="AI99" s="650"/>
      <c r="AP99" s="1117"/>
      <c r="AQ99" s="1107"/>
      <c r="AR99" s="1108"/>
      <c r="AS99" s="1108"/>
      <c r="AT99" s="63" t="s">
        <v>73</v>
      </c>
      <c r="AU99" s="64" t="s">
        <v>74</v>
      </c>
      <c r="AV99" s="650"/>
      <c r="AW99" s="650"/>
      <c r="AX99" s="650"/>
      <c r="CU99" s="1068"/>
      <c r="CV99" s="33" t="s">
        <v>11</v>
      </c>
      <c r="CW99" s="51">
        <v>3.0769230769230882E-3</v>
      </c>
      <c r="CX99" s="53">
        <v>4.3096828255707986E-2</v>
      </c>
      <c r="CY99" s="53">
        <v>-8.3291050765221225E-2</v>
      </c>
      <c r="CZ99" s="54">
        <v>8.9444896919067401E-2</v>
      </c>
    </row>
    <row r="100" spans="2:106" ht="18.75" customHeight="1" thickBot="1">
      <c r="B100" s="1098" t="s">
        <v>34</v>
      </c>
      <c r="C100" s="1074"/>
      <c r="D100" s="139" t="s">
        <v>35</v>
      </c>
      <c r="E100" s="141" t="s">
        <v>36</v>
      </c>
      <c r="F100" s="141" t="s">
        <v>37</v>
      </c>
      <c r="G100" s="141" t="s">
        <v>38</v>
      </c>
      <c r="H100" s="141" t="s">
        <v>39</v>
      </c>
      <c r="I100" s="141" t="s">
        <v>40</v>
      </c>
      <c r="J100" s="141" t="s">
        <v>41</v>
      </c>
      <c r="K100" s="21" t="s">
        <v>145</v>
      </c>
      <c r="Z100" s="1101"/>
      <c r="AA100" s="620" t="s">
        <v>5</v>
      </c>
      <c r="AB100" s="620" t="s">
        <v>2</v>
      </c>
      <c r="AC100" s="91" t="s">
        <v>10</v>
      </c>
      <c r="AD100" s="655">
        <v>1</v>
      </c>
      <c r="AE100" s="656">
        <v>12.81</v>
      </c>
      <c r="AF100" s="657" t="s">
        <v>851</v>
      </c>
      <c r="AG100" s="658" t="s">
        <v>885</v>
      </c>
      <c r="AH100" s="650"/>
      <c r="AI100" s="650"/>
      <c r="AP100" s="108" t="s">
        <v>2</v>
      </c>
      <c r="AQ100" s="43">
        <v>1.7580555555555553</v>
      </c>
      <c r="AR100" s="45">
        <v>0.27788300476046596</v>
      </c>
      <c r="AS100" s="70">
        <v>38.999999999999957</v>
      </c>
      <c r="AT100" s="45">
        <v>1.195984124994109</v>
      </c>
      <c r="AU100" s="46">
        <v>2.3201269861170015</v>
      </c>
      <c r="AV100" s="650"/>
      <c r="AW100" s="650"/>
      <c r="AX100" s="650"/>
      <c r="CU100" s="1069" t="s">
        <v>2</v>
      </c>
      <c r="CV100" s="37" t="s">
        <v>10</v>
      </c>
      <c r="CW100" s="55">
        <v>-5.3333333333333316E-2</v>
      </c>
      <c r="CX100" s="57">
        <v>3.6625261374968653E-2</v>
      </c>
      <c r="CY100" s="57">
        <v>-0.12673199732842749</v>
      </c>
      <c r="CZ100" s="58">
        <v>2.0065330661760861E-2</v>
      </c>
    </row>
    <row r="101" spans="2:106" ht="18.75" customHeight="1" thickBot="1">
      <c r="B101" s="1085" t="s">
        <v>20</v>
      </c>
      <c r="C101" s="107" t="s">
        <v>42</v>
      </c>
      <c r="D101" s="43">
        <v>0.65727665490388654</v>
      </c>
      <c r="E101" s="44" t="s">
        <v>157</v>
      </c>
      <c r="F101" s="45">
        <v>4</v>
      </c>
      <c r="G101" s="45">
        <v>65</v>
      </c>
      <c r="H101" s="45">
        <v>1.7185834464536849E-14</v>
      </c>
      <c r="I101" s="45">
        <v>0.65727665490388654</v>
      </c>
      <c r="J101" s="45">
        <v>124.65734587403544</v>
      </c>
      <c r="K101" s="46">
        <v>0.99999999999999878</v>
      </c>
      <c r="Z101" s="1102"/>
      <c r="AA101" s="620" t="s">
        <v>33</v>
      </c>
      <c r="AB101" s="620" t="s">
        <v>2</v>
      </c>
      <c r="AC101" s="91" t="s">
        <v>10</v>
      </c>
      <c r="AD101" s="655">
        <v>3</v>
      </c>
      <c r="AE101" s="656">
        <v>10.263333333333334</v>
      </c>
      <c r="AF101" s="659">
        <v>3.9442405268103689</v>
      </c>
      <c r="AG101" s="660">
        <v>0.38430404613287122</v>
      </c>
      <c r="AH101" s="650"/>
      <c r="AI101" s="650"/>
      <c r="AP101" s="19" t="s">
        <v>1</v>
      </c>
      <c r="AQ101" s="696" t="s">
        <v>1074</v>
      </c>
      <c r="AR101" s="61">
        <v>0.44349725457415717</v>
      </c>
      <c r="AS101" s="75">
        <v>38.999999999999993</v>
      </c>
      <c r="AT101" s="61">
        <v>0.3287754634450808</v>
      </c>
      <c r="AU101" s="62">
        <v>2.122891203221589</v>
      </c>
      <c r="AV101" s="650"/>
      <c r="AW101" s="650"/>
      <c r="AX101" s="650"/>
      <c r="CU101" s="1070"/>
      <c r="CV101" s="26" t="s">
        <v>11</v>
      </c>
      <c r="CW101" s="59">
        <v>0.23749999999999996</v>
      </c>
      <c r="CX101" s="61">
        <v>4.4856601032369325E-2</v>
      </c>
      <c r="CY101" s="61">
        <v>0.14760536270501387</v>
      </c>
      <c r="CZ101" s="62">
        <v>0.32739463729498602</v>
      </c>
    </row>
    <row r="102" spans="2:106" ht="18.75" customHeight="1">
      <c r="B102" s="1081"/>
      <c r="C102" s="109" t="s">
        <v>43</v>
      </c>
      <c r="D102" s="47">
        <v>0.34272334509611346</v>
      </c>
      <c r="E102" s="48" t="s">
        <v>157</v>
      </c>
      <c r="F102" s="49">
        <v>4</v>
      </c>
      <c r="G102" s="49">
        <v>65</v>
      </c>
      <c r="H102" s="49">
        <v>1.7185834464536726E-14</v>
      </c>
      <c r="I102" s="49">
        <v>0.65727665490388654</v>
      </c>
      <c r="J102" s="49">
        <v>124.65734587403544</v>
      </c>
      <c r="K102" s="50">
        <v>0.99999999999999878</v>
      </c>
      <c r="Z102" s="1099" t="s">
        <v>901</v>
      </c>
      <c r="AA102" s="620" t="s">
        <v>821</v>
      </c>
      <c r="AB102" s="620" t="s">
        <v>2</v>
      </c>
      <c r="AC102" s="91" t="s">
        <v>10</v>
      </c>
      <c r="AD102" s="655">
        <v>1</v>
      </c>
      <c r="AE102" s="656">
        <v>3.4</v>
      </c>
      <c r="AF102" s="657" t="s">
        <v>851</v>
      </c>
      <c r="AG102" s="658" t="s">
        <v>885</v>
      </c>
      <c r="AH102" s="650"/>
      <c r="AI102" s="650"/>
      <c r="AP102" s="1044" t="s">
        <v>1067</v>
      </c>
      <c r="AQ102" s="1105"/>
      <c r="AR102" s="1105"/>
      <c r="AS102" s="1105"/>
      <c r="AT102" s="1105"/>
      <c r="AU102" s="1105"/>
      <c r="AV102" s="650"/>
      <c r="AW102" s="650"/>
      <c r="AX102" s="650"/>
    </row>
    <row r="103" spans="2:106" ht="18.75" customHeight="1">
      <c r="B103" s="1081"/>
      <c r="C103" s="109" t="s">
        <v>44</v>
      </c>
      <c r="D103" s="47">
        <v>1.9178053211390065</v>
      </c>
      <c r="E103" s="48" t="s">
        <v>157</v>
      </c>
      <c r="F103" s="49">
        <v>4</v>
      </c>
      <c r="G103" s="49">
        <v>65</v>
      </c>
      <c r="H103" s="49">
        <v>1.7185834464536726E-14</v>
      </c>
      <c r="I103" s="49">
        <v>0.65727665490388654</v>
      </c>
      <c r="J103" s="49">
        <v>124.65734587403544</v>
      </c>
      <c r="K103" s="50">
        <v>0.99999999999999878</v>
      </c>
      <c r="Z103" s="1101"/>
      <c r="AA103" s="620" t="s">
        <v>4</v>
      </c>
      <c r="AB103" s="620" t="s">
        <v>2</v>
      </c>
      <c r="AC103" s="91" t="s">
        <v>10</v>
      </c>
      <c r="AD103" s="655">
        <v>1</v>
      </c>
      <c r="AE103" s="656">
        <v>11.83</v>
      </c>
      <c r="AF103" s="657" t="s">
        <v>851</v>
      </c>
      <c r="AG103" s="658" t="s">
        <v>885</v>
      </c>
      <c r="AH103" s="650"/>
      <c r="AI103" s="650"/>
      <c r="AP103" s="650"/>
      <c r="AQ103" s="650"/>
      <c r="AR103" s="650"/>
      <c r="AS103" s="650"/>
      <c r="AT103" s="650"/>
      <c r="AU103" s="650"/>
      <c r="AV103" s="650"/>
      <c r="AW103" s="650"/>
      <c r="AX103" s="650"/>
      <c r="CU103" s="1075" t="s">
        <v>77</v>
      </c>
      <c r="CV103" s="1067"/>
      <c r="CW103" s="1067"/>
      <c r="CX103" s="1067"/>
      <c r="CY103" s="1067"/>
      <c r="CZ103" s="1067"/>
      <c r="DA103" s="1067"/>
      <c r="DB103" s="1067"/>
    </row>
    <row r="104" spans="2:106" ht="18.75" customHeight="1" thickBot="1">
      <c r="B104" s="1068"/>
      <c r="C104" s="33" t="s">
        <v>45</v>
      </c>
      <c r="D104" s="51">
        <v>1.9178053211390065</v>
      </c>
      <c r="E104" s="52" t="s">
        <v>157</v>
      </c>
      <c r="F104" s="53">
        <v>4</v>
      </c>
      <c r="G104" s="53">
        <v>65</v>
      </c>
      <c r="H104" s="53">
        <v>1.7185834464536726E-14</v>
      </c>
      <c r="I104" s="53">
        <v>0.65727665490388654</v>
      </c>
      <c r="J104" s="53">
        <v>124.65734587403544</v>
      </c>
      <c r="K104" s="54">
        <v>0.99999999999999878</v>
      </c>
      <c r="Z104" s="1101"/>
      <c r="AA104" s="620" t="s">
        <v>5</v>
      </c>
      <c r="AB104" s="620" t="s">
        <v>2</v>
      </c>
      <c r="AC104" s="91" t="s">
        <v>10</v>
      </c>
      <c r="AD104" s="655">
        <v>1</v>
      </c>
      <c r="AE104" s="656">
        <v>11.83</v>
      </c>
      <c r="AF104" s="657" t="s">
        <v>851</v>
      </c>
      <c r="AG104" s="658" t="s">
        <v>885</v>
      </c>
      <c r="AH104" s="650"/>
      <c r="AI104" s="650"/>
      <c r="AP104" s="1106" t="s">
        <v>937</v>
      </c>
      <c r="AQ104" s="1105"/>
      <c r="AR104" s="1105"/>
      <c r="AS104" s="1105"/>
      <c r="AT104" s="1105"/>
      <c r="AU104" s="1105"/>
      <c r="AV104" s="1105"/>
      <c r="AW104" s="1105"/>
      <c r="AX104" s="650"/>
      <c r="CU104" s="1071" t="s">
        <v>120</v>
      </c>
      <c r="CV104" s="1072"/>
      <c r="CW104" s="1072"/>
      <c r="CX104" s="1072"/>
      <c r="CY104" s="1072"/>
      <c r="CZ104" s="1072"/>
      <c r="DA104" s="1072"/>
      <c r="DB104" s="1072"/>
    </row>
    <row r="105" spans="2:106" ht="18.75" customHeight="1" thickBot="1">
      <c r="B105" s="1099" t="s">
        <v>46</v>
      </c>
      <c r="C105" s="37" t="s">
        <v>42</v>
      </c>
      <c r="D105" s="55">
        <v>0.33819466009201726</v>
      </c>
      <c r="E105" s="56" t="s">
        <v>158</v>
      </c>
      <c r="F105" s="57">
        <v>4</v>
      </c>
      <c r="G105" s="57">
        <v>65</v>
      </c>
      <c r="H105" s="57">
        <v>1.788961131713729E-5</v>
      </c>
      <c r="I105" s="57">
        <v>0.33819466009201726</v>
      </c>
      <c r="J105" s="57">
        <v>33.216191499811082</v>
      </c>
      <c r="K105" s="58">
        <v>0.99771428095838088</v>
      </c>
      <c r="Z105" s="1102"/>
      <c r="AA105" s="620" t="s">
        <v>33</v>
      </c>
      <c r="AB105" s="620" t="s">
        <v>2</v>
      </c>
      <c r="AC105" s="91" t="s">
        <v>10</v>
      </c>
      <c r="AD105" s="655">
        <v>3</v>
      </c>
      <c r="AE105" s="656">
        <v>9.02</v>
      </c>
      <c r="AF105" s="659">
        <v>4.8670627692685455</v>
      </c>
      <c r="AG105" s="660">
        <v>0.5395856728679097</v>
      </c>
      <c r="AH105" s="650"/>
      <c r="AI105" s="650"/>
      <c r="AP105" s="1073" t="s">
        <v>78</v>
      </c>
      <c r="AQ105" s="1088" t="s">
        <v>79</v>
      </c>
      <c r="AR105" s="1090" t="s">
        <v>80</v>
      </c>
      <c r="AS105" s="1096" t="s">
        <v>71</v>
      </c>
      <c r="AT105" s="1096" t="s">
        <v>50</v>
      </c>
      <c r="AU105" s="1096" t="s">
        <v>938</v>
      </c>
      <c r="AV105" s="1097" t="s">
        <v>939</v>
      </c>
      <c r="AW105" s="1111"/>
      <c r="AX105" s="650"/>
      <c r="CU105" s="1076" t="s">
        <v>109</v>
      </c>
      <c r="CV105" s="1077" t="s">
        <v>78</v>
      </c>
      <c r="CW105" s="1059" t="s">
        <v>79</v>
      </c>
      <c r="CX105" s="1061" t="s">
        <v>80</v>
      </c>
      <c r="CY105" s="1063" t="s">
        <v>71</v>
      </c>
      <c r="CZ105" s="1063" t="s">
        <v>149</v>
      </c>
      <c r="DA105" s="1078" t="s">
        <v>150</v>
      </c>
      <c r="DB105" s="1079"/>
    </row>
    <row r="106" spans="2:106" ht="18.75" customHeight="1" thickBot="1">
      <c r="B106" s="1081"/>
      <c r="C106" s="109" t="s">
        <v>43</v>
      </c>
      <c r="D106" s="47">
        <v>0.66180533990798263</v>
      </c>
      <c r="E106" s="48" t="s">
        <v>158</v>
      </c>
      <c r="F106" s="49">
        <v>4</v>
      </c>
      <c r="G106" s="49">
        <v>65</v>
      </c>
      <c r="H106" s="49">
        <v>1.7889611317137195E-5</v>
      </c>
      <c r="I106" s="49">
        <v>0.33819466009201737</v>
      </c>
      <c r="J106" s="49">
        <v>33.216191499811103</v>
      </c>
      <c r="K106" s="50">
        <v>0.99771428095838088</v>
      </c>
      <c r="Z106" s="1099" t="s">
        <v>902</v>
      </c>
      <c r="AA106" s="620" t="s">
        <v>821</v>
      </c>
      <c r="AB106" s="620" t="s">
        <v>2</v>
      </c>
      <c r="AC106" s="91" t="s">
        <v>10</v>
      </c>
      <c r="AD106" s="655">
        <v>1</v>
      </c>
      <c r="AE106" s="656">
        <v>5.59</v>
      </c>
      <c r="AF106" s="657" t="s">
        <v>851</v>
      </c>
      <c r="AG106" s="658" t="s">
        <v>885</v>
      </c>
      <c r="AH106" s="650"/>
      <c r="AI106" s="650"/>
      <c r="AP106" s="1109"/>
      <c r="AQ106" s="1110"/>
      <c r="AR106" s="1107"/>
      <c r="AS106" s="1108"/>
      <c r="AT106" s="1108"/>
      <c r="AU106" s="1108"/>
      <c r="AV106" s="63" t="s">
        <v>73</v>
      </c>
      <c r="AW106" s="64" t="s">
        <v>74</v>
      </c>
      <c r="AX106" s="650"/>
      <c r="CU106" s="1070"/>
      <c r="CV106" s="1072"/>
      <c r="CW106" s="1060"/>
      <c r="CX106" s="1062"/>
      <c r="CY106" s="1064"/>
      <c r="CZ106" s="1064"/>
      <c r="DA106" s="63" t="s">
        <v>73</v>
      </c>
      <c r="DB106" s="64" t="s">
        <v>74</v>
      </c>
    </row>
    <row r="107" spans="2:106" ht="18.75" customHeight="1">
      <c r="B107" s="1081"/>
      <c r="C107" s="109" t="s">
        <v>44</v>
      </c>
      <c r="D107" s="47">
        <v>0.51101833076632441</v>
      </c>
      <c r="E107" s="48" t="s">
        <v>158</v>
      </c>
      <c r="F107" s="49">
        <v>4</v>
      </c>
      <c r="G107" s="49">
        <v>65</v>
      </c>
      <c r="H107" s="49">
        <v>1.788961131713729E-5</v>
      </c>
      <c r="I107" s="49">
        <v>0.33819466009201726</v>
      </c>
      <c r="J107" s="49">
        <v>33.216191499811082</v>
      </c>
      <c r="K107" s="50">
        <v>0.99771428095838088</v>
      </c>
      <c r="Z107" s="1101"/>
      <c r="AA107" s="620" t="s">
        <v>4</v>
      </c>
      <c r="AB107" s="620" t="s">
        <v>2</v>
      </c>
      <c r="AC107" s="91" t="s">
        <v>10</v>
      </c>
      <c r="AD107" s="655">
        <v>1</v>
      </c>
      <c r="AE107" s="656">
        <v>15.74</v>
      </c>
      <c r="AF107" s="657" t="s">
        <v>851</v>
      </c>
      <c r="AG107" s="658" t="s">
        <v>885</v>
      </c>
      <c r="AH107" s="650"/>
      <c r="AI107" s="650"/>
      <c r="AP107" s="621" t="s">
        <v>2</v>
      </c>
      <c r="AQ107" s="77" t="s">
        <v>1</v>
      </c>
      <c r="AR107" s="78" t="s">
        <v>1075</v>
      </c>
      <c r="AS107" s="79">
        <v>0.52336295164017865</v>
      </c>
      <c r="AT107" s="717">
        <v>38.999999999999972</v>
      </c>
      <c r="AU107" s="79">
        <v>0.31545532995811681</v>
      </c>
      <c r="AV107" s="79">
        <v>-0.52637926794385759</v>
      </c>
      <c r="AW107" s="80">
        <v>1.5908237123882984</v>
      </c>
      <c r="AX107" s="650"/>
      <c r="CU107" s="1054" t="s">
        <v>10</v>
      </c>
      <c r="CV107" s="133" t="s">
        <v>1</v>
      </c>
      <c r="CW107" s="77" t="s">
        <v>2</v>
      </c>
      <c r="CX107" s="78" t="s">
        <v>160</v>
      </c>
      <c r="CY107" s="79">
        <v>5.3390034303394472E-2</v>
      </c>
      <c r="CZ107" s="122">
        <v>5.4612597139842008E-7</v>
      </c>
      <c r="DA107" s="79">
        <v>0.19571231360800637</v>
      </c>
      <c r="DB107" s="80">
        <v>0.40970435305866032</v>
      </c>
    </row>
    <row r="108" spans="2:106" ht="18.75" customHeight="1" thickBot="1">
      <c r="B108" s="1068"/>
      <c r="C108" s="33" t="s">
        <v>45</v>
      </c>
      <c r="D108" s="51">
        <v>0.51101833076632441</v>
      </c>
      <c r="E108" s="52" t="s">
        <v>158</v>
      </c>
      <c r="F108" s="53">
        <v>4</v>
      </c>
      <c r="G108" s="53">
        <v>65</v>
      </c>
      <c r="H108" s="53">
        <v>1.788961131713729E-5</v>
      </c>
      <c r="I108" s="53">
        <v>0.33819466009201726</v>
      </c>
      <c r="J108" s="53">
        <v>33.216191499811082</v>
      </c>
      <c r="K108" s="54">
        <v>0.99771428095838088</v>
      </c>
      <c r="Z108" s="1101"/>
      <c r="AA108" s="620" t="s">
        <v>5</v>
      </c>
      <c r="AB108" s="620" t="s">
        <v>2</v>
      </c>
      <c r="AC108" s="91" t="s">
        <v>10</v>
      </c>
      <c r="AD108" s="655">
        <v>1</v>
      </c>
      <c r="AE108" s="656">
        <v>16.64</v>
      </c>
      <c r="AF108" s="657" t="s">
        <v>851</v>
      </c>
      <c r="AG108" s="658" t="s">
        <v>885</v>
      </c>
      <c r="AH108" s="650"/>
      <c r="AI108" s="650"/>
      <c r="AP108" s="624" t="s">
        <v>1</v>
      </c>
      <c r="AQ108" s="82" t="s">
        <v>2</v>
      </c>
      <c r="AR108" s="83" t="s">
        <v>1076</v>
      </c>
      <c r="AS108" s="84">
        <v>0.52336295164017865</v>
      </c>
      <c r="AT108" s="711">
        <v>38.999999999999972</v>
      </c>
      <c r="AU108" s="84">
        <v>0.31545532995811681</v>
      </c>
      <c r="AV108" s="84">
        <v>-1.5908237123882984</v>
      </c>
      <c r="AW108" s="85">
        <v>0.52637926794385759</v>
      </c>
      <c r="AX108" s="650"/>
      <c r="CU108" s="1068"/>
      <c r="CV108" s="131" t="s">
        <v>2</v>
      </c>
      <c r="CW108" s="91" t="s">
        <v>1</v>
      </c>
      <c r="CX108" s="92" t="s">
        <v>161</v>
      </c>
      <c r="CY108" s="93">
        <v>5.3390034303394472E-2</v>
      </c>
      <c r="CZ108" s="119">
        <v>5.4612597139842008E-7</v>
      </c>
      <c r="DA108" s="93">
        <v>-0.40970435305866032</v>
      </c>
      <c r="DB108" s="94">
        <v>-0.19571231360800637</v>
      </c>
    </row>
    <row r="109" spans="2:106" ht="18.75" customHeight="1">
      <c r="B109" s="1099" t="s">
        <v>123</v>
      </c>
      <c r="C109" s="37" t="s">
        <v>42</v>
      </c>
      <c r="D109" s="55">
        <v>0.32335711024755309</v>
      </c>
      <c r="E109" s="56" t="s">
        <v>159</v>
      </c>
      <c r="F109" s="57">
        <v>4</v>
      </c>
      <c r="G109" s="57">
        <v>65</v>
      </c>
      <c r="H109" s="57">
        <v>3.529604758097476E-5</v>
      </c>
      <c r="I109" s="57">
        <v>0.32335711024755309</v>
      </c>
      <c r="J109" s="57">
        <v>31.062488772741801</v>
      </c>
      <c r="K109" s="58">
        <v>0.99609015827624725</v>
      </c>
      <c r="Z109" s="1102"/>
      <c r="AA109" s="620" t="s">
        <v>33</v>
      </c>
      <c r="AB109" s="620" t="s">
        <v>2</v>
      </c>
      <c r="AC109" s="91" t="s">
        <v>10</v>
      </c>
      <c r="AD109" s="655">
        <v>3</v>
      </c>
      <c r="AE109" s="656">
        <v>12.656666666666666</v>
      </c>
      <c r="AF109" s="659">
        <v>6.1364349041877198</v>
      </c>
      <c r="AG109" s="660">
        <v>0.48483815413650666</v>
      </c>
      <c r="AH109" s="650"/>
      <c r="AI109" s="650"/>
      <c r="AP109" s="1044" t="s">
        <v>81</v>
      </c>
      <c r="AQ109" s="1105"/>
      <c r="AR109" s="1105"/>
      <c r="AS109" s="1105"/>
      <c r="AT109" s="1105"/>
      <c r="AU109" s="1105"/>
      <c r="AV109" s="1105"/>
      <c r="AW109" s="1105"/>
      <c r="AX109" s="650"/>
      <c r="CU109" s="1069" t="s">
        <v>11</v>
      </c>
      <c r="CV109" s="131" t="s">
        <v>1</v>
      </c>
      <c r="CW109" s="91" t="s">
        <v>2</v>
      </c>
      <c r="CX109" s="92" t="s">
        <v>162</v>
      </c>
      <c r="CY109" s="93">
        <v>6.2204913486630188E-2</v>
      </c>
      <c r="CZ109" s="119">
        <v>4.0235305025187069E-4</v>
      </c>
      <c r="DA109" s="93">
        <v>-0.35908450929088831</v>
      </c>
      <c r="DB109" s="94">
        <v>-0.10976164455526544</v>
      </c>
    </row>
    <row r="110" spans="2:106" ht="18.75" customHeight="1" thickBot="1">
      <c r="B110" s="1081"/>
      <c r="C110" s="109" t="s">
        <v>43</v>
      </c>
      <c r="D110" s="47">
        <v>0.67664288975244691</v>
      </c>
      <c r="E110" s="48" t="s">
        <v>159</v>
      </c>
      <c r="F110" s="49">
        <v>4</v>
      </c>
      <c r="G110" s="49">
        <v>65</v>
      </c>
      <c r="H110" s="49">
        <v>3.529604758097476E-5</v>
      </c>
      <c r="I110" s="49">
        <v>0.32335711024755309</v>
      </c>
      <c r="J110" s="49">
        <v>31.062488772741801</v>
      </c>
      <c r="K110" s="50">
        <v>0.99609015827624725</v>
      </c>
      <c r="Z110" s="1099" t="s">
        <v>903</v>
      </c>
      <c r="AA110" s="620" t="s">
        <v>821</v>
      </c>
      <c r="AB110" s="620" t="s">
        <v>2</v>
      </c>
      <c r="AC110" s="91" t="s">
        <v>10</v>
      </c>
      <c r="AD110" s="655">
        <v>1</v>
      </c>
      <c r="AE110" s="656">
        <v>6.74</v>
      </c>
      <c r="AF110" s="657" t="s">
        <v>851</v>
      </c>
      <c r="AG110" s="658" t="s">
        <v>885</v>
      </c>
      <c r="AH110" s="650"/>
      <c r="AI110" s="650"/>
      <c r="AP110" s="1044" t="s">
        <v>1068</v>
      </c>
      <c r="AQ110" s="1105"/>
      <c r="AR110" s="1105"/>
      <c r="AS110" s="1105"/>
      <c r="AT110" s="1105"/>
      <c r="AU110" s="1105"/>
      <c r="AV110" s="1105"/>
      <c r="AW110" s="1105"/>
      <c r="AX110" s="650"/>
      <c r="CU110" s="1070"/>
      <c r="CV110" s="136" t="s">
        <v>2</v>
      </c>
      <c r="CW110" s="82" t="s">
        <v>1</v>
      </c>
      <c r="CX110" s="83" t="s">
        <v>163</v>
      </c>
      <c r="CY110" s="84">
        <v>6.2204913486630188E-2</v>
      </c>
      <c r="CZ110" s="120">
        <v>4.0235305025187069E-4</v>
      </c>
      <c r="DA110" s="84">
        <v>0.10976164455526544</v>
      </c>
      <c r="DB110" s="85">
        <v>0.35908450929088831</v>
      </c>
    </row>
    <row r="111" spans="2:106" ht="18.75" customHeight="1">
      <c r="B111" s="1081"/>
      <c r="C111" s="109" t="s">
        <v>44</v>
      </c>
      <c r="D111" s="47">
        <v>0.47788444265756613</v>
      </c>
      <c r="E111" s="48" t="s">
        <v>159</v>
      </c>
      <c r="F111" s="49">
        <v>4</v>
      </c>
      <c r="G111" s="49">
        <v>65</v>
      </c>
      <c r="H111" s="49">
        <v>3.529604758097476E-5</v>
      </c>
      <c r="I111" s="49">
        <v>0.32335711024755309</v>
      </c>
      <c r="J111" s="49">
        <v>31.062488772741801</v>
      </c>
      <c r="K111" s="50">
        <v>0.99609015827624725</v>
      </c>
      <c r="Z111" s="1101"/>
      <c r="AA111" s="620" t="s">
        <v>4</v>
      </c>
      <c r="AB111" s="620" t="s">
        <v>2</v>
      </c>
      <c r="AC111" s="91" t="s">
        <v>10</v>
      </c>
      <c r="AD111" s="655">
        <v>1</v>
      </c>
      <c r="AE111" s="656">
        <v>11.24</v>
      </c>
      <c r="AF111" s="657" t="s">
        <v>851</v>
      </c>
      <c r="AG111" s="658" t="s">
        <v>885</v>
      </c>
      <c r="AH111" s="650"/>
      <c r="AI111" s="650"/>
      <c r="AP111" s="650"/>
      <c r="AQ111" s="650"/>
      <c r="AR111" s="650"/>
      <c r="AS111" s="650"/>
      <c r="AT111" s="650"/>
      <c r="AU111" s="650"/>
      <c r="AV111" s="650"/>
      <c r="AW111" s="650"/>
      <c r="AX111" s="650"/>
      <c r="CU111" s="1057" t="s">
        <v>81</v>
      </c>
      <c r="CV111" s="1065"/>
      <c r="CW111" s="1065"/>
      <c r="CX111" s="1065"/>
      <c r="CY111" s="1065"/>
      <c r="CZ111" s="1065"/>
      <c r="DA111" s="1065"/>
      <c r="DB111" s="1065"/>
    </row>
    <row r="112" spans="2:106" ht="14.1" customHeight="1" thickBot="1">
      <c r="B112" s="1068"/>
      <c r="C112" s="33" t="s">
        <v>45</v>
      </c>
      <c r="D112" s="51">
        <v>0.47788444265756613</v>
      </c>
      <c r="E112" s="52" t="s">
        <v>159</v>
      </c>
      <c r="F112" s="53">
        <v>4</v>
      </c>
      <c r="G112" s="53">
        <v>65</v>
      </c>
      <c r="H112" s="53">
        <v>3.529604758097476E-5</v>
      </c>
      <c r="I112" s="53">
        <v>0.32335711024755309</v>
      </c>
      <c r="J112" s="53">
        <v>31.062488772741801</v>
      </c>
      <c r="K112" s="54">
        <v>0.99609015827624725</v>
      </c>
      <c r="Z112" s="1101"/>
      <c r="AA112" s="620" t="s">
        <v>5</v>
      </c>
      <c r="AB112" s="620" t="s">
        <v>2</v>
      </c>
      <c r="AC112" s="91" t="s">
        <v>10</v>
      </c>
      <c r="AD112" s="655">
        <v>1</v>
      </c>
      <c r="AE112" s="656">
        <v>12.99</v>
      </c>
      <c r="AF112" s="657" t="s">
        <v>851</v>
      </c>
      <c r="AG112" s="658" t="s">
        <v>885</v>
      </c>
      <c r="AH112" s="650"/>
      <c r="AI112" s="650"/>
      <c r="AP112" s="1106" t="s">
        <v>942</v>
      </c>
      <c r="AQ112" s="1105"/>
      <c r="AR112" s="1105"/>
      <c r="AS112" s="1105"/>
      <c r="AT112" s="650"/>
      <c r="AU112" s="650"/>
      <c r="AV112" s="650"/>
      <c r="AW112" s="650"/>
      <c r="AX112" s="650"/>
      <c r="CU112" s="1066" t="s">
        <v>165</v>
      </c>
      <c r="CV112" s="1067"/>
      <c r="CW112" s="1067"/>
      <c r="CX112" s="1067"/>
      <c r="CY112" s="1067"/>
      <c r="CZ112" s="1067"/>
      <c r="DA112" s="1067"/>
      <c r="DB112" s="1067"/>
    </row>
    <row r="113" spans="2:108" ht="18.75" customHeight="1" thickBot="1">
      <c r="B113" s="1080" t="s">
        <v>124</v>
      </c>
      <c r="C113" s="37" t="s">
        <v>42</v>
      </c>
      <c r="D113" s="55">
        <v>0.15538351020976165</v>
      </c>
      <c r="E113" s="56" t="s">
        <v>164</v>
      </c>
      <c r="F113" s="57">
        <v>4</v>
      </c>
      <c r="G113" s="57">
        <v>65</v>
      </c>
      <c r="H113" s="57">
        <v>2.5014300849930969E-2</v>
      </c>
      <c r="I113" s="57">
        <v>0.15538351020976165</v>
      </c>
      <c r="J113" s="57">
        <v>11.958004947479582</v>
      </c>
      <c r="K113" s="58">
        <v>0.76735468080824998</v>
      </c>
      <c r="Z113" s="1102"/>
      <c r="AA113" s="620" t="s">
        <v>33</v>
      </c>
      <c r="AB113" s="620" t="s">
        <v>2</v>
      </c>
      <c r="AC113" s="91" t="s">
        <v>10</v>
      </c>
      <c r="AD113" s="655">
        <v>3</v>
      </c>
      <c r="AE113" s="656">
        <v>10.323333333333334</v>
      </c>
      <c r="AF113" s="659">
        <v>3.2242570203588508</v>
      </c>
      <c r="AG113" s="660">
        <v>0.31232712499439946</v>
      </c>
      <c r="AH113" s="650"/>
      <c r="AI113" s="650"/>
      <c r="AP113" s="626" t="s">
        <v>849</v>
      </c>
      <c r="AQ113" s="627" t="s">
        <v>850</v>
      </c>
      <c r="AR113" s="627" t="s">
        <v>36</v>
      </c>
      <c r="AS113" s="21" t="s">
        <v>39</v>
      </c>
      <c r="AT113" s="650"/>
      <c r="AU113" s="650"/>
      <c r="AV113" s="650"/>
      <c r="AW113" s="650"/>
      <c r="AX113" s="650"/>
    </row>
    <row r="114" spans="2:108" ht="18.75" customHeight="1" thickBot="1">
      <c r="B114" s="1081"/>
      <c r="C114" s="109" t="s">
        <v>43</v>
      </c>
      <c r="D114" s="47">
        <v>0.84461648979023829</v>
      </c>
      <c r="E114" s="48" t="s">
        <v>164</v>
      </c>
      <c r="F114" s="49">
        <v>4</v>
      </c>
      <c r="G114" s="49">
        <v>65</v>
      </c>
      <c r="H114" s="49">
        <v>2.5014300849930969E-2</v>
      </c>
      <c r="I114" s="49">
        <v>0.15538351020976171</v>
      </c>
      <c r="J114" s="49">
        <v>11.958004947479587</v>
      </c>
      <c r="K114" s="50">
        <v>0.7673546808082502</v>
      </c>
      <c r="Z114" s="1099" t="s">
        <v>904</v>
      </c>
      <c r="AA114" s="620" t="s">
        <v>821</v>
      </c>
      <c r="AB114" s="620" t="s">
        <v>2</v>
      </c>
      <c r="AC114" s="91" t="s">
        <v>10</v>
      </c>
      <c r="AD114" s="655">
        <v>1</v>
      </c>
      <c r="AE114" s="656">
        <v>6.5</v>
      </c>
      <c r="AF114" s="657" t="s">
        <v>851</v>
      </c>
      <c r="AG114" s="658" t="s">
        <v>885</v>
      </c>
      <c r="AH114" s="650"/>
      <c r="AI114" s="650"/>
      <c r="AP114" s="697">
        <v>1</v>
      </c>
      <c r="AQ114" s="68">
        <v>38.999999999999972</v>
      </c>
      <c r="AR114" s="67">
        <v>1.0341417120936232</v>
      </c>
      <c r="AS114" s="69">
        <v>0.31545532995811681</v>
      </c>
      <c r="AT114" s="650"/>
      <c r="AU114" s="650"/>
      <c r="AV114" s="650"/>
      <c r="AW114" s="650"/>
      <c r="AX114" s="650"/>
      <c r="CU114" s="1075" t="s">
        <v>82</v>
      </c>
      <c r="CV114" s="1067"/>
      <c r="CW114" s="1067"/>
      <c r="CX114" s="1067"/>
      <c r="CY114" s="1067"/>
      <c r="CZ114" s="1067"/>
      <c r="DA114" s="1067"/>
      <c r="DB114" s="1067"/>
      <c r="DC114" s="1067"/>
      <c r="DD114" s="1067"/>
    </row>
    <row r="115" spans="2:108" ht="18.75" customHeight="1" thickBot="1">
      <c r="B115" s="1081"/>
      <c r="C115" s="109" t="s">
        <v>44</v>
      </c>
      <c r="D115" s="47">
        <v>0.18396930688430127</v>
      </c>
      <c r="E115" s="48" t="s">
        <v>164</v>
      </c>
      <c r="F115" s="49">
        <v>4</v>
      </c>
      <c r="G115" s="49">
        <v>65</v>
      </c>
      <c r="H115" s="49">
        <v>2.5014300849930969E-2</v>
      </c>
      <c r="I115" s="49">
        <v>0.15538351020976165</v>
      </c>
      <c r="J115" s="49">
        <v>11.958004947479582</v>
      </c>
      <c r="K115" s="50">
        <v>0.76735468080824998</v>
      </c>
      <c r="Z115" s="1101"/>
      <c r="AA115" s="620" t="s">
        <v>4</v>
      </c>
      <c r="AB115" s="620" t="s">
        <v>2</v>
      </c>
      <c r="AC115" s="91" t="s">
        <v>10</v>
      </c>
      <c r="AD115" s="655">
        <v>1</v>
      </c>
      <c r="AE115" s="656">
        <v>11.01</v>
      </c>
      <c r="AF115" s="657" t="s">
        <v>851</v>
      </c>
      <c r="AG115" s="658" t="s">
        <v>885</v>
      </c>
      <c r="AH115" s="650"/>
      <c r="AI115" s="650"/>
      <c r="AP115" s="1044" t="s">
        <v>85</v>
      </c>
      <c r="AQ115" s="1105"/>
      <c r="AR115" s="1105"/>
      <c r="AS115" s="1105"/>
      <c r="AT115" s="650"/>
      <c r="AU115" s="650"/>
      <c r="AV115" s="650"/>
      <c r="AW115" s="650"/>
      <c r="AX115" s="650"/>
      <c r="CU115" s="1071" t="s">
        <v>120</v>
      </c>
      <c r="CV115" s="1072"/>
      <c r="CW115" s="1072"/>
      <c r="CX115" s="1072"/>
      <c r="CY115" s="1072"/>
      <c r="CZ115" s="1072"/>
      <c r="DA115" s="1072"/>
      <c r="DB115" s="1072"/>
      <c r="DC115" s="1072"/>
      <c r="DD115" s="1072"/>
    </row>
    <row r="116" spans="2:108" ht="18.75" customHeight="1" thickBot="1">
      <c r="B116" s="1070"/>
      <c r="C116" s="26" t="s">
        <v>45</v>
      </c>
      <c r="D116" s="59">
        <v>0.18396930688430127</v>
      </c>
      <c r="E116" s="60" t="s">
        <v>164</v>
      </c>
      <c r="F116" s="61">
        <v>4</v>
      </c>
      <c r="G116" s="61">
        <v>65</v>
      </c>
      <c r="H116" s="61">
        <v>2.5014300849930969E-2</v>
      </c>
      <c r="I116" s="61">
        <v>0.15538351020976165</v>
      </c>
      <c r="J116" s="61">
        <v>11.958004947479582</v>
      </c>
      <c r="K116" s="62">
        <v>0.76735468080824998</v>
      </c>
      <c r="Z116" s="1101"/>
      <c r="AA116" s="620" t="s">
        <v>5</v>
      </c>
      <c r="AB116" s="620" t="s">
        <v>2</v>
      </c>
      <c r="AC116" s="91" t="s">
        <v>10</v>
      </c>
      <c r="AD116" s="655">
        <v>1</v>
      </c>
      <c r="AE116" s="656">
        <v>13.36</v>
      </c>
      <c r="AF116" s="657" t="s">
        <v>851</v>
      </c>
      <c r="AG116" s="658" t="s">
        <v>885</v>
      </c>
      <c r="AH116" s="650"/>
      <c r="AI116" s="650"/>
      <c r="AP116" s="1044" t="s">
        <v>1066</v>
      </c>
      <c r="AQ116" s="1105"/>
      <c r="AR116" s="1105"/>
      <c r="AS116" s="1105"/>
      <c r="AT116" s="650"/>
      <c r="AU116" s="650"/>
      <c r="AV116" s="650"/>
      <c r="AW116" s="650"/>
      <c r="AX116" s="650"/>
      <c r="CU116" s="1073" t="s">
        <v>109</v>
      </c>
      <c r="CV116" s="1074"/>
      <c r="CW116" s="139" t="s">
        <v>83</v>
      </c>
      <c r="CX116" s="141" t="s">
        <v>50</v>
      </c>
      <c r="CY116" s="141" t="s">
        <v>58</v>
      </c>
      <c r="CZ116" s="141" t="s">
        <v>36</v>
      </c>
      <c r="DA116" s="141" t="s">
        <v>39</v>
      </c>
      <c r="DB116" s="141" t="s">
        <v>40</v>
      </c>
      <c r="DC116" s="141" t="s">
        <v>41</v>
      </c>
      <c r="DD116" s="21" t="s">
        <v>148</v>
      </c>
    </row>
    <row r="117" spans="2:108" ht="18.75" customHeight="1">
      <c r="B117" s="1066" t="s">
        <v>166</v>
      </c>
      <c r="C117" s="1067"/>
      <c r="D117" s="1067"/>
      <c r="E117" s="1067"/>
      <c r="F117" s="1067"/>
      <c r="G117" s="1067"/>
      <c r="H117" s="1067"/>
      <c r="I117" s="1067"/>
      <c r="J117" s="1067"/>
      <c r="K117" s="1067"/>
      <c r="Z117" s="1102"/>
      <c r="AA117" s="620" t="s">
        <v>33</v>
      </c>
      <c r="AB117" s="620" t="s">
        <v>2</v>
      </c>
      <c r="AC117" s="91" t="s">
        <v>10</v>
      </c>
      <c r="AD117" s="655">
        <v>3</v>
      </c>
      <c r="AE117" s="656">
        <v>10.29</v>
      </c>
      <c r="AF117" s="659">
        <v>3.4862157133487885</v>
      </c>
      <c r="AG117" s="660">
        <v>0.33879647360046539</v>
      </c>
      <c r="AH117" s="650"/>
      <c r="AI117" s="650"/>
      <c r="AP117" s="650"/>
      <c r="AQ117" s="650"/>
      <c r="AR117" s="650"/>
      <c r="AS117" s="650"/>
      <c r="AT117" s="650"/>
      <c r="AU117" s="650"/>
      <c r="AV117" s="650"/>
      <c r="AW117" s="650"/>
      <c r="AX117" s="650"/>
      <c r="CU117" s="1054" t="s">
        <v>10</v>
      </c>
      <c r="CV117" s="107" t="s">
        <v>84</v>
      </c>
      <c r="CW117" s="43">
        <v>0.77617977941176453</v>
      </c>
      <c r="CX117" s="70">
        <v>1</v>
      </c>
      <c r="CY117" s="45">
        <v>0.77617977941176453</v>
      </c>
      <c r="CZ117" s="45">
        <v>32.146104639585126</v>
      </c>
      <c r="DA117" s="45">
        <v>5.4612597139842008E-7</v>
      </c>
      <c r="DB117" s="45">
        <v>0.36887597870878469</v>
      </c>
      <c r="DC117" s="45">
        <v>32.146104639585126</v>
      </c>
      <c r="DD117" s="46">
        <v>0.99984602460154037</v>
      </c>
    </row>
    <row r="118" spans="2:108" ht="18.75" customHeight="1">
      <c r="Z118" s="1099" t="s">
        <v>905</v>
      </c>
      <c r="AA118" s="620" t="s">
        <v>821</v>
      </c>
      <c r="AB118" s="620" t="s">
        <v>2</v>
      </c>
      <c r="AC118" s="91" t="s">
        <v>10</v>
      </c>
      <c r="AD118" s="655">
        <v>1</v>
      </c>
      <c r="AE118" s="656">
        <v>6.97</v>
      </c>
      <c r="AF118" s="657" t="s">
        <v>851</v>
      </c>
      <c r="AG118" s="658" t="s">
        <v>885</v>
      </c>
      <c r="AH118" s="650"/>
      <c r="AI118" s="650"/>
      <c r="AP118" s="650"/>
      <c r="AQ118" s="650"/>
      <c r="AR118" s="650"/>
      <c r="AS118" s="650"/>
      <c r="AT118" s="650"/>
      <c r="AU118" s="650"/>
      <c r="AV118" s="650"/>
      <c r="AW118" s="650"/>
      <c r="AX118" s="650"/>
      <c r="CU118" s="1068"/>
      <c r="CV118" s="33" t="s">
        <v>68</v>
      </c>
      <c r="CW118" s="51">
        <v>1.3279956730769231</v>
      </c>
      <c r="CX118" s="74">
        <v>55</v>
      </c>
      <c r="CY118" s="53">
        <v>2.4145375874125876E-2</v>
      </c>
      <c r="CZ118" s="12"/>
      <c r="DA118" s="12"/>
      <c r="DB118" s="12"/>
      <c r="DC118" s="12"/>
      <c r="DD118" s="13"/>
    </row>
    <row r="119" spans="2:108" ht="18.75" customHeight="1">
      <c r="B119" s="1075" t="s">
        <v>146</v>
      </c>
      <c r="C119" s="1067"/>
      <c r="D119" s="1067"/>
      <c r="E119" s="1067"/>
      <c r="F119" s="1067"/>
      <c r="G119" s="1067"/>
      <c r="H119" s="1067"/>
      <c r="I119" s="1067"/>
      <c r="Z119" s="1101"/>
      <c r="AA119" s="620" t="s">
        <v>4</v>
      </c>
      <c r="AB119" s="620" t="s">
        <v>2</v>
      </c>
      <c r="AC119" s="91" t="s">
        <v>10</v>
      </c>
      <c r="AD119" s="655">
        <v>1</v>
      </c>
      <c r="AE119" s="656">
        <v>16.66</v>
      </c>
      <c r="AF119" s="657" t="s">
        <v>851</v>
      </c>
      <c r="AG119" s="658" t="s">
        <v>885</v>
      </c>
      <c r="AH119" s="650"/>
      <c r="AI119" s="650"/>
      <c r="AP119" s="684" t="s">
        <v>113</v>
      </c>
      <c r="AQ119" s="650"/>
      <c r="AR119" s="650"/>
      <c r="AS119" s="650"/>
      <c r="AT119" s="650"/>
      <c r="AU119" s="650"/>
      <c r="AV119" s="650"/>
      <c r="AW119" s="650"/>
      <c r="AX119" s="650"/>
      <c r="CU119" s="1069" t="s">
        <v>11</v>
      </c>
      <c r="CV119" s="37" t="s">
        <v>84</v>
      </c>
      <c r="CW119" s="55">
        <v>0.34291407692307685</v>
      </c>
      <c r="CX119" s="72">
        <v>1</v>
      </c>
      <c r="CY119" s="57">
        <v>0.34291407692307685</v>
      </c>
      <c r="CZ119" s="57">
        <v>14.202060001498785</v>
      </c>
      <c r="DA119" s="57">
        <v>4.0235305025187069E-4</v>
      </c>
      <c r="DB119" s="57">
        <v>0.20522597161401257</v>
      </c>
      <c r="DC119" s="57">
        <v>14.202060001498785</v>
      </c>
      <c r="DD119" s="58">
        <v>0.9592470024260219</v>
      </c>
    </row>
    <row r="120" spans="2:108" ht="18.75" customHeight="1" thickBot="1">
      <c r="B120" s="1087" t="s">
        <v>122</v>
      </c>
      <c r="C120" s="1067"/>
      <c r="D120" s="1067"/>
      <c r="E120" s="1067"/>
      <c r="F120" s="1067"/>
      <c r="G120" s="1067"/>
      <c r="H120" s="1067"/>
      <c r="I120" s="1067"/>
      <c r="Z120" s="1101"/>
      <c r="AA120" s="620" t="s">
        <v>5</v>
      </c>
      <c r="AB120" s="620" t="s">
        <v>2</v>
      </c>
      <c r="AC120" s="91" t="s">
        <v>10</v>
      </c>
      <c r="AD120" s="655">
        <v>1</v>
      </c>
      <c r="AE120" s="656">
        <v>11.48</v>
      </c>
      <c r="AF120" s="657" t="s">
        <v>851</v>
      </c>
      <c r="AG120" s="658" t="s">
        <v>885</v>
      </c>
      <c r="AH120" s="650"/>
      <c r="AI120" s="650"/>
      <c r="AP120" s="650"/>
      <c r="AQ120" s="650"/>
      <c r="AR120" s="650"/>
      <c r="AS120" s="650"/>
      <c r="AT120" s="650"/>
      <c r="AU120" s="650"/>
      <c r="AV120" s="650"/>
      <c r="AW120" s="650"/>
      <c r="AX120" s="650"/>
      <c r="CU120" s="1070"/>
      <c r="CV120" s="26" t="s">
        <v>68</v>
      </c>
      <c r="CW120" s="59">
        <v>1.3279956730769231</v>
      </c>
      <c r="CX120" s="75">
        <v>55</v>
      </c>
      <c r="CY120" s="61">
        <v>2.4145375874125876E-2</v>
      </c>
      <c r="CZ120" s="142"/>
      <c r="DA120" s="142"/>
      <c r="DB120" s="142"/>
      <c r="DC120" s="142"/>
      <c r="DD120" s="11"/>
    </row>
    <row r="121" spans="2:108" ht="18.75" customHeight="1" thickBot="1">
      <c r="B121" s="1098" t="s">
        <v>47</v>
      </c>
      <c r="C121" s="1090" t="s">
        <v>48</v>
      </c>
      <c r="D121" s="1096" t="s">
        <v>49</v>
      </c>
      <c r="E121" s="1096" t="s">
        <v>50</v>
      </c>
      <c r="F121" s="1096" t="s">
        <v>39</v>
      </c>
      <c r="G121" s="1097" t="s">
        <v>147</v>
      </c>
      <c r="H121" s="1100"/>
      <c r="I121" s="1079"/>
      <c r="Z121" s="1102"/>
      <c r="AA121" s="620" t="s">
        <v>33</v>
      </c>
      <c r="AB121" s="620" t="s">
        <v>2</v>
      </c>
      <c r="AC121" s="91" t="s">
        <v>10</v>
      </c>
      <c r="AD121" s="655">
        <v>3</v>
      </c>
      <c r="AE121" s="656">
        <v>11.703333333333333</v>
      </c>
      <c r="AF121" s="659">
        <v>4.8488589723081592</v>
      </c>
      <c r="AG121" s="660">
        <v>0.41431435251849841</v>
      </c>
      <c r="AH121" s="650"/>
      <c r="AI121" s="650"/>
      <c r="AP121" s="1106" t="s">
        <v>935</v>
      </c>
      <c r="AQ121" s="1105"/>
      <c r="AR121" s="1105"/>
      <c r="AS121" s="1105"/>
      <c r="AT121" s="1105"/>
      <c r="AU121" s="1105"/>
      <c r="AV121" s="650"/>
      <c r="AW121" s="650"/>
      <c r="AX121" s="650"/>
      <c r="CU121" s="1057" t="s">
        <v>95</v>
      </c>
      <c r="CV121" s="1065"/>
      <c r="CW121" s="1065"/>
      <c r="CX121" s="1065"/>
      <c r="CY121" s="1065"/>
      <c r="CZ121" s="1065"/>
      <c r="DA121" s="1065"/>
      <c r="DB121" s="1065"/>
      <c r="DC121" s="1065"/>
      <c r="DD121" s="1065"/>
    </row>
    <row r="122" spans="2:108" ht="18.75" customHeight="1" thickBot="1">
      <c r="B122" s="1095"/>
      <c r="C122" s="1062"/>
      <c r="D122" s="1064"/>
      <c r="E122" s="1064"/>
      <c r="F122" s="1064"/>
      <c r="G122" s="63" t="s">
        <v>51</v>
      </c>
      <c r="H122" s="63" t="s">
        <v>52</v>
      </c>
      <c r="I122" s="64" t="s">
        <v>53</v>
      </c>
      <c r="Z122" s="1099" t="s">
        <v>906</v>
      </c>
      <c r="AA122" s="620" t="s">
        <v>821</v>
      </c>
      <c r="AB122" s="620" t="s">
        <v>2</v>
      </c>
      <c r="AC122" s="91" t="s">
        <v>10</v>
      </c>
      <c r="AD122" s="655">
        <v>1</v>
      </c>
      <c r="AE122" s="656">
        <v>4.9000000000000004</v>
      </c>
      <c r="AF122" s="657" t="s">
        <v>851</v>
      </c>
      <c r="AG122" s="658" t="s">
        <v>885</v>
      </c>
      <c r="AH122" s="650"/>
      <c r="AI122" s="650"/>
      <c r="AP122" s="1098" t="s">
        <v>109</v>
      </c>
      <c r="AQ122" s="1090" t="s">
        <v>16</v>
      </c>
      <c r="AR122" s="1096" t="s">
        <v>71</v>
      </c>
      <c r="AS122" s="1096" t="s">
        <v>50</v>
      </c>
      <c r="AT122" s="1097" t="s">
        <v>72</v>
      </c>
      <c r="AU122" s="1111"/>
      <c r="AV122" s="650"/>
      <c r="AW122" s="650"/>
      <c r="AX122" s="650"/>
      <c r="CU122" s="1066" t="s">
        <v>167</v>
      </c>
      <c r="CV122" s="1067"/>
      <c r="CW122" s="1067"/>
      <c r="CX122" s="1067"/>
      <c r="CY122" s="1067"/>
      <c r="CZ122" s="1067"/>
      <c r="DA122" s="1067"/>
      <c r="DB122" s="1067"/>
      <c r="DC122" s="1067"/>
      <c r="DD122" s="1067"/>
    </row>
    <row r="123" spans="2:108" ht="18.75" customHeight="1" thickBot="1">
      <c r="B123" s="65" t="s">
        <v>20</v>
      </c>
      <c r="C123" s="66">
        <v>0.78678396061968769</v>
      </c>
      <c r="D123" s="67">
        <v>15.926821489608184</v>
      </c>
      <c r="E123" s="68">
        <v>9</v>
      </c>
      <c r="F123" s="67">
        <v>6.8503406371513254E-2</v>
      </c>
      <c r="G123" s="67">
        <v>0.89901021236755951</v>
      </c>
      <c r="H123" s="67">
        <v>0.99727929986950137</v>
      </c>
      <c r="I123" s="69">
        <v>0.25</v>
      </c>
      <c r="Z123" s="1101"/>
      <c r="AA123" s="620" t="s">
        <v>4</v>
      </c>
      <c r="AB123" s="620" t="s">
        <v>2</v>
      </c>
      <c r="AC123" s="91" t="s">
        <v>10</v>
      </c>
      <c r="AD123" s="655">
        <v>1</v>
      </c>
      <c r="AE123" s="656">
        <v>11.82</v>
      </c>
      <c r="AF123" s="657" t="s">
        <v>851</v>
      </c>
      <c r="AG123" s="658" t="s">
        <v>885</v>
      </c>
      <c r="AH123" s="650"/>
      <c r="AI123" s="650"/>
      <c r="AP123" s="1117"/>
      <c r="AQ123" s="1107"/>
      <c r="AR123" s="1108"/>
      <c r="AS123" s="1108"/>
      <c r="AT123" s="63" t="s">
        <v>73</v>
      </c>
      <c r="AU123" s="64" t="s">
        <v>74</v>
      </c>
      <c r="AV123" s="650"/>
      <c r="AW123" s="650"/>
      <c r="AX123" s="650"/>
    </row>
    <row r="124" spans="2:108" ht="18.75" customHeight="1">
      <c r="B124" s="1044" t="s">
        <v>54</v>
      </c>
      <c r="C124" s="1067"/>
      <c r="D124" s="1067"/>
      <c r="E124" s="1067"/>
      <c r="F124" s="1067"/>
      <c r="G124" s="1067"/>
      <c r="H124" s="1067"/>
      <c r="I124" s="1067"/>
      <c r="Z124" s="1101"/>
      <c r="AA124" s="620" t="s">
        <v>5</v>
      </c>
      <c r="AB124" s="620" t="s">
        <v>2</v>
      </c>
      <c r="AC124" s="91" t="s">
        <v>10</v>
      </c>
      <c r="AD124" s="655">
        <v>1</v>
      </c>
      <c r="AE124" s="656">
        <v>15.19</v>
      </c>
      <c r="AF124" s="657" t="s">
        <v>851</v>
      </c>
      <c r="AG124" s="658" t="s">
        <v>885</v>
      </c>
      <c r="AH124" s="650"/>
      <c r="AI124" s="650"/>
      <c r="AP124" s="108" t="s">
        <v>858</v>
      </c>
      <c r="AQ124" s="87" t="s">
        <v>1077</v>
      </c>
      <c r="AR124" s="45">
        <v>0.48582690104375437</v>
      </c>
      <c r="AS124" s="70">
        <v>38.999999999999972</v>
      </c>
      <c r="AT124" s="45">
        <v>0.18232233854933885</v>
      </c>
      <c r="AU124" s="46">
        <v>2.1476776614506607</v>
      </c>
      <c r="AV124" s="650"/>
      <c r="AW124" s="650"/>
      <c r="AX124" s="650"/>
    </row>
    <row r="125" spans="2:108" ht="18.75" customHeight="1">
      <c r="B125" s="1044" t="s">
        <v>125</v>
      </c>
      <c r="C125" s="1067"/>
      <c r="D125" s="1067"/>
      <c r="E125" s="1067"/>
      <c r="F125" s="1067"/>
      <c r="G125" s="1067"/>
      <c r="H125" s="1067"/>
      <c r="I125" s="1067"/>
      <c r="Z125" s="1102"/>
      <c r="AA125" s="620" t="s">
        <v>33</v>
      </c>
      <c r="AB125" s="620" t="s">
        <v>2</v>
      </c>
      <c r="AC125" s="91" t="s">
        <v>10</v>
      </c>
      <c r="AD125" s="655">
        <v>3</v>
      </c>
      <c r="AE125" s="656">
        <v>10.636666666666667</v>
      </c>
      <c r="AF125" s="659">
        <v>5.24606836910589</v>
      </c>
      <c r="AG125" s="660">
        <v>0.49320605162386932</v>
      </c>
      <c r="AH125" s="650"/>
      <c r="AI125" s="650"/>
      <c r="AP125" s="110" t="s">
        <v>1049</v>
      </c>
      <c r="AQ125" s="88" t="s">
        <v>1078</v>
      </c>
      <c r="AR125" s="49">
        <v>0.51210651862649936</v>
      </c>
      <c r="AS125" s="73">
        <v>38.999999999999979</v>
      </c>
      <c r="AT125" s="49">
        <v>0.2441667946826917</v>
      </c>
      <c r="AU125" s="50">
        <v>2.3158332053173081</v>
      </c>
      <c r="AV125" s="650"/>
      <c r="AW125" s="650"/>
      <c r="AX125" s="650"/>
      <c r="CU125" s="76" t="s">
        <v>115</v>
      </c>
    </row>
    <row r="126" spans="2:108" ht="18.75" customHeight="1" thickBot="1">
      <c r="Z126" s="1099" t="s">
        <v>907</v>
      </c>
      <c r="AA126" s="620" t="s">
        <v>821</v>
      </c>
      <c r="AB126" s="620" t="s">
        <v>2</v>
      </c>
      <c r="AC126" s="91" t="s">
        <v>10</v>
      </c>
      <c r="AD126" s="655">
        <v>1</v>
      </c>
      <c r="AE126" s="656">
        <v>4.7300000000000004</v>
      </c>
      <c r="AF126" s="657" t="s">
        <v>851</v>
      </c>
      <c r="AG126" s="658" t="s">
        <v>885</v>
      </c>
      <c r="AH126" s="650"/>
      <c r="AI126" s="650"/>
      <c r="AP126" s="19" t="s">
        <v>10</v>
      </c>
      <c r="AQ126" s="59">
        <v>2.0275000000000007</v>
      </c>
      <c r="AR126" s="61">
        <v>0.31359991614700317</v>
      </c>
      <c r="AS126" s="75">
        <v>38.999999999999993</v>
      </c>
      <c r="AT126" s="61">
        <v>1.3931842970852566</v>
      </c>
      <c r="AU126" s="62">
        <v>2.6618157029147449</v>
      </c>
      <c r="AV126" s="650"/>
      <c r="AW126" s="650"/>
      <c r="AX126" s="650"/>
    </row>
    <row r="127" spans="2:108" ht="18.75" customHeight="1">
      <c r="B127" s="1075" t="s">
        <v>55</v>
      </c>
      <c r="C127" s="1067"/>
      <c r="D127" s="1067"/>
      <c r="E127" s="1067"/>
      <c r="F127" s="1067"/>
      <c r="G127" s="1067"/>
      <c r="H127" s="1067"/>
      <c r="I127" s="1067"/>
      <c r="J127" s="1067"/>
      <c r="K127" s="1067"/>
      <c r="Z127" s="1101"/>
      <c r="AA127" s="620" t="s">
        <v>4</v>
      </c>
      <c r="AB127" s="620" t="s">
        <v>2</v>
      </c>
      <c r="AC127" s="91" t="s">
        <v>10</v>
      </c>
      <c r="AD127" s="655">
        <v>1</v>
      </c>
      <c r="AE127" s="656">
        <v>11.05</v>
      </c>
      <c r="AF127" s="657" t="s">
        <v>851</v>
      </c>
      <c r="AG127" s="658" t="s">
        <v>885</v>
      </c>
      <c r="AH127" s="650"/>
      <c r="AI127" s="650"/>
      <c r="AP127" s="1044" t="s">
        <v>1067</v>
      </c>
      <c r="AQ127" s="1105"/>
      <c r="AR127" s="1105"/>
      <c r="AS127" s="1105"/>
      <c r="AT127" s="1105"/>
      <c r="AU127" s="1105"/>
      <c r="AV127" s="650"/>
      <c r="AW127" s="650"/>
      <c r="AX127" s="650"/>
      <c r="CU127" s="1075" t="s">
        <v>76</v>
      </c>
      <c r="CV127" s="1067"/>
      <c r="CW127" s="1067"/>
      <c r="CX127" s="1067"/>
      <c r="CY127" s="1067"/>
      <c r="CZ127" s="1067"/>
    </row>
    <row r="128" spans="2:108" ht="18.75" customHeight="1" thickBot="1">
      <c r="B128" s="1087" t="s">
        <v>122</v>
      </c>
      <c r="C128" s="1067"/>
      <c r="D128" s="1067"/>
      <c r="E128" s="1067"/>
      <c r="F128" s="1067"/>
      <c r="G128" s="1067"/>
      <c r="H128" s="1067"/>
      <c r="I128" s="1067"/>
      <c r="J128" s="1067"/>
      <c r="K128" s="1067"/>
      <c r="Z128" s="1101"/>
      <c r="AA128" s="620" t="s">
        <v>5</v>
      </c>
      <c r="AB128" s="620" t="s">
        <v>2</v>
      </c>
      <c r="AC128" s="91" t="s">
        <v>10</v>
      </c>
      <c r="AD128" s="655">
        <v>1</v>
      </c>
      <c r="AE128" s="656">
        <v>10.53</v>
      </c>
      <c r="AF128" s="657" t="s">
        <v>851</v>
      </c>
      <c r="AG128" s="658" t="s">
        <v>885</v>
      </c>
      <c r="AH128" s="650"/>
      <c r="AI128" s="650"/>
      <c r="AP128" s="650"/>
      <c r="AQ128" s="650"/>
      <c r="AR128" s="650"/>
      <c r="AS128" s="650"/>
      <c r="AT128" s="650"/>
      <c r="AU128" s="650"/>
      <c r="AV128" s="650"/>
      <c r="AW128" s="650"/>
      <c r="AX128" s="650"/>
      <c r="CU128" s="1071" t="s">
        <v>120</v>
      </c>
      <c r="CV128" s="1072"/>
      <c r="CW128" s="1072"/>
      <c r="CX128" s="1072"/>
      <c r="CY128" s="1072"/>
      <c r="CZ128" s="1072"/>
    </row>
    <row r="129" spans="2:106" ht="18.75" customHeight="1" thickBot="1">
      <c r="B129" s="1098" t="s">
        <v>56</v>
      </c>
      <c r="C129" s="1074"/>
      <c r="D129" s="139" t="s">
        <v>57</v>
      </c>
      <c r="E129" s="141" t="s">
        <v>50</v>
      </c>
      <c r="F129" s="141" t="s">
        <v>58</v>
      </c>
      <c r="G129" s="141" t="s">
        <v>36</v>
      </c>
      <c r="H129" s="141" t="s">
        <v>39</v>
      </c>
      <c r="I129" s="141" t="s">
        <v>40</v>
      </c>
      <c r="J129" s="141" t="s">
        <v>41</v>
      </c>
      <c r="K129" s="21" t="s">
        <v>148</v>
      </c>
      <c r="Z129" s="1102"/>
      <c r="AA129" s="620" t="s">
        <v>33</v>
      </c>
      <c r="AB129" s="620" t="s">
        <v>2</v>
      </c>
      <c r="AC129" s="91" t="s">
        <v>10</v>
      </c>
      <c r="AD129" s="655">
        <v>3</v>
      </c>
      <c r="AE129" s="656">
        <v>8.77</v>
      </c>
      <c r="AF129" s="659">
        <v>3.5083899441196671</v>
      </c>
      <c r="AG129" s="660">
        <v>0.40004446341159261</v>
      </c>
      <c r="AH129" s="650"/>
      <c r="AI129" s="650"/>
      <c r="AP129" s="1106" t="s">
        <v>937</v>
      </c>
      <c r="AQ129" s="1105"/>
      <c r="AR129" s="1105"/>
      <c r="AS129" s="1105"/>
      <c r="AT129" s="1105"/>
      <c r="AU129" s="1105"/>
      <c r="AV129" s="1105"/>
      <c r="AW129" s="1105"/>
      <c r="AX129" s="650"/>
      <c r="CU129" s="1076" t="s">
        <v>30</v>
      </c>
      <c r="CV129" s="1059" t="s">
        <v>109</v>
      </c>
      <c r="CW129" s="1061" t="s">
        <v>16</v>
      </c>
      <c r="CX129" s="1063" t="s">
        <v>71</v>
      </c>
      <c r="CY129" s="1078" t="s">
        <v>72</v>
      </c>
      <c r="CZ129" s="1079"/>
    </row>
    <row r="130" spans="2:106" ht="18.75" customHeight="1" thickBot="1">
      <c r="B130" s="1085" t="s">
        <v>20</v>
      </c>
      <c r="C130" s="107" t="s">
        <v>59</v>
      </c>
      <c r="D130" s="43">
        <v>475.81155123396769</v>
      </c>
      <c r="E130" s="70">
        <v>4</v>
      </c>
      <c r="F130" s="45">
        <v>118.95288780849192</v>
      </c>
      <c r="G130" s="45">
        <v>33.354214587968407</v>
      </c>
      <c r="H130" s="71">
        <v>1.2222788438575194E-22</v>
      </c>
      <c r="I130" s="71">
        <v>0.32908562040130329</v>
      </c>
      <c r="J130" s="45">
        <v>133.41685835187363</v>
      </c>
      <c r="K130" s="46">
        <v>1</v>
      </c>
      <c r="Z130" s="1099" t="s">
        <v>908</v>
      </c>
      <c r="AA130" s="620" t="s">
        <v>821</v>
      </c>
      <c r="AB130" s="620" t="s">
        <v>2</v>
      </c>
      <c r="AC130" s="91" t="s">
        <v>10</v>
      </c>
      <c r="AD130" s="655">
        <v>1</v>
      </c>
      <c r="AE130" s="656">
        <v>5.36</v>
      </c>
      <c r="AF130" s="657" t="s">
        <v>851</v>
      </c>
      <c r="AG130" s="658" t="s">
        <v>885</v>
      </c>
      <c r="AH130" s="650"/>
      <c r="AI130" s="650"/>
      <c r="AP130" s="1073" t="s">
        <v>116</v>
      </c>
      <c r="AQ130" s="1088" t="s">
        <v>117</v>
      </c>
      <c r="AR130" s="1090" t="s">
        <v>80</v>
      </c>
      <c r="AS130" s="1096" t="s">
        <v>71</v>
      </c>
      <c r="AT130" s="1096" t="s">
        <v>50</v>
      </c>
      <c r="AU130" s="1096" t="s">
        <v>945</v>
      </c>
      <c r="AV130" s="1097" t="s">
        <v>946</v>
      </c>
      <c r="AW130" s="1111"/>
      <c r="AX130" s="650"/>
      <c r="CU130" s="1070"/>
      <c r="CV130" s="1060"/>
      <c r="CW130" s="1062"/>
      <c r="CX130" s="1064"/>
      <c r="CY130" s="63" t="s">
        <v>73</v>
      </c>
      <c r="CZ130" s="64" t="s">
        <v>74</v>
      </c>
    </row>
    <row r="131" spans="2:106" ht="18.75" customHeight="1" thickBot="1">
      <c r="B131" s="1081"/>
      <c r="C131" s="109" t="s">
        <v>51</v>
      </c>
      <c r="D131" s="47">
        <v>475.81155123396769</v>
      </c>
      <c r="E131" s="49">
        <v>3.5960408494702381</v>
      </c>
      <c r="F131" s="49">
        <v>132.3153910512622</v>
      </c>
      <c r="G131" s="49">
        <v>33.354214587968407</v>
      </c>
      <c r="H131" s="111">
        <v>1.3403876426737346E-20</v>
      </c>
      <c r="I131" s="111">
        <v>0.32908562040130329</v>
      </c>
      <c r="J131" s="49">
        <v>119.94311816033053</v>
      </c>
      <c r="K131" s="50">
        <v>0.99999999999999967</v>
      </c>
      <c r="Z131" s="1101"/>
      <c r="AA131" s="620" t="s">
        <v>4</v>
      </c>
      <c r="AB131" s="620" t="s">
        <v>2</v>
      </c>
      <c r="AC131" s="91" t="s">
        <v>10</v>
      </c>
      <c r="AD131" s="655">
        <v>1</v>
      </c>
      <c r="AE131" s="656">
        <v>9.8699999999999992</v>
      </c>
      <c r="AF131" s="657" t="s">
        <v>851</v>
      </c>
      <c r="AG131" s="658" t="s">
        <v>885</v>
      </c>
      <c r="AH131" s="650"/>
      <c r="AI131" s="650"/>
      <c r="AP131" s="1109"/>
      <c r="AQ131" s="1110"/>
      <c r="AR131" s="1107"/>
      <c r="AS131" s="1108"/>
      <c r="AT131" s="1108"/>
      <c r="AU131" s="1108"/>
      <c r="AV131" s="63" t="s">
        <v>73</v>
      </c>
      <c r="AW131" s="64" t="s">
        <v>74</v>
      </c>
      <c r="AX131" s="650"/>
      <c r="CU131" s="1054" t="s">
        <v>1</v>
      </c>
      <c r="CV131" s="107" t="s">
        <v>10</v>
      </c>
      <c r="CW131" s="43">
        <v>0.24937500000000001</v>
      </c>
      <c r="CX131" s="45">
        <v>3.8846956021455117E-2</v>
      </c>
      <c r="CY131" s="45">
        <v>0.17152396043855403</v>
      </c>
      <c r="CZ131" s="46">
        <v>0.32722603956144602</v>
      </c>
    </row>
    <row r="132" spans="2:106" ht="18.75" customHeight="1">
      <c r="B132" s="1081"/>
      <c r="C132" s="109" t="s">
        <v>52</v>
      </c>
      <c r="D132" s="47">
        <v>475.81155123396769</v>
      </c>
      <c r="E132" s="49">
        <v>3.9891171994780055</v>
      </c>
      <c r="F132" s="49">
        <v>119.27740586218671</v>
      </c>
      <c r="G132" s="49">
        <v>33.354214587968414</v>
      </c>
      <c r="H132" s="111">
        <v>1.3870945909036905E-22</v>
      </c>
      <c r="I132" s="111">
        <v>0.32908562040130329</v>
      </c>
      <c r="J132" s="49">
        <v>133.053871087945</v>
      </c>
      <c r="K132" s="50">
        <v>1</v>
      </c>
      <c r="Z132" s="1101"/>
      <c r="AA132" s="620" t="s">
        <v>5</v>
      </c>
      <c r="AB132" s="620" t="s">
        <v>2</v>
      </c>
      <c r="AC132" s="91" t="s">
        <v>10</v>
      </c>
      <c r="AD132" s="655">
        <v>1</v>
      </c>
      <c r="AE132" s="656">
        <v>12.81</v>
      </c>
      <c r="AF132" s="657" t="s">
        <v>851</v>
      </c>
      <c r="AG132" s="658" t="s">
        <v>885</v>
      </c>
      <c r="AH132" s="650"/>
      <c r="AI132" s="650"/>
      <c r="AP132" s="1085" t="s">
        <v>858</v>
      </c>
      <c r="AQ132" s="107" t="s">
        <v>1049</v>
      </c>
      <c r="AR132" s="87" t="s">
        <v>1079</v>
      </c>
      <c r="AS132" s="45">
        <v>0.70589012190108669</v>
      </c>
      <c r="AT132" s="70">
        <v>38.999999999999993</v>
      </c>
      <c r="AU132" s="45">
        <v>1</v>
      </c>
      <c r="AV132" s="45">
        <v>-1.8808955993979413</v>
      </c>
      <c r="AW132" s="46">
        <v>1.6508955993979413</v>
      </c>
      <c r="AX132" s="650"/>
      <c r="CU132" s="1068"/>
      <c r="CV132" s="33" t="s">
        <v>11</v>
      </c>
      <c r="CW132" s="51">
        <v>3.0769230769230882E-3</v>
      </c>
      <c r="CX132" s="53">
        <v>4.3096828255707986E-2</v>
      </c>
      <c r="CY132" s="53">
        <v>-8.3291050765221225E-2</v>
      </c>
      <c r="CZ132" s="54">
        <v>8.9444896919067401E-2</v>
      </c>
    </row>
    <row r="133" spans="2:106" ht="18.75" customHeight="1">
      <c r="B133" s="1068"/>
      <c r="C133" s="33" t="s">
        <v>53</v>
      </c>
      <c r="D133" s="51">
        <v>475.81155123396769</v>
      </c>
      <c r="E133" s="53">
        <v>1</v>
      </c>
      <c r="F133" s="53">
        <v>475.81155123396769</v>
      </c>
      <c r="G133" s="53">
        <v>33.354214587968407</v>
      </c>
      <c r="H133" s="112">
        <v>2.0905276304493454E-7</v>
      </c>
      <c r="I133" s="112">
        <v>0.32908562040130329</v>
      </c>
      <c r="J133" s="53">
        <v>33.354214587968407</v>
      </c>
      <c r="K133" s="54">
        <v>0.99990509964877639</v>
      </c>
      <c r="Z133" s="1102"/>
      <c r="AA133" s="620" t="s">
        <v>33</v>
      </c>
      <c r="AB133" s="620" t="s">
        <v>2</v>
      </c>
      <c r="AC133" s="91" t="s">
        <v>10</v>
      </c>
      <c r="AD133" s="655">
        <v>3</v>
      </c>
      <c r="AE133" s="656">
        <v>9.3466666666666676</v>
      </c>
      <c r="AF133" s="659">
        <v>3.7524702974618376</v>
      </c>
      <c r="AG133" s="660">
        <v>0.40147685065568872</v>
      </c>
      <c r="AH133" s="650"/>
      <c r="AI133" s="650"/>
      <c r="AP133" s="1102"/>
      <c r="AQ133" s="33" t="s">
        <v>10</v>
      </c>
      <c r="AR133" s="89" t="s">
        <v>1080</v>
      </c>
      <c r="AS133" s="53">
        <v>0.5782496737441235</v>
      </c>
      <c r="AT133" s="74">
        <v>38.999999999999993</v>
      </c>
      <c r="AU133" s="53">
        <v>0.43157115648570843</v>
      </c>
      <c r="AV133" s="53">
        <v>-2.3090828640128351</v>
      </c>
      <c r="AW133" s="54">
        <v>0.58408286401283394</v>
      </c>
      <c r="AX133" s="650"/>
      <c r="CU133" s="1069" t="s">
        <v>2</v>
      </c>
      <c r="CV133" s="37" t="s">
        <v>10</v>
      </c>
      <c r="CW133" s="55">
        <v>-5.3333333333333316E-2</v>
      </c>
      <c r="CX133" s="57">
        <v>3.6625261374968653E-2</v>
      </c>
      <c r="CY133" s="57">
        <v>-0.12673199732842749</v>
      </c>
      <c r="CZ133" s="58">
        <v>2.0065330661760861E-2</v>
      </c>
    </row>
    <row r="134" spans="2:106" ht="18.75" customHeight="1" thickBot="1">
      <c r="B134" s="1099" t="s">
        <v>46</v>
      </c>
      <c r="C134" s="37" t="s">
        <v>59</v>
      </c>
      <c r="D134" s="55">
        <v>142.17695877122401</v>
      </c>
      <c r="E134" s="72">
        <v>4</v>
      </c>
      <c r="F134" s="57">
        <v>35.544239692806002</v>
      </c>
      <c r="G134" s="57">
        <v>9.966552472342757</v>
      </c>
      <c r="H134" s="113">
        <v>1.535124280784907E-7</v>
      </c>
      <c r="I134" s="113">
        <v>0.12783112958442294</v>
      </c>
      <c r="J134" s="57">
        <v>39.866209889371028</v>
      </c>
      <c r="K134" s="58">
        <v>0.99978169008622797</v>
      </c>
      <c r="Z134" s="1099" t="s">
        <v>909</v>
      </c>
      <c r="AA134" s="620" t="s">
        <v>821</v>
      </c>
      <c r="AB134" s="620" t="s">
        <v>2</v>
      </c>
      <c r="AC134" s="91" t="s">
        <v>1049</v>
      </c>
      <c r="AD134" s="655">
        <v>1</v>
      </c>
      <c r="AE134" s="656">
        <v>6.3</v>
      </c>
      <c r="AF134" s="657" t="s">
        <v>851</v>
      </c>
      <c r="AG134" s="658" t="s">
        <v>885</v>
      </c>
      <c r="AH134" s="650"/>
      <c r="AI134" s="650"/>
      <c r="AP134" s="1099" t="s">
        <v>1049</v>
      </c>
      <c r="AQ134" s="37" t="s">
        <v>858</v>
      </c>
      <c r="AR134" s="90" t="s">
        <v>1081</v>
      </c>
      <c r="AS134" s="57">
        <v>0.70589012190108669</v>
      </c>
      <c r="AT134" s="72">
        <v>38.999999999999993</v>
      </c>
      <c r="AU134" s="57">
        <v>1</v>
      </c>
      <c r="AV134" s="57">
        <v>-1.6508955993979413</v>
      </c>
      <c r="AW134" s="58">
        <v>1.8808955993979413</v>
      </c>
      <c r="AX134" s="650"/>
      <c r="CU134" s="1070"/>
      <c r="CV134" s="26" t="s">
        <v>11</v>
      </c>
      <c r="CW134" s="59">
        <v>0.23749999999999996</v>
      </c>
      <c r="CX134" s="61">
        <v>4.4856601032369325E-2</v>
      </c>
      <c r="CY134" s="61">
        <v>0.14760536270501387</v>
      </c>
      <c r="CZ134" s="62">
        <v>0.32739463729498602</v>
      </c>
    </row>
    <row r="135" spans="2:106" ht="18.75" customHeight="1">
      <c r="B135" s="1081"/>
      <c r="C135" s="109" t="s">
        <v>51</v>
      </c>
      <c r="D135" s="47">
        <v>142.17695877122401</v>
      </c>
      <c r="E135" s="49">
        <v>3.5960408494702381</v>
      </c>
      <c r="F135" s="49">
        <v>39.537081118577738</v>
      </c>
      <c r="G135" s="49">
        <v>9.966552472342757</v>
      </c>
      <c r="H135" s="111">
        <v>5.5275229636512127E-7</v>
      </c>
      <c r="I135" s="111">
        <v>0.12783112958442294</v>
      </c>
      <c r="J135" s="49">
        <v>35.84012981893315</v>
      </c>
      <c r="K135" s="50">
        <v>0.99945950331435429</v>
      </c>
      <c r="Z135" s="1101"/>
      <c r="AA135" s="620" t="s">
        <v>4</v>
      </c>
      <c r="AB135" s="620" t="s">
        <v>2</v>
      </c>
      <c r="AC135" s="91" t="s">
        <v>1049</v>
      </c>
      <c r="AD135" s="655">
        <v>1</v>
      </c>
      <c r="AE135" s="656">
        <v>13.56</v>
      </c>
      <c r="AF135" s="657" t="s">
        <v>851</v>
      </c>
      <c r="AG135" s="658" t="s">
        <v>885</v>
      </c>
      <c r="AH135" s="650"/>
      <c r="AI135" s="650"/>
      <c r="AP135" s="1102"/>
      <c r="AQ135" s="33" t="s">
        <v>10</v>
      </c>
      <c r="AR135" s="89" t="s">
        <v>1082</v>
      </c>
      <c r="AS135" s="53">
        <v>0.60049812141851089</v>
      </c>
      <c r="AT135" s="74">
        <v>38.999999999999979</v>
      </c>
      <c r="AU135" s="53">
        <v>0.66190120646740558</v>
      </c>
      <c r="AV135" s="53">
        <v>-2.2497408688816707</v>
      </c>
      <c r="AW135" s="54">
        <v>0.75474086888166914</v>
      </c>
      <c r="AX135" s="650"/>
    </row>
    <row r="136" spans="2:106" ht="18.75" customHeight="1" thickBot="1">
      <c r="B136" s="1081"/>
      <c r="C136" s="109" t="s">
        <v>52</v>
      </c>
      <c r="D136" s="47">
        <v>142.17695877122401</v>
      </c>
      <c r="E136" s="49">
        <v>3.9891171994780055</v>
      </c>
      <c r="F136" s="49">
        <v>35.641208734059887</v>
      </c>
      <c r="G136" s="49">
        <v>9.966552472342757</v>
      </c>
      <c r="H136" s="111">
        <v>1.5889598642637031E-7</v>
      </c>
      <c r="I136" s="111">
        <v>0.12783112958442294</v>
      </c>
      <c r="J136" s="49">
        <v>39.757745886922535</v>
      </c>
      <c r="K136" s="50">
        <v>0.99977626108992435</v>
      </c>
      <c r="Z136" s="1101"/>
      <c r="AA136" s="620" t="s">
        <v>5</v>
      </c>
      <c r="AB136" s="620" t="s">
        <v>2</v>
      </c>
      <c r="AC136" s="91" t="s">
        <v>1049</v>
      </c>
      <c r="AD136" s="655">
        <v>1</v>
      </c>
      <c r="AE136" s="656">
        <v>6.7</v>
      </c>
      <c r="AF136" s="657" t="s">
        <v>851</v>
      </c>
      <c r="AG136" s="658" t="s">
        <v>885</v>
      </c>
      <c r="AH136" s="650"/>
      <c r="AI136" s="650"/>
      <c r="AP136" s="1080" t="s">
        <v>10</v>
      </c>
      <c r="AQ136" s="37" t="s">
        <v>858</v>
      </c>
      <c r="AR136" s="90" t="s">
        <v>1083</v>
      </c>
      <c r="AS136" s="57">
        <v>0.5782496737441235</v>
      </c>
      <c r="AT136" s="72">
        <v>38.999999999999993</v>
      </c>
      <c r="AU136" s="57">
        <v>0.43157115648570843</v>
      </c>
      <c r="AV136" s="57">
        <v>-0.58408286401283394</v>
      </c>
      <c r="AW136" s="58">
        <v>2.3090828640128351</v>
      </c>
      <c r="AX136" s="650"/>
      <c r="CU136" s="1075" t="s">
        <v>77</v>
      </c>
      <c r="CV136" s="1067"/>
      <c r="CW136" s="1067"/>
      <c r="CX136" s="1067"/>
      <c r="CY136" s="1067"/>
      <c r="CZ136" s="1067"/>
      <c r="DA136" s="1067"/>
      <c r="DB136" s="1067"/>
    </row>
    <row r="137" spans="2:106" ht="18.75" customHeight="1" thickBot="1">
      <c r="B137" s="1068"/>
      <c r="C137" s="33" t="s">
        <v>53</v>
      </c>
      <c r="D137" s="51">
        <v>142.17695877122401</v>
      </c>
      <c r="E137" s="53">
        <v>1</v>
      </c>
      <c r="F137" s="53">
        <v>142.17695877122401</v>
      </c>
      <c r="G137" s="53">
        <v>9.966552472342757</v>
      </c>
      <c r="H137" s="112">
        <v>2.3767151456709221E-3</v>
      </c>
      <c r="I137" s="112">
        <v>0.12783112958442294</v>
      </c>
      <c r="J137" s="53">
        <v>9.966552472342757</v>
      </c>
      <c r="K137" s="54">
        <v>0.87536683387381253</v>
      </c>
      <c r="Z137" s="1102"/>
      <c r="AA137" s="620" t="s">
        <v>33</v>
      </c>
      <c r="AB137" s="620" t="s">
        <v>2</v>
      </c>
      <c r="AC137" s="91" t="s">
        <v>1049</v>
      </c>
      <c r="AD137" s="655">
        <v>3</v>
      </c>
      <c r="AE137" s="656">
        <v>8.8533333333333335</v>
      </c>
      <c r="AF137" s="659">
        <v>4.0809966103065234</v>
      </c>
      <c r="AG137" s="660">
        <v>0.46095594242920074</v>
      </c>
      <c r="AH137" s="650"/>
      <c r="AI137" s="650"/>
      <c r="AP137" s="1109"/>
      <c r="AQ137" s="26" t="s">
        <v>1049</v>
      </c>
      <c r="AR137" s="696" t="s">
        <v>1084</v>
      </c>
      <c r="AS137" s="61">
        <v>0.60049812141851089</v>
      </c>
      <c r="AT137" s="75">
        <v>38.999999999999979</v>
      </c>
      <c r="AU137" s="61">
        <v>0.66190120646740558</v>
      </c>
      <c r="AV137" s="61">
        <v>-0.75474086888166914</v>
      </c>
      <c r="AW137" s="62">
        <v>2.2497408688816707</v>
      </c>
      <c r="AX137" s="650"/>
      <c r="CU137" s="1071" t="s">
        <v>120</v>
      </c>
      <c r="CV137" s="1072"/>
      <c r="CW137" s="1072"/>
      <c r="CX137" s="1072"/>
      <c r="CY137" s="1072"/>
      <c r="CZ137" s="1072"/>
      <c r="DA137" s="1072"/>
      <c r="DB137" s="1072"/>
    </row>
    <row r="138" spans="2:106" ht="18.75" customHeight="1">
      <c r="B138" s="1099" t="s">
        <v>123</v>
      </c>
      <c r="C138" s="37" t="s">
        <v>59</v>
      </c>
      <c r="D138" s="55">
        <v>138.00980098846941</v>
      </c>
      <c r="E138" s="72">
        <v>4</v>
      </c>
      <c r="F138" s="57">
        <v>34.502450247117352</v>
      </c>
      <c r="G138" s="57">
        <v>9.6744362457663797</v>
      </c>
      <c r="H138" s="113">
        <v>2.4956644119079119E-7</v>
      </c>
      <c r="I138" s="113">
        <v>0.12455109703218066</v>
      </c>
      <c r="J138" s="57">
        <v>38.697744983065519</v>
      </c>
      <c r="K138" s="58">
        <v>0.99969526245417051</v>
      </c>
      <c r="Z138" s="1099" t="s">
        <v>910</v>
      </c>
      <c r="AA138" s="620" t="s">
        <v>821</v>
      </c>
      <c r="AB138" s="620" t="s">
        <v>2</v>
      </c>
      <c r="AC138" s="91" t="s">
        <v>1049</v>
      </c>
      <c r="AD138" s="655">
        <v>1</v>
      </c>
      <c r="AE138" s="656">
        <v>5.6</v>
      </c>
      <c r="AF138" s="657" t="s">
        <v>851</v>
      </c>
      <c r="AG138" s="658" t="s">
        <v>885</v>
      </c>
      <c r="AH138" s="650"/>
      <c r="AI138" s="650"/>
      <c r="AP138" s="1044" t="s">
        <v>81</v>
      </c>
      <c r="AQ138" s="1105"/>
      <c r="AR138" s="1105"/>
      <c r="AS138" s="1105"/>
      <c r="AT138" s="1105"/>
      <c r="AU138" s="1105"/>
      <c r="AV138" s="1105"/>
      <c r="AW138" s="1105"/>
      <c r="AX138" s="650"/>
      <c r="CU138" s="1076" t="s">
        <v>30</v>
      </c>
      <c r="CV138" s="1077" t="s">
        <v>116</v>
      </c>
      <c r="CW138" s="1059" t="s">
        <v>117</v>
      </c>
      <c r="CX138" s="1061" t="s">
        <v>80</v>
      </c>
      <c r="CY138" s="1063" t="s">
        <v>71</v>
      </c>
      <c r="CZ138" s="1063" t="s">
        <v>149</v>
      </c>
      <c r="DA138" s="1078" t="s">
        <v>150</v>
      </c>
      <c r="DB138" s="1079"/>
    </row>
    <row r="139" spans="2:106" ht="18.75" customHeight="1" thickBot="1">
      <c r="B139" s="1081"/>
      <c r="C139" s="109" t="s">
        <v>51</v>
      </c>
      <c r="D139" s="47">
        <v>138.00980098846941</v>
      </c>
      <c r="E139" s="49">
        <v>3.5960408494702381</v>
      </c>
      <c r="F139" s="49">
        <v>38.378262863393431</v>
      </c>
      <c r="G139" s="49">
        <v>9.674436245766378</v>
      </c>
      <c r="H139" s="111">
        <v>8.577969251964022E-7</v>
      </c>
      <c r="I139" s="111">
        <v>0.12455109703218066</v>
      </c>
      <c r="J139" s="49">
        <v>34.789667935371391</v>
      </c>
      <c r="K139" s="50">
        <v>0.99927262854209919</v>
      </c>
      <c r="Z139" s="1101"/>
      <c r="AA139" s="620" t="s">
        <v>4</v>
      </c>
      <c r="AB139" s="620" t="s">
        <v>2</v>
      </c>
      <c r="AC139" s="91" t="s">
        <v>1049</v>
      </c>
      <c r="AD139" s="655">
        <v>1</v>
      </c>
      <c r="AE139" s="656">
        <v>10.77</v>
      </c>
      <c r="AF139" s="657" t="s">
        <v>851</v>
      </c>
      <c r="AG139" s="658" t="s">
        <v>885</v>
      </c>
      <c r="AH139" s="650"/>
      <c r="AI139" s="650"/>
      <c r="AP139" s="1044" t="s">
        <v>1069</v>
      </c>
      <c r="AQ139" s="1105"/>
      <c r="AR139" s="1105"/>
      <c r="AS139" s="1105"/>
      <c r="AT139" s="1105"/>
      <c r="AU139" s="1105"/>
      <c r="AV139" s="1105"/>
      <c r="AW139" s="1105"/>
      <c r="AX139" s="650"/>
      <c r="CU139" s="1070"/>
      <c r="CV139" s="1072"/>
      <c r="CW139" s="1060"/>
      <c r="CX139" s="1062"/>
      <c r="CY139" s="1064"/>
      <c r="CZ139" s="1064"/>
      <c r="DA139" s="63" t="s">
        <v>73</v>
      </c>
      <c r="DB139" s="64" t="s">
        <v>74</v>
      </c>
    </row>
    <row r="140" spans="2:106" ht="18.75" customHeight="1">
      <c r="B140" s="1081"/>
      <c r="C140" s="109" t="s">
        <v>52</v>
      </c>
      <c r="D140" s="47">
        <v>138.00980098846941</v>
      </c>
      <c r="E140" s="49">
        <v>3.9891171994780055</v>
      </c>
      <c r="F140" s="49">
        <v>34.596577159108946</v>
      </c>
      <c r="G140" s="49">
        <v>9.6744362457663797</v>
      </c>
      <c r="H140" s="111">
        <v>2.5799533839474545E-7</v>
      </c>
      <c r="I140" s="111">
        <v>0.12455109703218066</v>
      </c>
      <c r="J140" s="49">
        <v>38.592460023240086</v>
      </c>
      <c r="K140" s="50">
        <v>0.99968799313751622</v>
      </c>
      <c r="Z140" s="1101"/>
      <c r="AA140" s="620" t="s">
        <v>5</v>
      </c>
      <c r="AB140" s="620" t="s">
        <v>2</v>
      </c>
      <c r="AC140" s="91" t="s">
        <v>1049</v>
      </c>
      <c r="AD140" s="655">
        <v>1</v>
      </c>
      <c r="AE140" s="656">
        <v>3.76</v>
      </c>
      <c r="AF140" s="657" t="s">
        <v>851</v>
      </c>
      <c r="AG140" s="658" t="s">
        <v>885</v>
      </c>
      <c r="AH140" s="650"/>
      <c r="AI140" s="650"/>
      <c r="AP140" s="650"/>
      <c r="AQ140" s="650"/>
      <c r="AR140" s="650"/>
      <c r="AS140" s="650"/>
      <c r="AT140" s="650"/>
      <c r="AU140" s="650"/>
      <c r="AV140" s="650"/>
      <c r="AW140" s="650"/>
      <c r="AX140" s="650"/>
      <c r="CU140" s="1054" t="s">
        <v>1</v>
      </c>
      <c r="CV140" s="133" t="s">
        <v>10</v>
      </c>
      <c r="CW140" s="77" t="s">
        <v>11</v>
      </c>
      <c r="CX140" s="78" t="s">
        <v>168</v>
      </c>
      <c r="CY140" s="79">
        <v>5.8020880705439641E-2</v>
      </c>
      <c r="CZ140" s="122">
        <v>8.4750105411592093E-5</v>
      </c>
      <c r="DA140" s="79">
        <v>0.13002163362351968</v>
      </c>
      <c r="DB140" s="80">
        <v>0.3625745202226342</v>
      </c>
    </row>
    <row r="141" spans="2:106" ht="18.75" customHeight="1" thickBot="1">
      <c r="B141" s="1068"/>
      <c r="C141" s="33" t="s">
        <v>53</v>
      </c>
      <c r="D141" s="51">
        <v>138.00980098846941</v>
      </c>
      <c r="E141" s="53">
        <v>1</v>
      </c>
      <c r="F141" s="53">
        <v>138.00980098846941</v>
      </c>
      <c r="G141" s="53">
        <v>9.6744362457663797</v>
      </c>
      <c r="H141" s="112">
        <v>2.7299075853647551E-3</v>
      </c>
      <c r="I141" s="112">
        <v>0.12455109703218066</v>
      </c>
      <c r="J141" s="53">
        <v>9.6744362457663797</v>
      </c>
      <c r="K141" s="54">
        <v>0.86567930650292235</v>
      </c>
      <c r="Z141" s="1102"/>
      <c r="AA141" s="620" t="s">
        <v>33</v>
      </c>
      <c r="AB141" s="620" t="s">
        <v>2</v>
      </c>
      <c r="AC141" s="91" t="s">
        <v>1049</v>
      </c>
      <c r="AD141" s="655">
        <v>3</v>
      </c>
      <c r="AE141" s="656">
        <v>6.7099999999999991</v>
      </c>
      <c r="AF141" s="659">
        <v>3.6344325554342038</v>
      </c>
      <c r="AG141" s="660">
        <v>0.541644196040865</v>
      </c>
      <c r="AH141" s="650"/>
      <c r="AI141" s="650"/>
      <c r="AP141" s="1106" t="s">
        <v>942</v>
      </c>
      <c r="AQ141" s="1105"/>
      <c r="AR141" s="1105"/>
      <c r="AS141" s="1105"/>
      <c r="AT141" s="650"/>
      <c r="AU141" s="650"/>
      <c r="AV141" s="650"/>
      <c r="AW141" s="650"/>
      <c r="AX141" s="650"/>
      <c r="CU141" s="1068"/>
      <c r="CV141" s="131" t="s">
        <v>11</v>
      </c>
      <c r="CW141" s="91" t="s">
        <v>10</v>
      </c>
      <c r="CX141" s="92" t="s">
        <v>169</v>
      </c>
      <c r="CY141" s="93">
        <v>5.8020880705439641E-2</v>
      </c>
      <c r="CZ141" s="119">
        <v>8.4750105411592093E-5</v>
      </c>
      <c r="DA141" s="93">
        <v>-0.3625745202226342</v>
      </c>
      <c r="DB141" s="94">
        <v>-0.13002163362351968</v>
      </c>
    </row>
    <row r="142" spans="2:106" ht="18.75" customHeight="1" thickBot="1">
      <c r="B142" s="1099" t="s">
        <v>124</v>
      </c>
      <c r="C142" s="37" t="s">
        <v>59</v>
      </c>
      <c r="D142" s="55">
        <v>62.864524532271496</v>
      </c>
      <c r="E142" s="72">
        <v>4</v>
      </c>
      <c r="F142" s="57">
        <v>15.716131133067874</v>
      </c>
      <c r="G142" s="57">
        <v>4.4067800283161764</v>
      </c>
      <c r="H142" s="113">
        <v>1.8140572986549601E-3</v>
      </c>
      <c r="I142" s="113">
        <v>6.0861427984959603E-2</v>
      </c>
      <c r="J142" s="57">
        <v>17.627120113264706</v>
      </c>
      <c r="K142" s="58">
        <v>0.9338632567492513</v>
      </c>
      <c r="Z142" s="1099" t="s">
        <v>911</v>
      </c>
      <c r="AA142" s="620" t="s">
        <v>821</v>
      </c>
      <c r="AB142" s="620" t="s">
        <v>2</v>
      </c>
      <c r="AC142" s="91" t="s">
        <v>1049</v>
      </c>
      <c r="AD142" s="655">
        <v>1</v>
      </c>
      <c r="AE142" s="656">
        <v>5.13</v>
      </c>
      <c r="AF142" s="657" t="s">
        <v>851</v>
      </c>
      <c r="AG142" s="658" t="s">
        <v>885</v>
      </c>
      <c r="AH142" s="650"/>
      <c r="AI142" s="650"/>
      <c r="AP142" s="626" t="s">
        <v>849</v>
      </c>
      <c r="AQ142" s="627" t="s">
        <v>850</v>
      </c>
      <c r="AR142" s="627" t="s">
        <v>36</v>
      </c>
      <c r="AS142" s="21" t="s">
        <v>39</v>
      </c>
      <c r="AT142" s="650"/>
      <c r="AU142" s="650"/>
      <c r="AV142" s="650"/>
      <c r="AW142" s="650"/>
      <c r="AX142" s="650"/>
      <c r="CU142" s="1069" t="s">
        <v>2</v>
      </c>
      <c r="CV142" s="131" t="s">
        <v>10</v>
      </c>
      <c r="CW142" s="91" t="s">
        <v>11</v>
      </c>
      <c r="CX142" s="92" t="s">
        <v>170</v>
      </c>
      <c r="CY142" s="93">
        <v>5.7909622921945604E-2</v>
      </c>
      <c r="CZ142" s="119">
        <v>5.7223235491646819E-6</v>
      </c>
      <c r="DA142" s="93">
        <v>-0.40688681105227903</v>
      </c>
      <c r="DB142" s="94">
        <v>-0.17477985561438752</v>
      </c>
    </row>
    <row r="143" spans="2:106" ht="18.75" customHeight="1" thickBot="1">
      <c r="B143" s="1081"/>
      <c r="C143" s="109" t="s">
        <v>51</v>
      </c>
      <c r="D143" s="47">
        <v>62.864524532271496</v>
      </c>
      <c r="E143" s="49">
        <v>3.5960408494702381</v>
      </c>
      <c r="F143" s="49">
        <v>17.481593553513882</v>
      </c>
      <c r="G143" s="49">
        <v>4.4067800283161764</v>
      </c>
      <c r="H143" s="111">
        <v>2.725898314729816E-3</v>
      </c>
      <c r="I143" s="111">
        <v>6.0861427984959603E-2</v>
      </c>
      <c r="J143" s="49">
        <v>15.846960996454582</v>
      </c>
      <c r="K143" s="50">
        <v>0.91279832075859735</v>
      </c>
      <c r="Z143" s="1101"/>
      <c r="AA143" s="620" t="s">
        <v>4</v>
      </c>
      <c r="AB143" s="620" t="s">
        <v>2</v>
      </c>
      <c r="AC143" s="91" t="s">
        <v>1049</v>
      </c>
      <c r="AD143" s="655">
        <v>1</v>
      </c>
      <c r="AE143" s="656">
        <v>9.83</v>
      </c>
      <c r="AF143" s="657" t="s">
        <v>851</v>
      </c>
      <c r="AG143" s="658" t="s">
        <v>885</v>
      </c>
      <c r="AH143" s="650"/>
      <c r="AI143" s="650"/>
      <c r="AP143" s="697">
        <v>2</v>
      </c>
      <c r="AQ143" s="68">
        <v>38.999999999999922</v>
      </c>
      <c r="AR143" s="67">
        <v>1.4800145058036922</v>
      </c>
      <c r="AS143" s="69">
        <v>0.24013868658166057</v>
      </c>
      <c r="AT143" s="650"/>
      <c r="AU143" s="650"/>
      <c r="AV143" s="650"/>
      <c r="AW143" s="650"/>
      <c r="AX143" s="650"/>
      <c r="CU143" s="1070"/>
      <c r="CV143" s="136" t="s">
        <v>11</v>
      </c>
      <c r="CW143" s="82" t="s">
        <v>10</v>
      </c>
      <c r="CX143" s="83" t="s">
        <v>171</v>
      </c>
      <c r="CY143" s="84">
        <v>5.7909622921945604E-2</v>
      </c>
      <c r="CZ143" s="120">
        <v>5.7223235491646819E-6</v>
      </c>
      <c r="DA143" s="84">
        <v>0.17477985561438752</v>
      </c>
      <c r="DB143" s="85">
        <v>0.40688681105227903</v>
      </c>
    </row>
    <row r="144" spans="2:106" ht="18.75" customHeight="1">
      <c r="B144" s="1081"/>
      <c r="C144" s="109" t="s">
        <v>52</v>
      </c>
      <c r="D144" s="47">
        <v>62.864524532271496</v>
      </c>
      <c r="E144" s="49">
        <v>3.9891171994780055</v>
      </c>
      <c r="F144" s="49">
        <v>15.759006664556662</v>
      </c>
      <c r="G144" s="49">
        <v>4.4067800283161764</v>
      </c>
      <c r="H144" s="111">
        <v>1.8340141316619339E-3</v>
      </c>
      <c r="I144" s="111">
        <v>6.0861427984959603E-2</v>
      </c>
      <c r="J144" s="49">
        <v>17.579162005272231</v>
      </c>
      <c r="K144" s="50">
        <v>0.93336531656843236</v>
      </c>
      <c r="Z144" s="1101"/>
      <c r="AA144" s="620" t="s">
        <v>5</v>
      </c>
      <c r="AB144" s="620" t="s">
        <v>2</v>
      </c>
      <c r="AC144" s="91" t="s">
        <v>1049</v>
      </c>
      <c r="AD144" s="655">
        <v>1</v>
      </c>
      <c r="AE144" s="656">
        <v>5.95</v>
      </c>
      <c r="AF144" s="657" t="s">
        <v>851</v>
      </c>
      <c r="AG144" s="658" t="s">
        <v>885</v>
      </c>
      <c r="AH144" s="650"/>
      <c r="AI144" s="650"/>
      <c r="AP144" s="1044" t="s">
        <v>127</v>
      </c>
      <c r="AQ144" s="1105"/>
      <c r="AR144" s="1105"/>
      <c r="AS144" s="1105"/>
      <c r="AT144" s="650"/>
      <c r="AU144" s="650"/>
      <c r="AV144" s="650"/>
      <c r="AW144" s="650"/>
      <c r="AX144" s="650"/>
      <c r="CU144" s="1057" t="s">
        <v>81</v>
      </c>
      <c r="CV144" s="1065"/>
      <c r="CW144" s="1065"/>
      <c r="CX144" s="1065"/>
      <c r="CY144" s="1065"/>
      <c r="CZ144" s="1065"/>
      <c r="DA144" s="1065"/>
      <c r="DB144" s="1065"/>
    </row>
    <row r="145" spans="2:108" ht="14.1" customHeight="1">
      <c r="B145" s="1068"/>
      <c r="C145" s="33" t="s">
        <v>53</v>
      </c>
      <c r="D145" s="51">
        <v>62.864524532271496</v>
      </c>
      <c r="E145" s="53">
        <v>1</v>
      </c>
      <c r="F145" s="53">
        <v>62.864524532271496</v>
      </c>
      <c r="G145" s="53">
        <v>4.4067800283161764</v>
      </c>
      <c r="H145" s="112">
        <v>3.9511096254404188E-2</v>
      </c>
      <c r="I145" s="112">
        <v>6.0861427984959603E-2</v>
      </c>
      <c r="J145" s="53">
        <v>4.4067800283161764</v>
      </c>
      <c r="K145" s="54">
        <v>0.54365236417361007</v>
      </c>
      <c r="Z145" s="1102"/>
      <c r="AA145" s="620" t="s">
        <v>33</v>
      </c>
      <c r="AB145" s="620" t="s">
        <v>2</v>
      </c>
      <c r="AC145" s="91" t="s">
        <v>1049</v>
      </c>
      <c r="AD145" s="655">
        <v>3</v>
      </c>
      <c r="AE145" s="656">
        <v>6.9700000000000006</v>
      </c>
      <c r="AF145" s="659">
        <v>2.5105377909922013</v>
      </c>
      <c r="AG145" s="660">
        <v>0.36019193557994278</v>
      </c>
      <c r="AH145" s="650"/>
      <c r="AI145" s="650"/>
      <c r="AP145" s="1044" t="s">
        <v>1066</v>
      </c>
      <c r="AQ145" s="1105"/>
      <c r="AR145" s="1105"/>
      <c r="AS145" s="1105"/>
      <c r="AT145" s="650"/>
      <c r="AU145" s="650"/>
      <c r="AV145" s="650"/>
      <c r="AW145" s="650"/>
      <c r="AX145" s="650"/>
      <c r="CU145" s="1066" t="s">
        <v>165</v>
      </c>
      <c r="CV145" s="1067"/>
      <c r="CW145" s="1067"/>
      <c r="CX145" s="1067"/>
      <c r="CY145" s="1067"/>
      <c r="CZ145" s="1067"/>
      <c r="DA145" s="1067"/>
      <c r="DB145" s="1067"/>
    </row>
    <row r="146" spans="2:108" ht="18.75" customHeight="1" thickBot="1">
      <c r="B146" s="1080" t="s">
        <v>60</v>
      </c>
      <c r="C146" s="37" t="s">
        <v>59</v>
      </c>
      <c r="D146" s="55">
        <v>970.04789000731023</v>
      </c>
      <c r="E146" s="72">
        <v>272</v>
      </c>
      <c r="F146" s="57">
        <v>3.5663525367915816</v>
      </c>
      <c r="G146" s="7"/>
      <c r="H146" s="114"/>
      <c r="I146" s="114"/>
      <c r="J146" s="7"/>
      <c r="K146" s="8"/>
      <c r="Z146" s="1099" t="s">
        <v>912</v>
      </c>
      <c r="AA146" s="620" t="s">
        <v>821</v>
      </c>
      <c r="AB146" s="620" t="s">
        <v>2</v>
      </c>
      <c r="AC146" s="91" t="s">
        <v>1049</v>
      </c>
      <c r="AD146" s="655">
        <v>1</v>
      </c>
      <c r="AE146" s="656">
        <v>4.1500000000000004</v>
      </c>
      <c r="AF146" s="657" t="s">
        <v>851</v>
      </c>
      <c r="AG146" s="658" t="s">
        <v>885</v>
      </c>
      <c r="AH146" s="650"/>
      <c r="AI146" s="650"/>
      <c r="AP146" s="650"/>
      <c r="AQ146" s="650"/>
      <c r="AR146" s="650"/>
      <c r="AS146" s="650"/>
      <c r="AT146" s="650"/>
      <c r="AU146" s="650"/>
      <c r="AV146" s="650"/>
      <c r="AW146" s="650"/>
      <c r="AX146" s="650"/>
    </row>
    <row r="147" spans="2:108" ht="18.75" customHeight="1">
      <c r="B147" s="1081"/>
      <c r="C147" s="109" t="s">
        <v>51</v>
      </c>
      <c r="D147" s="47">
        <v>970.04789000731023</v>
      </c>
      <c r="E147" s="49">
        <v>244.53077776397618</v>
      </c>
      <c r="F147" s="49">
        <v>3.9669766680397642</v>
      </c>
      <c r="G147" s="9"/>
      <c r="H147" s="9"/>
      <c r="I147" s="9"/>
      <c r="J147" s="9"/>
      <c r="K147" s="10"/>
      <c r="Z147" s="1101"/>
      <c r="AA147" s="620" t="s">
        <v>4</v>
      </c>
      <c r="AB147" s="620" t="s">
        <v>2</v>
      </c>
      <c r="AC147" s="91" t="s">
        <v>1049</v>
      </c>
      <c r="AD147" s="655">
        <v>1</v>
      </c>
      <c r="AE147" s="656">
        <v>11.04</v>
      </c>
      <c r="AF147" s="657" t="s">
        <v>851</v>
      </c>
      <c r="AG147" s="658" t="s">
        <v>885</v>
      </c>
      <c r="AH147" s="650"/>
      <c r="AI147" s="650"/>
      <c r="AP147" s="650"/>
      <c r="AQ147" s="650"/>
      <c r="AR147" s="650"/>
      <c r="AS147" s="650"/>
      <c r="AT147" s="650"/>
      <c r="AU147" s="650"/>
      <c r="AV147" s="650"/>
      <c r="AW147" s="650"/>
      <c r="AX147" s="650"/>
      <c r="CU147" s="1075" t="s">
        <v>82</v>
      </c>
      <c r="CV147" s="1067"/>
      <c r="CW147" s="1067"/>
      <c r="CX147" s="1067"/>
      <c r="CY147" s="1067"/>
      <c r="CZ147" s="1067"/>
      <c r="DA147" s="1067"/>
      <c r="DB147" s="1067"/>
      <c r="DC147" s="1067"/>
      <c r="DD147" s="1067"/>
    </row>
    <row r="148" spans="2:108" ht="18.75" customHeight="1" thickBot="1">
      <c r="B148" s="1081"/>
      <c r="C148" s="109" t="s">
        <v>52</v>
      </c>
      <c r="D148" s="47">
        <v>970.04789000731023</v>
      </c>
      <c r="E148" s="49">
        <v>271.25996956450439</v>
      </c>
      <c r="F148" s="49">
        <v>3.5760819835107931</v>
      </c>
      <c r="G148" s="9"/>
      <c r="H148" s="9"/>
      <c r="I148" s="9"/>
      <c r="J148" s="9"/>
      <c r="K148" s="10"/>
      <c r="Z148" s="1101"/>
      <c r="AA148" s="620" t="s">
        <v>5</v>
      </c>
      <c r="AB148" s="620" t="s">
        <v>2</v>
      </c>
      <c r="AC148" s="91" t="s">
        <v>1049</v>
      </c>
      <c r="AD148" s="655">
        <v>1</v>
      </c>
      <c r="AE148" s="656">
        <v>6.11</v>
      </c>
      <c r="AF148" s="657" t="s">
        <v>851</v>
      </c>
      <c r="AG148" s="658" t="s">
        <v>885</v>
      </c>
      <c r="AH148" s="650"/>
      <c r="AI148" s="650"/>
      <c r="AP148" s="684" t="s">
        <v>114</v>
      </c>
      <c r="AQ148" s="650"/>
      <c r="AR148" s="650"/>
      <c r="AS148" s="650"/>
      <c r="AT148" s="650"/>
      <c r="AU148" s="650"/>
      <c r="AV148" s="650"/>
      <c r="AW148" s="650"/>
      <c r="AX148" s="650"/>
      <c r="CU148" s="1071" t="s">
        <v>120</v>
      </c>
      <c r="CV148" s="1072"/>
      <c r="CW148" s="1072"/>
      <c r="CX148" s="1072"/>
      <c r="CY148" s="1072"/>
      <c r="CZ148" s="1072"/>
      <c r="DA148" s="1072"/>
      <c r="DB148" s="1072"/>
      <c r="DC148" s="1072"/>
      <c r="DD148" s="1072"/>
    </row>
    <row r="149" spans="2:108" ht="18.75" customHeight="1" thickBot="1">
      <c r="B149" s="1070"/>
      <c r="C149" s="26" t="s">
        <v>53</v>
      </c>
      <c r="D149" s="59">
        <v>970.04789000731023</v>
      </c>
      <c r="E149" s="61">
        <v>68</v>
      </c>
      <c r="F149" s="61">
        <v>14.265410147166326</v>
      </c>
      <c r="G149" s="142"/>
      <c r="H149" s="142"/>
      <c r="I149" s="142"/>
      <c r="J149" s="142"/>
      <c r="K149" s="11"/>
      <c r="Z149" s="1102"/>
      <c r="AA149" s="620" t="s">
        <v>33</v>
      </c>
      <c r="AB149" s="620" t="s">
        <v>2</v>
      </c>
      <c r="AC149" s="91" t="s">
        <v>1049</v>
      </c>
      <c r="AD149" s="655">
        <v>3</v>
      </c>
      <c r="AE149" s="656">
        <v>7.1</v>
      </c>
      <c r="AF149" s="659">
        <v>3.5500845060364403</v>
      </c>
      <c r="AG149" s="660">
        <v>0.50001190225865366</v>
      </c>
      <c r="AH149" s="650"/>
      <c r="AI149" s="650"/>
      <c r="AP149" s="650"/>
      <c r="AQ149" s="650"/>
      <c r="AR149" s="650"/>
      <c r="AS149" s="650"/>
      <c r="AT149" s="650"/>
      <c r="AU149" s="650"/>
      <c r="AV149" s="650"/>
      <c r="AW149" s="650"/>
      <c r="AX149" s="650"/>
      <c r="CU149" s="1073" t="s">
        <v>30</v>
      </c>
      <c r="CV149" s="1074"/>
      <c r="CW149" s="139" t="s">
        <v>83</v>
      </c>
      <c r="CX149" s="141" t="s">
        <v>50</v>
      </c>
      <c r="CY149" s="141" t="s">
        <v>58</v>
      </c>
      <c r="CZ149" s="141" t="s">
        <v>36</v>
      </c>
      <c r="DA149" s="141" t="s">
        <v>39</v>
      </c>
      <c r="DB149" s="141" t="s">
        <v>40</v>
      </c>
      <c r="DC149" s="141" t="s">
        <v>41</v>
      </c>
      <c r="DD149" s="21" t="s">
        <v>148</v>
      </c>
    </row>
    <row r="150" spans="2:108" ht="18.75" customHeight="1" thickBot="1">
      <c r="B150" s="1066" t="s">
        <v>167</v>
      </c>
      <c r="C150" s="1067"/>
      <c r="D150" s="1067"/>
      <c r="E150" s="1067"/>
      <c r="F150" s="1067"/>
      <c r="G150" s="1067"/>
      <c r="H150" s="1067"/>
      <c r="I150" s="1067"/>
      <c r="J150" s="1067"/>
      <c r="K150" s="1067"/>
      <c r="Z150" s="1099" t="s">
        <v>913</v>
      </c>
      <c r="AA150" s="620" t="s">
        <v>821</v>
      </c>
      <c r="AB150" s="620" t="s">
        <v>2</v>
      </c>
      <c r="AC150" s="91" t="s">
        <v>1049</v>
      </c>
      <c r="AD150" s="655">
        <v>1</v>
      </c>
      <c r="AE150" s="656">
        <v>5.76</v>
      </c>
      <c r="AF150" s="657" t="s">
        <v>851</v>
      </c>
      <c r="AG150" s="658" t="s">
        <v>885</v>
      </c>
      <c r="AH150" s="650"/>
      <c r="AI150" s="650"/>
      <c r="AP150" s="1106" t="s">
        <v>935</v>
      </c>
      <c r="AQ150" s="1105"/>
      <c r="AR150" s="1105"/>
      <c r="AS150" s="1105"/>
      <c r="AT150" s="1105"/>
      <c r="AU150" s="1105"/>
      <c r="AV150" s="1105"/>
      <c r="AW150" s="650"/>
      <c r="AX150" s="650"/>
      <c r="CU150" s="1054" t="s">
        <v>1</v>
      </c>
      <c r="CV150" s="107" t="s">
        <v>84</v>
      </c>
      <c r="CW150" s="43">
        <v>0.43509829244031833</v>
      </c>
      <c r="CX150" s="70">
        <v>1</v>
      </c>
      <c r="CY150" s="45">
        <v>0.43509829244031833</v>
      </c>
      <c r="CZ150" s="45">
        <v>18.019942812593303</v>
      </c>
      <c r="DA150" s="45">
        <v>8.4750105411592093E-5</v>
      </c>
      <c r="DB150" s="45">
        <v>0.2467811137409644</v>
      </c>
      <c r="DC150" s="45">
        <v>18.019942812593303</v>
      </c>
      <c r="DD150" s="46">
        <v>0.98644112508617365</v>
      </c>
    </row>
    <row r="151" spans="2:108" ht="18.75" customHeight="1" thickBot="1">
      <c r="Z151" s="1101"/>
      <c r="AA151" s="620" t="s">
        <v>4</v>
      </c>
      <c r="AB151" s="620" t="s">
        <v>2</v>
      </c>
      <c r="AC151" s="91" t="s">
        <v>1049</v>
      </c>
      <c r="AD151" s="655">
        <v>1</v>
      </c>
      <c r="AE151" s="656">
        <v>11.47</v>
      </c>
      <c r="AF151" s="657" t="s">
        <v>851</v>
      </c>
      <c r="AG151" s="658" t="s">
        <v>885</v>
      </c>
      <c r="AH151" s="650"/>
      <c r="AI151" s="650"/>
      <c r="AP151" s="1073" t="s">
        <v>30</v>
      </c>
      <c r="AQ151" s="1088" t="s">
        <v>109</v>
      </c>
      <c r="AR151" s="1090" t="s">
        <v>16</v>
      </c>
      <c r="AS151" s="1096" t="s">
        <v>71</v>
      </c>
      <c r="AT151" s="1096" t="s">
        <v>50</v>
      </c>
      <c r="AU151" s="1097" t="s">
        <v>72</v>
      </c>
      <c r="AV151" s="1111"/>
      <c r="AW151" s="650"/>
      <c r="AX151" s="650"/>
      <c r="CU151" s="1068"/>
      <c r="CV151" s="33" t="s">
        <v>68</v>
      </c>
      <c r="CW151" s="51">
        <v>1.3279956730769231</v>
      </c>
      <c r="CX151" s="74">
        <v>55</v>
      </c>
      <c r="CY151" s="53">
        <v>2.4145375874125876E-2</v>
      </c>
      <c r="CZ151" s="12"/>
      <c r="DA151" s="12"/>
      <c r="DB151" s="12"/>
      <c r="DC151" s="12"/>
      <c r="DD151" s="13"/>
    </row>
    <row r="152" spans="2:108" ht="18.75" customHeight="1" thickBot="1">
      <c r="B152" s="1075" t="s">
        <v>61</v>
      </c>
      <c r="C152" s="1067"/>
      <c r="D152" s="1067"/>
      <c r="E152" s="1067"/>
      <c r="F152" s="1067"/>
      <c r="G152" s="1067"/>
      <c r="H152" s="1067"/>
      <c r="I152" s="1067"/>
      <c r="J152" s="1067"/>
      <c r="K152" s="1067"/>
      <c r="Z152" s="1101"/>
      <c r="AA152" s="620" t="s">
        <v>5</v>
      </c>
      <c r="AB152" s="620" t="s">
        <v>2</v>
      </c>
      <c r="AC152" s="91" t="s">
        <v>1049</v>
      </c>
      <c r="AD152" s="655">
        <v>1</v>
      </c>
      <c r="AE152" s="656">
        <v>6.74</v>
      </c>
      <c r="AF152" s="657" t="s">
        <v>851</v>
      </c>
      <c r="AG152" s="658" t="s">
        <v>885</v>
      </c>
      <c r="AH152" s="650"/>
      <c r="AI152" s="650"/>
      <c r="AP152" s="1109"/>
      <c r="AQ152" s="1110"/>
      <c r="AR152" s="1107"/>
      <c r="AS152" s="1108"/>
      <c r="AT152" s="1108"/>
      <c r="AU152" s="63" t="s">
        <v>73</v>
      </c>
      <c r="AV152" s="64" t="s">
        <v>74</v>
      </c>
      <c r="AW152" s="650"/>
      <c r="AX152" s="650"/>
      <c r="CU152" s="1069" t="s">
        <v>2</v>
      </c>
      <c r="CV152" s="37" t="s">
        <v>84</v>
      </c>
      <c r="CW152" s="55">
        <v>0.60900499999999991</v>
      </c>
      <c r="CX152" s="72">
        <v>1</v>
      </c>
      <c r="CY152" s="57">
        <v>0.60900499999999991</v>
      </c>
      <c r="CZ152" s="57">
        <v>25.222427812880237</v>
      </c>
      <c r="DA152" s="57">
        <v>5.7223235491646514E-6</v>
      </c>
      <c r="DB152" s="57">
        <v>0.31440618914839935</v>
      </c>
      <c r="DC152" s="57">
        <v>25.222427812880237</v>
      </c>
      <c r="DD152" s="58">
        <v>0.9985247824954987</v>
      </c>
    </row>
    <row r="153" spans="2:108" ht="18.75" customHeight="1" thickBot="1">
      <c r="B153" s="1087" t="s">
        <v>122</v>
      </c>
      <c r="C153" s="1067"/>
      <c r="D153" s="1067"/>
      <c r="E153" s="1067"/>
      <c r="F153" s="1067"/>
      <c r="G153" s="1067"/>
      <c r="H153" s="1067"/>
      <c r="I153" s="1067"/>
      <c r="J153" s="1067"/>
      <c r="K153" s="1067"/>
      <c r="Z153" s="1102"/>
      <c r="AA153" s="620" t="s">
        <v>33</v>
      </c>
      <c r="AB153" s="620" t="s">
        <v>2</v>
      </c>
      <c r="AC153" s="91" t="s">
        <v>1049</v>
      </c>
      <c r="AD153" s="655">
        <v>3</v>
      </c>
      <c r="AE153" s="656">
        <v>7.99</v>
      </c>
      <c r="AF153" s="659">
        <v>3.0533424308452535</v>
      </c>
      <c r="AG153" s="660">
        <v>0.38214548571279772</v>
      </c>
      <c r="AH153" s="650"/>
      <c r="AI153" s="650"/>
      <c r="AP153" s="1085" t="s">
        <v>2</v>
      </c>
      <c r="AQ153" s="107" t="s">
        <v>858</v>
      </c>
      <c r="AR153" s="43">
        <v>1.1649999999999998</v>
      </c>
      <c r="AS153" s="45">
        <v>0.48582690104375437</v>
      </c>
      <c r="AT153" s="70">
        <v>38.999999999999972</v>
      </c>
      <c r="AU153" s="45">
        <v>0.18232233854933885</v>
      </c>
      <c r="AV153" s="46">
        <v>2.1476776614506607</v>
      </c>
      <c r="AW153" s="650"/>
      <c r="AX153" s="650"/>
      <c r="CU153" s="1070"/>
      <c r="CV153" s="26" t="s">
        <v>68</v>
      </c>
      <c r="CW153" s="59">
        <v>1.3279956730769231</v>
      </c>
      <c r="CX153" s="75">
        <v>55</v>
      </c>
      <c r="CY153" s="61">
        <v>2.4145375874125876E-2</v>
      </c>
      <c r="CZ153" s="142"/>
      <c r="DA153" s="142"/>
      <c r="DB153" s="142"/>
      <c r="DC153" s="142"/>
      <c r="DD153" s="11"/>
    </row>
    <row r="154" spans="2:108" ht="18.75" customHeight="1" thickBot="1">
      <c r="B154" s="143" t="s">
        <v>56</v>
      </c>
      <c r="C154" s="144" t="s">
        <v>20</v>
      </c>
      <c r="D154" s="139" t="s">
        <v>57</v>
      </c>
      <c r="E154" s="141" t="s">
        <v>50</v>
      </c>
      <c r="F154" s="141" t="s">
        <v>58</v>
      </c>
      <c r="G154" s="141" t="s">
        <v>36</v>
      </c>
      <c r="H154" s="141" t="s">
        <v>39</v>
      </c>
      <c r="I154" s="141" t="s">
        <v>40</v>
      </c>
      <c r="J154" s="141" t="s">
        <v>41</v>
      </c>
      <c r="K154" s="21" t="s">
        <v>148</v>
      </c>
      <c r="Z154" s="1099" t="s">
        <v>914</v>
      </c>
      <c r="AA154" s="620" t="s">
        <v>821</v>
      </c>
      <c r="AB154" s="620" t="s">
        <v>2</v>
      </c>
      <c r="AC154" s="91" t="s">
        <v>1049</v>
      </c>
      <c r="AD154" s="655">
        <v>1</v>
      </c>
      <c r="AE154" s="656">
        <v>4.7300000000000004</v>
      </c>
      <c r="AF154" s="657" t="s">
        <v>851</v>
      </c>
      <c r="AG154" s="658" t="s">
        <v>885</v>
      </c>
      <c r="AH154" s="650"/>
      <c r="AI154" s="650"/>
      <c r="AP154" s="1101"/>
      <c r="AQ154" s="109" t="s">
        <v>1049</v>
      </c>
      <c r="AR154" s="47">
        <v>1.2799999999999998</v>
      </c>
      <c r="AS154" s="49">
        <v>0.51210651862649936</v>
      </c>
      <c r="AT154" s="73">
        <v>38.999999999999979</v>
      </c>
      <c r="AU154" s="49">
        <v>0.2441667946826917</v>
      </c>
      <c r="AV154" s="50">
        <v>2.3158332053173081</v>
      </c>
      <c r="AW154" s="650"/>
      <c r="AX154" s="650"/>
      <c r="CU154" s="1057" t="s">
        <v>118</v>
      </c>
      <c r="CV154" s="1065"/>
      <c r="CW154" s="1065"/>
      <c r="CX154" s="1065"/>
      <c r="CY154" s="1065"/>
      <c r="CZ154" s="1065"/>
      <c r="DA154" s="1065"/>
      <c r="DB154" s="1065"/>
      <c r="DC154" s="1065"/>
      <c r="DD154" s="1065"/>
    </row>
    <row r="155" spans="2:108" ht="18.75" customHeight="1">
      <c r="B155" s="1085" t="s">
        <v>20</v>
      </c>
      <c r="C155" s="107" t="s">
        <v>62</v>
      </c>
      <c r="D155" s="43">
        <v>2.0568563298825655</v>
      </c>
      <c r="E155" s="70">
        <v>1</v>
      </c>
      <c r="F155" s="45">
        <v>2.0568563298825655</v>
      </c>
      <c r="G155" s="45">
        <v>0.41585447763844535</v>
      </c>
      <c r="H155" s="45">
        <v>0.52118259099620334</v>
      </c>
      <c r="I155" s="45">
        <v>6.0783349241712147E-3</v>
      </c>
      <c r="J155" s="45">
        <v>0.41585447763844535</v>
      </c>
      <c r="K155" s="46">
        <v>9.7443631672875841E-2</v>
      </c>
      <c r="Z155" s="1101"/>
      <c r="AA155" s="620" t="s">
        <v>4</v>
      </c>
      <c r="AB155" s="620" t="s">
        <v>2</v>
      </c>
      <c r="AC155" s="91" t="s">
        <v>1049</v>
      </c>
      <c r="AD155" s="655">
        <v>1</v>
      </c>
      <c r="AE155" s="656">
        <v>11</v>
      </c>
      <c r="AF155" s="657" t="s">
        <v>851</v>
      </c>
      <c r="AG155" s="658" t="s">
        <v>885</v>
      </c>
      <c r="AH155" s="650"/>
      <c r="AI155" s="650"/>
      <c r="AP155" s="1102"/>
      <c r="AQ155" s="33" t="s">
        <v>10</v>
      </c>
      <c r="AR155" s="51">
        <v>2.8291666666666662</v>
      </c>
      <c r="AS155" s="53">
        <v>0.44349725457415734</v>
      </c>
      <c r="AT155" s="74">
        <v>38.999999999999993</v>
      </c>
      <c r="AU155" s="53">
        <v>1.9321087967784119</v>
      </c>
      <c r="AV155" s="54">
        <v>3.7262245365549207</v>
      </c>
      <c r="AW155" s="650"/>
      <c r="AX155" s="650"/>
      <c r="CU155" s="1066" t="s">
        <v>167</v>
      </c>
      <c r="CV155" s="1067"/>
      <c r="CW155" s="1067"/>
      <c r="CX155" s="1067"/>
      <c r="CY155" s="1067"/>
      <c r="CZ155" s="1067"/>
      <c r="DA155" s="1067"/>
      <c r="DB155" s="1067"/>
      <c r="DC155" s="1067"/>
      <c r="DD155" s="1067"/>
    </row>
    <row r="156" spans="2:108" ht="18.75" customHeight="1" thickBot="1">
      <c r="B156" s="1081"/>
      <c r="C156" s="109" t="s">
        <v>63</v>
      </c>
      <c r="D156" s="47">
        <v>247.69129583540143</v>
      </c>
      <c r="E156" s="73">
        <v>1</v>
      </c>
      <c r="F156" s="49">
        <v>247.69129583540143</v>
      </c>
      <c r="G156" s="49">
        <v>59.86147613678262</v>
      </c>
      <c r="H156" s="49">
        <v>6.5803308816703405E-11</v>
      </c>
      <c r="I156" s="49">
        <v>0.4681744489852791</v>
      </c>
      <c r="J156" s="49">
        <v>59.86147613678262</v>
      </c>
      <c r="K156" s="50">
        <v>0.99999999263502837</v>
      </c>
      <c r="Z156" s="1101"/>
      <c r="AA156" s="620" t="s">
        <v>5</v>
      </c>
      <c r="AB156" s="620" t="s">
        <v>2</v>
      </c>
      <c r="AC156" s="91" t="s">
        <v>1049</v>
      </c>
      <c r="AD156" s="655">
        <v>1</v>
      </c>
      <c r="AE156" s="656">
        <v>6.22</v>
      </c>
      <c r="AF156" s="657" t="s">
        <v>851</v>
      </c>
      <c r="AG156" s="658" t="s">
        <v>885</v>
      </c>
      <c r="AH156" s="650"/>
      <c r="AI156" s="650"/>
      <c r="AP156" s="1080" t="s">
        <v>1</v>
      </c>
      <c r="AQ156" s="37" t="s">
        <v>858</v>
      </c>
      <c r="AR156" s="698" t="s">
        <v>962</v>
      </c>
      <c r="AS156" s="699" t="s">
        <v>851</v>
      </c>
      <c r="AT156" s="699" t="s">
        <v>851</v>
      </c>
      <c r="AU156" s="699" t="s">
        <v>851</v>
      </c>
      <c r="AV156" s="700" t="s">
        <v>851</v>
      </c>
      <c r="AW156" s="650"/>
      <c r="AX156" s="650"/>
    </row>
    <row r="157" spans="2:108" ht="18.75" customHeight="1">
      <c r="B157" s="1081"/>
      <c r="C157" s="109" t="s">
        <v>64</v>
      </c>
      <c r="D157" s="47">
        <v>199.43516945265375</v>
      </c>
      <c r="E157" s="73">
        <v>1</v>
      </c>
      <c r="F157" s="49">
        <v>199.43516945265375</v>
      </c>
      <c r="G157" s="49">
        <v>77.330038646793113</v>
      </c>
      <c r="H157" s="49">
        <v>7.9618394528420961E-13</v>
      </c>
      <c r="I157" s="49">
        <v>0.53209948450322997</v>
      </c>
      <c r="J157" s="49">
        <v>77.330038646793113</v>
      </c>
      <c r="K157" s="50">
        <v>0.99999999998996059</v>
      </c>
      <c r="Z157" s="1102"/>
      <c r="AA157" s="620" t="s">
        <v>33</v>
      </c>
      <c r="AB157" s="620" t="s">
        <v>2</v>
      </c>
      <c r="AC157" s="91" t="s">
        <v>1049</v>
      </c>
      <c r="AD157" s="655">
        <v>3</v>
      </c>
      <c r="AE157" s="656">
        <v>7.3166666666666664</v>
      </c>
      <c r="AF157" s="659">
        <v>3.2757034867846837</v>
      </c>
      <c r="AG157" s="660">
        <v>0.44770434899107292</v>
      </c>
      <c r="AH157" s="650"/>
      <c r="AI157" s="650"/>
      <c r="AP157" s="1101"/>
      <c r="AQ157" s="109" t="s">
        <v>1049</v>
      </c>
      <c r="AR157" s="24" t="s">
        <v>962</v>
      </c>
      <c r="AS157" s="685" t="s">
        <v>851</v>
      </c>
      <c r="AT157" s="685" t="s">
        <v>851</v>
      </c>
      <c r="AU157" s="685" t="s">
        <v>851</v>
      </c>
      <c r="AV157" s="686" t="s">
        <v>851</v>
      </c>
      <c r="AW157" s="650"/>
      <c r="AX157" s="650"/>
    </row>
    <row r="158" spans="2:108" ht="18.75" customHeight="1" thickBot="1">
      <c r="B158" s="1068"/>
      <c r="C158" s="33" t="s">
        <v>65</v>
      </c>
      <c r="D158" s="51">
        <v>26.628229616030108</v>
      </c>
      <c r="E158" s="74">
        <v>1</v>
      </c>
      <c r="F158" s="53">
        <v>26.628229616030108</v>
      </c>
      <c r="G158" s="53">
        <v>10.231554067640314</v>
      </c>
      <c r="H158" s="53">
        <v>2.0974478228095489E-3</v>
      </c>
      <c r="I158" s="53">
        <v>0.13078551473992117</v>
      </c>
      <c r="J158" s="53">
        <v>10.231554067640314</v>
      </c>
      <c r="K158" s="54">
        <v>0.88360968794372141</v>
      </c>
      <c r="Z158" s="1099" t="s">
        <v>915</v>
      </c>
      <c r="AA158" s="620" t="s">
        <v>821</v>
      </c>
      <c r="AB158" s="620" t="s">
        <v>2</v>
      </c>
      <c r="AC158" s="91" t="s">
        <v>1049</v>
      </c>
      <c r="AD158" s="655">
        <v>1</v>
      </c>
      <c r="AE158" s="656">
        <v>5.36</v>
      </c>
      <c r="AF158" s="657" t="s">
        <v>851</v>
      </c>
      <c r="AG158" s="658" t="s">
        <v>885</v>
      </c>
      <c r="AH158" s="650"/>
      <c r="AI158" s="650"/>
      <c r="AP158" s="1109"/>
      <c r="AQ158" s="26" t="s">
        <v>10</v>
      </c>
      <c r="AR158" s="59">
        <v>1.2258333333333349</v>
      </c>
      <c r="AS158" s="61">
        <v>0.44349725457415717</v>
      </c>
      <c r="AT158" s="75">
        <v>38.999999999999993</v>
      </c>
      <c r="AU158" s="61">
        <v>0.3287754634450808</v>
      </c>
      <c r="AV158" s="62">
        <v>2.122891203221589</v>
      </c>
      <c r="AW158" s="650"/>
      <c r="AX158" s="650"/>
    </row>
    <row r="159" spans="2:108" ht="18.75" customHeight="1">
      <c r="B159" s="1099" t="s">
        <v>46</v>
      </c>
      <c r="C159" s="37" t="s">
        <v>62</v>
      </c>
      <c r="D159" s="55">
        <v>106.30438669770098</v>
      </c>
      <c r="E159" s="72">
        <v>1</v>
      </c>
      <c r="F159" s="57">
        <v>106.30438669770098</v>
      </c>
      <c r="G159" s="57">
        <v>21.492582908487201</v>
      </c>
      <c r="H159" s="57">
        <v>1.6616718215585547E-5</v>
      </c>
      <c r="I159" s="57">
        <v>0.24016049386422292</v>
      </c>
      <c r="J159" s="57">
        <v>21.492582908487201</v>
      </c>
      <c r="K159" s="58">
        <v>0.99546850235476791</v>
      </c>
      <c r="Z159" s="1101"/>
      <c r="AA159" s="620" t="s">
        <v>4</v>
      </c>
      <c r="AB159" s="620" t="s">
        <v>2</v>
      </c>
      <c r="AC159" s="91" t="s">
        <v>1049</v>
      </c>
      <c r="AD159" s="655">
        <v>1</v>
      </c>
      <c r="AE159" s="656">
        <v>9.2799999999999994</v>
      </c>
      <c r="AF159" s="657" t="s">
        <v>851</v>
      </c>
      <c r="AG159" s="658" t="s">
        <v>885</v>
      </c>
      <c r="AH159" s="650"/>
      <c r="AI159" s="650"/>
      <c r="AP159" s="1044" t="s">
        <v>1070</v>
      </c>
      <c r="AQ159" s="1105"/>
      <c r="AR159" s="1105"/>
      <c r="AS159" s="1105"/>
      <c r="AT159" s="1105"/>
      <c r="AU159" s="1105"/>
      <c r="AV159" s="1105"/>
      <c r="AW159" s="650"/>
      <c r="AX159" s="650"/>
    </row>
    <row r="160" spans="2:108" ht="18.75" customHeight="1">
      <c r="B160" s="1081"/>
      <c r="C160" s="109" t="s">
        <v>63</v>
      </c>
      <c r="D160" s="47">
        <v>28.772837373370745</v>
      </c>
      <c r="E160" s="73">
        <v>1</v>
      </c>
      <c r="F160" s="49">
        <v>28.772837373370745</v>
      </c>
      <c r="G160" s="49">
        <v>6.9537547211918902</v>
      </c>
      <c r="H160" s="49">
        <v>1.0355943978525281E-2</v>
      </c>
      <c r="I160" s="49">
        <v>9.2773934368705291E-2</v>
      </c>
      <c r="J160" s="49">
        <v>6.9537547211918902</v>
      </c>
      <c r="K160" s="50">
        <v>0.738796011871929</v>
      </c>
      <c r="Z160" s="1101"/>
      <c r="AA160" s="620" t="s">
        <v>5</v>
      </c>
      <c r="AB160" s="620" t="s">
        <v>2</v>
      </c>
      <c r="AC160" s="91" t="s">
        <v>1049</v>
      </c>
      <c r="AD160" s="655">
        <v>1</v>
      </c>
      <c r="AE160" s="656">
        <v>4.54</v>
      </c>
      <c r="AF160" s="657" t="s">
        <v>851</v>
      </c>
      <c r="AG160" s="658" t="s">
        <v>885</v>
      </c>
      <c r="AH160" s="650"/>
      <c r="AI160" s="650"/>
      <c r="AP160" s="650"/>
      <c r="AQ160" s="650"/>
      <c r="AR160" s="650"/>
      <c r="AS160" s="650"/>
      <c r="AT160" s="650"/>
      <c r="AU160" s="650"/>
      <c r="AV160" s="650"/>
      <c r="AW160" s="650"/>
      <c r="AX160" s="650"/>
    </row>
    <row r="161" spans="2:50" ht="18.75" customHeight="1" thickBot="1">
      <c r="B161" s="1081"/>
      <c r="C161" s="109" t="s">
        <v>64</v>
      </c>
      <c r="D161" s="47">
        <v>4.5101376958265709</v>
      </c>
      <c r="E161" s="73">
        <v>1</v>
      </c>
      <c r="F161" s="49">
        <v>4.5101376958265709</v>
      </c>
      <c r="G161" s="49">
        <v>1.7487844459822095</v>
      </c>
      <c r="H161" s="49">
        <v>0.19046031585330919</v>
      </c>
      <c r="I161" s="49">
        <v>2.5072615384954512E-2</v>
      </c>
      <c r="J161" s="49">
        <v>1.7487844459822095</v>
      </c>
      <c r="K161" s="50">
        <v>0.25640067013699375</v>
      </c>
      <c r="Z161" s="1102"/>
      <c r="AA161" s="620" t="s">
        <v>33</v>
      </c>
      <c r="AB161" s="620" t="s">
        <v>2</v>
      </c>
      <c r="AC161" s="91" t="s">
        <v>1049</v>
      </c>
      <c r="AD161" s="655">
        <v>3</v>
      </c>
      <c r="AE161" s="656">
        <v>6.3933333333333335</v>
      </c>
      <c r="AF161" s="659">
        <v>2.533324561388322</v>
      </c>
      <c r="AG161" s="660">
        <v>0.39624471763112434</v>
      </c>
      <c r="AH161" s="650"/>
      <c r="AI161" s="650"/>
      <c r="AP161" s="1058" t="s">
        <v>937</v>
      </c>
      <c r="AQ161" s="1058"/>
      <c r="AR161" s="1058"/>
      <c r="AS161" s="1058"/>
      <c r="AT161" s="1058"/>
      <c r="AU161" s="1058"/>
      <c r="AV161" s="1058"/>
      <c r="AW161" s="1058"/>
      <c r="AX161" s="1058"/>
    </row>
    <row r="162" spans="2:50" ht="18.75" customHeight="1" thickBot="1">
      <c r="B162" s="1068"/>
      <c r="C162" s="33" t="s">
        <v>65</v>
      </c>
      <c r="D162" s="51">
        <v>2.5895970043257086</v>
      </c>
      <c r="E162" s="74">
        <v>1</v>
      </c>
      <c r="F162" s="53">
        <v>2.5895970043257086</v>
      </c>
      <c r="G162" s="53">
        <v>0.99501927635503062</v>
      </c>
      <c r="H162" s="53">
        <v>0.32205515519519023</v>
      </c>
      <c r="I162" s="53">
        <v>1.4421610237828127E-2</v>
      </c>
      <c r="J162" s="53">
        <v>0.99501927635503062</v>
      </c>
      <c r="K162" s="54">
        <v>0.16603147957017117</v>
      </c>
      <c r="Z162" s="1099" t="s">
        <v>916</v>
      </c>
      <c r="AA162" s="620" t="s">
        <v>821</v>
      </c>
      <c r="AB162" s="620" t="s">
        <v>2</v>
      </c>
      <c r="AC162" s="91" t="s">
        <v>1049</v>
      </c>
      <c r="AD162" s="655">
        <v>1</v>
      </c>
      <c r="AE162" s="656">
        <v>5.95</v>
      </c>
      <c r="AF162" s="657" t="s">
        <v>851</v>
      </c>
      <c r="AG162" s="658" t="s">
        <v>885</v>
      </c>
      <c r="AH162" s="650"/>
      <c r="AI162" s="650"/>
      <c r="AP162" s="1073" t="s">
        <v>109</v>
      </c>
      <c r="AQ162" s="1089" t="s">
        <v>78</v>
      </c>
      <c r="AR162" s="1088" t="s">
        <v>79</v>
      </c>
      <c r="AS162" s="1090" t="s">
        <v>80</v>
      </c>
      <c r="AT162" s="1096" t="s">
        <v>71</v>
      </c>
      <c r="AU162" s="1096" t="s">
        <v>50</v>
      </c>
      <c r="AV162" s="1096" t="s">
        <v>938</v>
      </c>
      <c r="AW162" s="1078" t="s">
        <v>939</v>
      </c>
      <c r="AX162" s="1122"/>
    </row>
    <row r="163" spans="2:50" ht="18.75" customHeight="1" thickBot="1">
      <c r="B163" s="1099" t="s">
        <v>123</v>
      </c>
      <c r="C163" s="37" t="s">
        <v>62</v>
      </c>
      <c r="D163" s="55">
        <v>100.93746582251826</v>
      </c>
      <c r="E163" s="72">
        <v>1</v>
      </c>
      <c r="F163" s="57">
        <v>100.93746582251826</v>
      </c>
      <c r="G163" s="57">
        <v>20.407500764124009</v>
      </c>
      <c r="H163" s="57">
        <v>2.5610088838629033E-5</v>
      </c>
      <c r="I163" s="57">
        <v>0.23083449467226005</v>
      </c>
      <c r="J163" s="57">
        <v>20.407500764124009</v>
      </c>
      <c r="K163" s="58">
        <v>0.9936640338708802</v>
      </c>
      <c r="Z163" s="1101"/>
      <c r="AA163" s="620" t="s">
        <v>4</v>
      </c>
      <c r="AB163" s="620" t="s">
        <v>2</v>
      </c>
      <c r="AC163" s="91" t="s">
        <v>1049</v>
      </c>
      <c r="AD163" s="655">
        <v>1</v>
      </c>
      <c r="AE163" s="656">
        <v>9.64</v>
      </c>
      <c r="AF163" s="657" t="s">
        <v>851</v>
      </c>
      <c r="AG163" s="658" t="s">
        <v>885</v>
      </c>
      <c r="AH163" s="650"/>
      <c r="AI163" s="650"/>
      <c r="AP163" s="1109"/>
      <c r="AQ163" s="1113"/>
      <c r="AR163" s="1110"/>
      <c r="AS163" s="1107"/>
      <c r="AT163" s="1108"/>
      <c r="AU163" s="1108"/>
      <c r="AV163" s="1108"/>
      <c r="AW163" s="63" t="s">
        <v>73</v>
      </c>
      <c r="AX163" s="64" t="s">
        <v>74</v>
      </c>
    </row>
    <row r="164" spans="2:50" ht="18.75" customHeight="1">
      <c r="B164" s="1081"/>
      <c r="C164" s="109" t="s">
        <v>63</v>
      </c>
      <c r="D164" s="47">
        <v>34.822305234512839</v>
      </c>
      <c r="E164" s="73">
        <v>1</v>
      </c>
      <c r="F164" s="49">
        <v>34.822305234512839</v>
      </c>
      <c r="G164" s="49">
        <v>8.4157765285735984</v>
      </c>
      <c r="H164" s="49">
        <v>5.007349611781938E-3</v>
      </c>
      <c r="I164" s="49">
        <v>0.1101314010128098</v>
      </c>
      <c r="J164" s="49">
        <v>8.4157765285735984</v>
      </c>
      <c r="K164" s="50">
        <v>0.81589611152306007</v>
      </c>
      <c r="Z164" s="1101"/>
      <c r="AA164" s="620" t="s">
        <v>5</v>
      </c>
      <c r="AB164" s="620" t="s">
        <v>2</v>
      </c>
      <c r="AC164" s="91" t="s">
        <v>1049</v>
      </c>
      <c r="AD164" s="655">
        <v>1</v>
      </c>
      <c r="AE164" s="656">
        <v>4.8899999999999997</v>
      </c>
      <c r="AF164" s="657" t="s">
        <v>851</v>
      </c>
      <c r="AG164" s="658" t="s">
        <v>885</v>
      </c>
      <c r="AH164" s="650"/>
      <c r="AI164" s="650"/>
      <c r="AP164" s="1085" t="s">
        <v>858</v>
      </c>
      <c r="AQ164" s="622" t="s">
        <v>2</v>
      </c>
      <c r="AR164" s="77" t="s">
        <v>1</v>
      </c>
      <c r="AS164" s="701" t="s">
        <v>962</v>
      </c>
      <c r="AT164" s="653" t="s">
        <v>851</v>
      </c>
      <c r="AU164" s="653" t="s">
        <v>851</v>
      </c>
      <c r="AV164" s="653" t="s">
        <v>851</v>
      </c>
      <c r="AW164" s="653" t="s">
        <v>851</v>
      </c>
      <c r="AX164" s="702" t="s">
        <v>851</v>
      </c>
    </row>
    <row r="165" spans="2:50" ht="18.75" customHeight="1">
      <c r="B165" s="1081"/>
      <c r="C165" s="109" t="s">
        <v>64</v>
      </c>
      <c r="D165" s="47">
        <v>2.2032552137005919</v>
      </c>
      <c r="E165" s="73">
        <v>1</v>
      </c>
      <c r="F165" s="49">
        <v>2.2032552137005919</v>
      </c>
      <c r="G165" s="49">
        <v>0.85430173269746768</v>
      </c>
      <c r="H165" s="49">
        <v>0.35860661477788636</v>
      </c>
      <c r="I165" s="49">
        <v>1.2407383579518282E-2</v>
      </c>
      <c r="J165" s="49">
        <v>0.85430173269746768</v>
      </c>
      <c r="K165" s="50">
        <v>0.14920542217067467</v>
      </c>
      <c r="Z165" s="1102"/>
      <c r="AA165" s="620" t="s">
        <v>33</v>
      </c>
      <c r="AB165" s="620" t="s">
        <v>2</v>
      </c>
      <c r="AC165" s="91" t="s">
        <v>1049</v>
      </c>
      <c r="AD165" s="655">
        <v>3</v>
      </c>
      <c r="AE165" s="656">
        <v>6.8266666666666662</v>
      </c>
      <c r="AF165" s="659">
        <v>2.4933979492518508</v>
      </c>
      <c r="AG165" s="660">
        <v>0.36524384022243905</v>
      </c>
      <c r="AH165" s="650"/>
      <c r="AI165" s="650"/>
      <c r="AP165" s="1102"/>
      <c r="AQ165" s="620" t="s">
        <v>1</v>
      </c>
      <c r="AR165" s="91" t="s">
        <v>2</v>
      </c>
      <c r="AS165" s="703" t="s">
        <v>963</v>
      </c>
      <c r="AT165" s="657" t="s">
        <v>851</v>
      </c>
      <c r="AU165" s="657" t="s">
        <v>851</v>
      </c>
      <c r="AV165" s="657" t="s">
        <v>851</v>
      </c>
      <c r="AW165" s="657" t="s">
        <v>851</v>
      </c>
      <c r="AX165" s="704" t="s">
        <v>851</v>
      </c>
    </row>
    <row r="166" spans="2:50" ht="18.75" customHeight="1">
      <c r="B166" s="1068"/>
      <c r="C166" s="33" t="s">
        <v>65</v>
      </c>
      <c r="D166" s="51">
        <v>4.6774717737692692E-2</v>
      </c>
      <c r="E166" s="74">
        <v>1</v>
      </c>
      <c r="F166" s="53">
        <v>4.6774717737692692E-2</v>
      </c>
      <c r="G166" s="53">
        <v>1.7972582497325123E-2</v>
      </c>
      <c r="H166" s="53">
        <v>0.8937496499615637</v>
      </c>
      <c r="I166" s="53">
        <v>2.6423284633376304E-4</v>
      </c>
      <c r="J166" s="53">
        <v>1.7972582497325123E-2</v>
      </c>
      <c r="K166" s="54">
        <v>5.2003784444195622E-2</v>
      </c>
      <c r="Z166" s="1099" t="s">
        <v>917</v>
      </c>
      <c r="AA166" s="620" t="s">
        <v>821</v>
      </c>
      <c r="AB166" s="620" t="s">
        <v>2</v>
      </c>
      <c r="AC166" s="91" t="s">
        <v>1049</v>
      </c>
      <c r="AD166" s="655">
        <v>1</v>
      </c>
      <c r="AE166" s="656">
        <v>5.72</v>
      </c>
      <c r="AF166" s="657" t="s">
        <v>851</v>
      </c>
      <c r="AG166" s="658" t="s">
        <v>885</v>
      </c>
      <c r="AH166" s="650"/>
      <c r="AI166" s="650"/>
      <c r="AP166" s="1099" t="s">
        <v>1049</v>
      </c>
      <c r="AQ166" s="620" t="s">
        <v>2</v>
      </c>
      <c r="AR166" s="91" t="s">
        <v>1</v>
      </c>
      <c r="AS166" s="703" t="s">
        <v>962</v>
      </c>
      <c r="AT166" s="657" t="s">
        <v>851</v>
      </c>
      <c r="AU166" s="657" t="s">
        <v>851</v>
      </c>
      <c r="AV166" s="657" t="s">
        <v>851</v>
      </c>
      <c r="AW166" s="657" t="s">
        <v>851</v>
      </c>
      <c r="AX166" s="704" t="s">
        <v>851</v>
      </c>
    </row>
    <row r="167" spans="2:50" ht="18.75" customHeight="1">
      <c r="B167" s="1099" t="s">
        <v>124</v>
      </c>
      <c r="C167" s="37" t="s">
        <v>62</v>
      </c>
      <c r="D167" s="55">
        <v>56.770819169059529</v>
      </c>
      <c r="E167" s="72">
        <v>1</v>
      </c>
      <c r="F167" s="57">
        <v>56.770819169059529</v>
      </c>
      <c r="G167" s="57">
        <v>11.477903929247111</v>
      </c>
      <c r="H167" s="57">
        <v>1.174924211688765E-3</v>
      </c>
      <c r="I167" s="57">
        <v>0.14441628882745802</v>
      </c>
      <c r="J167" s="57">
        <v>11.477903929247111</v>
      </c>
      <c r="K167" s="58">
        <v>0.91616321666761724</v>
      </c>
      <c r="Z167" s="1101"/>
      <c r="AA167" s="620" t="s">
        <v>4</v>
      </c>
      <c r="AB167" s="620" t="s">
        <v>2</v>
      </c>
      <c r="AC167" s="91" t="s">
        <v>1049</v>
      </c>
      <c r="AD167" s="655">
        <v>1</v>
      </c>
      <c r="AE167" s="656">
        <v>11.48</v>
      </c>
      <c r="AF167" s="657" t="s">
        <v>851</v>
      </c>
      <c r="AG167" s="658" t="s">
        <v>885</v>
      </c>
      <c r="AH167" s="650"/>
      <c r="AI167" s="650"/>
      <c r="AP167" s="1102"/>
      <c r="AQ167" s="620" t="s">
        <v>1</v>
      </c>
      <c r="AR167" s="91" t="s">
        <v>2</v>
      </c>
      <c r="AS167" s="703" t="s">
        <v>963</v>
      </c>
      <c r="AT167" s="657" t="s">
        <v>851</v>
      </c>
      <c r="AU167" s="657" t="s">
        <v>851</v>
      </c>
      <c r="AV167" s="657" t="s">
        <v>851</v>
      </c>
      <c r="AW167" s="657" t="s">
        <v>851</v>
      </c>
      <c r="AX167" s="704" t="s">
        <v>851</v>
      </c>
    </row>
    <row r="168" spans="2:50" ht="18.75" customHeight="1" thickBot="1">
      <c r="B168" s="1081"/>
      <c r="C168" s="109" t="s">
        <v>63</v>
      </c>
      <c r="D168" s="47">
        <v>1.3564116544087941</v>
      </c>
      <c r="E168" s="73">
        <v>1</v>
      </c>
      <c r="F168" s="49">
        <v>1.3564116544087941</v>
      </c>
      <c r="G168" s="49">
        <v>0.32781452254181614</v>
      </c>
      <c r="H168" s="49">
        <v>0.56883710182727143</v>
      </c>
      <c r="I168" s="49">
        <v>4.7976731706187957E-3</v>
      </c>
      <c r="J168" s="49">
        <v>0.32781452254181614</v>
      </c>
      <c r="K168" s="50">
        <v>8.7232200933698989E-2</v>
      </c>
      <c r="Z168" s="1101"/>
      <c r="AA168" s="620" t="s">
        <v>5</v>
      </c>
      <c r="AB168" s="620" t="s">
        <v>2</v>
      </c>
      <c r="AC168" s="91" t="s">
        <v>1049</v>
      </c>
      <c r="AD168" s="655">
        <v>1</v>
      </c>
      <c r="AE168" s="656">
        <v>6.11</v>
      </c>
      <c r="AF168" s="657" t="s">
        <v>851</v>
      </c>
      <c r="AG168" s="658" t="s">
        <v>885</v>
      </c>
      <c r="AH168" s="650"/>
      <c r="AI168" s="650"/>
      <c r="AP168" s="1080" t="s">
        <v>10</v>
      </c>
      <c r="AQ168" s="620" t="s">
        <v>2</v>
      </c>
      <c r="AR168" s="91" t="s">
        <v>1</v>
      </c>
      <c r="AS168" s="92" t="s">
        <v>1085</v>
      </c>
      <c r="AT168" s="93">
        <v>0.62719983229400633</v>
      </c>
      <c r="AU168" s="710">
        <v>38.999999999999993</v>
      </c>
      <c r="AV168" s="119">
        <v>1.4586127644209862E-2</v>
      </c>
      <c r="AW168" s="93">
        <v>0.33470192750384292</v>
      </c>
      <c r="AX168" s="94">
        <v>2.8719647391628196</v>
      </c>
    </row>
    <row r="169" spans="2:50" ht="18.75" customHeight="1" thickBot="1">
      <c r="B169" s="1081"/>
      <c r="C169" s="109" t="s">
        <v>64</v>
      </c>
      <c r="D169" s="47">
        <v>3.4897066974632169</v>
      </c>
      <c r="E169" s="73">
        <v>1</v>
      </c>
      <c r="F169" s="49">
        <v>3.4897066974632169</v>
      </c>
      <c r="G169" s="49">
        <v>1.3531171784867579</v>
      </c>
      <c r="H169" s="49">
        <v>0.24879962822868992</v>
      </c>
      <c r="I169" s="49">
        <v>1.9510545935583313E-2</v>
      </c>
      <c r="J169" s="49">
        <v>1.3531171784867579</v>
      </c>
      <c r="K169" s="50">
        <v>0.20902163911575777</v>
      </c>
      <c r="Z169" s="1102"/>
      <c r="AA169" s="620" t="s">
        <v>33</v>
      </c>
      <c r="AB169" s="620" t="s">
        <v>2</v>
      </c>
      <c r="AC169" s="91" t="s">
        <v>1049</v>
      </c>
      <c r="AD169" s="655">
        <v>3</v>
      </c>
      <c r="AE169" s="656">
        <v>7.77</v>
      </c>
      <c r="AF169" s="659">
        <v>3.2188662600362883</v>
      </c>
      <c r="AG169" s="660">
        <v>0.41426850193517223</v>
      </c>
      <c r="AH169" s="650"/>
      <c r="AI169" s="650"/>
      <c r="AP169" s="1109"/>
      <c r="AQ169" s="625" t="s">
        <v>1</v>
      </c>
      <c r="AR169" s="82" t="s">
        <v>2</v>
      </c>
      <c r="AS169" s="83" t="s">
        <v>1086</v>
      </c>
      <c r="AT169" s="84">
        <v>0.62719983229400633</v>
      </c>
      <c r="AU169" s="711">
        <v>38.999999999999993</v>
      </c>
      <c r="AV169" s="120">
        <v>1.4586127644209862E-2</v>
      </c>
      <c r="AW169" s="84">
        <v>-2.8719647391628196</v>
      </c>
      <c r="AX169" s="85">
        <v>-0.33470192750384292</v>
      </c>
    </row>
    <row r="170" spans="2:50" ht="18.75" customHeight="1">
      <c r="B170" s="1068"/>
      <c r="C170" s="33" t="s">
        <v>65</v>
      </c>
      <c r="D170" s="51">
        <v>1.2475870113399434</v>
      </c>
      <c r="E170" s="74">
        <v>1</v>
      </c>
      <c r="F170" s="53">
        <v>1.2475870113399434</v>
      </c>
      <c r="G170" s="53">
        <v>0.47936923125096076</v>
      </c>
      <c r="H170" s="53">
        <v>0.49106580778474129</v>
      </c>
      <c r="I170" s="53">
        <v>7.0001992809273399E-3</v>
      </c>
      <c r="J170" s="53">
        <v>0.47936923125096076</v>
      </c>
      <c r="K170" s="54">
        <v>0.10485582711372321</v>
      </c>
      <c r="Z170" s="1099" t="s">
        <v>918</v>
      </c>
      <c r="AA170" s="620" t="s">
        <v>821</v>
      </c>
      <c r="AB170" s="620" t="s">
        <v>2</v>
      </c>
      <c r="AC170" s="91" t="s">
        <v>858</v>
      </c>
      <c r="AD170" s="655">
        <v>1</v>
      </c>
      <c r="AE170" s="656">
        <v>6.58</v>
      </c>
      <c r="AF170" s="657" t="s">
        <v>851</v>
      </c>
      <c r="AG170" s="658" t="s">
        <v>885</v>
      </c>
      <c r="AH170" s="650"/>
      <c r="AI170" s="650"/>
      <c r="AP170" s="1044" t="s">
        <v>81</v>
      </c>
      <c r="AQ170" s="1105"/>
      <c r="AR170" s="1105"/>
      <c r="AS170" s="1105"/>
      <c r="AT170" s="1105"/>
      <c r="AU170" s="1105"/>
      <c r="AV170" s="1105"/>
      <c r="AW170" s="1105"/>
      <c r="AX170" s="1105"/>
    </row>
    <row r="171" spans="2:50" ht="18.75" customHeight="1" thickBot="1">
      <c r="B171" s="1080" t="s">
        <v>60</v>
      </c>
      <c r="C171" s="37" t="s">
        <v>62</v>
      </c>
      <c r="D171" s="55">
        <v>336.33455440058475</v>
      </c>
      <c r="E171" s="72">
        <v>68</v>
      </c>
      <c r="F171" s="57">
        <v>4.9460963882438937</v>
      </c>
      <c r="G171" s="7"/>
      <c r="H171" s="7"/>
      <c r="I171" s="7"/>
      <c r="J171" s="7"/>
      <c r="K171" s="8"/>
      <c r="Z171" s="1101"/>
      <c r="AA171" s="620" t="s">
        <v>4</v>
      </c>
      <c r="AB171" s="620" t="s">
        <v>2</v>
      </c>
      <c r="AC171" s="91" t="s">
        <v>858</v>
      </c>
      <c r="AD171" s="655">
        <v>1</v>
      </c>
      <c r="AE171" s="656">
        <v>12.38</v>
      </c>
      <c r="AF171" s="657" t="s">
        <v>851</v>
      </c>
      <c r="AG171" s="658" t="s">
        <v>885</v>
      </c>
      <c r="AH171" s="650"/>
      <c r="AI171" s="650"/>
      <c r="AP171" s="1044" t="s">
        <v>1071</v>
      </c>
      <c r="AQ171" s="1105"/>
      <c r="AR171" s="1105"/>
      <c r="AS171" s="1105"/>
      <c r="AT171" s="1105"/>
      <c r="AU171" s="1105"/>
      <c r="AV171" s="1105"/>
      <c r="AW171" s="1105"/>
      <c r="AX171" s="1105"/>
    </row>
    <row r="172" spans="2:50" ht="18.75" customHeight="1">
      <c r="B172" s="1081"/>
      <c r="C172" s="109" t="s">
        <v>63</v>
      </c>
      <c r="D172" s="47">
        <v>281.36640129490399</v>
      </c>
      <c r="E172" s="73">
        <v>68</v>
      </c>
      <c r="F172" s="49">
        <v>4.1377411955132937</v>
      </c>
      <c r="G172" s="9"/>
      <c r="H172" s="9"/>
      <c r="I172" s="9"/>
      <c r="J172" s="9"/>
      <c r="K172" s="10"/>
      <c r="Z172" s="1101"/>
      <c r="AA172" s="620" t="s">
        <v>5</v>
      </c>
      <c r="AB172" s="620" t="s">
        <v>2</v>
      </c>
      <c r="AC172" s="91" t="s">
        <v>858</v>
      </c>
      <c r="AD172" s="655">
        <v>1</v>
      </c>
      <c r="AE172" s="656">
        <v>6.14</v>
      </c>
      <c r="AF172" s="657" t="s">
        <v>851</v>
      </c>
      <c r="AG172" s="658" t="s">
        <v>885</v>
      </c>
      <c r="AH172" s="650"/>
      <c r="AI172" s="650"/>
      <c r="AP172" s="650"/>
      <c r="AQ172" s="650"/>
      <c r="AR172" s="650"/>
      <c r="AS172" s="650"/>
      <c r="AT172" s="650"/>
      <c r="AU172" s="650"/>
      <c r="AV172" s="650"/>
      <c r="AW172" s="650"/>
      <c r="AX172" s="650"/>
    </row>
    <row r="173" spans="2:50" ht="18.75" customHeight="1" thickBot="1">
      <c r="B173" s="1081"/>
      <c r="C173" s="109" t="s">
        <v>64</v>
      </c>
      <c r="D173" s="47">
        <v>175.37287915661551</v>
      </c>
      <c r="E173" s="73">
        <v>68</v>
      </c>
      <c r="F173" s="49">
        <v>2.5790129287737575</v>
      </c>
      <c r="G173" s="9"/>
      <c r="H173" s="9"/>
      <c r="I173" s="9"/>
      <c r="J173" s="9"/>
      <c r="K173" s="10"/>
      <c r="Z173" s="1102"/>
      <c r="AA173" s="620" t="s">
        <v>33</v>
      </c>
      <c r="AB173" s="620" t="s">
        <v>2</v>
      </c>
      <c r="AC173" s="91" t="s">
        <v>858</v>
      </c>
      <c r="AD173" s="655">
        <v>3</v>
      </c>
      <c r="AE173" s="656">
        <v>8.3666666666666671</v>
      </c>
      <c r="AF173" s="659">
        <v>3.4826043894380736</v>
      </c>
      <c r="AG173" s="660">
        <v>0.41624753658622388</v>
      </c>
      <c r="AH173" s="650"/>
      <c r="AI173" s="650"/>
      <c r="AP173" s="1106" t="s">
        <v>942</v>
      </c>
      <c r="AQ173" s="1105"/>
      <c r="AR173" s="1105"/>
      <c r="AS173" s="1105"/>
      <c r="AT173" s="1105"/>
      <c r="AU173" s="650"/>
      <c r="AV173" s="650"/>
      <c r="AW173" s="650"/>
      <c r="AX173" s="650"/>
    </row>
    <row r="174" spans="2:50" ht="18.75" customHeight="1" thickBot="1">
      <c r="B174" s="1070"/>
      <c r="C174" s="26" t="s">
        <v>65</v>
      </c>
      <c r="D174" s="59">
        <v>176.97405515520583</v>
      </c>
      <c r="E174" s="75">
        <v>68</v>
      </c>
      <c r="F174" s="61">
        <v>2.6025596346353801</v>
      </c>
      <c r="G174" s="142"/>
      <c r="H174" s="142"/>
      <c r="I174" s="142"/>
      <c r="J174" s="142"/>
      <c r="K174" s="11"/>
      <c r="Z174" s="1099" t="s">
        <v>919</v>
      </c>
      <c r="AA174" s="620" t="s">
        <v>821</v>
      </c>
      <c r="AB174" s="620" t="s">
        <v>2</v>
      </c>
      <c r="AC174" s="91" t="s">
        <v>858</v>
      </c>
      <c r="AD174" s="655">
        <v>1</v>
      </c>
      <c r="AE174" s="656">
        <v>4.5</v>
      </c>
      <c r="AF174" s="657" t="s">
        <v>851</v>
      </c>
      <c r="AG174" s="658" t="s">
        <v>885</v>
      </c>
      <c r="AH174" s="650"/>
      <c r="AI174" s="650"/>
      <c r="AP174" s="623" t="s">
        <v>109</v>
      </c>
      <c r="AQ174" s="626" t="s">
        <v>849</v>
      </c>
      <c r="AR174" s="627" t="s">
        <v>850</v>
      </c>
      <c r="AS174" s="627" t="s">
        <v>36</v>
      </c>
      <c r="AT174" s="21" t="s">
        <v>39</v>
      </c>
      <c r="AU174" s="650"/>
      <c r="AV174" s="650"/>
      <c r="AW174" s="650"/>
      <c r="AX174" s="650"/>
    </row>
    <row r="175" spans="2:50" ht="18.75" customHeight="1">
      <c r="B175" s="1066" t="s">
        <v>167</v>
      </c>
      <c r="C175" s="1067"/>
      <c r="D175" s="1067"/>
      <c r="E175" s="1067"/>
      <c r="F175" s="1067"/>
      <c r="G175" s="1067"/>
      <c r="H175" s="1067"/>
      <c r="I175" s="1067"/>
      <c r="J175" s="1067"/>
      <c r="K175" s="1067"/>
      <c r="Z175" s="1101"/>
      <c r="AA175" s="620" t="s">
        <v>4</v>
      </c>
      <c r="AB175" s="620" t="s">
        <v>2</v>
      </c>
      <c r="AC175" s="91" t="s">
        <v>858</v>
      </c>
      <c r="AD175" s="655">
        <v>1</v>
      </c>
      <c r="AE175" s="656">
        <v>11.01</v>
      </c>
      <c r="AF175" s="657" t="s">
        <v>851</v>
      </c>
      <c r="AG175" s="658" t="s">
        <v>885</v>
      </c>
      <c r="AH175" s="650"/>
      <c r="AI175" s="650"/>
      <c r="AP175" s="108" t="s">
        <v>858</v>
      </c>
      <c r="AQ175" s="673">
        <v>0</v>
      </c>
      <c r="AR175" s="705" t="s">
        <v>851</v>
      </c>
      <c r="AS175" s="705" t="s">
        <v>851</v>
      </c>
      <c r="AT175" s="706" t="s">
        <v>851</v>
      </c>
      <c r="AU175" s="650"/>
      <c r="AV175" s="650"/>
      <c r="AW175" s="650"/>
      <c r="AX175" s="650"/>
    </row>
    <row r="176" spans="2:50" ht="18.75" customHeight="1">
      <c r="Z176" s="1101"/>
      <c r="AA176" s="620" t="s">
        <v>5</v>
      </c>
      <c r="AB176" s="620" t="s">
        <v>2</v>
      </c>
      <c r="AC176" s="91" t="s">
        <v>858</v>
      </c>
      <c r="AD176" s="655">
        <v>1</v>
      </c>
      <c r="AE176" s="656">
        <v>4.93</v>
      </c>
      <c r="AF176" s="657" t="s">
        <v>851</v>
      </c>
      <c r="AG176" s="658" t="s">
        <v>885</v>
      </c>
      <c r="AH176" s="650"/>
      <c r="AI176" s="650"/>
      <c r="AP176" s="110" t="s">
        <v>1049</v>
      </c>
      <c r="AQ176" s="664">
        <v>0</v>
      </c>
      <c r="AR176" s="685" t="s">
        <v>851</v>
      </c>
      <c r="AS176" s="685" t="s">
        <v>851</v>
      </c>
      <c r="AT176" s="686" t="s">
        <v>851</v>
      </c>
      <c r="AU176" s="650"/>
      <c r="AV176" s="650"/>
      <c r="AW176" s="650"/>
      <c r="AX176" s="650"/>
    </row>
    <row r="177" spans="2:50" ht="18.75" customHeight="1" thickBot="1">
      <c r="B177" s="1075" t="s">
        <v>66</v>
      </c>
      <c r="C177" s="1067"/>
      <c r="D177" s="1067"/>
      <c r="E177" s="1067"/>
      <c r="F177" s="1067"/>
      <c r="G177" s="1067"/>
      <c r="H177" s="1067"/>
      <c r="I177" s="1067"/>
      <c r="J177" s="1067"/>
      <c r="Z177" s="1102"/>
      <c r="AA177" s="620" t="s">
        <v>33</v>
      </c>
      <c r="AB177" s="620" t="s">
        <v>2</v>
      </c>
      <c r="AC177" s="91" t="s">
        <v>858</v>
      </c>
      <c r="AD177" s="655">
        <v>3</v>
      </c>
      <c r="AE177" s="656">
        <v>6.8133333333333335</v>
      </c>
      <c r="AF177" s="659">
        <v>3.6407737272911285</v>
      </c>
      <c r="AG177" s="660">
        <v>0.53436013609948074</v>
      </c>
      <c r="AH177" s="650"/>
      <c r="AI177" s="650"/>
      <c r="AP177" s="19" t="s">
        <v>10</v>
      </c>
      <c r="AQ177" s="670">
        <v>1</v>
      </c>
      <c r="AR177" s="75">
        <v>38.999999999999993</v>
      </c>
      <c r="AS177" s="61">
        <v>6.5348523008120338</v>
      </c>
      <c r="AT177" s="62">
        <v>1.4586127644209862E-2</v>
      </c>
      <c r="AU177" s="650"/>
      <c r="AV177" s="650"/>
      <c r="AW177" s="650"/>
      <c r="AX177" s="650"/>
    </row>
    <row r="178" spans="2:50" ht="18.75" customHeight="1" thickBot="1">
      <c r="B178" s="1087" t="s">
        <v>126</v>
      </c>
      <c r="C178" s="1067"/>
      <c r="D178" s="1067"/>
      <c r="E178" s="1067"/>
      <c r="F178" s="1067"/>
      <c r="G178" s="1067"/>
      <c r="H178" s="1067"/>
      <c r="I178" s="1067"/>
      <c r="J178" s="1067"/>
      <c r="Z178" s="1099" t="s">
        <v>920</v>
      </c>
      <c r="AA178" s="620" t="s">
        <v>821</v>
      </c>
      <c r="AB178" s="620" t="s">
        <v>2</v>
      </c>
      <c r="AC178" s="91" t="s">
        <v>858</v>
      </c>
      <c r="AD178" s="655">
        <v>1</v>
      </c>
      <c r="AE178" s="656">
        <v>4.54</v>
      </c>
      <c r="AF178" s="657" t="s">
        <v>851</v>
      </c>
      <c r="AG178" s="658" t="s">
        <v>885</v>
      </c>
      <c r="AH178" s="650"/>
      <c r="AI178" s="650"/>
      <c r="AP178" s="1044" t="s">
        <v>867</v>
      </c>
      <c r="AQ178" s="1105"/>
      <c r="AR178" s="1105"/>
      <c r="AS178" s="1105"/>
      <c r="AT178" s="1105"/>
      <c r="AU178" s="650"/>
      <c r="AV178" s="650"/>
      <c r="AW178" s="650"/>
      <c r="AX178" s="650"/>
    </row>
    <row r="179" spans="2:50" ht="18.75" customHeight="1" thickBot="1">
      <c r="B179" s="134" t="s">
        <v>56</v>
      </c>
      <c r="C179" s="139" t="s">
        <v>57</v>
      </c>
      <c r="D179" s="141" t="s">
        <v>50</v>
      </c>
      <c r="E179" s="141" t="s">
        <v>58</v>
      </c>
      <c r="F179" s="141" t="s">
        <v>36</v>
      </c>
      <c r="G179" s="141" t="s">
        <v>39</v>
      </c>
      <c r="H179" s="141" t="s">
        <v>40</v>
      </c>
      <c r="I179" s="141" t="s">
        <v>41</v>
      </c>
      <c r="J179" s="21" t="s">
        <v>148</v>
      </c>
      <c r="Z179" s="1101"/>
      <c r="AA179" s="620" t="s">
        <v>4</v>
      </c>
      <c r="AB179" s="620" t="s">
        <v>2</v>
      </c>
      <c r="AC179" s="91" t="s">
        <v>858</v>
      </c>
      <c r="AD179" s="655">
        <v>1</v>
      </c>
      <c r="AE179" s="656">
        <v>12.93</v>
      </c>
      <c r="AF179" s="657" t="s">
        <v>851</v>
      </c>
      <c r="AG179" s="658" t="s">
        <v>885</v>
      </c>
      <c r="AH179" s="650"/>
      <c r="AI179" s="650"/>
      <c r="AP179" s="1044" t="s">
        <v>1066</v>
      </c>
      <c r="AQ179" s="1105"/>
      <c r="AR179" s="1105"/>
      <c r="AS179" s="1105"/>
      <c r="AT179" s="1105"/>
      <c r="AU179" s="650"/>
      <c r="AV179" s="650"/>
      <c r="AW179" s="650"/>
      <c r="AX179" s="650"/>
    </row>
    <row r="180" spans="2:50" ht="18.75" customHeight="1">
      <c r="B180" s="108" t="s">
        <v>67</v>
      </c>
      <c r="C180" s="43">
        <v>20629.5630468536</v>
      </c>
      <c r="D180" s="70">
        <v>1</v>
      </c>
      <c r="E180" s="45">
        <v>20629.5630468536</v>
      </c>
      <c r="F180" s="45">
        <v>1031.7775979008427</v>
      </c>
      <c r="G180" s="71">
        <v>7.9154917201928959E-43</v>
      </c>
      <c r="H180" s="45">
        <v>0.93816931702392159</v>
      </c>
      <c r="I180" s="45">
        <v>1031.7775979008427</v>
      </c>
      <c r="J180" s="46">
        <v>1</v>
      </c>
      <c r="Z180" s="1101"/>
      <c r="AA180" s="620" t="s">
        <v>5</v>
      </c>
      <c r="AB180" s="620" t="s">
        <v>2</v>
      </c>
      <c r="AC180" s="91" t="s">
        <v>858</v>
      </c>
      <c r="AD180" s="655">
        <v>1</v>
      </c>
      <c r="AE180" s="656">
        <v>6.66</v>
      </c>
      <c r="AF180" s="657" t="s">
        <v>851</v>
      </c>
      <c r="AG180" s="658" t="s">
        <v>885</v>
      </c>
      <c r="AH180" s="650"/>
      <c r="AI180" s="650"/>
      <c r="AP180" s="650"/>
      <c r="AQ180" s="650"/>
      <c r="AR180" s="650"/>
      <c r="AS180" s="650"/>
      <c r="AT180" s="650"/>
      <c r="AU180" s="650"/>
      <c r="AV180" s="650"/>
      <c r="AW180" s="650"/>
      <c r="AX180" s="650"/>
    </row>
    <row r="181" spans="2:50" ht="18.75" customHeight="1">
      <c r="B181" s="110" t="s">
        <v>30</v>
      </c>
      <c r="C181" s="47">
        <v>386.25007596894329</v>
      </c>
      <c r="D181" s="73">
        <v>1</v>
      </c>
      <c r="E181" s="49">
        <v>386.25007596894329</v>
      </c>
      <c r="F181" s="49">
        <v>19.318110357797266</v>
      </c>
      <c r="G181" s="111">
        <v>3.9788459651744759E-5</v>
      </c>
      <c r="H181" s="49">
        <v>0.22123830072179537</v>
      </c>
      <c r="I181" s="49">
        <v>19.318110357797266</v>
      </c>
      <c r="J181" s="50">
        <v>0.99116387467717093</v>
      </c>
      <c r="Z181" s="1102"/>
      <c r="AA181" s="620" t="s">
        <v>33</v>
      </c>
      <c r="AB181" s="620" t="s">
        <v>2</v>
      </c>
      <c r="AC181" s="91" t="s">
        <v>858</v>
      </c>
      <c r="AD181" s="655">
        <v>3</v>
      </c>
      <c r="AE181" s="656">
        <v>8.043333333333333</v>
      </c>
      <c r="AF181" s="659">
        <v>4.3627094028061659</v>
      </c>
      <c r="AG181" s="660">
        <v>0.54240067171232897</v>
      </c>
      <c r="AH181" s="650"/>
      <c r="AI181" s="650"/>
      <c r="AP181" s="650"/>
      <c r="AQ181" s="650"/>
      <c r="AR181" s="650"/>
      <c r="AS181" s="650"/>
      <c r="AT181" s="650"/>
      <c r="AU181" s="650"/>
      <c r="AV181" s="650"/>
      <c r="AW181" s="650"/>
      <c r="AX181" s="650"/>
    </row>
    <row r="182" spans="2:50" ht="18.75" customHeight="1">
      <c r="B182" s="110" t="s">
        <v>109</v>
      </c>
      <c r="C182" s="47">
        <v>332.0972586375641</v>
      </c>
      <c r="D182" s="73">
        <v>1</v>
      </c>
      <c r="E182" s="49">
        <v>332.0972586375641</v>
      </c>
      <c r="F182" s="49">
        <v>16.609683443527004</v>
      </c>
      <c r="G182" s="111">
        <v>1.2249311988271388E-4</v>
      </c>
      <c r="H182" s="49">
        <v>0.19630948571759152</v>
      </c>
      <c r="I182" s="49">
        <v>16.609683443527004</v>
      </c>
      <c r="J182" s="50">
        <v>0.98017299928670321</v>
      </c>
      <c r="Z182" s="1099" t="s">
        <v>921</v>
      </c>
      <c r="AA182" s="620" t="s">
        <v>821</v>
      </c>
      <c r="AB182" s="620" t="s">
        <v>2</v>
      </c>
      <c r="AC182" s="91" t="s">
        <v>858</v>
      </c>
      <c r="AD182" s="655">
        <v>1</v>
      </c>
      <c r="AE182" s="656">
        <v>6.18</v>
      </c>
      <c r="AF182" s="657" t="s">
        <v>851</v>
      </c>
      <c r="AG182" s="658" t="s">
        <v>885</v>
      </c>
      <c r="AH182" s="650"/>
      <c r="AI182" s="650"/>
      <c r="AP182" s="684" t="s">
        <v>115</v>
      </c>
      <c r="AQ182" s="650"/>
      <c r="AR182" s="650"/>
      <c r="AS182" s="650"/>
      <c r="AT182" s="650"/>
      <c r="AU182" s="650"/>
      <c r="AV182" s="650"/>
      <c r="AW182" s="650"/>
      <c r="AX182" s="650"/>
    </row>
    <row r="183" spans="2:50" ht="18.75" customHeight="1">
      <c r="B183" s="110" t="s">
        <v>111</v>
      </c>
      <c r="C183" s="47">
        <v>199.74152166452598</v>
      </c>
      <c r="D183" s="73">
        <v>1</v>
      </c>
      <c r="E183" s="49">
        <v>199.74152166452598</v>
      </c>
      <c r="F183" s="49">
        <v>9.9899754035515631</v>
      </c>
      <c r="G183" s="111">
        <v>2.3505393849024836E-3</v>
      </c>
      <c r="H183" s="49">
        <v>0.12809307031909428</v>
      </c>
      <c r="I183" s="49">
        <v>9.9899754035515631</v>
      </c>
      <c r="J183" s="50">
        <v>0.87611590176307697</v>
      </c>
      <c r="Z183" s="1101"/>
      <c r="AA183" s="620" t="s">
        <v>4</v>
      </c>
      <c r="AB183" s="620" t="s">
        <v>2</v>
      </c>
      <c r="AC183" s="91" t="s">
        <v>858</v>
      </c>
      <c r="AD183" s="655">
        <v>1</v>
      </c>
      <c r="AE183" s="656">
        <v>12.15</v>
      </c>
      <c r="AF183" s="657" t="s">
        <v>851</v>
      </c>
      <c r="AG183" s="658" t="s">
        <v>885</v>
      </c>
      <c r="AH183" s="650"/>
      <c r="AI183" s="650"/>
      <c r="AP183" s="650"/>
      <c r="AQ183" s="650"/>
      <c r="AR183" s="650"/>
      <c r="AS183" s="650"/>
      <c r="AT183" s="650"/>
      <c r="AU183" s="650"/>
      <c r="AV183" s="650"/>
      <c r="AW183" s="650"/>
      <c r="AX183" s="650"/>
    </row>
    <row r="184" spans="2:50" ht="18.75" customHeight="1" thickBot="1">
      <c r="B184" s="19" t="s">
        <v>68</v>
      </c>
      <c r="C184" s="59">
        <v>1359.6052967616959</v>
      </c>
      <c r="D184" s="75">
        <v>68</v>
      </c>
      <c r="E184" s="61">
        <v>19.994195540613173</v>
      </c>
      <c r="F184" s="142"/>
      <c r="G184" s="142"/>
      <c r="H184" s="142"/>
      <c r="I184" s="142"/>
      <c r="J184" s="11"/>
      <c r="Z184" s="1101"/>
      <c r="AA184" s="620" t="s">
        <v>5</v>
      </c>
      <c r="AB184" s="620" t="s">
        <v>2</v>
      </c>
      <c r="AC184" s="91" t="s">
        <v>858</v>
      </c>
      <c r="AD184" s="655">
        <v>1</v>
      </c>
      <c r="AE184" s="656">
        <v>5.32</v>
      </c>
      <c r="AF184" s="657" t="s">
        <v>851</v>
      </c>
      <c r="AG184" s="658" t="s">
        <v>885</v>
      </c>
      <c r="AH184" s="650"/>
      <c r="AI184" s="650"/>
      <c r="AP184" s="1106" t="s">
        <v>935</v>
      </c>
      <c r="AQ184" s="1105"/>
      <c r="AR184" s="1105"/>
      <c r="AS184" s="1105"/>
      <c r="AT184" s="1105"/>
      <c r="AU184" s="1105"/>
      <c r="AV184" s="1105"/>
      <c r="AW184" s="650"/>
      <c r="AX184" s="650"/>
    </row>
    <row r="185" spans="2:50" ht="18.75" customHeight="1" thickBot="1">
      <c r="B185" s="1066" t="s">
        <v>167</v>
      </c>
      <c r="C185" s="1067"/>
      <c r="D185" s="1067"/>
      <c r="E185" s="1067"/>
      <c r="F185" s="1067"/>
      <c r="G185" s="1067"/>
      <c r="H185" s="1067"/>
      <c r="I185" s="1067"/>
      <c r="J185" s="1067"/>
      <c r="Z185" s="1102"/>
      <c r="AA185" s="620" t="s">
        <v>33</v>
      </c>
      <c r="AB185" s="620" t="s">
        <v>2</v>
      </c>
      <c r="AC185" s="91" t="s">
        <v>858</v>
      </c>
      <c r="AD185" s="655">
        <v>3</v>
      </c>
      <c r="AE185" s="656">
        <v>7.8833333333333329</v>
      </c>
      <c r="AF185" s="659">
        <v>3.7199775984988586</v>
      </c>
      <c r="AG185" s="660">
        <v>0.47187876513727595</v>
      </c>
      <c r="AH185" s="650"/>
      <c r="AI185" s="650"/>
      <c r="AP185" s="1073" t="s">
        <v>30</v>
      </c>
      <c r="AQ185" s="1088" t="s">
        <v>109</v>
      </c>
      <c r="AR185" s="1090" t="s">
        <v>16</v>
      </c>
      <c r="AS185" s="1096" t="s">
        <v>71</v>
      </c>
      <c r="AT185" s="1096" t="s">
        <v>50</v>
      </c>
      <c r="AU185" s="1097" t="s">
        <v>72</v>
      </c>
      <c r="AV185" s="1111"/>
      <c r="AW185" s="650"/>
      <c r="AX185" s="650"/>
    </row>
    <row r="186" spans="2:50" ht="18.75" customHeight="1" thickBot="1">
      <c r="Z186" s="1099" t="s">
        <v>922</v>
      </c>
      <c r="AA186" s="620" t="s">
        <v>821</v>
      </c>
      <c r="AB186" s="620" t="s">
        <v>2</v>
      </c>
      <c r="AC186" s="91" t="s">
        <v>858</v>
      </c>
      <c r="AD186" s="655">
        <v>1</v>
      </c>
      <c r="AE186" s="656">
        <v>6.34</v>
      </c>
      <c r="AF186" s="657" t="s">
        <v>851</v>
      </c>
      <c r="AG186" s="658" t="s">
        <v>885</v>
      </c>
      <c r="AH186" s="650"/>
      <c r="AI186" s="650"/>
      <c r="AP186" s="1109"/>
      <c r="AQ186" s="1110"/>
      <c r="AR186" s="1107"/>
      <c r="AS186" s="1108"/>
      <c r="AT186" s="1108"/>
      <c r="AU186" s="63" t="s">
        <v>73</v>
      </c>
      <c r="AV186" s="64" t="s">
        <v>74</v>
      </c>
      <c r="AW186" s="650"/>
      <c r="AX186" s="650"/>
    </row>
    <row r="187" spans="2:50" ht="18.75" customHeight="1">
      <c r="Z187" s="1101"/>
      <c r="AA187" s="620" t="s">
        <v>4</v>
      </c>
      <c r="AB187" s="620" t="s">
        <v>2</v>
      </c>
      <c r="AC187" s="91" t="s">
        <v>858</v>
      </c>
      <c r="AD187" s="655">
        <v>1</v>
      </c>
      <c r="AE187" s="656">
        <v>15.16</v>
      </c>
      <c r="AF187" s="657" t="s">
        <v>851</v>
      </c>
      <c r="AG187" s="658" t="s">
        <v>885</v>
      </c>
      <c r="AH187" s="650"/>
      <c r="AI187" s="650"/>
      <c r="AP187" s="1085" t="s">
        <v>2</v>
      </c>
      <c r="AQ187" s="107" t="s">
        <v>858</v>
      </c>
      <c r="AR187" s="43">
        <v>1.1649999999999998</v>
      </c>
      <c r="AS187" s="45">
        <v>0.48582690104375437</v>
      </c>
      <c r="AT187" s="70">
        <v>38.999999999999972</v>
      </c>
      <c r="AU187" s="45">
        <v>0.18232233854933885</v>
      </c>
      <c r="AV187" s="46">
        <v>2.1476776614506607</v>
      </c>
      <c r="AW187" s="650"/>
      <c r="AX187" s="650"/>
    </row>
    <row r="188" spans="2:50" ht="18.75" customHeight="1">
      <c r="B188" s="76" t="s">
        <v>69</v>
      </c>
      <c r="Z188" s="1101"/>
      <c r="AA188" s="620" t="s">
        <v>5</v>
      </c>
      <c r="AB188" s="620" t="s">
        <v>2</v>
      </c>
      <c r="AC188" s="91" t="s">
        <v>858</v>
      </c>
      <c r="AD188" s="655">
        <v>1</v>
      </c>
      <c r="AE188" s="656">
        <v>7.68</v>
      </c>
      <c r="AF188" s="657" t="s">
        <v>851</v>
      </c>
      <c r="AG188" s="658" t="s">
        <v>885</v>
      </c>
      <c r="AH188" s="650"/>
      <c r="AI188" s="650"/>
      <c r="AP188" s="1101"/>
      <c r="AQ188" s="109" t="s">
        <v>1049</v>
      </c>
      <c r="AR188" s="47">
        <v>1.2799999999999998</v>
      </c>
      <c r="AS188" s="49">
        <v>0.51210651862649936</v>
      </c>
      <c r="AT188" s="73">
        <v>38.999999999999979</v>
      </c>
      <c r="AU188" s="49">
        <v>0.2441667946826917</v>
      </c>
      <c r="AV188" s="50">
        <v>2.3158332053173081</v>
      </c>
      <c r="AW188" s="650"/>
      <c r="AX188" s="650"/>
    </row>
    <row r="189" spans="2:50" ht="18.75" customHeight="1">
      <c r="Z189" s="1102"/>
      <c r="AA189" s="620" t="s">
        <v>33</v>
      </c>
      <c r="AB189" s="620" t="s">
        <v>2</v>
      </c>
      <c r="AC189" s="91" t="s">
        <v>858</v>
      </c>
      <c r="AD189" s="655">
        <v>3</v>
      </c>
      <c r="AE189" s="656">
        <v>9.7266666666666666</v>
      </c>
      <c r="AF189" s="659">
        <v>4.7528658021590866</v>
      </c>
      <c r="AG189" s="660">
        <v>0.48864281721991981</v>
      </c>
      <c r="AH189" s="650"/>
      <c r="AI189" s="650"/>
      <c r="AP189" s="1102"/>
      <c r="AQ189" s="33" t="s">
        <v>10</v>
      </c>
      <c r="AR189" s="51">
        <v>2.8291666666666662</v>
      </c>
      <c r="AS189" s="53">
        <v>0.44349725457415734</v>
      </c>
      <c r="AT189" s="74">
        <v>38.999999999999993</v>
      </c>
      <c r="AU189" s="53">
        <v>1.9321087967784119</v>
      </c>
      <c r="AV189" s="54">
        <v>3.7262245365549207</v>
      </c>
      <c r="AW189" s="650"/>
      <c r="AX189" s="650"/>
    </row>
    <row r="190" spans="2:50" ht="18.75" customHeight="1" thickBot="1">
      <c r="B190" s="1075" t="s">
        <v>70</v>
      </c>
      <c r="C190" s="1067"/>
      <c r="D190" s="1067"/>
      <c r="E190" s="1067"/>
      <c r="Z190" s="1099" t="s">
        <v>923</v>
      </c>
      <c r="AA190" s="620" t="s">
        <v>821</v>
      </c>
      <c r="AB190" s="620" t="s">
        <v>2</v>
      </c>
      <c r="AC190" s="91" t="s">
        <v>858</v>
      </c>
      <c r="AD190" s="655">
        <v>1</v>
      </c>
      <c r="AE190" s="656">
        <v>7.33</v>
      </c>
      <c r="AF190" s="657" t="s">
        <v>851</v>
      </c>
      <c r="AG190" s="658" t="s">
        <v>885</v>
      </c>
      <c r="AH190" s="650"/>
      <c r="AI190" s="650"/>
      <c r="AP190" s="1080" t="s">
        <v>1</v>
      </c>
      <c r="AQ190" s="37" t="s">
        <v>858</v>
      </c>
      <c r="AR190" s="698" t="s">
        <v>962</v>
      </c>
      <c r="AS190" s="699" t="s">
        <v>851</v>
      </c>
      <c r="AT190" s="699" t="s">
        <v>851</v>
      </c>
      <c r="AU190" s="699" t="s">
        <v>851</v>
      </c>
      <c r="AV190" s="700" t="s">
        <v>851</v>
      </c>
      <c r="AW190" s="650"/>
      <c r="AX190" s="650"/>
    </row>
    <row r="191" spans="2:50" ht="18.75" customHeight="1" thickBot="1">
      <c r="B191" s="1087" t="s">
        <v>122</v>
      </c>
      <c r="C191" s="1067"/>
      <c r="D191" s="1067"/>
      <c r="E191" s="1067"/>
      <c r="Z191" s="1101"/>
      <c r="AA191" s="620" t="s">
        <v>4</v>
      </c>
      <c r="AB191" s="620" t="s">
        <v>2</v>
      </c>
      <c r="AC191" s="91" t="s">
        <v>858</v>
      </c>
      <c r="AD191" s="655">
        <v>1</v>
      </c>
      <c r="AE191" s="656">
        <v>12.81</v>
      </c>
      <c r="AF191" s="657" t="s">
        <v>851</v>
      </c>
      <c r="AG191" s="658" t="s">
        <v>885</v>
      </c>
      <c r="AH191" s="650"/>
      <c r="AI191" s="650"/>
      <c r="AP191" s="1101"/>
      <c r="AQ191" s="109" t="s">
        <v>1049</v>
      </c>
      <c r="AR191" s="24" t="s">
        <v>962</v>
      </c>
      <c r="AS191" s="685" t="s">
        <v>851</v>
      </c>
      <c r="AT191" s="685" t="s">
        <v>851</v>
      </c>
      <c r="AU191" s="685" t="s">
        <v>851</v>
      </c>
      <c r="AV191" s="686" t="s">
        <v>851</v>
      </c>
      <c r="AW191" s="650"/>
      <c r="AX191" s="650"/>
    </row>
    <row r="192" spans="2:50" ht="18.75" customHeight="1" thickBot="1">
      <c r="B192" s="1090" t="s">
        <v>16</v>
      </c>
      <c r="C192" s="1096" t="s">
        <v>71</v>
      </c>
      <c r="D192" s="1097" t="s">
        <v>72</v>
      </c>
      <c r="E192" s="1079"/>
      <c r="Z192" s="1101"/>
      <c r="AA192" s="620" t="s">
        <v>5</v>
      </c>
      <c r="AB192" s="620" t="s">
        <v>2</v>
      </c>
      <c r="AC192" s="91" t="s">
        <v>858</v>
      </c>
      <c r="AD192" s="655">
        <v>1</v>
      </c>
      <c r="AE192" s="656">
        <v>7.64</v>
      </c>
      <c r="AF192" s="657" t="s">
        <v>851</v>
      </c>
      <c r="AG192" s="658" t="s">
        <v>885</v>
      </c>
      <c r="AH192" s="650"/>
      <c r="AI192" s="650"/>
      <c r="AP192" s="1109"/>
      <c r="AQ192" s="26" t="s">
        <v>10</v>
      </c>
      <c r="AR192" s="59">
        <v>1.2258333333333349</v>
      </c>
      <c r="AS192" s="61">
        <v>0.44349725457415717</v>
      </c>
      <c r="AT192" s="75">
        <v>38.999999999999993</v>
      </c>
      <c r="AU192" s="61">
        <v>0.3287754634450808</v>
      </c>
      <c r="AV192" s="62">
        <v>2.122891203221589</v>
      </c>
      <c r="AW192" s="650"/>
      <c r="AX192" s="650"/>
    </row>
    <row r="193" spans="2:50" ht="18.75" customHeight="1" thickBot="1">
      <c r="B193" s="1062"/>
      <c r="C193" s="1064"/>
      <c r="D193" s="63" t="s">
        <v>73</v>
      </c>
      <c r="E193" s="64" t="s">
        <v>74</v>
      </c>
      <c r="Z193" s="1102"/>
      <c r="AA193" s="620" t="s">
        <v>33</v>
      </c>
      <c r="AB193" s="620" t="s">
        <v>2</v>
      </c>
      <c r="AC193" s="91" t="s">
        <v>858</v>
      </c>
      <c r="AD193" s="655">
        <v>3</v>
      </c>
      <c r="AE193" s="656">
        <v>9.26</v>
      </c>
      <c r="AF193" s="659">
        <v>3.0782949826161889</v>
      </c>
      <c r="AG193" s="660">
        <v>0.33242926378144588</v>
      </c>
      <c r="AH193" s="650"/>
      <c r="AI193" s="650"/>
      <c r="AP193" s="1044" t="s">
        <v>1070</v>
      </c>
      <c r="AQ193" s="1105"/>
      <c r="AR193" s="1105"/>
      <c r="AS193" s="1105"/>
      <c r="AT193" s="1105"/>
      <c r="AU193" s="1105"/>
      <c r="AV193" s="1105"/>
      <c r="AW193" s="650"/>
      <c r="AX193" s="650"/>
    </row>
    <row r="194" spans="2:50" ht="18.75" customHeight="1" thickBot="1">
      <c r="B194" s="66">
        <v>7.5886160453216362</v>
      </c>
      <c r="C194" s="67">
        <v>0.23624875726136918</v>
      </c>
      <c r="D194" s="67">
        <v>7.1171889901177527</v>
      </c>
      <c r="E194" s="69">
        <v>8.0600431005255189</v>
      </c>
      <c r="Z194" s="1099" t="s">
        <v>924</v>
      </c>
      <c r="AA194" s="620" t="s">
        <v>821</v>
      </c>
      <c r="AB194" s="620" t="s">
        <v>2</v>
      </c>
      <c r="AC194" s="91" t="s">
        <v>858</v>
      </c>
      <c r="AD194" s="655">
        <v>1</v>
      </c>
      <c r="AE194" s="656">
        <v>4.97</v>
      </c>
      <c r="AF194" s="657" t="s">
        <v>851</v>
      </c>
      <c r="AG194" s="658" t="s">
        <v>885</v>
      </c>
      <c r="AH194" s="650"/>
      <c r="AI194" s="650"/>
      <c r="AP194" s="650"/>
      <c r="AQ194" s="650"/>
      <c r="AR194" s="650"/>
      <c r="AS194" s="650"/>
      <c r="AT194" s="650"/>
      <c r="AU194" s="650"/>
      <c r="AV194" s="650"/>
      <c r="AW194" s="650"/>
      <c r="AX194" s="650"/>
    </row>
    <row r="195" spans="2:50" ht="18.75" customHeight="1" thickBot="1">
      <c r="Z195" s="1101"/>
      <c r="AA195" s="620" t="s">
        <v>4</v>
      </c>
      <c r="AB195" s="620" t="s">
        <v>2</v>
      </c>
      <c r="AC195" s="91" t="s">
        <v>858</v>
      </c>
      <c r="AD195" s="655">
        <v>1</v>
      </c>
      <c r="AE195" s="656">
        <v>10.11</v>
      </c>
      <c r="AF195" s="657" t="s">
        <v>851</v>
      </c>
      <c r="AG195" s="658" t="s">
        <v>885</v>
      </c>
      <c r="AH195" s="650"/>
      <c r="AI195" s="650"/>
      <c r="AP195" s="1106" t="s">
        <v>937</v>
      </c>
      <c r="AQ195" s="1105"/>
      <c r="AR195" s="1105"/>
      <c r="AS195" s="1105"/>
      <c r="AT195" s="1105"/>
      <c r="AU195" s="1105"/>
      <c r="AV195" s="1105"/>
      <c r="AW195" s="1105"/>
      <c r="AX195" s="1105"/>
    </row>
    <row r="196" spans="2:50" ht="18.75" customHeight="1" thickBot="1">
      <c r="Z196" s="1101"/>
      <c r="AA196" s="620" t="s">
        <v>5</v>
      </c>
      <c r="AB196" s="620" t="s">
        <v>2</v>
      </c>
      <c r="AC196" s="91" t="s">
        <v>858</v>
      </c>
      <c r="AD196" s="655">
        <v>1</v>
      </c>
      <c r="AE196" s="656">
        <v>5.09</v>
      </c>
      <c r="AF196" s="657" t="s">
        <v>851</v>
      </c>
      <c r="AG196" s="658" t="s">
        <v>885</v>
      </c>
      <c r="AH196" s="650"/>
      <c r="AI196" s="650"/>
      <c r="AP196" s="1073" t="s">
        <v>30</v>
      </c>
      <c r="AQ196" s="1089" t="s">
        <v>116</v>
      </c>
      <c r="AR196" s="1088" t="s">
        <v>117</v>
      </c>
      <c r="AS196" s="1090" t="s">
        <v>80</v>
      </c>
      <c r="AT196" s="1096" t="s">
        <v>71</v>
      </c>
      <c r="AU196" s="1096" t="s">
        <v>50</v>
      </c>
      <c r="AV196" s="1096" t="s">
        <v>149</v>
      </c>
      <c r="AW196" s="1097" t="s">
        <v>150</v>
      </c>
      <c r="AX196" s="1111"/>
    </row>
    <row r="197" spans="2:50" ht="18.75" customHeight="1" thickBot="1">
      <c r="B197" s="76" t="s">
        <v>75</v>
      </c>
      <c r="Z197" s="1102"/>
      <c r="AA197" s="620" t="s">
        <v>33</v>
      </c>
      <c r="AB197" s="620" t="s">
        <v>2</v>
      </c>
      <c r="AC197" s="91" t="s">
        <v>858</v>
      </c>
      <c r="AD197" s="655">
        <v>3</v>
      </c>
      <c r="AE197" s="656">
        <v>6.7233333333333327</v>
      </c>
      <c r="AF197" s="659">
        <v>2.9335530220763579</v>
      </c>
      <c r="AG197" s="660">
        <v>0.43632419763158525</v>
      </c>
      <c r="AH197" s="650"/>
      <c r="AI197" s="650"/>
      <c r="AP197" s="1109"/>
      <c r="AQ197" s="1113"/>
      <c r="AR197" s="1110"/>
      <c r="AS197" s="1107"/>
      <c r="AT197" s="1108"/>
      <c r="AU197" s="1108"/>
      <c r="AV197" s="1108"/>
      <c r="AW197" s="63" t="s">
        <v>73</v>
      </c>
      <c r="AX197" s="64" t="s">
        <v>74</v>
      </c>
    </row>
    <row r="198" spans="2:50" ht="18.75" customHeight="1">
      <c r="Z198" s="1099" t="s">
        <v>925</v>
      </c>
      <c r="AA198" s="620" t="s">
        <v>821</v>
      </c>
      <c r="AB198" s="620" t="s">
        <v>2</v>
      </c>
      <c r="AC198" s="91" t="s">
        <v>858</v>
      </c>
      <c r="AD198" s="655">
        <v>1</v>
      </c>
      <c r="AE198" s="656">
        <v>3.91</v>
      </c>
      <c r="AF198" s="657" t="s">
        <v>851</v>
      </c>
      <c r="AG198" s="658" t="s">
        <v>885</v>
      </c>
      <c r="AH198" s="650"/>
      <c r="AI198" s="650"/>
      <c r="AP198" s="1085" t="s">
        <v>2</v>
      </c>
      <c r="AQ198" s="1086" t="s">
        <v>858</v>
      </c>
      <c r="AR198" s="107" t="s">
        <v>1049</v>
      </c>
      <c r="AS198" s="43">
        <v>-0.11499999999999999</v>
      </c>
      <c r="AT198" s="45">
        <v>0.70589012190108669</v>
      </c>
      <c r="AU198" s="70">
        <v>38.999999999999993</v>
      </c>
      <c r="AV198" s="45">
        <v>1</v>
      </c>
      <c r="AW198" s="45">
        <v>-1.8808955993979413</v>
      </c>
      <c r="AX198" s="46">
        <v>1.6508955993979413</v>
      </c>
    </row>
    <row r="199" spans="2:50" ht="18.75" customHeight="1">
      <c r="B199" s="1075" t="s">
        <v>76</v>
      </c>
      <c r="C199" s="1067"/>
      <c r="D199" s="1067"/>
      <c r="E199" s="1067"/>
      <c r="F199" s="1067"/>
      <c r="Z199" s="1101"/>
      <c r="AA199" s="620" t="s">
        <v>4</v>
      </c>
      <c r="AB199" s="620" t="s">
        <v>2</v>
      </c>
      <c r="AC199" s="91" t="s">
        <v>858</v>
      </c>
      <c r="AD199" s="655">
        <v>1</v>
      </c>
      <c r="AE199" s="656">
        <v>9.91</v>
      </c>
      <c r="AF199" s="657" t="s">
        <v>851</v>
      </c>
      <c r="AG199" s="658" t="s">
        <v>885</v>
      </c>
      <c r="AH199" s="650"/>
      <c r="AI199" s="650"/>
      <c r="AP199" s="1101"/>
      <c r="AQ199" s="1112"/>
      <c r="AR199" s="33" t="s">
        <v>10</v>
      </c>
      <c r="AS199" s="89" t="s">
        <v>1087</v>
      </c>
      <c r="AT199" s="53">
        <v>0.65781273368078907</v>
      </c>
      <c r="AU199" s="74">
        <v>38.999999999999993</v>
      </c>
      <c r="AV199" s="118">
        <v>4.6687065299953964E-2</v>
      </c>
      <c r="AW199" s="53">
        <v>-3.3097890880519727</v>
      </c>
      <c r="AX199" s="54">
        <v>-1.8544245281360044E-2</v>
      </c>
    </row>
    <row r="200" spans="2:50" ht="18.75" customHeight="1" thickBot="1">
      <c r="B200" s="1087" t="s">
        <v>122</v>
      </c>
      <c r="C200" s="1067"/>
      <c r="D200" s="1067"/>
      <c r="E200" s="1067"/>
      <c r="F200" s="1067"/>
      <c r="Z200" s="1101"/>
      <c r="AA200" s="620" t="s">
        <v>5</v>
      </c>
      <c r="AB200" s="620" t="s">
        <v>2</v>
      </c>
      <c r="AC200" s="91" t="s">
        <v>858</v>
      </c>
      <c r="AD200" s="655">
        <v>1</v>
      </c>
      <c r="AE200" s="656">
        <v>5.4</v>
      </c>
      <c r="AF200" s="657" t="s">
        <v>851</v>
      </c>
      <c r="AG200" s="658" t="s">
        <v>885</v>
      </c>
      <c r="AH200" s="650"/>
      <c r="AI200" s="650"/>
      <c r="AP200" s="1101"/>
      <c r="AQ200" s="1082" t="s">
        <v>1049</v>
      </c>
      <c r="AR200" s="37" t="s">
        <v>858</v>
      </c>
      <c r="AS200" s="55">
        <v>0.11499999999999999</v>
      </c>
      <c r="AT200" s="57">
        <v>0.70589012190108669</v>
      </c>
      <c r="AU200" s="72">
        <v>38.999999999999993</v>
      </c>
      <c r="AV200" s="57">
        <v>1</v>
      </c>
      <c r="AW200" s="57">
        <v>-1.6508955993979413</v>
      </c>
      <c r="AX200" s="58">
        <v>1.8808955993979413</v>
      </c>
    </row>
    <row r="201" spans="2:50" ht="18.75" customHeight="1" thickBot="1">
      <c r="B201" s="1098" t="s">
        <v>30</v>
      </c>
      <c r="C201" s="1090" t="s">
        <v>16</v>
      </c>
      <c r="D201" s="1096" t="s">
        <v>71</v>
      </c>
      <c r="E201" s="1097" t="s">
        <v>72</v>
      </c>
      <c r="F201" s="1079"/>
      <c r="Z201" s="1102"/>
      <c r="AA201" s="620" t="s">
        <v>33</v>
      </c>
      <c r="AB201" s="620" t="s">
        <v>2</v>
      </c>
      <c r="AC201" s="91" t="s">
        <v>858</v>
      </c>
      <c r="AD201" s="655">
        <v>3</v>
      </c>
      <c r="AE201" s="656">
        <v>6.4066666666666672</v>
      </c>
      <c r="AF201" s="659">
        <v>3.124105205228104</v>
      </c>
      <c r="AG201" s="660">
        <v>0.48763348676817436</v>
      </c>
      <c r="AH201" s="650"/>
      <c r="AI201" s="650"/>
      <c r="AP201" s="1101"/>
      <c r="AQ201" s="1112"/>
      <c r="AR201" s="33" t="s">
        <v>10</v>
      </c>
      <c r="AS201" s="51">
        <v>-1.5491666666666664</v>
      </c>
      <c r="AT201" s="53">
        <v>0.67745324653039196</v>
      </c>
      <c r="AU201" s="74">
        <v>38.999999999999979</v>
      </c>
      <c r="AV201" s="53">
        <v>8.3164732368007754E-2</v>
      </c>
      <c r="AW201" s="53">
        <v>-3.243922932165872</v>
      </c>
      <c r="AX201" s="54">
        <v>0.14558959883253941</v>
      </c>
    </row>
    <row r="202" spans="2:50" ht="18.75" customHeight="1" thickBot="1">
      <c r="B202" s="1095"/>
      <c r="C202" s="1062"/>
      <c r="D202" s="1064"/>
      <c r="E202" s="63" t="s">
        <v>73</v>
      </c>
      <c r="F202" s="64" t="s">
        <v>74</v>
      </c>
      <c r="Z202" s="1099" t="s">
        <v>926</v>
      </c>
      <c r="AA202" s="620" t="s">
        <v>821</v>
      </c>
      <c r="AB202" s="620" t="s">
        <v>2</v>
      </c>
      <c r="AC202" s="91" t="s">
        <v>858</v>
      </c>
      <c r="AD202" s="655">
        <v>1</v>
      </c>
      <c r="AE202" s="656">
        <v>5.37</v>
      </c>
      <c r="AF202" s="657" t="s">
        <v>851</v>
      </c>
      <c r="AG202" s="658" t="s">
        <v>885</v>
      </c>
      <c r="AH202" s="650"/>
      <c r="AI202" s="650"/>
      <c r="AP202" s="1101"/>
      <c r="AQ202" s="1082" t="s">
        <v>10</v>
      </c>
      <c r="AR202" s="37" t="s">
        <v>858</v>
      </c>
      <c r="AS202" s="90" t="s">
        <v>1088</v>
      </c>
      <c r="AT202" s="57">
        <v>0.65781273368078907</v>
      </c>
      <c r="AU202" s="72">
        <v>38.999999999999993</v>
      </c>
      <c r="AV202" s="116">
        <v>4.6687065299953964E-2</v>
      </c>
      <c r="AW202" s="57">
        <v>1.8544245281360044E-2</v>
      </c>
      <c r="AX202" s="58">
        <v>3.3097890880519727</v>
      </c>
    </row>
    <row r="203" spans="2:50" ht="18.75" customHeight="1">
      <c r="B203" s="108" t="s">
        <v>1</v>
      </c>
      <c r="C203" s="43">
        <v>6.5502467105263156</v>
      </c>
      <c r="D203" s="45">
        <v>0.33926120485351896</v>
      </c>
      <c r="E203" s="45">
        <v>5.8732615166017919</v>
      </c>
      <c r="F203" s="46">
        <v>7.2272319044508393</v>
      </c>
      <c r="Z203" s="1101"/>
      <c r="AA203" s="620" t="s">
        <v>4</v>
      </c>
      <c r="AB203" s="620" t="s">
        <v>2</v>
      </c>
      <c r="AC203" s="91" t="s">
        <v>858</v>
      </c>
      <c r="AD203" s="655">
        <v>1</v>
      </c>
      <c r="AE203" s="656">
        <v>10.07</v>
      </c>
      <c r="AF203" s="657" t="s">
        <v>851</v>
      </c>
      <c r="AG203" s="658" t="s">
        <v>885</v>
      </c>
      <c r="AH203" s="650"/>
      <c r="AI203" s="650"/>
      <c r="AP203" s="1102"/>
      <c r="AQ203" s="1112"/>
      <c r="AR203" s="33" t="s">
        <v>1049</v>
      </c>
      <c r="AS203" s="51">
        <v>1.5491666666666664</v>
      </c>
      <c r="AT203" s="53">
        <v>0.67745324653039196</v>
      </c>
      <c r="AU203" s="74">
        <v>38.999999999999979</v>
      </c>
      <c r="AV203" s="53">
        <v>8.3164732368007754E-2</v>
      </c>
      <c r="AW203" s="53">
        <v>-0.14558959883253941</v>
      </c>
      <c r="AX203" s="54">
        <v>3.243922932165872</v>
      </c>
    </row>
    <row r="204" spans="2:50" ht="18.75" customHeight="1" thickBot="1">
      <c r="B204" s="19" t="s">
        <v>2</v>
      </c>
      <c r="C204" s="59">
        <v>8.626985380116956</v>
      </c>
      <c r="D204" s="61">
        <v>0.32887039409394092</v>
      </c>
      <c r="E204" s="61">
        <v>7.9707347262355333</v>
      </c>
      <c r="F204" s="62">
        <v>9.2832360339983797</v>
      </c>
      <c r="Z204" s="1101"/>
      <c r="AA204" s="620" t="s">
        <v>5</v>
      </c>
      <c r="AB204" s="620" t="s">
        <v>2</v>
      </c>
      <c r="AC204" s="91" t="s">
        <v>858</v>
      </c>
      <c r="AD204" s="655">
        <v>1</v>
      </c>
      <c r="AE204" s="656">
        <v>4.34</v>
      </c>
      <c r="AF204" s="657" t="s">
        <v>851</v>
      </c>
      <c r="AG204" s="658" t="s">
        <v>885</v>
      </c>
      <c r="AH204" s="650"/>
      <c r="AI204" s="650"/>
      <c r="AP204" s="1080" t="s">
        <v>1</v>
      </c>
      <c r="AQ204" s="1082" t="s">
        <v>858</v>
      </c>
      <c r="AR204" s="37" t="s">
        <v>1049</v>
      </c>
      <c r="AS204" s="698" t="s">
        <v>970</v>
      </c>
      <c r="AT204" s="699" t="s">
        <v>851</v>
      </c>
      <c r="AU204" s="699" t="s">
        <v>851</v>
      </c>
      <c r="AV204" s="699" t="s">
        <v>851</v>
      </c>
      <c r="AW204" s="699" t="s">
        <v>851</v>
      </c>
      <c r="AX204" s="700" t="s">
        <v>851</v>
      </c>
    </row>
    <row r="205" spans="2:50" ht="18.75" customHeight="1">
      <c r="Z205" s="1102"/>
      <c r="AA205" s="620" t="s">
        <v>33</v>
      </c>
      <c r="AB205" s="620" t="s">
        <v>2</v>
      </c>
      <c r="AC205" s="91" t="s">
        <v>858</v>
      </c>
      <c r="AD205" s="655">
        <v>3</v>
      </c>
      <c r="AE205" s="656">
        <v>6.5933333333333337</v>
      </c>
      <c r="AF205" s="659">
        <v>3.0546085401133376</v>
      </c>
      <c r="AG205" s="660">
        <v>0.46328744288877716</v>
      </c>
      <c r="AH205" s="650"/>
      <c r="AI205" s="650"/>
      <c r="AP205" s="1101"/>
      <c r="AQ205" s="1112"/>
      <c r="AR205" s="33" t="s">
        <v>10</v>
      </c>
      <c r="AS205" s="707" t="s">
        <v>971</v>
      </c>
      <c r="AT205" s="708" t="s">
        <v>851</v>
      </c>
      <c r="AU205" s="708" t="s">
        <v>851</v>
      </c>
      <c r="AV205" s="708" t="s">
        <v>851</v>
      </c>
      <c r="AW205" s="708" t="s">
        <v>851</v>
      </c>
      <c r="AX205" s="709" t="s">
        <v>851</v>
      </c>
    </row>
    <row r="206" spans="2:50" ht="18.75" customHeight="1">
      <c r="B206" s="1075" t="s">
        <v>77</v>
      </c>
      <c r="C206" s="1067"/>
      <c r="D206" s="1067"/>
      <c r="E206" s="1067"/>
      <c r="F206" s="1067"/>
      <c r="G206" s="1067"/>
      <c r="H206" s="1067"/>
      <c r="Z206" s="1099" t="s">
        <v>927</v>
      </c>
      <c r="AA206" s="620" t="s">
        <v>821</v>
      </c>
      <c r="AB206" s="620" t="s">
        <v>2</v>
      </c>
      <c r="AC206" s="91" t="s">
        <v>858</v>
      </c>
      <c r="AD206" s="655">
        <v>1</v>
      </c>
      <c r="AE206" s="656">
        <v>7.16</v>
      </c>
      <c r="AF206" s="657" t="s">
        <v>851</v>
      </c>
      <c r="AG206" s="658" t="s">
        <v>885</v>
      </c>
      <c r="AH206" s="650"/>
      <c r="AI206" s="650"/>
      <c r="AP206" s="1101"/>
      <c r="AQ206" s="1082" t="s">
        <v>1049</v>
      </c>
      <c r="AR206" s="37" t="s">
        <v>858</v>
      </c>
      <c r="AS206" s="698" t="s">
        <v>970</v>
      </c>
      <c r="AT206" s="699" t="s">
        <v>851</v>
      </c>
      <c r="AU206" s="699" t="s">
        <v>851</v>
      </c>
      <c r="AV206" s="699" t="s">
        <v>851</v>
      </c>
      <c r="AW206" s="699" t="s">
        <v>851</v>
      </c>
      <c r="AX206" s="700" t="s">
        <v>851</v>
      </c>
    </row>
    <row r="207" spans="2:50" ht="18.75" customHeight="1" thickBot="1">
      <c r="B207" s="1087" t="s">
        <v>122</v>
      </c>
      <c r="C207" s="1067"/>
      <c r="D207" s="1067"/>
      <c r="E207" s="1067"/>
      <c r="F207" s="1067"/>
      <c r="G207" s="1067"/>
      <c r="H207" s="1067"/>
      <c r="Z207" s="1101"/>
      <c r="AA207" s="620" t="s">
        <v>4</v>
      </c>
      <c r="AB207" s="620" t="s">
        <v>2</v>
      </c>
      <c r="AC207" s="91" t="s">
        <v>858</v>
      </c>
      <c r="AD207" s="655">
        <v>1</v>
      </c>
      <c r="AE207" s="656">
        <v>13.99</v>
      </c>
      <c r="AF207" s="657" t="s">
        <v>851</v>
      </c>
      <c r="AG207" s="658" t="s">
        <v>885</v>
      </c>
      <c r="AH207" s="650"/>
      <c r="AI207" s="650"/>
      <c r="AP207" s="1101"/>
      <c r="AQ207" s="1112"/>
      <c r="AR207" s="33" t="s">
        <v>10</v>
      </c>
      <c r="AS207" s="707" t="s">
        <v>971</v>
      </c>
      <c r="AT207" s="708" t="s">
        <v>851</v>
      </c>
      <c r="AU207" s="708" t="s">
        <v>851</v>
      </c>
      <c r="AV207" s="708" t="s">
        <v>851</v>
      </c>
      <c r="AW207" s="708" t="s">
        <v>851</v>
      </c>
      <c r="AX207" s="709" t="s">
        <v>851</v>
      </c>
    </row>
    <row r="208" spans="2:50" ht="18.75" customHeight="1" thickBot="1">
      <c r="B208" s="1073" t="s">
        <v>78</v>
      </c>
      <c r="C208" s="1088" t="s">
        <v>79</v>
      </c>
      <c r="D208" s="1090" t="s">
        <v>80</v>
      </c>
      <c r="E208" s="1096" t="s">
        <v>71</v>
      </c>
      <c r="F208" s="1096" t="s">
        <v>149</v>
      </c>
      <c r="G208" s="1097" t="s">
        <v>150</v>
      </c>
      <c r="H208" s="1079"/>
      <c r="Z208" s="1101"/>
      <c r="AA208" s="620" t="s">
        <v>5</v>
      </c>
      <c r="AB208" s="620" t="s">
        <v>2</v>
      </c>
      <c r="AC208" s="91" t="s">
        <v>858</v>
      </c>
      <c r="AD208" s="655">
        <v>1</v>
      </c>
      <c r="AE208" s="656">
        <v>8.82</v>
      </c>
      <c r="AF208" s="657" t="s">
        <v>851</v>
      </c>
      <c r="AG208" s="658" t="s">
        <v>885</v>
      </c>
      <c r="AH208" s="650"/>
      <c r="AI208" s="650"/>
      <c r="AP208" s="1101"/>
      <c r="AQ208" s="1084" t="s">
        <v>10</v>
      </c>
      <c r="AR208" s="37" t="s">
        <v>858</v>
      </c>
      <c r="AS208" s="698" t="s">
        <v>963</v>
      </c>
      <c r="AT208" s="699" t="s">
        <v>851</v>
      </c>
      <c r="AU208" s="699" t="s">
        <v>851</v>
      </c>
      <c r="AV208" s="699" t="s">
        <v>851</v>
      </c>
      <c r="AW208" s="699" t="s">
        <v>851</v>
      </c>
      <c r="AX208" s="700" t="s">
        <v>851</v>
      </c>
    </row>
    <row r="209" spans="2:50" ht="18.75" customHeight="1" thickBot="1">
      <c r="B209" s="1070"/>
      <c r="C209" s="1060"/>
      <c r="D209" s="1062"/>
      <c r="E209" s="1064"/>
      <c r="F209" s="1064"/>
      <c r="G209" s="63" t="s">
        <v>73</v>
      </c>
      <c r="H209" s="64" t="s">
        <v>74</v>
      </c>
      <c r="Z209" s="1102"/>
      <c r="AA209" s="620" t="s">
        <v>33</v>
      </c>
      <c r="AB209" s="620" t="s">
        <v>2</v>
      </c>
      <c r="AC209" s="91" t="s">
        <v>858</v>
      </c>
      <c r="AD209" s="655">
        <v>3</v>
      </c>
      <c r="AE209" s="656">
        <v>9.99</v>
      </c>
      <c r="AF209" s="659">
        <v>3.5621482282465453</v>
      </c>
      <c r="AG209" s="660">
        <v>0.35657139421887335</v>
      </c>
      <c r="AH209" s="650"/>
      <c r="AI209" s="650"/>
      <c r="AP209" s="1109"/>
      <c r="AQ209" s="1113"/>
      <c r="AR209" s="26" t="s">
        <v>1049</v>
      </c>
      <c r="AS209" s="27" t="s">
        <v>963</v>
      </c>
      <c r="AT209" s="687" t="s">
        <v>851</v>
      </c>
      <c r="AU209" s="687" t="s">
        <v>851</v>
      </c>
      <c r="AV209" s="687" t="s">
        <v>851</v>
      </c>
      <c r="AW209" s="687" t="s">
        <v>851</v>
      </c>
      <c r="AX209" s="688" t="s">
        <v>851</v>
      </c>
    </row>
    <row r="210" spans="2:50" ht="18.75" customHeight="1" thickBot="1">
      <c r="B210" s="132" t="s">
        <v>1</v>
      </c>
      <c r="C210" s="77" t="s">
        <v>2</v>
      </c>
      <c r="D210" s="78" t="s">
        <v>172</v>
      </c>
      <c r="E210" s="79">
        <v>0.47249751452273842</v>
      </c>
      <c r="F210" s="79">
        <v>3.9788459651744759E-5</v>
      </c>
      <c r="G210" s="79">
        <v>-3.0195927799984079</v>
      </c>
      <c r="H210" s="80">
        <v>-1.1338845591828748</v>
      </c>
      <c r="Z210" s="1080" t="s">
        <v>33</v>
      </c>
      <c r="AA210" s="1082" t="s">
        <v>821</v>
      </c>
      <c r="AB210" s="1082" t="s">
        <v>2</v>
      </c>
      <c r="AC210" s="37" t="s">
        <v>858</v>
      </c>
      <c r="AD210" s="661">
        <v>10</v>
      </c>
      <c r="AE210" s="662">
        <v>5.6880000000000006</v>
      </c>
      <c r="AF210" s="39">
        <v>1.1941040341797882</v>
      </c>
      <c r="AG210" s="663">
        <v>0.20993390193034248</v>
      </c>
      <c r="AH210" s="650"/>
      <c r="AI210" s="650"/>
      <c r="AP210" s="1044" t="s">
        <v>81</v>
      </c>
      <c r="AQ210" s="1105"/>
      <c r="AR210" s="1105"/>
      <c r="AS210" s="1105"/>
      <c r="AT210" s="1105"/>
      <c r="AU210" s="1105"/>
      <c r="AV210" s="1105"/>
      <c r="AW210" s="1105"/>
      <c r="AX210" s="1105"/>
    </row>
    <row r="211" spans="2:50" ht="18.75" customHeight="1" thickBot="1">
      <c r="B211" s="135" t="s">
        <v>2</v>
      </c>
      <c r="C211" s="82" t="s">
        <v>1</v>
      </c>
      <c r="D211" s="83" t="s">
        <v>173</v>
      </c>
      <c r="E211" s="84">
        <v>0.47249751452273842</v>
      </c>
      <c r="F211" s="84">
        <v>3.9788459651744759E-5</v>
      </c>
      <c r="G211" s="84">
        <v>1.1338845591828748</v>
      </c>
      <c r="H211" s="85">
        <v>3.0195927799984079</v>
      </c>
      <c r="Z211" s="1101"/>
      <c r="AA211" s="1105"/>
      <c r="AB211" s="1105"/>
      <c r="AC211" s="109" t="s">
        <v>1049</v>
      </c>
      <c r="AD211" s="664">
        <v>9</v>
      </c>
      <c r="AE211" s="665">
        <v>5.4111111111111114</v>
      </c>
      <c r="AF211" s="32">
        <v>0.65852950663665077</v>
      </c>
      <c r="AG211" s="666">
        <v>0.12169949814640361</v>
      </c>
      <c r="AH211" s="650"/>
      <c r="AI211" s="650"/>
      <c r="AP211" s="1044" t="s">
        <v>1072</v>
      </c>
      <c r="AQ211" s="1105"/>
      <c r="AR211" s="1105"/>
      <c r="AS211" s="1105"/>
      <c r="AT211" s="1105"/>
      <c r="AU211" s="1105"/>
      <c r="AV211" s="1105"/>
      <c r="AW211" s="1105"/>
      <c r="AX211" s="1105"/>
    </row>
    <row r="212" spans="2:50" ht="18.75" customHeight="1">
      <c r="B212" s="1044" t="s">
        <v>81</v>
      </c>
      <c r="C212" s="1067"/>
      <c r="D212" s="1067"/>
      <c r="E212" s="1067"/>
      <c r="F212" s="1067"/>
      <c r="G212" s="1067"/>
      <c r="H212" s="1067"/>
      <c r="Z212" s="1101"/>
      <c r="AA212" s="1105"/>
      <c r="AB212" s="1105"/>
      <c r="AC212" s="109" t="s">
        <v>10</v>
      </c>
      <c r="AD212" s="664">
        <v>12</v>
      </c>
      <c r="AE212" s="665">
        <v>5.4758333333333331</v>
      </c>
      <c r="AF212" s="32">
        <v>0.99170613621478632</v>
      </c>
      <c r="AG212" s="666">
        <v>0.18110597526369557</v>
      </c>
      <c r="AH212" s="650"/>
      <c r="AI212" s="650"/>
      <c r="AP212" s="650"/>
      <c r="AQ212" s="650"/>
      <c r="AR212" s="650"/>
      <c r="AS212" s="650"/>
      <c r="AT212" s="650"/>
      <c r="AU212" s="650"/>
      <c r="AV212" s="650"/>
      <c r="AW212" s="650"/>
      <c r="AX212" s="650"/>
    </row>
    <row r="213" spans="2:50" ht="18.75" customHeight="1" thickBot="1">
      <c r="B213" s="1066" t="s">
        <v>165</v>
      </c>
      <c r="C213" s="1067"/>
      <c r="D213" s="1067"/>
      <c r="E213" s="1067"/>
      <c r="F213" s="1067"/>
      <c r="G213" s="1067"/>
      <c r="H213" s="1067"/>
      <c r="Z213" s="1101"/>
      <c r="AA213" s="1105"/>
      <c r="AB213" s="1112"/>
      <c r="AC213" s="33" t="s">
        <v>33</v>
      </c>
      <c r="AD213" s="667">
        <v>31</v>
      </c>
      <c r="AE213" s="668">
        <v>5.5254838709677419</v>
      </c>
      <c r="AF213" s="35">
        <v>0.95798343308457901</v>
      </c>
      <c r="AG213" s="669">
        <v>0.17337548266461528</v>
      </c>
      <c r="AH213" s="650"/>
      <c r="AI213" s="650"/>
      <c r="AP213" s="1106" t="s">
        <v>942</v>
      </c>
      <c r="AQ213" s="1105"/>
      <c r="AR213" s="1105"/>
      <c r="AS213" s="1105"/>
      <c r="AT213" s="1105"/>
      <c r="AU213" s="650"/>
      <c r="AV213" s="650"/>
      <c r="AW213" s="650"/>
      <c r="AX213" s="650"/>
    </row>
    <row r="214" spans="2:50" ht="18.75" customHeight="1" thickBot="1">
      <c r="Z214" s="1101"/>
      <c r="AA214" s="1105"/>
      <c r="AB214" s="620" t="s">
        <v>1</v>
      </c>
      <c r="AC214" s="91" t="s">
        <v>10</v>
      </c>
      <c r="AD214" s="655">
        <v>12</v>
      </c>
      <c r="AE214" s="656">
        <v>5.5883333333333329</v>
      </c>
      <c r="AF214" s="659">
        <v>1.2015205013446568</v>
      </c>
      <c r="AG214" s="660">
        <v>0.21500515979922283</v>
      </c>
      <c r="AH214" s="650"/>
      <c r="AI214" s="650"/>
      <c r="AP214" s="623" t="s">
        <v>30</v>
      </c>
      <c r="AQ214" s="626" t="s">
        <v>849</v>
      </c>
      <c r="AR214" s="627" t="s">
        <v>850</v>
      </c>
      <c r="AS214" s="627" t="s">
        <v>36</v>
      </c>
      <c r="AT214" s="21" t="s">
        <v>39</v>
      </c>
      <c r="AU214" s="650"/>
      <c r="AV214" s="650"/>
      <c r="AW214" s="650"/>
      <c r="AX214" s="650"/>
    </row>
    <row r="215" spans="2:50" ht="18.75" customHeight="1">
      <c r="B215" s="1075" t="s">
        <v>82</v>
      </c>
      <c r="C215" s="1067"/>
      <c r="D215" s="1067"/>
      <c r="E215" s="1067"/>
      <c r="F215" s="1067"/>
      <c r="G215" s="1067"/>
      <c r="H215" s="1067"/>
      <c r="I215" s="1067"/>
      <c r="J215" s="1067"/>
      <c r="Z215" s="1101"/>
      <c r="AA215" s="1105"/>
      <c r="AB215" s="1082" t="s">
        <v>33</v>
      </c>
      <c r="AC215" s="37" t="s">
        <v>10</v>
      </c>
      <c r="AD215" s="661">
        <v>24</v>
      </c>
      <c r="AE215" s="662">
        <v>5.5320833333333335</v>
      </c>
      <c r="AF215" s="39">
        <v>1.0789365906607611</v>
      </c>
      <c r="AG215" s="663">
        <v>0.1950325990499229</v>
      </c>
      <c r="AH215" s="650"/>
      <c r="AI215" s="650"/>
      <c r="AP215" s="108" t="s">
        <v>2</v>
      </c>
      <c r="AQ215" s="673">
        <v>2</v>
      </c>
      <c r="AR215" s="70">
        <v>39.000000000000071</v>
      </c>
      <c r="AS215" s="45">
        <v>4.0503393417790692</v>
      </c>
      <c r="AT215" s="46">
        <v>2.5219131095753508E-2</v>
      </c>
      <c r="AU215" s="650"/>
      <c r="AV215" s="650"/>
      <c r="AW215" s="650"/>
      <c r="AX215" s="650"/>
    </row>
    <row r="216" spans="2:50" ht="18.75" customHeight="1" thickBot="1">
      <c r="B216" s="1087" t="s">
        <v>122</v>
      </c>
      <c r="C216" s="1067"/>
      <c r="D216" s="1067"/>
      <c r="E216" s="1067"/>
      <c r="F216" s="1067"/>
      <c r="G216" s="1067"/>
      <c r="H216" s="1067"/>
      <c r="I216" s="1067"/>
      <c r="J216" s="1067"/>
      <c r="Z216" s="1101"/>
      <c r="AA216" s="1112"/>
      <c r="AB216" s="1112"/>
      <c r="AC216" s="33" t="s">
        <v>33</v>
      </c>
      <c r="AD216" s="667">
        <v>43</v>
      </c>
      <c r="AE216" s="668">
        <v>5.5430232558139547</v>
      </c>
      <c r="AF216" s="35">
        <v>1.017072210021821</v>
      </c>
      <c r="AG216" s="669">
        <v>0.18348691013609522</v>
      </c>
      <c r="AH216" s="650"/>
      <c r="AI216" s="650"/>
      <c r="AP216" s="19" t="s">
        <v>1</v>
      </c>
      <c r="AQ216" s="670">
        <v>0</v>
      </c>
      <c r="AR216" s="687" t="s">
        <v>851</v>
      </c>
      <c r="AS216" s="687" t="s">
        <v>851</v>
      </c>
      <c r="AT216" s="688" t="s">
        <v>851</v>
      </c>
      <c r="AU216" s="650"/>
      <c r="AV216" s="650"/>
      <c r="AW216" s="650"/>
      <c r="AX216" s="650"/>
    </row>
    <row r="217" spans="2:50" ht="18.75" customHeight="1" thickBot="1">
      <c r="B217" s="125" t="s">
        <v>0</v>
      </c>
      <c r="C217" s="139" t="s">
        <v>83</v>
      </c>
      <c r="D217" s="141" t="s">
        <v>50</v>
      </c>
      <c r="E217" s="141" t="s">
        <v>58</v>
      </c>
      <c r="F217" s="141" t="s">
        <v>36</v>
      </c>
      <c r="G217" s="141" t="s">
        <v>39</v>
      </c>
      <c r="H217" s="141" t="s">
        <v>40</v>
      </c>
      <c r="I217" s="141" t="s">
        <v>41</v>
      </c>
      <c r="J217" s="21" t="s">
        <v>148</v>
      </c>
      <c r="Z217" s="1101"/>
      <c r="AA217" s="1082" t="s">
        <v>4</v>
      </c>
      <c r="AB217" s="1082" t="s">
        <v>2</v>
      </c>
      <c r="AC217" s="37" t="s">
        <v>858</v>
      </c>
      <c r="AD217" s="661">
        <v>10</v>
      </c>
      <c r="AE217" s="662">
        <v>12.051999999999998</v>
      </c>
      <c r="AF217" s="39">
        <v>1.7717461568871664</v>
      </c>
      <c r="AG217" s="663">
        <v>0.1470084763431104</v>
      </c>
      <c r="AH217" s="650"/>
      <c r="AI217" s="650"/>
      <c r="AP217" s="1044" t="s">
        <v>869</v>
      </c>
      <c r="AQ217" s="1105"/>
      <c r="AR217" s="1105"/>
      <c r="AS217" s="1105"/>
      <c r="AT217" s="1105"/>
      <c r="AU217" s="650"/>
      <c r="AV217" s="650"/>
      <c r="AW217" s="650"/>
      <c r="AX217" s="650"/>
    </row>
    <row r="218" spans="2:50" ht="18.75" customHeight="1">
      <c r="B218" s="108" t="s">
        <v>84</v>
      </c>
      <c r="C218" s="43">
        <v>77.25001519378867</v>
      </c>
      <c r="D218" s="70">
        <v>1</v>
      </c>
      <c r="E218" s="45">
        <v>77.25001519378867</v>
      </c>
      <c r="F218" s="45">
        <v>19.318110357797266</v>
      </c>
      <c r="G218" s="45">
        <v>3.9788459651744759E-5</v>
      </c>
      <c r="H218" s="45">
        <v>0.22123830072179537</v>
      </c>
      <c r="I218" s="45">
        <v>19.318110357797266</v>
      </c>
      <c r="J218" s="46">
        <v>0.99116387467717093</v>
      </c>
      <c r="Z218" s="1101"/>
      <c r="AA218" s="1105"/>
      <c r="AB218" s="1105"/>
      <c r="AC218" s="109" t="s">
        <v>1049</v>
      </c>
      <c r="AD218" s="664">
        <v>9</v>
      </c>
      <c r="AE218" s="665">
        <v>10.896666666666667</v>
      </c>
      <c r="AF218" s="32">
        <v>1.2816103151894498</v>
      </c>
      <c r="AG218" s="666">
        <v>0.11761489585709237</v>
      </c>
      <c r="AH218" s="650"/>
      <c r="AI218" s="650"/>
      <c r="AP218" s="1044" t="s">
        <v>1066</v>
      </c>
      <c r="AQ218" s="1105"/>
      <c r="AR218" s="1105"/>
      <c r="AS218" s="1105"/>
      <c r="AT218" s="1105"/>
      <c r="AU218" s="650"/>
      <c r="AV218" s="650"/>
      <c r="AW218" s="650"/>
      <c r="AX218" s="650"/>
    </row>
    <row r="219" spans="2:50" ht="18.75" customHeight="1" thickBot="1">
      <c r="B219" s="19" t="s">
        <v>68</v>
      </c>
      <c r="C219" s="59">
        <v>271.92105935233923</v>
      </c>
      <c r="D219" s="75">
        <v>68</v>
      </c>
      <c r="E219" s="61">
        <v>3.9988391081226355</v>
      </c>
      <c r="F219" s="142"/>
      <c r="G219" s="142"/>
      <c r="H219" s="142"/>
      <c r="I219" s="142"/>
      <c r="J219" s="11"/>
      <c r="Z219" s="1101"/>
      <c r="AA219" s="1105"/>
      <c r="AB219" s="1105"/>
      <c r="AC219" s="109" t="s">
        <v>10</v>
      </c>
      <c r="AD219" s="664">
        <v>12</v>
      </c>
      <c r="AE219" s="665">
        <v>12.515000000000001</v>
      </c>
      <c r="AF219" s="32">
        <v>2.1906391761310213</v>
      </c>
      <c r="AG219" s="666">
        <v>0.17504108478873523</v>
      </c>
      <c r="AH219" s="650"/>
      <c r="AI219" s="650"/>
    </row>
    <row r="220" spans="2:50" ht="18.75" customHeight="1">
      <c r="B220" s="1044" t="s">
        <v>85</v>
      </c>
      <c r="C220" s="1067"/>
      <c r="D220" s="1067"/>
      <c r="E220" s="1067"/>
      <c r="F220" s="1067"/>
      <c r="G220" s="1067"/>
      <c r="H220" s="1067"/>
      <c r="I220" s="1067"/>
      <c r="J220" s="1067"/>
      <c r="Z220" s="1101"/>
      <c r="AA220" s="1105"/>
      <c r="AB220" s="1112"/>
      <c r="AC220" s="33" t="s">
        <v>33</v>
      </c>
      <c r="AD220" s="667">
        <v>31</v>
      </c>
      <c r="AE220" s="668">
        <v>11.895806451612902</v>
      </c>
      <c r="AF220" s="35">
        <v>1.897447011457849</v>
      </c>
      <c r="AG220" s="669">
        <v>0.15950553828997294</v>
      </c>
      <c r="AH220" s="650"/>
      <c r="AI220" s="650"/>
    </row>
    <row r="221" spans="2:50" ht="18.75" customHeight="1">
      <c r="B221" s="1066" t="s">
        <v>167</v>
      </c>
      <c r="C221" s="1067"/>
      <c r="D221" s="1067"/>
      <c r="E221" s="1067"/>
      <c r="F221" s="1067"/>
      <c r="G221" s="1067"/>
      <c r="H221" s="1067"/>
      <c r="I221" s="1067"/>
      <c r="J221" s="1067"/>
      <c r="Z221" s="1101"/>
      <c r="AA221" s="1105"/>
      <c r="AB221" s="620" t="s">
        <v>1</v>
      </c>
      <c r="AC221" s="91" t="s">
        <v>10</v>
      </c>
      <c r="AD221" s="655">
        <v>12</v>
      </c>
      <c r="AE221" s="656">
        <v>7.8733333333333322</v>
      </c>
      <c r="AF221" s="659">
        <v>0.76174838763242958</v>
      </c>
      <c r="AG221" s="660">
        <v>9.6750430266608345E-2</v>
      </c>
      <c r="AH221" s="650"/>
      <c r="AI221" s="650"/>
    </row>
    <row r="222" spans="2:50" ht="18.75" customHeight="1">
      <c r="Z222" s="1101"/>
      <c r="AA222" s="1105"/>
      <c r="AB222" s="1082" t="s">
        <v>33</v>
      </c>
      <c r="AC222" s="37" t="s">
        <v>10</v>
      </c>
      <c r="AD222" s="661">
        <v>24</v>
      </c>
      <c r="AE222" s="662">
        <v>10.194166666666668</v>
      </c>
      <c r="AF222" s="39">
        <v>2.8623582807776233</v>
      </c>
      <c r="AG222" s="663">
        <v>0.28078393991115402</v>
      </c>
      <c r="AH222" s="650"/>
      <c r="AI222" s="650"/>
    </row>
    <row r="223" spans="2:50" ht="18.75" customHeight="1">
      <c r="Z223" s="1101"/>
      <c r="AA223" s="1112"/>
      <c r="AB223" s="1112"/>
      <c r="AC223" s="33" t="s">
        <v>33</v>
      </c>
      <c r="AD223" s="667">
        <v>43</v>
      </c>
      <c r="AE223" s="668">
        <v>10.773255813953488</v>
      </c>
      <c r="AF223" s="35">
        <v>2.4609828862335554</v>
      </c>
      <c r="AG223" s="669">
        <v>0.22843446110748597</v>
      </c>
      <c r="AH223" s="650"/>
      <c r="AI223" s="650"/>
    </row>
    <row r="224" spans="2:50" ht="18.75" customHeight="1">
      <c r="B224" s="76" t="s">
        <v>113</v>
      </c>
      <c r="Z224" s="1101"/>
      <c r="AA224" s="1082" t="s">
        <v>5</v>
      </c>
      <c r="AB224" s="1082" t="s">
        <v>2</v>
      </c>
      <c r="AC224" s="37" t="s">
        <v>858</v>
      </c>
      <c r="AD224" s="661">
        <v>10</v>
      </c>
      <c r="AE224" s="662">
        <v>6.202</v>
      </c>
      <c r="AF224" s="39">
        <v>1.4553563901059499</v>
      </c>
      <c r="AG224" s="663">
        <v>0.2346592051122138</v>
      </c>
      <c r="AH224" s="650"/>
      <c r="AI224" s="650"/>
    </row>
    <row r="225" spans="2:35" ht="18.75" customHeight="1">
      <c r="Z225" s="1101"/>
      <c r="AA225" s="1105"/>
      <c r="AB225" s="1105"/>
      <c r="AC225" s="109" t="s">
        <v>1049</v>
      </c>
      <c r="AD225" s="664">
        <v>9</v>
      </c>
      <c r="AE225" s="665">
        <v>5.6688888888888895</v>
      </c>
      <c r="AF225" s="32">
        <v>1.0312182655049857</v>
      </c>
      <c r="AG225" s="666">
        <v>0.18190835730193788</v>
      </c>
      <c r="AH225" s="650"/>
      <c r="AI225" s="650"/>
    </row>
    <row r="226" spans="2:35" ht="18.75" customHeight="1">
      <c r="B226" s="1075" t="s">
        <v>76</v>
      </c>
      <c r="C226" s="1067"/>
      <c r="D226" s="1067"/>
      <c r="E226" s="1067"/>
      <c r="F226" s="1067"/>
      <c r="Z226" s="1101"/>
      <c r="AA226" s="1105"/>
      <c r="AB226" s="1105"/>
      <c r="AC226" s="109" t="s">
        <v>10</v>
      </c>
      <c r="AD226" s="664">
        <v>12</v>
      </c>
      <c r="AE226" s="665">
        <v>13.276666666666669</v>
      </c>
      <c r="AF226" s="32">
        <v>1.647997867018332</v>
      </c>
      <c r="AG226" s="666">
        <v>0.12412738139731345</v>
      </c>
      <c r="AH226" s="650"/>
      <c r="AI226" s="650"/>
    </row>
    <row r="227" spans="2:35" ht="18.75" customHeight="1" thickBot="1">
      <c r="B227" s="1087" t="s">
        <v>122</v>
      </c>
      <c r="C227" s="1067"/>
      <c r="D227" s="1067"/>
      <c r="E227" s="1067"/>
      <c r="F227" s="1067"/>
      <c r="Z227" s="1101"/>
      <c r="AA227" s="1105"/>
      <c r="AB227" s="1112"/>
      <c r="AC227" s="33" t="s">
        <v>33</v>
      </c>
      <c r="AD227" s="667">
        <v>31</v>
      </c>
      <c r="AE227" s="668">
        <v>8.7858064516129044</v>
      </c>
      <c r="AF227" s="35">
        <v>3.8886833883235692</v>
      </c>
      <c r="AG227" s="669">
        <v>0.44260972623744538</v>
      </c>
      <c r="AH227" s="650"/>
      <c r="AI227" s="650"/>
    </row>
    <row r="228" spans="2:35" ht="18.75" customHeight="1" thickBot="1">
      <c r="B228" s="1098" t="s">
        <v>109</v>
      </c>
      <c r="C228" s="1090" t="s">
        <v>16</v>
      </c>
      <c r="D228" s="1096" t="s">
        <v>71</v>
      </c>
      <c r="E228" s="1097" t="s">
        <v>72</v>
      </c>
      <c r="F228" s="1079"/>
      <c r="Z228" s="1101"/>
      <c r="AA228" s="1105"/>
      <c r="AB228" s="620" t="s">
        <v>1</v>
      </c>
      <c r="AC228" s="91" t="s">
        <v>10</v>
      </c>
      <c r="AD228" s="655">
        <v>12</v>
      </c>
      <c r="AE228" s="656">
        <v>6.373333333333334</v>
      </c>
      <c r="AF228" s="659">
        <v>1.1178334022346599</v>
      </c>
      <c r="AG228" s="660">
        <v>0.17539227022510354</v>
      </c>
      <c r="AH228" s="650"/>
      <c r="AI228" s="650"/>
    </row>
    <row r="229" spans="2:35" ht="18.75" customHeight="1" thickBot="1">
      <c r="B229" s="1095"/>
      <c r="C229" s="1062"/>
      <c r="D229" s="1064"/>
      <c r="E229" s="63" t="s">
        <v>73</v>
      </c>
      <c r="F229" s="64" t="s">
        <v>74</v>
      </c>
      <c r="Z229" s="1101"/>
      <c r="AA229" s="1105"/>
      <c r="AB229" s="1082" t="s">
        <v>33</v>
      </c>
      <c r="AC229" s="37" t="s">
        <v>10</v>
      </c>
      <c r="AD229" s="661">
        <v>24</v>
      </c>
      <c r="AE229" s="662">
        <v>9.8250000000000011</v>
      </c>
      <c r="AF229" s="39">
        <v>3.785303387990246</v>
      </c>
      <c r="AG229" s="663">
        <v>0.38527260946465602</v>
      </c>
      <c r="AH229" s="650"/>
      <c r="AI229" s="650"/>
    </row>
    <row r="230" spans="2:35" ht="18.75" customHeight="1">
      <c r="B230" s="108" t="s">
        <v>10</v>
      </c>
      <c r="C230" s="43">
        <v>8.5514473684210515</v>
      </c>
      <c r="D230" s="45">
        <v>0.32439575846254587</v>
      </c>
      <c r="E230" s="45">
        <v>7.9041257109215444</v>
      </c>
      <c r="F230" s="46">
        <v>9.1987690259205586</v>
      </c>
      <c r="Z230" s="1101"/>
      <c r="AA230" s="1112"/>
      <c r="AB230" s="1112"/>
      <c r="AC230" s="33" t="s">
        <v>33</v>
      </c>
      <c r="AD230" s="667">
        <v>43</v>
      </c>
      <c r="AE230" s="668">
        <v>8.1125581395348867</v>
      </c>
      <c r="AF230" s="35">
        <v>3.5110397951273478</v>
      </c>
      <c r="AG230" s="669">
        <v>0.43279070975368616</v>
      </c>
      <c r="AH230" s="650"/>
      <c r="AI230" s="650"/>
    </row>
    <row r="231" spans="2:35" ht="18.75" customHeight="1" thickBot="1">
      <c r="B231" s="19" t="s">
        <v>11</v>
      </c>
      <c r="C231" s="59">
        <v>6.6257847222222193</v>
      </c>
      <c r="D231" s="61">
        <v>0.34354227268514564</v>
      </c>
      <c r="E231" s="61">
        <v>5.9402567904463419</v>
      </c>
      <c r="F231" s="62">
        <v>7.3113126539980966</v>
      </c>
      <c r="Z231" s="1101"/>
      <c r="AA231" s="1084" t="s">
        <v>33</v>
      </c>
      <c r="AB231" s="1082" t="s">
        <v>2</v>
      </c>
      <c r="AC231" s="37" t="s">
        <v>858</v>
      </c>
      <c r="AD231" s="661">
        <v>30</v>
      </c>
      <c r="AE231" s="662">
        <v>7.9806666666666652</v>
      </c>
      <c r="AF231" s="39">
        <v>3.2700552914584491</v>
      </c>
      <c r="AG231" s="663">
        <v>0.40974713367201354</v>
      </c>
      <c r="AH231" s="650"/>
      <c r="AI231" s="650"/>
    </row>
    <row r="232" spans="2:35" ht="18.75" customHeight="1">
      <c r="Z232" s="1101"/>
      <c r="AA232" s="1105"/>
      <c r="AB232" s="1105"/>
      <c r="AC232" s="109" t="s">
        <v>1049</v>
      </c>
      <c r="AD232" s="664">
        <v>27</v>
      </c>
      <c r="AE232" s="665">
        <v>7.3255555555555558</v>
      </c>
      <c r="AF232" s="32">
        <v>2.7566637212026559</v>
      </c>
      <c r="AG232" s="666">
        <v>0.37630780359205068</v>
      </c>
      <c r="AH232" s="650"/>
      <c r="AI232" s="650"/>
    </row>
    <row r="233" spans="2:35" ht="18.75" customHeight="1">
      <c r="B233" s="1075" t="s">
        <v>77</v>
      </c>
      <c r="C233" s="1067"/>
      <c r="D233" s="1067"/>
      <c r="E233" s="1067"/>
      <c r="F233" s="1067"/>
      <c r="G233" s="1067"/>
      <c r="H233" s="1067"/>
      <c r="Z233" s="1101"/>
      <c r="AA233" s="1105"/>
      <c r="AB233" s="1105"/>
      <c r="AC233" s="109" t="s">
        <v>10</v>
      </c>
      <c r="AD233" s="664">
        <v>36</v>
      </c>
      <c r="AE233" s="665">
        <v>10.422499999999998</v>
      </c>
      <c r="AF233" s="32">
        <v>3.9185021737539314</v>
      </c>
      <c r="AG233" s="666">
        <v>0.37596566790634994</v>
      </c>
      <c r="AH233" s="650"/>
      <c r="AI233" s="650"/>
    </row>
    <row r="234" spans="2:35" ht="18.75" customHeight="1" thickBot="1">
      <c r="B234" s="1087" t="s">
        <v>122</v>
      </c>
      <c r="C234" s="1067"/>
      <c r="D234" s="1067"/>
      <c r="E234" s="1067"/>
      <c r="F234" s="1067"/>
      <c r="G234" s="1067"/>
      <c r="H234" s="1067"/>
      <c r="Z234" s="1101"/>
      <c r="AA234" s="1105"/>
      <c r="AB234" s="1112"/>
      <c r="AC234" s="33" t="s">
        <v>33</v>
      </c>
      <c r="AD234" s="667">
        <v>93</v>
      </c>
      <c r="AE234" s="668">
        <v>8.7356989247311851</v>
      </c>
      <c r="AF234" s="35">
        <v>3.6390384533404068</v>
      </c>
      <c r="AG234" s="669">
        <v>0.41657095610725697</v>
      </c>
      <c r="AH234" s="650"/>
      <c r="AI234" s="650"/>
    </row>
    <row r="235" spans="2:35" ht="18.75" customHeight="1" thickBot="1">
      <c r="B235" s="1073" t="s">
        <v>116</v>
      </c>
      <c r="C235" s="1088" t="s">
        <v>117</v>
      </c>
      <c r="D235" s="1090" t="s">
        <v>80</v>
      </c>
      <c r="E235" s="1096" t="s">
        <v>71</v>
      </c>
      <c r="F235" s="1096" t="s">
        <v>149</v>
      </c>
      <c r="G235" s="1097" t="s">
        <v>150</v>
      </c>
      <c r="H235" s="1079"/>
      <c r="Z235" s="1101"/>
      <c r="AA235" s="1105"/>
      <c r="AB235" s="620" t="s">
        <v>1</v>
      </c>
      <c r="AC235" s="91" t="s">
        <v>10</v>
      </c>
      <c r="AD235" s="655">
        <v>36</v>
      </c>
      <c r="AE235" s="656">
        <v>6.6116666666666672</v>
      </c>
      <c r="AF235" s="659">
        <v>1.3975274083691016</v>
      </c>
      <c r="AG235" s="660">
        <v>0.21137293799381421</v>
      </c>
      <c r="AH235" s="650"/>
      <c r="AI235" s="650"/>
    </row>
    <row r="236" spans="2:35" ht="18.75" customHeight="1" thickBot="1">
      <c r="B236" s="1070"/>
      <c r="C236" s="1060"/>
      <c r="D236" s="1062"/>
      <c r="E236" s="1064"/>
      <c r="F236" s="1064"/>
      <c r="G236" s="63" t="s">
        <v>73</v>
      </c>
      <c r="H236" s="64" t="s">
        <v>74</v>
      </c>
      <c r="Z236" s="1101"/>
      <c r="AA236" s="1105"/>
      <c r="AB236" s="1084" t="s">
        <v>33</v>
      </c>
      <c r="AC236" s="37" t="s">
        <v>10</v>
      </c>
      <c r="AD236" s="661">
        <v>72</v>
      </c>
      <c r="AE236" s="662">
        <v>8.5170833333333356</v>
      </c>
      <c r="AF236" s="39">
        <v>3.4948152493029676</v>
      </c>
      <c r="AG236" s="663">
        <v>0.41033005226393621</v>
      </c>
      <c r="AH236" s="650"/>
      <c r="AI236" s="650"/>
    </row>
    <row r="237" spans="2:35" ht="18.75" customHeight="1" thickBot="1">
      <c r="B237" s="132" t="s">
        <v>10</v>
      </c>
      <c r="C237" s="77" t="s">
        <v>11</v>
      </c>
      <c r="D237" s="78" t="s">
        <v>174</v>
      </c>
      <c r="E237" s="79">
        <v>0.47249751452273842</v>
      </c>
      <c r="F237" s="79">
        <v>1.2249311988271388E-4</v>
      </c>
      <c r="G237" s="79">
        <v>0.98280853579106631</v>
      </c>
      <c r="H237" s="80">
        <v>2.8685167566065997</v>
      </c>
      <c r="Z237" s="1109"/>
      <c r="AA237" s="1113"/>
      <c r="AB237" s="1113"/>
      <c r="AC237" s="26" t="s">
        <v>33</v>
      </c>
      <c r="AD237" s="670">
        <v>129</v>
      </c>
      <c r="AE237" s="671">
        <v>8.1429457364341076</v>
      </c>
      <c r="AF237" s="42">
        <v>3.3116351236730415</v>
      </c>
      <c r="AG237" s="672">
        <v>0.40668760800599979</v>
      </c>
      <c r="AH237" s="650"/>
      <c r="AI237" s="650"/>
    </row>
    <row r="238" spans="2:35" ht="18.75" customHeight="1" thickBot="1">
      <c r="B238" s="135" t="s">
        <v>11</v>
      </c>
      <c r="C238" s="82" t="s">
        <v>10</v>
      </c>
      <c r="D238" s="83" t="s">
        <v>175</v>
      </c>
      <c r="E238" s="84">
        <v>0.47249751452273842</v>
      </c>
      <c r="F238" s="84">
        <v>1.2249311988271388E-4</v>
      </c>
      <c r="G238" s="84">
        <v>-2.8685167566065997</v>
      </c>
      <c r="H238" s="85">
        <v>-0.98280853579106631</v>
      </c>
      <c r="Z238" s="1044" t="s">
        <v>928</v>
      </c>
      <c r="AA238" s="1105"/>
      <c r="AB238" s="1105"/>
      <c r="AC238" s="1105"/>
      <c r="AD238" s="1105"/>
      <c r="AE238" s="1105"/>
      <c r="AF238" s="1105"/>
      <c r="AG238" s="1105"/>
      <c r="AH238" s="650"/>
      <c r="AI238" s="650"/>
    </row>
    <row r="239" spans="2:35" ht="18.75" customHeight="1">
      <c r="B239" s="1044" t="s">
        <v>81</v>
      </c>
      <c r="C239" s="1067"/>
      <c r="D239" s="1067"/>
      <c r="E239" s="1067"/>
      <c r="F239" s="1067"/>
      <c r="G239" s="1067"/>
      <c r="H239" s="1067"/>
      <c r="Z239" s="650"/>
      <c r="AA239" s="650"/>
      <c r="AB239" s="650"/>
      <c r="AC239" s="650"/>
      <c r="AD239" s="650"/>
      <c r="AE239" s="650"/>
      <c r="AF239" s="650"/>
      <c r="AG239" s="650"/>
      <c r="AH239" s="650"/>
      <c r="AI239" s="650"/>
    </row>
    <row r="240" spans="2:35" ht="18.75" customHeight="1" thickBot="1">
      <c r="B240" s="1066" t="s">
        <v>165</v>
      </c>
      <c r="C240" s="1067"/>
      <c r="D240" s="1067"/>
      <c r="E240" s="1067"/>
      <c r="F240" s="1067"/>
      <c r="G240" s="1067"/>
      <c r="H240" s="1067"/>
      <c r="Z240" s="1106" t="s">
        <v>929</v>
      </c>
      <c r="AA240" s="1105"/>
      <c r="AB240" s="1105"/>
      <c r="AC240" s="1105"/>
      <c r="AD240" s="1105"/>
      <c r="AE240" s="1105"/>
      <c r="AF240" s="1105"/>
      <c r="AG240" s="650"/>
      <c r="AH240" s="650"/>
      <c r="AI240" s="650"/>
    </row>
    <row r="241" spans="2:35" ht="18.75" customHeight="1" thickBot="1">
      <c r="Z241" s="1116" t="s">
        <v>0</v>
      </c>
      <c r="AA241" s="1115"/>
      <c r="AB241" s="626" t="s">
        <v>830</v>
      </c>
      <c r="AC241" s="627" t="s">
        <v>831</v>
      </c>
      <c r="AD241" s="627" t="s">
        <v>832</v>
      </c>
      <c r="AE241" s="627" t="s">
        <v>833</v>
      </c>
      <c r="AF241" s="21" t="s">
        <v>834</v>
      </c>
      <c r="AG241" s="650"/>
      <c r="AH241" s="650"/>
      <c r="AI241" s="650"/>
    </row>
    <row r="242" spans="2:35" ht="18.75" customHeight="1">
      <c r="B242" s="1075" t="s">
        <v>82</v>
      </c>
      <c r="C242" s="1067"/>
      <c r="D242" s="1067"/>
      <c r="E242" s="1067"/>
      <c r="F242" s="1067"/>
      <c r="G242" s="1067"/>
      <c r="H242" s="1067"/>
      <c r="I242" s="1067"/>
      <c r="J242" s="1067"/>
      <c r="Z242" s="1054" t="s">
        <v>835</v>
      </c>
      <c r="AA242" s="107" t="s">
        <v>67</v>
      </c>
      <c r="AB242" s="673">
        <v>1</v>
      </c>
      <c r="AC242" s="674"/>
      <c r="AD242" s="70">
        <v>1</v>
      </c>
      <c r="AE242" s="674"/>
      <c r="AF242" s="675"/>
      <c r="AG242" s="650"/>
      <c r="AH242" s="650"/>
      <c r="AI242" s="650"/>
    </row>
    <row r="243" spans="2:35" ht="18.75" customHeight="1" thickBot="1">
      <c r="B243" s="1087" t="s">
        <v>122</v>
      </c>
      <c r="C243" s="1067"/>
      <c r="D243" s="1067"/>
      <c r="E243" s="1067"/>
      <c r="F243" s="1067"/>
      <c r="G243" s="1067"/>
      <c r="H243" s="1067"/>
      <c r="I243" s="1067"/>
      <c r="J243" s="1067"/>
      <c r="Z243" s="1101"/>
      <c r="AA243" s="109" t="s">
        <v>30</v>
      </c>
      <c r="AB243" s="664">
        <v>2</v>
      </c>
      <c r="AC243" s="676"/>
      <c r="AD243" s="73">
        <v>1</v>
      </c>
      <c r="AE243" s="676"/>
      <c r="AF243" s="677"/>
      <c r="AG243" s="650"/>
      <c r="AH243" s="650"/>
      <c r="AI243" s="650"/>
    </row>
    <row r="244" spans="2:35" ht="18.75" customHeight="1" thickBot="1">
      <c r="B244" s="125" t="s">
        <v>0</v>
      </c>
      <c r="C244" s="139" t="s">
        <v>83</v>
      </c>
      <c r="D244" s="141" t="s">
        <v>50</v>
      </c>
      <c r="E244" s="141" t="s">
        <v>58</v>
      </c>
      <c r="F244" s="141" t="s">
        <v>36</v>
      </c>
      <c r="G244" s="141" t="s">
        <v>39</v>
      </c>
      <c r="H244" s="141" t="s">
        <v>40</v>
      </c>
      <c r="I244" s="141" t="s">
        <v>41</v>
      </c>
      <c r="J244" s="21" t="s">
        <v>148</v>
      </c>
      <c r="Z244" s="1101"/>
      <c r="AA244" s="109" t="s">
        <v>109</v>
      </c>
      <c r="AB244" s="664">
        <v>3</v>
      </c>
      <c r="AC244" s="676"/>
      <c r="AD244" s="73">
        <v>2</v>
      </c>
      <c r="AE244" s="676"/>
      <c r="AF244" s="677"/>
      <c r="AG244" s="650"/>
      <c r="AH244" s="650"/>
      <c r="AI244" s="650"/>
    </row>
    <row r="245" spans="2:35" ht="18.75" customHeight="1">
      <c r="B245" s="108" t="s">
        <v>84</v>
      </c>
      <c r="C245" s="43">
        <v>66.419451727512822</v>
      </c>
      <c r="D245" s="70">
        <v>1</v>
      </c>
      <c r="E245" s="45">
        <v>66.419451727512822</v>
      </c>
      <c r="F245" s="45">
        <v>16.609683443527</v>
      </c>
      <c r="G245" s="45">
        <v>1.2249311988271454E-4</v>
      </c>
      <c r="H245" s="45">
        <v>0.19630948571759149</v>
      </c>
      <c r="I245" s="45">
        <v>16.609683443527</v>
      </c>
      <c r="J245" s="46">
        <v>0.98017299928670321</v>
      </c>
      <c r="Z245" s="1101"/>
      <c r="AA245" s="109" t="s">
        <v>836</v>
      </c>
      <c r="AB245" s="664">
        <v>3</v>
      </c>
      <c r="AC245" s="676"/>
      <c r="AD245" s="73">
        <v>2</v>
      </c>
      <c r="AE245" s="676"/>
      <c r="AF245" s="677"/>
      <c r="AG245" s="650"/>
      <c r="AH245" s="650"/>
      <c r="AI245" s="650"/>
    </row>
    <row r="246" spans="2:35" ht="18.75" customHeight="1" thickBot="1">
      <c r="B246" s="19" t="s">
        <v>68</v>
      </c>
      <c r="C246" s="59">
        <v>271.92105935233923</v>
      </c>
      <c r="D246" s="75">
        <v>68</v>
      </c>
      <c r="E246" s="61">
        <v>3.9988391081226355</v>
      </c>
      <c r="F246" s="142"/>
      <c r="G246" s="142"/>
      <c r="H246" s="142"/>
      <c r="I246" s="142"/>
      <c r="J246" s="11"/>
      <c r="Z246" s="1101"/>
      <c r="AA246" s="109" t="s">
        <v>111</v>
      </c>
      <c r="AB246" s="664">
        <v>4</v>
      </c>
      <c r="AC246" s="676"/>
      <c r="AD246" s="73">
        <v>0</v>
      </c>
      <c r="AE246" s="676"/>
      <c r="AF246" s="677"/>
      <c r="AG246" s="650"/>
      <c r="AH246" s="650"/>
      <c r="AI246" s="650"/>
    </row>
    <row r="247" spans="2:35" ht="18.75" customHeight="1">
      <c r="B247" s="105" t="s">
        <v>127</v>
      </c>
      <c r="C247" s="106"/>
      <c r="D247" s="106"/>
      <c r="E247" s="106"/>
      <c r="F247" s="106"/>
      <c r="G247" s="106"/>
      <c r="H247" s="106"/>
      <c r="I247" s="106"/>
      <c r="J247" s="106"/>
      <c r="Z247" s="1101"/>
      <c r="AA247" s="109" t="s">
        <v>837</v>
      </c>
      <c r="AB247" s="664">
        <v>6</v>
      </c>
      <c r="AC247" s="676"/>
      <c r="AD247" s="73">
        <v>2</v>
      </c>
      <c r="AE247" s="676"/>
      <c r="AF247" s="677"/>
      <c r="AG247" s="650"/>
      <c r="AH247" s="650"/>
      <c r="AI247" s="650"/>
    </row>
    <row r="248" spans="2:35" ht="18.75" customHeight="1">
      <c r="B248" s="1066" t="s">
        <v>167</v>
      </c>
      <c r="C248" s="1067"/>
      <c r="D248" s="1067"/>
      <c r="E248" s="1067"/>
      <c r="F248" s="1067"/>
      <c r="G248" s="1067"/>
      <c r="H248" s="1067"/>
      <c r="I248" s="1067"/>
      <c r="J248" s="1067"/>
      <c r="Z248" s="1101"/>
      <c r="AA248" s="109" t="s">
        <v>838</v>
      </c>
      <c r="AB248" s="664">
        <v>9</v>
      </c>
      <c r="AC248" s="676"/>
      <c r="AD248" s="73">
        <v>4</v>
      </c>
      <c r="AE248" s="676"/>
      <c r="AF248" s="677"/>
      <c r="AG248" s="650"/>
      <c r="AH248" s="650"/>
      <c r="AI248" s="650"/>
    </row>
    <row r="249" spans="2:35" ht="18.75" customHeight="1">
      <c r="Z249" s="1101"/>
      <c r="AA249" s="109" t="s">
        <v>839</v>
      </c>
      <c r="AB249" s="664">
        <v>12</v>
      </c>
      <c r="AC249" s="676"/>
      <c r="AD249" s="73">
        <v>0</v>
      </c>
      <c r="AE249" s="676"/>
      <c r="AF249" s="677"/>
      <c r="AG249" s="650"/>
      <c r="AH249" s="650"/>
      <c r="AI249" s="650"/>
    </row>
    <row r="250" spans="2:35" ht="18.75" customHeight="1">
      <c r="Z250" s="631" t="s">
        <v>840</v>
      </c>
      <c r="AA250" s="109" t="s">
        <v>836</v>
      </c>
      <c r="AB250" s="664">
        <v>3</v>
      </c>
      <c r="AC250" s="678" t="s">
        <v>841</v>
      </c>
      <c r="AD250" s="73">
        <v>3</v>
      </c>
      <c r="AE250" s="678" t="s">
        <v>824</v>
      </c>
      <c r="AF250" s="25">
        <v>43</v>
      </c>
      <c r="AG250" s="650"/>
      <c r="AH250" s="650"/>
      <c r="AI250" s="650"/>
    </row>
    <row r="251" spans="2:35" ht="18.75" customHeight="1" thickBot="1">
      <c r="B251" s="76" t="s">
        <v>128</v>
      </c>
      <c r="Z251" s="1114" t="s">
        <v>33</v>
      </c>
      <c r="AA251" s="1110"/>
      <c r="AB251" s="670">
        <v>43</v>
      </c>
      <c r="AC251" s="679"/>
      <c r="AD251" s="75">
        <v>15</v>
      </c>
      <c r="AE251" s="679"/>
      <c r="AF251" s="680"/>
      <c r="AG251" s="650"/>
      <c r="AH251" s="650"/>
      <c r="AI251" s="650"/>
    </row>
    <row r="252" spans="2:35" ht="18.75" customHeight="1">
      <c r="Z252" s="1044" t="s">
        <v>842</v>
      </c>
      <c r="AA252" s="1105"/>
      <c r="AB252" s="1105"/>
      <c r="AC252" s="1105"/>
      <c r="AD252" s="1105"/>
      <c r="AE252" s="1105"/>
      <c r="AF252" s="1105"/>
      <c r="AG252" s="650"/>
      <c r="AH252" s="650"/>
      <c r="AI252" s="650"/>
    </row>
    <row r="253" spans="2:35" ht="18.75" customHeight="1">
      <c r="B253" s="1075" t="s">
        <v>76</v>
      </c>
      <c r="C253" s="1067"/>
      <c r="D253" s="1067"/>
      <c r="E253" s="1067"/>
      <c r="F253" s="1067"/>
      <c r="Z253" s="650"/>
      <c r="AA253" s="650"/>
      <c r="AB253" s="650"/>
      <c r="AC253" s="650"/>
      <c r="AD253" s="650"/>
      <c r="AE253" s="650"/>
      <c r="AF253" s="650"/>
      <c r="AG253" s="650"/>
      <c r="AH253" s="650"/>
      <c r="AI253" s="650"/>
    </row>
    <row r="254" spans="2:35" ht="18.75" customHeight="1" thickBot="1">
      <c r="B254" s="1087" t="s">
        <v>122</v>
      </c>
      <c r="C254" s="1067"/>
      <c r="D254" s="1067"/>
      <c r="E254" s="1067"/>
      <c r="F254" s="1067"/>
      <c r="Z254" s="1058" t="s">
        <v>930</v>
      </c>
      <c r="AA254" s="1113"/>
      <c r="AB254" s="650"/>
      <c r="AC254" s="650"/>
      <c r="AD254" s="650"/>
      <c r="AE254" s="650"/>
      <c r="AF254" s="650"/>
      <c r="AG254" s="650"/>
      <c r="AH254" s="650"/>
      <c r="AI254" s="650"/>
    </row>
    <row r="255" spans="2:35" ht="18.75" customHeight="1" thickBot="1">
      <c r="B255" s="1098" t="s">
        <v>20</v>
      </c>
      <c r="C255" s="1090" t="s">
        <v>16</v>
      </c>
      <c r="D255" s="1096" t="s">
        <v>71</v>
      </c>
      <c r="E255" s="1097" t="s">
        <v>72</v>
      </c>
      <c r="F255" s="1079"/>
      <c r="Z255" s="108" t="s">
        <v>843</v>
      </c>
      <c r="AA255" s="681">
        <v>424.66032719429046</v>
      </c>
      <c r="AB255" s="650"/>
      <c r="AC255" s="650"/>
      <c r="AD255" s="650"/>
      <c r="AE255" s="650"/>
      <c r="AF255" s="650"/>
      <c r="AG255" s="650"/>
      <c r="AH255" s="650"/>
      <c r="AI255" s="650"/>
    </row>
    <row r="256" spans="2:35" ht="18.75" customHeight="1" thickBot="1">
      <c r="B256" s="1095"/>
      <c r="C256" s="1062"/>
      <c r="D256" s="1064"/>
      <c r="E256" s="63" t="s">
        <v>73</v>
      </c>
      <c r="F256" s="64" t="s">
        <v>74</v>
      </c>
      <c r="Z256" s="110" t="s">
        <v>844</v>
      </c>
      <c r="AA256" s="682">
        <v>430.66032719429046</v>
      </c>
      <c r="AB256" s="650"/>
      <c r="AC256" s="650"/>
      <c r="AD256" s="650"/>
      <c r="AE256" s="650"/>
      <c r="AF256" s="650"/>
      <c r="AG256" s="650"/>
      <c r="AH256" s="650"/>
      <c r="AI256" s="650"/>
    </row>
    <row r="257" spans="2:35" ht="18.75" customHeight="1">
      <c r="B257" s="108" t="s">
        <v>22</v>
      </c>
      <c r="C257" s="43">
        <v>6.101455135233917</v>
      </c>
      <c r="D257" s="45">
        <v>0.23175932939893473</v>
      </c>
      <c r="E257" s="45">
        <v>5.6389865938494159</v>
      </c>
      <c r="F257" s="46">
        <v>6.5639236766184181</v>
      </c>
      <c r="Z257" s="110" t="s">
        <v>845</v>
      </c>
      <c r="AA257" s="682">
        <v>430.87271657482142</v>
      </c>
      <c r="AB257" s="650"/>
      <c r="AC257" s="650"/>
      <c r="AD257" s="650"/>
      <c r="AE257" s="650"/>
      <c r="AF257" s="650"/>
      <c r="AG257" s="650"/>
      <c r="AH257" s="650"/>
      <c r="AI257" s="650"/>
    </row>
    <row r="258" spans="2:35" ht="18.75" customHeight="1">
      <c r="B258" s="110" t="s">
        <v>23</v>
      </c>
      <c r="C258" s="47">
        <v>9.4857853618421029</v>
      </c>
      <c r="D258" s="49">
        <v>0.36798767301291452</v>
      </c>
      <c r="E258" s="49">
        <v>8.7514773931958079</v>
      </c>
      <c r="F258" s="50">
        <v>10.220093330488398</v>
      </c>
      <c r="Z258" s="110" t="s">
        <v>846</v>
      </c>
      <c r="AA258" s="682">
        <v>441.94684899868372</v>
      </c>
      <c r="AB258" s="650"/>
      <c r="AC258" s="650"/>
      <c r="AD258" s="650"/>
      <c r="AE258" s="650"/>
      <c r="AF258" s="650"/>
      <c r="AG258" s="650"/>
      <c r="AH258" s="650"/>
      <c r="AI258" s="650"/>
    </row>
    <row r="259" spans="2:35" ht="18.75" customHeight="1" thickBot="1">
      <c r="B259" s="110" t="s">
        <v>24</v>
      </c>
      <c r="C259" s="47">
        <v>8.1452773209064322</v>
      </c>
      <c r="D259" s="49">
        <v>0.31463587312043156</v>
      </c>
      <c r="E259" s="49">
        <v>7.5174312113814281</v>
      </c>
      <c r="F259" s="50">
        <v>8.7731234304314363</v>
      </c>
      <c r="Z259" s="19" t="s">
        <v>847</v>
      </c>
      <c r="AA259" s="683">
        <v>438.94684899868372</v>
      </c>
      <c r="AB259" s="650"/>
      <c r="AC259" s="650"/>
      <c r="AD259" s="650"/>
      <c r="AE259" s="650"/>
      <c r="AF259" s="650"/>
      <c r="AG259" s="650"/>
      <c r="AH259" s="650"/>
      <c r="AI259" s="650"/>
    </row>
    <row r="260" spans="2:35" ht="18.75" customHeight="1">
      <c r="B260" s="110" t="s">
        <v>26</v>
      </c>
      <c r="C260" s="47">
        <v>7.2682314510233894</v>
      </c>
      <c r="D260" s="49">
        <v>0.31738970077337481</v>
      </c>
      <c r="E260" s="49">
        <v>6.6348901639744255</v>
      </c>
      <c r="F260" s="50">
        <v>7.9015727380723533</v>
      </c>
      <c r="Z260" s="1044" t="s">
        <v>848</v>
      </c>
      <c r="AA260" s="1105"/>
      <c r="AB260" s="650"/>
      <c r="AC260" s="650"/>
      <c r="AD260" s="650"/>
      <c r="AE260" s="650"/>
      <c r="AF260" s="650"/>
      <c r="AG260" s="650"/>
      <c r="AH260" s="650"/>
      <c r="AI260" s="650"/>
    </row>
    <row r="261" spans="2:35" ht="18.75" customHeight="1" thickBot="1">
      <c r="B261" s="19" t="s">
        <v>27</v>
      </c>
      <c r="C261" s="59">
        <v>6.942330957602338</v>
      </c>
      <c r="D261" s="61">
        <v>0.29885853263735823</v>
      </c>
      <c r="E261" s="61">
        <v>6.3459680408318908</v>
      </c>
      <c r="F261" s="62">
        <v>7.5386938743727852</v>
      </c>
      <c r="Z261" s="1044" t="s">
        <v>842</v>
      </c>
      <c r="AA261" s="1105"/>
      <c r="AB261" s="650"/>
      <c r="AC261" s="650"/>
      <c r="AD261" s="650"/>
      <c r="AE261" s="650"/>
      <c r="AF261" s="650"/>
      <c r="AG261" s="650"/>
      <c r="AH261" s="650"/>
      <c r="AI261" s="650"/>
    </row>
    <row r="262" spans="2:35" ht="18.75" customHeight="1">
      <c r="Z262" s="650"/>
      <c r="AA262" s="650"/>
      <c r="AB262" s="650"/>
      <c r="AC262" s="650"/>
      <c r="AD262" s="650"/>
      <c r="AE262" s="650"/>
      <c r="AF262" s="650"/>
      <c r="AG262" s="650"/>
      <c r="AH262" s="650"/>
      <c r="AI262" s="650"/>
    </row>
    <row r="263" spans="2:35" ht="18.75" customHeight="1">
      <c r="B263" s="1075" t="s">
        <v>77</v>
      </c>
      <c r="C263" s="1067"/>
      <c r="D263" s="1067"/>
      <c r="E263" s="1067"/>
      <c r="F263" s="1067"/>
      <c r="G263" s="1067"/>
      <c r="H263" s="1067"/>
      <c r="Z263" s="650"/>
      <c r="AA263" s="650"/>
      <c r="AB263" s="650"/>
      <c r="AC263" s="650"/>
      <c r="AD263" s="650"/>
      <c r="AE263" s="650"/>
      <c r="AF263" s="650"/>
      <c r="AG263" s="650"/>
      <c r="AH263" s="650"/>
      <c r="AI263" s="650"/>
    </row>
    <row r="264" spans="2:35" ht="18.75" customHeight="1" thickBot="1">
      <c r="B264" s="1087" t="s">
        <v>122</v>
      </c>
      <c r="C264" s="1067"/>
      <c r="D264" s="1067"/>
      <c r="E264" s="1067"/>
      <c r="F264" s="1067"/>
      <c r="G264" s="1067"/>
      <c r="H264" s="1067"/>
      <c r="Z264" s="684" t="s">
        <v>835</v>
      </c>
      <c r="AA264" s="650"/>
      <c r="AB264" s="650"/>
      <c r="AC264" s="650"/>
      <c r="AD264" s="650"/>
      <c r="AE264" s="650"/>
      <c r="AF264" s="650"/>
      <c r="AG264" s="650"/>
      <c r="AH264" s="650"/>
      <c r="AI264" s="650"/>
    </row>
    <row r="265" spans="2:35" ht="18.75" customHeight="1" thickBot="1">
      <c r="B265" s="1073" t="s">
        <v>86</v>
      </c>
      <c r="C265" s="1088" t="s">
        <v>87</v>
      </c>
      <c r="D265" s="1090" t="s">
        <v>80</v>
      </c>
      <c r="E265" s="1096" t="s">
        <v>71</v>
      </c>
      <c r="F265" s="1096" t="s">
        <v>149</v>
      </c>
      <c r="G265" s="1097" t="s">
        <v>150</v>
      </c>
      <c r="H265" s="1079"/>
      <c r="Z265" s="650"/>
      <c r="AA265" s="650"/>
      <c r="AB265" s="650"/>
      <c r="AC265" s="650"/>
      <c r="AD265" s="650"/>
      <c r="AE265" s="650"/>
      <c r="AF265" s="650"/>
      <c r="AG265" s="650"/>
      <c r="AH265" s="650"/>
      <c r="AI265" s="650"/>
    </row>
    <row r="266" spans="2:35" ht="18.75" customHeight="1" thickBot="1">
      <c r="B266" s="1070"/>
      <c r="C266" s="1060"/>
      <c r="D266" s="1062"/>
      <c r="E266" s="1064"/>
      <c r="F266" s="1064"/>
      <c r="G266" s="63" t="s">
        <v>73</v>
      </c>
      <c r="H266" s="64" t="s">
        <v>74</v>
      </c>
      <c r="Z266" s="1106" t="s">
        <v>931</v>
      </c>
      <c r="AA266" s="1105"/>
      <c r="AB266" s="1105"/>
      <c r="AC266" s="1105"/>
      <c r="AD266" s="1105"/>
      <c r="AE266" s="650"/>
      <c r="AF266" s="650"/>
      <c r="AG266" s="650"/>
      <c r="AH266" s="650"/>
      <c r="AI266" s="650"/>
    </row>
    <row r="267" spans="2:35" ht="18.75" customHeight="1" thickBot="1">
      <c r="B267" s="1085" t="s">
        <v>22</v>
      </c>
      <c r="C267" s="107" t="s">
        <v>23</v>
      </c>
      <c r="D267" s="87" t="s">
        <v>176</v>
      </c>
      <c r="E267" s="45">
        <v>0.32771864135480344</v>
      </c>
      <c r="F267" s="45">
        <v>1.4429859662302365E-14</v>
      </c>
      <c r="G267" s="45">
        <v>-4.3352104370954061</v>
      </c>
      <c r="H267" s="46">
        <v>-2.433450016120966</v>
      </c>
      <c r="Z267" s="623" t="s">
        <v>56</v>
      </c>
      <c r="AA267" s="626" t="s">
        <v>849</v>
      </c>
      <c r="AB267" s="627" t="s">
        <v>850</v>
      </c>
      <c r="AC267" s="627" t="s">
        <v>36</v>
      </c>
      <c r="AD267" s="21" t="s">
        <v>39</v>
      </c>
      <c r="AE267" s="650"/>
      <c r="AF267" s="650"/>
      <c r="AG267" s="650"/>
      <c r="AH267" s="650"/>
      <c r="AI267" s="650"/>
    </row>
    <row r="268" spans="2:35" ht="18.75" customHeight="1">
      <c r="B268" s="1081"/>
      <c r="C268" s="109" t="s">
        <v>24</v>
      </c>
      <c r="D268" s="88" t="s">
        <v>177</v>
      </c>
      <c r="E268" s="49">
        <v>0.30619857921872529</v>
      </c>
      <c r="F268" s="49">
        <v>5.4379685194491811E-8</v>
      </c>
      <c r="G268" s="49">
        <v>-2.9322616356065452</v>
      </c>
      <c r="H268" s="50">
        <v>-1.1553827357384852</v>
      </c>
      <c r="Z268" s="108" t="s">
        <v>67</v>
      </c>
      <c r="AA268" s="673">
        <v>1</v>
      </c>
      <c r="AB268" s="45">
        <v>105.61647302932163</v>
      </c>
      <c r="AC268" s="45">
        <v>3377.5255835042517</v>
      </c>
      <c r="AD268" s="46">
        <v>5.2487321076185639E-82</v>
      </c>
      <c r="AE268" s="650"/>
      <c r="AF268" s="650"/>
      <c r="AG268" s="650"/>
      <c r="AH268" s="650"/>
      <c r="AI268" s="650"/>
    </row>
    <row r="269" spans="2:35" ht="18.75" customHeight="1">
      <c r="B269" s="1081"/>
      <c r="C269" s="109" t="s">
        <v>26</v>
      </c>
      <c r="D269" s="88" t="s">
        <v>178</v>
      </c>
      <c r="E269" s="49">
        <v>0.32776992716484216</v>
      </c>
      <c r="F269" s="49">
        <v>6.826161540638016E-3</v>
      </c>
      <c r="G269" s="49">
        <v>-2.117805332770101</v>
      </c>
      <c r="H269" s="50">
        <v>-0.2157472988088438</v>
      </c>
      <c r="Z269" s="110" t="s">
        <v>30</v>
      </c>
      <c r="AA269" s="664">
        <v>1</v>
      </c>
      <c r="AB269" s="49">
        <v>105.61647302932145</v>
      </c>
      <c r="AC269" s="49">
        <v>142.41594010250932</v>
      </c>
      <c r="AD269" s="50">
        <v>2.6699887160265154E-21</v>
      </c>
      <c r="AE269" s="650"/>
      <c r="AF269" s="650"/>
      <c r="AG269" s="650"/>
      <c r="AH269" s="650"/>
      <c r="AI269" s="650"/>
    </row>
    <row r="270" spans="2:35" ht="18.75" customHeight="1">
      <c r="B270" s="1068"/>
      <c r="C270" s="33" t="s">
        <v>27</v>
      </c>
      <c r="D270" s="51">
        <v>-0.84087582236842096</v>
      </c>
      <c r="E270" s="53">
        <v>0.36341517021333236</v>
      </c>
      <c r="F270" s="53">
        <v>0.23707236336893489</v>
      </c>
      <c r="G270" s="53">
        <v>-1.8953300094055825</v>
      </c>
      <c r="H270" s="54">
        <v>0.21357836466874058</v>
      </c>
      <c r="Z270" s="110" t="s">
        <v>109</v>
      </c>
      <c r="AA270" s="664">
        <v>2</v>
      </c>
      <c r="AB270" s="49">
        <v>105.61647302932138</v>
      </c>
      <c r="AC270" s="49">
        <v>47.186810194711775</v>
      </c>
      <c r="AD270" s="50">
        <v>2.2777180520988246E-15</v>
      </c>
      <c r="AE270" s="650"/>
      <c r="AF270" s="650"/>
      <c r="AG270" s="650"/>
      <c r="AH270" s="650"/>
      <c r="AI270" s="650"/>
    </row>
    <row r="271" spans="2:35" ht="18.75" customHeight="1">
      <c r="B271" s="1099" t="s">
        <v>23</v>
      </c>
      <c r="C271" s="37" t="s">
        <v>22</v>
      </c>
      <c r="D271" s="90" t="s">
        <v>179</v>
      </c>
      <c r="E271" s="57">
        <v>0.32771864135480344</v>
      </c>
      <c r="F271" s="57">
        <v>1.4429859662302365E-14</v>
      </c>
      <c r="G271" s="57">
        <v>2.433450016120966</v>
      </c>
      <c r="H271" s="58">
        <v>4.3352104370954061</v>
      </c>
      <c r="Z271" s="110" t="s">
        <v>836</v>
      </c>
      <c r="AA271" s="664">
        <v>2</v>
      </c>
      <c r="AB271" s="49">
        <v>84.441444261683998</v>
      </c>
      <c r="AC271" s="49">
        <v>109.87212666821806</v>
      </c>
      <c r="AD271" s="50">
        <v>3.1670725231550861E-24</v>
      </c>
      <c r="AE271" s="650"/>
      <c r="AF271" s="650"/>
      <c r="AG271" s="650"/>
      <c r="AH271" s="650"/>
      <c r="AI271" s="650"/>
    </row>
    <row r="272" spans="2:35" ht="18.75" customHeight="1">
      <c r="B272" s="1081"/>
      <c r="C272" s="109" t="s">
        <v>24</v>
      </c>
      <c r="D272" s="88" t="s">
        <v>180</v>
      </c>
      <c r="E272" s="49">
        <v>0.28069362991030544</v>
      </c>
      <c r="F272" s="49">
        <v>9.917893355211203E-5</v>
      </c>
      <c r="G272" s="49">
        <v>0.52607155728575761</v>
      </c>
      <c r="H272" s="50">
        <v>2.1549445245855838</v>
      </c>
      <c r="Z272" s="110" t="s">
        <v>111</v>
      </c>
      <c r="AA272" s="664">
        <v>0</v>
      </c>
      <c r="AB272" s="685" t="s">
        <v>851</v>
      </c>
      <c r="AC272" s="685" t="s">
        <v>851</v>
      </c>
      <c r="AD272" s="686" t="s">
        <v>851</v>
      </c>
      <c r="AE272" s="650"/>
      <c r="AF272" s="650"/>
      <c r="AG272" s="650"/>
      <c r="AH272" s="650"/>
      <c r="AI272" s="650"/>
    </row>
    <row r="273" spans="2:35" ht="18.75" customHeight="1">
      <c r="B273" s="1081"/>
      <c r="C273" s="109" t="s">
        <v>26</v>
      </c>
      <c r="D273" s="88" t="s">
        <v>181</v>
      </c>
      <c r="E273" s="49">
        <v>0.27926981660208722</v>
      </c>
      <c r="F273" s="49">
        <v>2.8099398963217374E-10</v>
      </c>
      <c r="G273" s="49">
        <v>1.4072486413487937</v>
      </c>
      <c r="H273" s="50">
        <v>3.0278591802886332</v>
      </c>
      <c r="Z273" s="110" t="s">
        <v>837</v>
      </c>
      <c r="AA273" s="664">
        <v>2</v>
      </c>
      <c r="AB273" s="49">
        <v>84.441444261683998</v>
      </c>
      <c r="AC273" s="49">
        <v>54.53115396288657</v>
      </c>
      <c r="AD273" s="50">
        <v>6.2358192457219375E-16</v>
      </c>
      <c r="AE273" s="650"/>
      <c r="AF273" s="650"/>
      <c r="AG273" s="650"/>
      <c r="AH273" s="650"/>
      <c r="AI273" s="650"/>
    </row>
    <row r="274" spans="2:35" ht="18.75" customHeight="1">
      <c r="B274" s="1068"/>
      <c r="C274" s="33" t="s">
        <v>27</v>
      </c>
      <c r="D274" s="89" t="s">
        <v>182</v>
      </c>
      <c r="E274" s="53">
        <v>0.36084304679403384</v>
      </c>
      <c r="F274" s="53">
        <v>1.1593256604894885E-8</v>
      </c>
      <c r="G274" s="53">
        <v>1.4964632691920499</v>
      </c>
      <c r="H274" s="54">
        <v>3.5904455392874799</v>
      </c>
      <c r="Z274" s="110" t="s">
        <v>838</v>
      </c>
      <c r="AA274" s="664">
        <v>4</v>
      </c>
      <c r="AB274" s="49">
        <v>84.441444261683245</v>
      </c>
      <c r="AC274" s="49">
        <v>36.33695499069141</v>
      </c>
      <c r="AD274" s="50">
        <v>1.2192531641091634E-17</v>
      </c>
      <c r="AE274" s="650"/>
      <c r="AF274" s="650"/>
      <c r="AG274" s="650"/>
      <c r="AH274" s="650"/>
      <c r="AI274" s="650"/>
    </row>
    <row r="275" spans="2:35" ht="18.75" customHeight="1" thickBot="1">
      <c r="B275" s="1099" t="s">
        <v>24</v>
      </c>
      <c r="C275" s="37" t="s">
        <v>22</v>
      </c>
      <c r="D275" s="90" t="s">
        <v>183</v>
      </c>
      <c r="E275" s="57">
        <v>0.30619857921872529</v>
      </c>
      <c r="F275" s="57">
        <v>5.4379685194491811E-8</v>
      </c>
      <c r="G275" s="57">
        <v>1.1553827357384852</v>
      </c>
      <c r="H275" s="58">
        <v>2.9322616356065452</v>
      </c>
      <c r="Z275" s="19" t="s">
        <v>839</v>
      </c>
      <c r="AA275" s="670">
        <v>0</v>
      </c>
      <c r="AB275" s="687" t="s">
        <v>851</v>
      </c>
      <c r="AC275" s="687" t="s">
        <v>851</v>
      </c>
      <c r="AD275" s="688" t="s">
        <v>851</v>
      </c>
      <c r="AE275" s="650"/>
      <c r="AF275" s="650"/>
      <c r="AG275" s="650"/>
      <c r="AH275" s="650"/>
      <c r="AI275" s="650"/>
    </row>
    <row r="276" spans="2:35" ht="18.75" customHeight="1">
      <c r="B276" s="1081"/>
      <c r="C276" s="109" t="s">
        <v>23</v>
      </c>
      <c r="D276" s="88" t="s">
        <v>184</v>
      </c>
      <c r="E276" s="49">
        <v>0.28069362991030544</v>
      </c>
      <c r="F276" s="49">
        <v>9.917893355211203E-5</v>
      </c>
      <c r="G276" s="49">
        <v>-2.1549445245855838</v>
      </c>
      <c r="H276" s="50">
        <v>-0.52607155728575761</v>
      </c>
      <c r="Z276" s="1044" t="s">
        <v>842</v>
      </c>
      <c r="AA276" s="1105"/>
      <c r="AB276" s="1105"/>
      <c r="AC276" s="1105"/>
      <c r="AD276" s="1105"/>
      <c r="AE276" s="650"/>
      <c r="AF276" s="650"/>
      <c r="AG276" s="650"/>
      <c r="AH276" s="650"/>
      <c r="AI276" s="650"/>
    </row>
    <row r="277" spans="2:35" ht="18.75" customHeight="1">
      <c r="B277" s="1081"/>
      <c r="C277" s="109" t="s">
        <v>26</v>
      </c>
      <c r="D277" s="88" t="s">
        <v>185</v>
      </c>
      <c r="E277" s="49">
        <v>0.25426018546007961</v>
      </c>
      <c r="F277" s="49">
        <v>9.6914035163261948E-3</v>
      </c>
      <c r="G277" s="49">
        <v>0.13930639412631401</v>
      </c>
      <c r="H277" s="50">
        <v>1.6147853456397716</v>
      </c>
      <c r="Z277" s="650"/>
      <c r="AA277" s="650"/>
      <c r="AB277" s="650"/>
      <c r="AC277" s="650"/>
      <c r="AD277" s="650"/>
      <c r="AE277" s="650"/>
      <c r="AF277" s="650"/>
      <c r="AG277" s="650"/>
      <c r="AH277" s="650"/>
      <c r="AI277" s="650"/>
    </row>
    <row r="278" spans="2:35" ht="18.75" customHeight="1">
      <c r="B278" s="1068"/>
      <c r="C278" s="33" t="s">
        <v>27</v>
      </c>
      <c r="D278" s="89" t="s">
        <v>186</v>
      </c>
      <c r="E278" s="53">
        <v>0.33917502863573262</v>
      </c>
      <c r="F278" s="53">
        <v>7.1176095970845428E-3</v>
      </c>
      <c r="G278" s="53">
        <v>0.2188252852724519</v>
      </c>
      <c r="H278" s="54">
        <v>2.1870674413357367</v>
      </c>
      <c r="Z278" s="650"/>
      <c r="AA278" s="650"/>
      <c r="AB278" s="650"/>
      <c r="AC278" s="650"/>
      <c r="AD278" s="650"/>
      <c r="AE278" s="650"/>
      <c r="AF278" s="650"/>
      <c r="AG278" s="650"/>
      <c r="AH278" s="650"/>
      <c r="AI278" s="650"/>
    </row>
    <row r="279" spans="2:35" ht="18.75" customHeight="1">
      <c r="B279" s="1099" t="s">
        <v>26</v>
      </c>
      <c r="C279" s="37" t="s">
        <v>22</v>
      </c>
      <c r="D279" s="90" t="s">
        <v>187</v>
      </c>
      <c r="E279" s="57">
        <v>0.32776992716484216</v>
      </c>
      <c r="F279" s="57">
        <v>6.826161540638016E-3</v>
      </c>
      <c r="G279" s="57">
        <v>0.2157472988088438</v>
      </c>
      <c r="H279" s="58">
        <v>2.117805332770101</v>
      </c>
      <c r="Z279" s="684" t="s">
        <v>852</v>
      </c>
      <c r="AA279" s="650"/>
      <c r="AB279" s="650"/>
      <c r="AC279" s="650"/>
      <c r="AD279" s="650"/>
      <c r="AE279" s="650"/>
      <c r="AF279" s="650"/>
      <c r="AG279" s="650"/>
      <c r="AH279" s="650"/>
      <c r="AI279" s="650"/>
    </row>
    <row r="280" spans="2:35" ht="18.75" customHeight="1">
      <c r="B280" s="1081"/>
      <c r="C280" s="109" t="s">
        <v>23</v>
      </c>
      <c r="D280" s="88" t="s">
        <v>188</v>
      </c>
      <c r="E280" s="49">
        <v>0.27926981660208722</v>
      </c>
      <c r="F280" s="49">
        <v>2.8099398963217374E-10</v>
      </c>
      <c r="G280" s="49">
        <v>-3.0278591802886332</v>
      </c>
      <c r="H280" s="50">
        <v>-1.4072486413487937</v>
      </c>
      <c r="Z280" s="650"/>
      <c r="AA280" s="650"/>
      <c r="AB280" s="650"/>
      <c r="AC280" s="650"/>
      <c r="AD280" s="650"/>
      <c r="AE280" s="650"/>
      <c r="AF280" s="650"/>
      <c r="AG280" s="650"/>
      <c r="AH280" s="650"/>
      <c r="AI280" s="650"/>
    </row>
    <row r="281" spans="2:35" ht="18.75" customHeight="1" thickBot="1">
      <c r="B281" s="1081"/>
      <c r="C281" s="109" t="s">
        <v>24</v>
      </c>
      <c r="D281" s="88" t="s">
        <v>189</v>
      </c>
      <c r="E281" s="49">
        <v>0.25426018546007961</v>
      </c>
      <c r="F281" s="49">
        <v>9.6914035163261948E-3</v>
      </c>
      <c r="G281" s="49">
        <v>-1.6147853456397716</v>
      </c>
      <c r="H281" s="50">
        <v>-0.13930639412631401</v>
      </c>
      <c r="Z281" s="1106" t="s">
        <v>932</v>
      </c>
      <c r="AA281" s="1105"/>
      <c r="AB281" s="1105"/>
      <c r="AC281" s="1105"/>
      <c r="AD281" s="650"/>
      <c r="AE281" s="650"/>
      <c r="AF281" s="650"/>
      <c r="AG281" s="650"/>
      <c r="AH281" s="650"/>
      <c r="AI281" s="650"/>
    </row>
    <row r="282" spans="2:35" ht="18.75" customHeight="1" thickBot="1">
      <c r="B282" s="1068"/>
      <c r="C282" s="33" t="s">
        <v>27</v>
      </c>
      <c r="D282" s="51">
        <v>0.32590049342105143</v>
      </c>
      <c r="E282" s="53">
        <v>0.29699258520076727</v>
      </c>
      <c r="F282" s="53">
        <v>1</v>
      </c>
      <c r="G282" s="53">
        <v>-0.53582763642037889</v>
      </c>
      <c r="H282" s="54">
        <v>1.1876286232624818</v>
      </c>
      <c r="Z282" s="1098" t="s">
        <v>853</v>
      </c>
      <c r="AA282" s="1115"/>
      <c r="AB282" s="626" t="s">
        <v>854</v>
      </c>
      <c r="AC282" s="21" t="s">
        <v>71</v>
      </c>
      <c r="AD282" s="650"/>
      <c r="AE282" s="650"/>
      <c r="AF282" s="650"/>
      <c r="AG282" s="650"/>
      <c r="AH282" s="650"/>
      <c r="AI282" s="650"/>
    </row>
    <row r="283" spans="2:35" ht="18.75" customHeight="1" thickBot="1">
      <c r="B283" s="1080" t="s">
        <v>27</v>
      </c>
      <c r="C283" s="37" t="s">
        <v>22</v>
      </c>
      <c r="D283" s="55">
        <v>0.84087582236842096</v>
      </c>
      <c r="E283" s="57">
        <v>0.36341517021333236</v>
      </c>
      <c r="F283" s="57">
        <v>0.23707236336893489</v>
      </c>
      <c r="G283" s="57">
        <v>-0.21357836466874058</v>
      </c>
      <c r="H283" s="58">
        <v>1.8953300094055825</v>
      </c>
      <c r="Z283" s="1118" t="s">
        <v>855</v>
      </c>
      <c r="AA283" s="107" t="s">
        <v>1061</v>
      </c>
      <c r="AB283" s="689">
        <v>1.1025822364672095</v>
      </c>
      <c r="AC283" s="690">
        <v>0.24968570892154121</v>
      </c>
      <c r="AD283" s="650"/>
      <c r="AE283" s="650"/>
      <c r="AF283" s="650"/>
      <c r="AG283" s="650"/>
      <c r="AH283" s="650"/>
      <c r="AI283" s="650"/>
    </row>
    <row r="284" spans="2:35" ht="18.75" customHeight="1">
      <c r="B284" s="1081"/>
      <c r="C284" s="109" t="s">
        <v>23</v>
      </c>
      <c r="D284" s="88" t="s">
        <v>190</v>
      </c>
      <c r="E284" s="49">
        <v>0.36084304679403384</v>
      </c>
      <c r="F284" s="49">
        <v>1.1593256604894885E-8</v>
      </c>
      <c r="G284" s="49">
        <v>-3.5904455392874799</v>
      </c>
      <c r="H284" s="50">
        <v>-1.4964632691920499</v>
      </c>
      <c r="Z284" s="1101"/>
      <c r="AA284" s="109" t="s">
        <v>1062</v>
      </c>
      <c r="AB284" s="691">
        <v>2.5785314529915007</v>
      </c>
      <c r="AC284" s="692">
        <v>0.58392238920834649</v>
      </c>
      <c r="AD284" s="650"/>
      <c r="AE284" s="650"/>
      <c r="AF284" s="650"/>
      <c r="AG284" s="650"/>
      <c r="AH284" s="650"/>
      <c r="AI284" s="650"/>
    </row>
    <row r="285" spans="2:35" ht="18.75" customHeight="1" thickBot="1">
      <c r="B285" s="1081"/>
      <c r="C285" s="109" t="s">
        <v>24</v>
      </c>
      <c r="D285" s="88" t="s">
        <v>191</v>
      </c>
      <c r="E285" s="49">
        <v>0.33917502863573262</v>
      </c>
      <c r="F285" s="49">
        <v>7.1176095970845428E-3</v>
      </c>
      <c r="G285" s="49">
        <v>-2.1870674413357367</v>
      </c>
      <c r="H285" s="50">
        <v>-0.2188252852724519</v>
      </c>
      <c r="Z285" s="1109"/>
      <c r="AA285" s="26" t="s">
        <v>1063</v>
      </c>
      <c r="AB285" s="693">
        <v>1.8253790313390434</v>
      </c>
      <c r="AC285" s="694">
        <v>0.4133669511588442</v>
      </c>
      <c r="AD285" s="650"/>
      <c r="AE285" s="650"/>
      <c r="AF285" s="650"/>
      <c r="AG285" s="650"/>
      <c r="AH285" s="650"/>
      <c r="AI285" s="650"/>
    </row>
    <row r="286" spans="2:35" ht="18.75" customHeight="1" thickBot="1">
      <c r="B286" s="1070"/>
      <c r="C286" s="26" t="s">
        <v>26</v>
      </c>
      <c r="D286" s="59">
        <v>-0.32590049342105143</v>
      </c>
      <c r="E286" s="61">
        <v>0.29699258520076727</v>
      </c>
      <c r="F286" s="61">
        <v>1</v>
      </c>
      <c r="G286" s="61">
        <v>-1.1876286232624818</v>
      </c>
      <c r="H286" s="62">
        <v>0.53582763642037889</v>
      </c>
      <c r="Z286" s="1044" t="s">
        <v>842</v>
      </c>
      <c r="AA286" s="1105"/>
      <c r="AB286" s="1105"/>
      <c r="AC286" s="1105"/>
      <c r="AD286" s="650"/>
      <c r="AE286" s="650"/>
      <c r="AF286" s="650"/>
      <c r="AG286" s="650"/>
      <c r="AH286" s="650"/>
      <c r="AI286" s="650"/>
    </row>
    <row r="287" spans="2:35" ht="18.75" customHeight="1">
      <c r="B287" s="1044" t="s">
        <v>81</v>
      </c>
      <c r="C287" s="1067"/>
      <c r="D287" s="1067"/>
      <c r="E287" s="1067"/>
      <c r="F287" s="1067"/>
      <c r="G287" s="1067"/>
      <c r="H287" s="1067"/>
      <c r="Z287" s="650"/>
      <c r="AA287" s="650"/>
      <c r="AB287" s="650"/>
      <c r="AC287" s="650"/>
      <c r="AD287" s="650"/>
      <c r="AE287" s="650"/>
      <c r="AF287" s="650"/>
      <c r="AG287" s="650"/>
      <c r="AH287" s="650"/>
      <c r="AI287" s="650"/>
    </row>
    <row r="288" spans="2:35" ht="18.75" customHeight="1">
      <c r="B288" s="1066" t="s">
        <v>165</v>
      </c>
      <c r="C288" s="1067"/>
      <c r="D288" s="1067"/>
      <c r="E288" s="1067"/>
      <c r="F288" s="1067"/>
      <c r="G288" s="1067"/>
      <c r="H288" s="1067"/>
      <c r="Z288" s="650"/>
      <c r="AA288" s="650"/>
      <c r="AB288" s="650"/>
      <c r="AC288" s="650"/>
      <c r="AD288" s="650"/>
      <c r="AE288" s="650"/>
      <c r="AF288" s="650"/>
      <c r="AG288" s="650"/>
      <c r="AH288" s="650"/>
      <c r="AI288" s="650"/>
    </row>
    <row r="289" spans="2:35" ht="18.75" customHeight="1">
      <c r="Z289" s="684" t="s">
        <v>69</v>
      </c>
      <c r="AA289" s="650"/>
      <c r="AB289" s="650"/>
      <c r="AC289" s="650"/>
      <c r="AD289" s="650"/>
      <c r="AE289" s="650"/>
      <c r="AF289" s="650"/>
      <c r="AG289" s="650"/>
      <c r="AH289" s="650"/>
      <c r="AI289" s="650"/>
    </row>
    <row r="290" spans="2:35" ht="18.75" customHeight="1" thickBot="1">
      <c r="B290" s="1075" t="s">
        <v>88</v>
      </c>
      <c r="C290" s="1067"/>
      <c r="D290" s="1067"/>
      <c r="E290" s="1067"/>
      <c r="F290" s="1067"/>
      <c r="G290" s="1067"/>
      <c r="H290" s="1067"/>
      <c r="I290" s="1067"/>
      <c r="J290" s="1067"/>
      <c r="Z290" s="650"/>
      <c r="AA290" s="650"/>
      <c r="AB290" s="650"/>
      <c r="AC290" s="650"/>
      <c r="AD290" s="650"/>
      <c r="AE290" s="650"/>
      <c r="AF290" s="650"/>
      <c r="AG290" s="650"/>
      <c r="AH290" s="650"/>
      <c r="AI290" s="650"/>
    </row>
    <row r="291" spans="2:35" ht="18.75" customHeight="1" thickBot="1">
      <c r="B291" s="125" t="s">
        <v>0</v>
      </c>
      <c r="C291" s="139" t="s">
        <v>35</v>
      </c>
      <c r="D291" s="141" t="s">
        <v>36</v>
      </c>
      <c r="E291" s="141" t="s">
        <v>37</v>
      </c>
      <c r="F291" s="141" t="s">
        <v>38</v>
      </c>
      <c r="G291" s="141" t="s">
        <v>39</v>
      </c>
      <c r="H291" s="141" t="s">
        <v>40</v>
      </c>
      <c r="I291" s="141" t="s">
        <v>41</v>
      </c>
      <c r="J291" s="21" t="s">
        <v>145</v>
      </c>
      <c r="Z291" s="1106" t="s">
        <v>933</v>
      </c>
      <c r="AA291" s="1105"/>
      <c r="AB291" s="1105"/>
      <c r="AC291" s="1105"/>
      <c r="AD291" s="1105"/>
      <c r="AE291" s="650"/>
      <c r="AF291" s="650"/>
      <c r="AG291" s="650"/>
      <c r="AH291" s="650"/>
      <c r="AI291" s="650"/>
    </row>
    <row r="292" spans="2:35" ht="18.75" customHeight="1" thickBot="1">
      <c r="B292" s="108" t="s">
        <v>89</v>
      </c>
      <c r="C292" s="43">
        <v>0.65727665490388598</v>
      </c>
      <c r="D292" s="44" t="s">
        <v>157</v>
      </c>
      <c r="E292" s="45">
        <v>4</v>
      </c>
      <c r="F292" s="45">
        <v>65</v>
      </c>
      <c r="G292" s="45">
        <v>1.7185834464537701E-14</v>
      </c>
      <c r="H292" s="45">
        <v>0.65727665490388598</v>
      </c>
      <c r="I292" s="45">
        <v>124.65734587403513</v>
      </c>
      <c r="J292" s="46">
        <v>0.99999999999999878</v>
      </c>
      <c r="Z292" s="1090" t="s">
        <v>16</v>
      </c>
      <c r="AA292" s="1096" t="s">
        <v>71</v>
      </c>
      <c r="AB292" s="1096" t="s">
        <v>50</v>
      </c>
      <c r="AC292" s="1097" t="s">
        <v>72</v>
      </c>
      <c r="AD292" s="1111"/>
      <c r="AE292" s="650"/>
      <c r="AF292" s="650"/>
      <c r="AG292" s="650"/>
      <c r="AH292" s="650"/>
      <c r="AI292" s="650"/>
    </row>
    <row r="293" spans="2:35" ht="18.75" customHeight="1" thickBot="1">
      <c r="B293" s="110" t="s">
        <v>90</v>
      </c>
      <c r="C293" s="47">
        <v>0.34272334509611402</v>
      </c>
      <c r="D293" s="48" t="s">
        <v>157</v>
      </c>
      <c r="E293" s="49">
        <v>4</v>
      </c>
      <c r="F293" s="49">
        <v>65</v>
      </c>
      <c r="G293" s="49">
        <v>1.7185834464537581E-14</v>
      </c>
      <c r="H293" s="49">
        <v>0.65727665490388598</v>
      </c>
      <c r="I293" s="49">
        <v>124.65734587403513</v>
      </c>
      <c r="J293" s="50">
        <v>0.99999999999999878</v>
      </c>
      <c r="Z293" s="1107"/>
      <c r="AA293" s="1108"/>
      <c r="AB293" s="1108"/>
      <c r="AC293" s="63" t="s">
        <v>73</v>
      </c>
      <c r="AD293" s="64" t="s">
        <v>74</v>
      </c>
      <c r="AE293" s="650"/>
      <c r="AF293" s="650"/>
      <c r="AG293" s="650"/>
      <c r="AH293" s="650"/>
      <c r="AI293" s="650"/>
    </row>
    <row r="294" spans="2:35" ht="18.75" customHeight="1" thickBot="1">
      <c r="B294" s="110" t="s">
        <v>91</v>
      </c>
      <c r="C294" s="47">
        <v>1.9178053211390018</v>
      </c>
      <c r="D294" s="48" t="s">
        <v>157</v>
      </c>
      <c r="E294" s="49">
        <v>4</v>
      </c>
      <c r="F294" s="49">
        <v>65</v>
      </c>
      <c r="G294" s="49">
        <v>1.7185834464537701E-14</v>
      </c>
      <c r="H294" s="49">
        <v>0.65727665490388598</v>
      </c>
      <c r="I294" s="49">
        <v>124.65734587403513</v>
      </c>
      <c r="J294" s="50">
        <v>0.99999999999999878</v>
      </c>
      <c r="Z294" s="695" t="s">
        <v>934</v>
      </c>
      <c r="AA294" s="67">
        <v>0.12019170403210964</v>
      </c>
      <c r="AB294" s="67">
        <v>105.61647302932141</v>
      </c>
      <c r="AC294" s="67">
        <v>7.8467954885947275</v>
      </c>
      <c r="AD294" s="69">
        <v>8.3233989558497097</v>
      </c>
      <c r="AE294" s="650"/>
      <c r="AF294" s="650"/>
      <c r="AG294" s="650"/>
      <c r="AH294" s="650"/>
      <c r="AI294" s="650"/>
    </row>
    <row r="295" spans="2:35" ht="18.75" customHeight="1" thickBot="1">
      <c r="B295" s="19" t="s">
        <v>92</v>
      </c>
      <c r="C295" s="59">
        <v>1.9178053211390018</v>
      </c>
      <c r="D295" s="60" t="s">
        <v>157</v>
      </c>
      <c r="E295" s="61">
        <v>4</v>
      </c>
      <c r="F295" s="61">
        <v>65</v>
      </c>
      <c r="G295" s="61">
        <v>1.7185834464537701E-14</v>
      </c>
      <c r="H295" s="61">
        <v>0.65727665490388598</v>
      </c>
      <c r="I295" s="61">
        <v>124.65734587403513</v>
      </c>
      <c r="J295" s="62">
        <v>0.99999999999999878</v>
      </c>
      <c r="Z295" s="1044" t="s">
        <v>856</v>
      </c>
      <c r="AA295" s="1105"/>
      <c r="AB295" s="1105"/>
      <c r="AC295" s="1105"/>
      <c r="AD295" s="1105"/>
      <c r="AE295" s="650"/>
      <c r="AF295" s="650"/>
      <c r="AG295" s="650"/>
      <c r="AH295" s="650"/>
      <c r="AI295" s="650"/>
    </row>
    <row r="296" spans="2:35" ht="18.75" customHeight="1">
      <c r="B296" s="105" t="s">
        <v>93</v>
      </c>
      <c r="C296" s="106"/>
      <c r="D296" s="106"/>
      <c r="E296" s="106"/>
      <c r="F296" s="106"/>
      <c r="G296" s="106"/>
      <c r="H296" s="106"/>
      <c r="I296" s="106"/>
      <c r="J296" s="106"/>
      <c r="Z296" s="650"/>
      <c r="AA296" s="650"/>
      <c r="AB296" s="650"/>
      <c r="AC296" s="650"/>
      <c r="AD296" s="650"/>
      <c r="AE296" s="650"/>
      <c r="AF296" s="650"/>
      <c r="AG296" s="650"/>
      <c r="AH296" s="650"/>
      <c r="AI296" s="650"/>
    </row>
    <row r="297" spans="2:35" ht="18.75" customHeight="1">
      <c r="B297" s="1066" t="s">
        <v>192</v>
      </c>
      <c r="C297" s="1067"/>
      <c r="D297" s="1067"/>
      <c r="E297" s="1067"/>
      <c r="F297" s="1067"/>
      <c r="G297" s="1067"/>
      <c r="H297" s="1067"/>
      <c r="I297" s="1067"/>
      <c r="J297" s="1067"/>
      <c r="Z297" s="650"/>
      <c r="AA297" s="650"/>
      <c r="AB297" s="650"/>
      <c r="AC297" s="650"/>
      <c r="AD297" s="650"/>
      <c r="AE297" s="650"/>
      <c r="AF297" s="650"/>
      <c r="AG297" s="650"/>
      <c r="AH297" s="650"/>
      <c r="AI297" s="650"/>
    </row>
    <row r="298" spans="2:35" ht="18.75" customHeight="1">
      <c r="Z298" s="684" t="s">
        <v>75</v>
      </c>
      <c r="AA298" s="650"/>
      <c r="AB298" s="650"/>
      <c r="AC298" s="650"/>
      <c r="AD298" s="650"/>
      <c r="AE298" s="650"/>
      <c r="AF298" s="650"/>
      <c r="AG298" s="650"/>
      <c r="AH298" s="650"/>
      <c r="AI298" s="650"/>
    </row>
    <row r="299" spans="2:35" ht="18.75" customHeight="1">
      <c r="Z299" s="650"/>
      <c r="AA299" s="650"/>
      <c r="AB299" s="650"/>
      <c r="AC299" s="650"/>
      <c r="AD299" s="650"/>
      <c r="AE299" s="650"/>
      <c r="AF299" s="650"/>
      <c r="AG299" s="650"/>
      <c r="AH299" s="650"/>
      <c r="AI299" s="650"/>
    </row>
    <row r="300" spans="2:35" ht="18.75" customHeight="1" thickBot="1">
      <c r="B300" s="76" t="s">
        <v>115</v>
      </c>
      <c r="Z300" s="1106" t="s">
        <v>935</v>
      </c>
      <c r="AA300" s="1105"/>
      <c r="AB300" s="1105"/>
      <c r="AC300" s="1105"/>
      <c r="AD300" s="1105"/>
      <c r="AE300" s="1105"/>
      <c r="AF300" s="650"/>
      <c r="AG300" s="650"/>
      <c r="AH300" s="650"/>
      <c r="AI300" s="650"/>
    </row>
    <row r="301" spans="2:35" ht="18.75" customHeight="1" thickBot="1">
      <c r="Z301" s="1098" t="s">
        <v>30</v>
      </c>
      <c r="AA301" s="1090" t="s">
        <v>16</v>
      </c>
      <c r="AB301" s="1096" t="s">
        <v>71</v>
      </c>
      <c r="AC301" s="1096" t="s">
        <v>50</v>
      </c>
      <c r="AD301" s="1097" t="s">
        <v>72</v>
      </c>
      <c r="AE301" s="1111"/>
      <c r="AF301" s="650"/>
      <c r="AG301" s="650"/>
      <c r="AH301" s="650"/>
      <c r="AI301" s="650"/>
    </row>
    <row r="302" spans="2:35" ht="18.75" customHeight="1" thickBot="1">
      <c r="B302" s="1075" t="s">
        <v>76</v>
      </c>
      <c r="C302" s="1067"/>
      <c r="D302" s="1067"/>
      <c r="E302" s="1067"/>
      <c r="F302" s="1067"/>
      <c r="G302" s="1067"/>
      <c r="Z302" s="1117"/>
      <c r="AA302" s="1107"/>
      <c r="AB302" s="1108"/>
      <c r="AC302" s="1108"/>
      <c r="AD302" s="63" t="s">
        <v>73</v>
      </c>
      <c r="AE302" s="64" t="s">
        <v>74</v>
      </c>
      <c r="AF302" s="650"/>
      <c r="AG302" s="650"/>
      <c r="AH302" s="650"/>
      <c r="AI302" s="650"/>
    </row>
    <row r="303" spans="2:35" ht="18.75" customHeight="1" thickBot="1">
      <c r="B303" s="1087" t="s">
        <v>122</v>
      </c>
      <c r="C303" s="1067"/>
      <c r="D303" s="1067"/>
      <c r="E303" s="1067"/>
      <c r="F303" s="1067"/>
      <c r="G303" s="1067"/>
      <c r="Z303" s="108" t="s">
        <v>2</v>
      </c>
      <c r="AA303" s="43">
        <v>8.5762407407407508</v>
      </c>
      <c r="AB303" s="45">
        <v>0.14148053960377807</v>
      </c>
      <c r="AC303" s="45">
        <v>105.6164730293212</v>
      </c>
      <c r="AD303" s="45">
        <v>8.295730050476088</v>
      </c>
      <c r="AE303" s="46">
        <v>8.8567514310054136</v>
      </c>
      <c r="AF303" s="650"/>
      <c r="AG303" s="650"/>
      <c r="AH303" s="650"/>
      <c r="AI303" s="650"/>
    </row>
    <row r="304" spans="2:35" ht="18.75" customHeight="1" thickBot="1">
      <c r="B304" s="1073" t="s">
        <v>30</v>
      </c>
      <c r="C304" s="1088" t="s">
        <v>109</v>
      </c>
      <c r="D304" s="1090" t="s">
        <v>16</v>
      </c>
      <c r="E304" s="1096" t="s">
        <v>71</v>
      </c>
      <c r="F304" s="1097" t="s">
        <v>72</v>
      </c>
      <c r="G304" s="1079"/>
      <c r="Z304" s="19" t="s">
        <v>1</v>
      </c>
      <c r="AA304" s="696" t="s">
        <v>936</v>
      </c>
      <c r="AB304" s="61">
        <v>0.22580089395547112</v>
      </c>
      <c r="AC304" s="61">
        <v>105.61647302932222</v>
      </c>
      <c r="AD304" s="61">
        <v>6.16397566405091</v>
      </c>
      <c r="AE304" s="62">
        <v>7.0593576692823339</v>
      </c>
      <c r="AF304" s="650"/>
      <c r="AG304" s="650"/>
      <c r="AH304" s="650"/>
      <c r="AI304" s="650"/>
    </row>
    <row r="305" spans="2:35" ht="18.75" customHeight="1" thickBot="1">
      <c r="B305" s="1070"/>
      <c r="C305" s="1060"/>
      <c r="D305" s="1062"/>
      <c r="E305" s="1064"/>
      <c r="F305" s="63" t="s">
        <v>73</v>
      </c>
      <c r="G305" s="64" t="s">
        <v>74</v>
      </c>
      <c r="Z305" s="1044" t="s">
        <v>856</v>
      </c>
      <c r="AA305" s="1105"/>
      <c r="AB305" s="1105"/>
      <c r="AC305" s="1105"/>
      <c r="AD305" s="1105"/>
      <c r="AE305" s="1105"/>
      <c r="AF305" s="650"/>
      <c r="AG305" s="650"/>
      <c r="AH305" s="650"/>
      <c r="AI305" s="650"/>
    </row>
    <row r="306" spans="2:35" ht="18.75" customHeight="1">
      <c r="B306" s="1085" t="s">
        <v>1</v>
      </c>
      <c r="C306" s="107" t="s">
        <v>10</v>
      </c>
      <c r="D306" s="43">
        <v>6.7663684210526309</v>
      </c>
      <c r="E306" s="45">
        <v>0.45876488119403902</v>
      </c>
      <c r="F306" s="45">
        <v>5.8509173537989971</v>
      </c>
      <c r="G306" s="46">
        <v>7.6818194883062647</v>
      </c>
      <c r="Z306" s="650"/>
      <c r="AA306" s="650"/>
      <c r="AB306" s="650"/>
      <c r="AC306" s="650"/>
      <c r="AD306" s="650"/>
      <c r="AE306" s="650"/>
      <c r="AF306" s="650"/>
      <c r="AG306" s="650"/>
      <c r="AH306" s="650"/>
      <c r="AI306" s="650"/>
    </row>
    <row r="307" spans="2:35" ht="18.75" customHeight="1" thickBot="1">
      <c r="B307" s="1068"/>
      <c r="C307" s="33" t="s">
        <v>11</v>
      </c>
      <c r="D307" s="51">
        <v>6.3341250000000002</v>
      </c>
      <c r="E307" s="53">
        <v>0.49992743899256492</v>
      </c>
      <c r="F307" s="53">
        <v>5.3365353275212382</v>
      </c>
      <c r="G307" s="54">
        <v>7.3317146724787623</v>
      </c>
      <c r="Z307" s="1106" t="s">
        <v>937</v>
      </c>
      <c r="AA307" s="1105"/>
      <c r="AB307" s="1105"/>
      <c r="AC307" s="1105"/>
      <c r="AD307" s="1105"/>
      <c r="AE307" s="1105"/>
      <c r="AF307" s="1105"/>
      <c r="AG307" s="1105"/>
      <c r="AH307" s="650"/>
      <c r="AI307" s="650"/>
    </row>
    <row r="308" spans="2:35" ht="18.75" customHeight="1" thickBot="1">
      <c r="B308" s="1080" t="s">
        <v>2</v>
      </c>
      <c r="C308" s="37" t="s">
        <v>10</v>
      </c>
      <c r="D308" s="55">
        <v>10.336526315789474</v>
      </c>
      <c r="E308" s="57">
        <v>0.45876488119403908</v>
      </c>
      <c r="F308" s="57">
        <v>9.4210752485358391</v>
      </c>
      <c r="G308" s="58">
        <v>11.251977383043108</v>
      </c>
      <c r="Z308" s="1073" t="s">
        <v>78</v>
      </c>
      <c r="AA308" s="1088" t="s">
        <v>79</v>
      </c>
      <c r="AB308" s="1090" t="s">
        <v>80</v>
      </c>
      <c r="AC308" s="1096" t="s">
        <v>71</v>
      </c>
      <c r="AD308" s="1096" t="s">
        <v>50</v>
      </c>
      <c r="AE308" s="1096" t="s">
        <v>938</v>
      </c>
      <c r="AF308" s="1097" t="s">
        <v>939</v>
      </c>
      <c r="AG308" s="1111"/>
      <c r="AH308" s="650"/>
      <c r="AI308" s="650"/>
    </row>
    <row r="309" spans="2:35" ht="18.75" customHeight="1" thickBot="1">
      <c r="B309" s="1070"/>
      <c r="C309" s="26" t="s">
        <v>11</v>
      </c>
      <c r="D309" s="59">
        <v>6.9174444444444392</v>
      </c>
      <c r="E309" s="61">
        <v>0.47133610961715555</v>
      </c>
      <c r="F309" s="61">
        <v>5.9769078814425729</v>
      </c>
      <c r="G309" s="62">
        <v>7.8579810074463055</v>
      </c>
      <c r="Z309" s="1109"/>
      <c r="AA309" s="1110"/>
      <c r="AB309" s="1107"/>
      <c r="AC309" s="1108"/>
      <c r="AD309" s="1108"/>
      <c r="AE309" s="1108"/>
      <c r="AF309" s="63" t="s">
        <v>73</v>
      </c>
      <c r="AG309" s="64" t="s">
        <v>74</v>
      </c>
      <c r="AH309" s="650"/>
      <c r="AI309" s="650"/>
    </row>
    <row r="310" spans="2:35" ht="18.75" customHeight="1">
      <c r="Z310" s="621" t="s">
        <v>2</v>
      </c>
      <c r="AA310" s="77" t="s">
        <v>1</v>
      </c>
      <c r="AB310" s="78" t="s">
        <v>940</v>
      </c>
      <c r="AC310" s="79">
        <v>0.26646348117080904</v>
      </c>
      <c r="AD310" s="79">
        <v>105.6164730293219</v>
      </c>
      <c r="AE310" s="79">
        <v>3.9230696496243535E-11</v>
      </c>
      <c r="AF310" s="79">
        <v>1.4362621575174241</v>
      </c>
      <c r="AG310" s="80">
        <v>2.4928859906308345</v>
      </c>
      <c r="AH310" s="650"/>
      <c r="AI310" s="650"/>
    </row>
    <row r="311" spans="2:35" ht="18.75" customHeight="1" thickBot="1">
      <c r="B311" s="1075" t="s">
        <v>77</v>
      </c>
      <c r="C311" s="1067"/>
      <c r="D311" s="1067"/>
      <c r="E311" s="1067"/>
      <c r="F311" s="1067"/>
      <c r="G311" s="1067"/>
      <c r="H311" s="1067"/>
      <c r="I311" s="1067"/>
      <c r="Z311" s="624" t="s">
        <v>1</v>
      </c>
      <c r="AA311" s="82" t="s">
        <v>2</v>
      </c>
      <c r="AB311" s="83" t="s">
        <v>941</v>
      </c>
      <c r="AC311" s="84">
        <v>0.26646348117080904</v>
      </c>
      <c r="AD311" s="84">
        <v>105.6164730293219</v>
      </c>
      <c r="AE311" s="84">
        <v>3.9230696496243535E-11</v>
      </c>
      <c r="AF311" s="84">
        <v>-2.4928859906308345</v>
      </c>
      <c r="AG311" s="85">
        <v>-1.4362621575174241</v>
      </c>
      <c r="AH311" s="650"/>
      <c r="AI311" s="650"/>
    </row>
    <row r="312" spans="2:35" ht="18.75" customHeight="1" thickBot="1">
      <c r="B312" s="1087" t="s">
        <v>122</v>
      </c>
      <c r="C312" s="1067"/>
      <c r="D312" s="1067"/>
      <c r="E312" s="1067"/>
      <c r="F312" s="1067"/>
      <c r="G312" s="1067"/>
      <c r="H312" s="1067"/>
      <c r="I312" s="1067"/>
      <c r="Z312" s="1044" t="s">
        <v>81</v>
      </c>
      <c r="AA312" s="1105"/>
      <c r="AB312" s="1105"/>
      <c r="AC312" s="1105"/>
      <c r="AD312" s="1105"/>
      <c r="AE312" s="1105"/>
      <c r="AF312" s="1105"/>
      <c r="AG312" s="1105"/>
      <c r="AH312" s="650"/>
      <c r="AI312" s="650"/>
    </row>
    <row r="313" spans="2:35" ht="18.75" customHeight="1" thickBot="1">
      <c r="B313" s="1073" t="s">
        <v>109</v>
      </c>
      <c r="C313" s="1089" t="s">
        <v>78</v>
      </c>
      <c r="D313" s="1088" t="s">
        <v>79</v>
      </c>
      <c r="E313" s="1090" t="s">
        <v>80</v>
      </c>
      <c r="F313" s="1096" t="s">
        <v>71</v>
      </c>
      <c r="G313" s="1096" t="s">
        <v>149</v>
      </c>
      <c r="H313" s="1097" t="s">
        <v>150</v>
      </c>
      <c r="I313" s="1079"/>
      <c r="Z313" s="1044" t="s">
        <v>857</v>
      </c>
      <c r="AA313" s="1105"/>
      <c r="AB313" s="1105"/>
      <c r="AC313" s="1105"/>
      <c r="AD313" s="1105"/>
      <c r="AE313" s="1105"/>
      <c r="AF313" s="1105"/>
      <c r="AG313" s="1105"/>
      <c r="AH313" s="650"/>
      <c r="AI313" s="650"/>
    </row>
    <row r="314" spans="2:35" ht="18.75" customHeight="1" thickBot="1">
      <c r="B314" s="1070"/>
      <c r="C314" s="1072"/>
      <c r="D314" s="1060"/>
      <c r="E314" s="1062"/>
      <c r="F314" s="1064"/>
      <c r="G314" s="1064"/>
      <c r="H314" s="63" t="s">
        <v>73</v>
      </c>
      <c r="I314" s="64" t="s">
        <v>74</v>
      </c>
      <c r="Z314" s="650"/>
      <c r="AA314" s="650"/>
      <c r="AB314" s="650"/>
      <c r="AC314" s="650"/>
      <c r="AD314" s="650"/>
      <c r="AE314" s="650"/>
      <c r="AF314" s="650"/>
      <c r="AG314" s="650"/>
      <c r="AH314" s="650"/>
      <c r="AI314" s="650"/>
    </row>
    <row r="315" spans="2:35" ht="18.75" customHeight="1" thickBot="1">
      <c r="B315" s="1085" t="s">
        <v>10</v>
      </c>
      <c r="C315" s="133" t="s">
        <v>1</v>
      </c>
      <c r="D315" s="77" t="s">
        <v>2</v>
      </c>
      <c r="E315" s="78" t="s">
        <v>193</v>
      </c>
      <c r="F315" s="79">
        <v>0.64879151692509174</v>
      </c>
      <c r="G315" s="79">
        <v>6.1397661397208788E-7</v>
      </c>
      <c r="H315" s="79">
        <v>-4.8648012097358571</v>
      </c>
      <c r="I315" s="80">
        <v>-2.2755145797378291</v>
      </c>
      <c r="Z315" s="1106" t="s">
        <v>942</v>
      </c>
      <c r="AA315" s="1105"/>
      <c r="AB315" s="1105"/>
      <c r="AC315" s="1105"/>
      <c r="AD315" s="650"/>
      <c r="AE315" s="650"/>
      <c r="AF315" s="650"/>
      <c r="AG315" s="650"/>
      <c r="AH315" s="650"/>
      <c r="AI315" s="650"/>
    </row>
    <row r="316" spans="2:35" ht="18.75" customHeight="1" thickBot="1">
      <c r="B316" s="1068"/>
      <c r="C316" s="131" t="s">
        <v>2</v>
      </c>
      <c r="D316" s="91" t="s">
        <v>1</v>
      </c>
      <c r="E316" s="92" t="s">
        <v>194</v>
      </c>
      <c r="F316" s="93">
        <v>0.64879151692509174</v>
      </c>
      <c r="G316" s="93">
        <v>6.1397661397208788E-7</v>
      </c>
      <c r="H316" s="93">
        <v>2.2755145797378291</v>
      </c>
      <c r="I316" s="94">
        <v>4.8648012097358571</v>
      </c>
      <c r="Z316" s="626" t="s">
        <v>849</v>
      </c>
      <c r="AA316" s="627" t="s">
        <v>850</v>
      </c>
      <c r="AB316" s="627" t="s">
        <v>36</v>
      </c>
      <c r="AC316" s="21" t="s">
        <v>39</v>
      </c>
      <c r="AD316" s="650"/>
      <c r="AE316" s="650"/>
      <c r="AF316" s="650"/>
      <c r="AG316" s="650"/>
      <c r="AH316" s="650"/>
      <c r="AI316" s="650"/>
    </row>
    <row r="317" spans="2:35" ht="18.75" customHeight="1" thickBot="1">
      <c r="B317" s="1080" t="s">
        <v>11</v>
      </c>
      <c r="C317" s="131" t="s">
        <v>1</v>
      </c>
      <c r="D317" s="91" t="s">
        <v>2</v>
      </c>
      <c r="E317" s="95">
        <v>-0.58331944444443906</v>
      </c>
      <c r="F317" s="93">
        <v>0.6870845453702914</v>
      </c>
      <c r="G317" s="93">
        <v>0.39887262558231584</v>
      </c>
      <c r="H317" s="93">
        <v>-1.9543753079961936</v>
      </c>
      <c r="I317" s="94">
        <v>0.78773641910731551</v>
      </c>
      <c r="Z317" s="697">
        <v>1</v>
      </c>
      <c r="AA317" s="67">
        <v>105.6164730293219</v>
      </c>
      <c r="AB317" s="67">
        <v>54.357743781559407</v>
      </c>
      <c r="AC317" s="69">
        <v>3.9230696496243535E-11</v>
      </c>
      <c r="AD317" s="650"/>
      <c r="AE317" s="650"/>
      <c r="AF317" s="650"/>
      <c r="AG317" s="650"/>
      <c r="AH317" s="650"/>
      <c r="AI317" s="650"/>
    </row>
    <row r="318" spans="2:35" ht="18.75" customHeight="1" thickBot="1">
      <c r="B318" s="1070"/>
      <c r="C318" s="136" t="s">
        <v>2</v>
      </c>
      <c r="D318" s="82" t="s">
        <v>1</v>
      </c>
      <c r="E318" s="86">
        <v>0.58331944444443906</v>
      </c>
      <c r="F318" s="84">
        <v>0.6870845453702914</v>
      </c>
      <c r="G318" s="84">
        <v>0.39887262558231584</v>
      </c>
      <c r="H318" s="84">
        <v>-0.78773641910731551</v>
      </c>
      <c r="I318" s="85">
        <v>1.9543753079961936</v>
      </c>
      <c r="Z318" s="1044" t="s">
        <v>85</v>
      </c>
      <c r="AA318" s="1105"/>
      <c r="AB318" s="1105"/>
      <c r="AC318" s="1105"/>
      <c r="AD318" s="650"/>
      <c r="AE318" s="650"/>
      <c r="AF318" s="650"/>
      <c r="AG318" s="650"/>
      <c r="AH318" s="650"/>
      <c r="AI318" s="650"/>
    </row>
    <row r="319" spans="2:35" ht="18.75" customHeight="1">
      <c r="B319" s="1044" t="s">
        <v>81</v>
      </c>
      <c r="C319" s="1067"/>
      <c r="D319" s="1067"/>
      <c r="E319" s="1067"/>
      <c r="F319" s="1067"/>
      <c r="G319" s="1067"/>
      <c r="H319" s="1067"/>
      <c r="I319" s="1067"/>
      <c r="Z319" s="1044" t="s">
        <v>842</v>
      </c>
      <c r="AA319" s="1105"/>
      <c r="AB319" s="1105"/>
      <c r="AC319" s="1105"/>
      <c r="AD319" s="650"/>
      <c r="AE319" s="650"/>
      <c r="AF319" s="650"/>
      <c r="AG319" s="650"/>
      <c r="AH319" s="650"/>
      <c r="AI319" s="650"/>
    </row>
    <row r="320" spans="2:35" ht="18.75" customHeight="1">
      <c r="B320" s="1066" t="s">
        <v>165</v>
      </c>
      <c r="C320" s="1067"/>
      <c r="D320" s="1067"/>
      <c r="E320" s="1067"/>
      <c r="F320" s="1067"/>
      <c r="G320" s="1067"/>
      <c r="H320" s="1067"/>
      <c r="I320" s="1067"/>
      <c r="Z320" s="650"/>
      <c r="AA320" s="650"/>
      <c r="AB320" s="650"/>
      <c r="AC320" s="650"/>
      <c r="AD320" s="650"/>
      <c r="AE320" s="650"/>
      <c r="AF320" s="650"/>
      <c r="AG320" s="650"/>
      <c r="AH320" s="650"/>
      <c r="AI320" s="650"/>
    </row>
    <row r="321" spans="2:35" ht="18.75" customHeight="1">
      <c r="Z321" s="650"/>
      <c r="AA321" s="650"/>
      <c r="AB321" s="650"/>
      <c r="AC321" s="650"/>
      <c r="AD321" s="650"/>
      <c r="AE321" s="650"/>
      <c r="AF321" s="650"/>
      <c r="AG321" s="650"/>
      <c r="AH321" s="650"/>
      <c r="AI321" s="650"/>
    </row>
    <row r="322" spans="2:35" ht="18.75" customHeight="1">
      <c r="B322" s="1075" t="s">
        <v>82</v>
      </c>
      <c r="C322" s="1067"/>
      <c r="D322" s="1067"/>
      <c r="E322" s="1067"/>
      <c r="F322" s="1067"/>
      <c r="G322" s="1067"/>
      <c r="H322" s="1067"/>
      <c r="I322" s="1067"/>
      <c r="J322" s="1067"/>
      <c r="K322" s="1067"/>
      <c r="Z322" s="684" t="s">
        <v>113</v>
      </c>
      <c r="AA322" s="650"/>
      <c r="AB322" s="650"/>
      <c r="AC322" s="650"/>
      <c r="AD322" s="650"/>
      <c r="AE322" s="650"/>
      <c r="AF322" s="650"/>
      <c r="AG322" s="650"/>
      <c r="AH322" s="650"/>
      <c r="AI322" s="650"/>
    </row>
    <row r="323" spans="2:35" ht="18.75" customHeight="1" thickBot="1">
      <c r="B323" s="1087" t="s">
        <v>122</v>
      </c>
      <c r="C323" s="1067"/>
      <c r="D323" s="1067"/>
      <c r="E323" s="1067"/>
      <c r="F323" s="1067"/>
      <c r="G323" s="1067"/>
      <c r="H323" s="1067"/>
      <c r="I323" s="1067"/>
      <c r="J323" s="1067"/>
      <c r="K323" s="1067"/>
      <c r="Z323" s="650"/>
      <c r="AA323" s="650"/>
      <c r="AB323" s="650"/>
      <c r="AC323" s="650"/>
      <c r="AD323" s="650"/>
      <c r="AE323" s="650"/>
      <c r="AF323" s="650"/>
      <c r="AG323" s="650"/>
      <c r="AH323" s="650"/>
      <c r="AI323" s="650"/>
    </row>
    <row r="324" spans="2:35" ht="18.75" customHeight="1" thickBot="1">
      <c r="B324" s="1098" t="s">
        <v>109</v>
      </c>
      <c r="C324" s="1074"/>
      <c r="D324" s="139" t="s">
        <v>83</v>
      </c>
      <c r="E324" s="141" t="s">
        <v>50</v>
      </c>
      <c r="F324" s="141" t="s">
        <v>58</v>
      </c>
      <c r="G324" s="141" t="s">
        <v>36</v>
      </c>
      <c r="H324" s="141" t="s">
        <v>39</v>
      </c>
      <c r="I324" s="141" t="s">
        <v>40</v>
      </c>
      <c r="J324" s="141" t="s">
        <v>41</v>
      </c>
      <c r="K324" s="21" t="s">
        <v>148</v>
      </c>
      <c r="Z324" s="1106" t="s">
        <v>935</v>
      </c>
      <c r="AA324" s="1105"/>
      <c r="AB324" s="1105"/>
      <c r="AC324" s="1105"/>
      <c r="AD324" s="1105"/>
      <c r="AE324" s="1105"/>
      <c r="AF324" s="650"/>
      <c r="AG324" s="650"/>
      <c r="AH324" s="650"/>
      <c r="AI324" s="650"/>
    </row>
    <row r="325" spans="2:35" ht="18.75" customHeight="1" thickBot="1">
      <c r="B325" s="1085" t="s">
        <v>10</v>
      </c>
      <c r="C325" s="107" t="s">
        <v>84</v>
      </c>
      <c r="D325" s="43">
        <v>121.08726023684221</v>
      </c>
      <c r="E325" s="70">
        <v>1</v>
      </c>
      <c r="F325" s="45">
        <v>121.08726023684221</v>
      </c>
      <c r="G325" s="45">
        <v>30.280603185780571</v>
      </c>
      <c r="H325" s="45">
        <v>6.1397661397209116E-7</v>
      </c>
      <c r="I325" s="45">
        <v>0.30810355455939681</v>
      </c>
      <c r="J325" s="45">
        <v>30.280603185780571</v>
      </c>
      <c r="K325" s="46">
        <v>0.99973361172051778</v>
      </c>
      <c r="Z325" s="1098" t="s">
        <v>109</v>
      </c>
      <c r="AA325" s="1090" t="s">
        <v>16</v>
      </c>
      <c r="AB325" s="1096" t="s">
        <v>71</v>
      </c>
      <c r="AC325" s="1096" t="s">
        <v>50</v>
      </c>
      <c r="AD325" s="1097" t="s">
        <v>72</v>
      </c>
      <c r="AE325" s="1111"/>
      <c r="AF325" s="650"/>
      <c r="AG325" s="650"/>
      <c r="AH325" s="650"/>
      <c r="AI325" s="650"/>
    </row>
    <row r="326" spans="2:35" ht="18.75" customHeight="1" thickBot="1">
      <c r="B326" s="1068"/>
      <c r="C326" s="33" t="s">
        <v>68</v>
      </c>
      <c r="D326" s="51">
        <v>271.92105935233923</v>
      </c>
      <c r="E326" s="74">
        <v>68</v>
      </c>
      <c r="F326" s="53">
        <v>3.9988391081226355</v>
      </c>
      <c r="G326" s="12"/>
      <c r="H326" s="12"/>
      <c r="I326" s="12"/>
      <c r="J326" s="12"/>
      <c r="K326" s="13"/>
      <c r="Z326" s="1117"/>
      <c r="AA326" s="1107"/>
      <c r="AB326" s="1108"/>
      <c r="AC326" s="1108"/>
      <c r="AD326" s="63" t="s">
        <v>73</v>
      </c>
      <c r="AE326" s="64" t="s">
        <v>74</v>
      </c>
      <c r="AF326" s="650"/>
      <c r="AG326" s="650"/>
      <c r="AH326" s="650"/>
      <c r="AI326" s="650"/>
    </row>
    <row r="327" spans="2:35" ht="18.75" customHeight="1" thickBot="1">
      <c r="B327" s="1080" t="s">
        <v>11</v>
      </c>
      <c r="C327" s="37" t="s">
        <v>84</v>
      </c>
      <c r="D327" s="55">
        <v>2.8822156879084431</v>
      </c>
      <c r="E327" s="72">
        <v>1</v>
      </c>
      <c r="F327" s="57">
        <v>2.8822156879084431</v>
      </c>
      <c r="G327" s="57">
        <v>0.72076310398534094</v>
      </c>
      <c r="H327" s="57">
        <v>0.39887262558231584</v>
      </c>
      <c r="I327" s="57">
        <v>1.0488287257443761E-2</v>
      </c>
      <c r="J327" s="57">
        <v>0.72076310398534094</v>
      </c>
      <c r="K327" s="58">
        <v>0.13331252226121992</v>
      </c>
      <c r="Z327" s="108" t="s">
        <v>858</v>
      </c>
      <c r="AA327" s="87" t="s">
        <v>943</v>
      </c>
      <c r="AB327" s="45">
        <v>0.2473524862484878</v>
      </c>
      <c r="AC327" s="45">
        <v>105.61647302932116</v>
      </c>
      <c r="AD327" s="45">
        <v>7.4902457448172015</v>
      </c>
      <c r="AE327" s="46">
        <v>8.4710875885161236</v>
      </c>
      <c r="AF327" s="650"/>
      <c r="AG327" s="650"/>
      <c r="AH327" s="650"/>
      <c r="AI327" s="650"/>
    </row>
    <row r="328" spans="2:35" ht="18.75" customHeight="1" thickBot="1">
      <c r="B328" s="1070"/>
      <c r="C328" s="26" t="s">
        <v>68</v>
      </c>
      <c r="D328" s="59">
        <v>271.92105935233923</v>
      </c>
      <c r="E328" s="75">
        <v>68</v>
      </c>
      <c r="F328" s="61">
        <v>3.9988391081226355</v>
      </c>
      <c r="G328" s="142"/>
      <c r="H328" s="142"/>
      <c r="I328" s="142"/>
      <c r="J328" s="142"/>
      <c r="K328" s="11"/>
      <c r="Z328" s="110" t="s">
        <v>1049</v>
      </c>
      <c r="AA328" s="88" t="s">
        <v>944</v>
      </c>
      <c r="AB328" s="49">
        <v>0.26073241381689988</v>
      </c>
      <c r="AC328" s="49">
        <v>105.616473029321</v>
      </c>
      <c r="AD328" s="49">
        <v>6.808606513807641</v>
      </c>
      <c r="AE328" s="50">
        <v>7.8425045973034688</v>
      </c>
      <c r="AF328" s="650"/>
      <c r="AG328" s="650"/>
      <c r="AH328" s="650"/>
      <c r="AI328" s="650"/>
    </row>
    <row r="329" spans="2:35" ht="18.75" customHeight="1" thickBot="1">
      <c r="B329" s="1044" t="s">
        <v>95</v>
      </c>
      <c r="C329" s="1067"/>
      <c r="D329" s="1067"/>
      <c r="E329" s="1067"/>
      <c r="F329" s="1067"/>
      <c r="G329" s="1067"/>
      <c r="H329" s="1067"/>
      <c r="I329" s="1067"/>
      <c r="J329" s="1067"/>
      <c r="K329" s="1067"/>
      <c r="Z329" s="19" t="s">
        <v>10</v>
      </c>
      <c r="AA329" s="59">
        <v>8.5170833333333302</v>
      </c>
      <c r="AB329" s="61">
        <v>0.15966534331389859</v>
      </c>
      <c r="AC329" s="61">
        <v>105.61647302932147</v>
      </c>
      <c r="AD329" s="61">
        <v>8.2005179895075528</v>
      </c>
      <c r="AE329" s="62">
        <v>8.8336486771591076</v>
      </c>
      <c r="AF329" s="650"/>
      <c r="AG329" s="650"/>
      <c r="AH329" s="650"/>
      <c r="AI329" s="650"/>
    </row>
    <row r="330" spans="2:35" ht="18.75" customHeight="1">
      <c r="B330" s="1066" t="s">
        <v>167</v>
      </c>
      <c r="C330" s="1067"/>
      <c r="D330" s="1067"/>
      <c r="E330" s="1067"/>
      <c r="F330" s="1067"/>
      <c r="G330" s="1067"/>
      <c r="H330" s="1067"/>
      <c r="I330" s="1067"/>
      <c r="J330" s="1067"/>
      <c r="K330" s="1067"/>
      <c r="Z330" s="1044" t="s">
        <v>856</v>
      </c>
      <c r="AA330" s="1105"/>
      <c r="AB330" s="1105"/>
      <c r="AC330" s="1105"/>
      <c r="AD330" s="1105"/>
      <c r="AE330" s="1105"/>
      <c r="AF330" s="650"/>
      <c r="AG330" s="650"/>
      <c r="AH330" s="650"/>
      <c r="AI330" s="650"/>
    </row>
    <row r="331" spans="2:35" ht="18.75" customHeight="1">
      <c r="Z331" s="650"/>
      <c r="AA331" s="650"/>
      <c r="AB331" s="650"/>
      <c r="AC331" s="650"/>
      <c r="AD331" s="650"/>
      <c r="AE331" s="650"/>
      <c r="AF331" s="650"/>
      <c r="AG331" s="650"/>
      <c r="AH331" s="650"/>
      <c r="AI331" s="650"/>
    </row>
    <row r="332" spans="2:35" ht="18.75" customHeight="1" thickBot="1">
      <c r="Z332" s="1106" t="s">
        <v>937</v>
      </c>
      <c r="AA332" s="1105"/>
      <c r="AB332" s="1105"/>
      <c r="AC332" s="1105"/>
      <c r="AD332" s="1105"/>
      <c r="AE332" s="1105"/>
      <c r="AF332" s="1105"/>
      <c r="AG332" s="1105"/>
      <c r="AH332" s="650"/>
      <c r="AI332" s="650"/>
    </row>
    <row r="333" spans="2:35" ht="18.75" customHeight="1" thickBot="1">
      <c r="B333" s="76" t="s">
        <v>129</v>
      </c>
      <c r="Z333" s="1073" t="s">
        <v>116</v>
      </c>
      <c r="AA333" s="1088" t="s">
        <v>117</v>
      </c>
      <c r="AB333" s="1090" t="s">
        <v>80</v>
      </c>
      <c r="AC333" s="1096" t="s">
        <v>71</v>
      </c>
      <c r="AD333" s="1096" t="s">
        <v>50</v>
      </c>
      <c r="AE333" s="1096" t="s">
        <v>945</v>
      </c>
      <c r="AF333" s="1097" t="s">
        <v>946</v>
      </c>
      <c r="AG333" s="1111"/>
      <c r="AH333" s="650"/>
      <c r="AI333" s="650"/>
    </row>
    <row r="334" spans="2:35" ht="18.75" customHeight="1" thickBot="1">
      <c r="Z334" s="1109"/>
      <c r="AA334" s="1110"/>
      <c r="AB334" s="1107"/>
      <c r="AC334" s="1108"/>
      <c r="AD334" s="1108"/>
      <c r="AE334" s="1108"/>
      <c r="AF334" s="63" t="s">
        <v>73</v>
      </c>
      <c r="AG334" s="64" t="s">
        <v>74</v>
      </c>
      <c r="AH334" s="650"/>
      <c r="AI334" s="650"/>
    </row>
    <row r="335" spans="2:35" ht="18.75" customHeight="1">
      <c r="B335" s="1075" t="s">
        <v>76</v>
      </c>
      <c r="C335" s="1067"/>
      <c r="D335" s="1067"/>
      <c r="E335" s="1067"/>
      <c r="F335" s="1067"/>
      <c r="G335" s="1067"/>
      <c r="Z335" s="1085" t="s">
        <v>858</v>
      </c>
      <c r="AA335" s="107" t="s">
        <v>1049</v>
      </c>
      <c r="AB335" s="87" t="s">
        <v>947</v>
      </c>
      <c r="AC335" s="45">
        <v>0.3593948303302309</v>
      </c>
      <c r="AD335" s="45">
        <v>105.6164730293209</v>
      </c>
      <c r="AE335" s="45">
        <v>0.21347998605649221</v>
      </c>
      <c r="AF335" s="45">
        <v>-0.2191918037051071</v>
      </c>
      <c r="AG335" s="46">
        <v>1.5294140259273223</v>
      </c>
      <c r="AH335" s="650"/>
      <c r="AI335" s="650"/>
    </row>
    <row r="336" spans="2:35" ht="18.75" customHeight="1" thickBot="1">
      <c r="B336" s="1087" t="s">
        <v>122</v>
      </c>
      <c r="C336" s="1067"/>
      <c r="D336" s="1067"/>
      <c r="E336" s="1067"/>
      <c r="F336" s="1067"/>
      <c r="G336" s="1067"/>
      <c r="Z336" s="1102"/>
      <c r="AA336" s="33" t="s">
        <v>10</v>
      </c>
      <c r="AB336" s="89" t="s">
        <v>948</v>
      </c>
      <c r="AC336" s="53">
        <v>0.29440834619428413</v>
      </c>
      <c r="AD336" s="53">
        <v>105.61647302932116</v>
      </c>
      <c r="AE336" s="53">
        <v>0.21384736210663985</v>
      </c>
      <c r="AF336" s="53">
        <v>-1.2526263989751933</v>
      </c>
      <c r="AG336" s="54">
        <v>0.1797930656418584</v>
      </c>
      <c r="AH336" s="650"/>
      <c r="AI336" s="650"/>
    </row>
    <row r="337" spans="2:35" ht="18.75" customHeight="1" thickBot="1">
      <c r="B337" s="1073" t="s">
        <v>30</v>
      </c>
      <c r="C337" s="1088" t="s">
        <v>109</v>
      </c>
      <c r="D337" s="1090" t="s">
        <v>16</v>
      </c>
      <c r="E337" s="1096" t="s">
        <v>71</v>
      </c>
      <c r="F337" s="1097" t="s">
        <v>72</v>
      </c>
      <c r="G337" s="1079"/>
      <c r="Z337" s="1099" t="s">
        <v>1049</v>
      </c>
      <c r="AA337" s="37" t="s">
        <v>858</v>
      </c>
      <c r="AB337" s="90" t="s">
        <v>949</v>
      </c>
      <c r="AC337" s="57">
        <v>0.3593948303302309</v>
      </c>
      <c r="AD337" s="57">
        <v>105.6164730293209</v>
      </c>
      <c r="AE337" s="57">
        <v>0.21347998605649221</v>
      </c>
      <c r="AF337" s="57">
        <v>-1.5294140259273223</v>
      </c>
      <c r="AG337" s="58">
        <v>0.2191918037051071</v>
      </c>
      <c r="AH337" s="650"/>
      <c r="AI337" s="650"/>
    </row>
    <row r="338" spans="2:35" ht="18.75" customHeight="1" thickBot="1">
      <c r="B338" s="1070"/>
      <c r="C338" s="1060"/>
      <c r="D338" s="1062"/>
      <c r="E338" s="1064"/>
      <c r="F338" s="63" t="s">
        <v>73</v>
      </c>
      <c r="G338" s="64" t="s">
        <v>74</v>
      </c>
      <c r="Z338" s="1102"/>
      <c r="AA338" s="33" t="s">
        <v>10</v>
      </c>
      <c r="AB338" s="89" t="s">
        <v>950</v>
      </c>
      <c r="AC338" s="53">
        <v>0.30573585571589768</v>
      </c>
      <c r="AD338" s="53">
        <v>105.61647302932107</v>
      </c>
      <c r="AE338" s="53">
        <v>5.1324524813263852E-4</v>
      </c>
      <c r="AF338" s="53">
        <v>-1.9352940405551866</v>
      </c>
      <c r="AG338" s="54">
        <v>-0.4477615150003636</v>
      </c>
      <c r="AH338" s="650"/>
      <c r="AI338" s="650"/>
    </row>
    <row r="339" spans="2:35" ht="18.75" customHeight="1" thickBot="1">
      <c r="B339" s="1085" t="s">
        <v>1</v>
      </c>
      <c r="C339" s="107" t="s">
        <v>10</v>
      </c>
      <c r="D339" s="43">
        <v>6.7663684210526309</v>
      </c>
      <c r="E339" s="45">
        <v>0.45876488119403902</v>
      </c>
      <c r="F339" s="45">
        <v>5.8509173537989971</v>
      </c>
      <c r="G339" s="46">
        <v>7.6818194883062647</v>
      </c>
      <c r="Z339" s="1080" t="s">
        <v>10</v>
      </c>
      <c r="AA339" s="37" t="s">
        <v>858</v>
      </c>
      <c r="AB339" s="90" t="s">
        <v>951</v>
      </c>
      <c r="AC339" s="57">
        <v>0.29440834619428413</v>
      </c>
      <c r="AD339" s="57">
        <v>105.61647302932116</v>
      </c>
      <c r="AE339" s="57">
        <v>0.21384736210663985</v>
      </c>
      <c r="AF339" s="57">
        <v>-0.1797930656418584</v>
      </c>
      <c r="AG339" s="58">
        <v>1.2526263989751933</v>
      </c>
      <c r="AH339" s="650"/>
      <c r="AI339" s="650"/>
    </row>
    <row r="340" spans="2:35" ht="18.75" customHeight="1" thickBot="1">
      <c r="B340" s="1068"/>
      <c r="C340" s="33" t="s">
        <v>11</v>
      </c>
      <c r="D340" s="51">
        <v>6.3341250000000002</v>
      </c>
      <c r="E340" s="53">
        <v>0.49992743899256492</v>
      </c>
      <c r="F340" s="53">
        <v>5.3365353275212382</v>
      </c>
      <c r="G340" s="54">
        <v>7.3317146724787623</v>
      </c>
      <c r="Z340" s="1109"/>
      <c r="AA340" s="26" t="s">
        <v>1049</v>
      </c>
      <c r="AB340" s="696" t="s">
        <v>952</v>
      </c>
      <c r="AC340" s="61">
        <v>0.30573585571589768</v>
      </c>
      <c r="AD340" s="61">
        <v>105.61647302932107</v>
      </c>
      <c r="AE340" s="61">
        <v>5.1324524813263852E-4</v>
      </c>
      <c r="AF340" s="61">
        <v>0.4477615150003636</v>
      </c>
      <c r="AG340" s="62">
        <v>1.9352940405551866</v>
      </c>
      <c r="AH340" s="650"/>
      <c r="AI340" s="650"/>
    </row>
    <row r="341" spans="2:35" ht="18.75" customHeight="1" thickBot="1">
      <c r="B341" s="1080" t="s">
        <v>2</v>
      </c>
      <c r="C341" s="37" t="s">
        <v>10</v>
      </c>
      <c r="D341" s="55">
        <v>10.336526315789474</v>
      </c>
      <c r="E341" s="57">
        <v>0.45876488119403908</v>
      </c>
      <c r="F341" s="57">
        <v>9.4210752485358391</v>
      </c>
      <c r="G341" s="58">
        <v>11.251977383043108</v>
      </c>
      <c r="Z341" s="1044" t="s">
        <v>81</v>
      </c>
      <c r="AA341" s="1105"/>
      <c r="AB341" s="1105"/>
      <c r="AC341" s="1105"/>
      <c r="AD341" s="1105"/>
      <c r="AE341" s="1105"/>
      <c r="AF341" s="1105"/>
      <c r="AG341" s="1105"/>
      <c r="AH341" s="650"/>
      <c r="AI341" s="650"/>
    </row>
    <row r="342" spans="2:35" ht="18.75" customHeight="1" thickBot="1">
      <c r="B342" s="1070"/>
      <c r="C342" s="26" t="s">
        <v>11</v>
      </c>
      <c r="D342" s="59">
        <v>6.9174444444444392</v>
      </c>
      <c r="E342" s="61">
        <v>0.47133610961715555</v>
      </c>
      <c r="F342" s="61">
        <v>5.9769078814425729</v>
      </c>
      <c r="G342" s="62">
        <v>7.8579810074463055</v>
      </c>
      <c r="Z342" s="1044" t="s">
        <v>859</v>
      </c>
      <c r="AA342" s="1105"/>
      <c r="AB342" s="1105"/>
      <c r="AC342" s="1105"/>
      <c r="AD342" s="1105"/>
      <c r="AE342" s="1105"/>
      <c r="AF342" s="1105"/>
      <c r="AG342" s="1105"/>
      <c r="AH342" s="650"/>
      <c r="AI342" s="650"/>
    </row>
    <row r="343" spans="2:35" ht="18.75" customHeight="1">
      <c r="Z343" s="650"/>
      <c r="AA343" s="650"/>
      <c r="AB343" s="650"/>
      <c r="AC343" s="650"/>
      <c r="AD343" s="650"/>
      <c r="AE343" s="650"/>
      <c r="AF343" s="650"/>
      <c r="AG343" s="650"/>
      <c r="AH343" s="650"/>
      <c r="AI343" s="650"/>
    </row>
    <row r="344" spans="2:35" ht="18.75" customHeight="1" thickBot="1">
      <c r="B344" s="1075" t="s">
        <v>77</v>
      </c>
      <c r="C344" s="1067"/>
      <c r="D344" s="1067"/>
      <c r="E344" s="1067"/>
      <c r="F344" s="1067"/>
      <c r="G344" s="1067"/>
      <c r="H344" s="1067"/>
      <c r="I344" s="1067"/>
      <c r="Z344" s="1106" t="s">
        <v>942</v>
      </c>
      <c r="AA344" s="1105"/>
      <c r="AB344" s="1105"/>
      <c r="AC344" s="1105"/>
      <c r="AD344" s="650"/>
      <c r="AE344" s="650"/>
      <c r="AF344" s="650"/>
      <c r="AG344" s="650"/>
      <c r="AH344" s="650"/>
      <c r="AI344" s="650"/>
    </row>
    <row r="345" spans="2:35" ht="18.75" customHeight="1" thickBot="1">
      <c r="B345" s="1087" t="s">
        <v>122</v>
      </c>
      <c r="C345" s="1067"/>
      <c r="D345" s="1067"/>
      <c r="E345" s="1067"/>
      <c r="F345" s="1067"/>
      <c r="G345" s="1067"/>
      <c r="H345" s="1067"/>
      <c r="I345" s="1067"/>
      <c r="Z345" s="626" t="s">
        <v>849</v>
      </c>
      <c r="AA345" s="627" t="s">
        <v>850</v>
      </c>
      <c r="AB345" s="627" t="s">
        <v>36</v>
      </c>
      <c r="AC345" s="21" t="s">
        <v>39</v>
      </c>
      <c r="AD345" s="650"/>
      <c r="AE345" s="650"/>
      <c r="AF345" s="650"/>
      <c r="AG345" s="650"/>
      <c r="AH345" s="650"/>
      <c r="AI345" s="650"/>
    </row>
    <row r="346" spans="2:35" ht="18.75" customHeight="1" thickBot="1">
      <c r="B346" s="1073" t="s">
        <v>30</v>
      </c>
      <c r="C346" s="1089" t="s">
        <v>116</v>
      </c>
      <c r="D346" s="1088" t="s">
        <v>117</v>
      </c>
      <c r="E346" s="1090" t="s">
        <v>80</v>
      </c>
      <c r="F346" s="1096" t="s">
        <v>71</v>
      </c>
      <c r="G346" s="1096" t="s">
        <v>149</v>
      </c>
      <c r="H346" s="1097" t="s">
        <v>150</v>
      </c>
      <c r="I346" s="1079"/>
      <c r="Z346" s="697">
        <v>2</v>
      </c>
      <c r="AA346" s="67">
        <v>105.61647302932138</v>
      </c>
      <c r="AB346" s="67">
        <v>7.8746875513803101</v>
      </c>
      <c r="AC346" s="69">
        <v>6.4899228338833952E-4</v>
      </c>
      <c r="AD346" s="650"/>
      <c r="AE346" s="650"/>
      <c r="AF346" s="650"/>
      <c r="AG346" s="650"/>
      <c r="AH346" s="650"/>
      <c r="AI346" s="650"/>
    </row>
    <row r="347" spans="2:35" ht="18.75" customHeight="1" thickBot="1">
      <c r="B347" s="1070"/>
      <c r="C347" s="1072"/>
      <c r="D347" s="1060"/>
      <c r="E347" s="1062"/>
      <c r="F347" s="1064"/>
      <c r="G347" s="1064"/>
      <c r="H347" s="63" t="s">
        <v>73</v>
      </c>
      <c r="I347" s="64" t="s">
        <v>74</v>
      </c>
      <c r="Z347" s="1044" t="s">
        <v>127</v>
      </c>
      <c r="AA347" s="1105"/>
      <c r="AB347" s="1105"/>
      <c r="AC347" s="1105"/>
      <c r="AD347" s="650"/>
      <c r="AE347" s="650"/>
      <c r="AF347" s="650"/>
      <c r="AG347" s="650"/>
      <c r="AH347" s="650"/>
      <c r="AI347" s="650"/>
    </row>
    <row r="348" spans="2:35" ht="18.75" customHeight="1">
      <c r="B348" s="1085" t="s">
        <v>1</v>
      </c>
      <c r="C348" s="133" t="s">
        <v>10</v>
      </c>
      <c r="D348" s="77" t="s">
        <v>11</v>
      </c>
      <c r="E348" s="81">
        <v>0.43224342105263069</v>
      </c>
      <c r="F348" s="79">
        <v>0.67852240970703803</v>
      </c>
      <c r="G348" s="79">
        <v>0.52624012159262712</v>
      </c>
      <c r="H348" s="79">
        <v>-0.92172696679641763</v>
      </c>
      <c r="I348" s="80">
        <v>1.786213808901679</v>
      </c>
      <c r="Z348" s="1044" t="s">
        <v>842</v>
      </c>
      <c r="AA348" s="1105"/>
      <c r="AB348" s="1105"/>
      <c r="AC348" s="1105"/>
      <c r="AD348" s="650"/>
      <c r="AE348" s="650"/>
      <c r="AF348" s="650"/>
      <c r="AG348" s="650"/>
      <c r="AH348" s="650"/>
      <c r="AI348" s="650"/>
    </row>
    <row r="349" spans="2:35" ht="18.75" customHeight="1">
      <c r="B349" s="1068"/>
      <c r="C349" s="131" t="s">
        <v>11</v>
      </c>
      <c r="D349" s="91" t="s">
        <v>10</v>
      </c>
      <c r="E349" s="95">
        <v>-0.43224342105263069</v>
      </c>
      <c r="F349" s="93">
        <v>0.67852240970703803</v>
      </c>
      <c r="G349" s="93">
        <v>0.52624012159262712</v>
      </c>
      <c r="H349" s="93">
        <v>-1.786213808901679</v>
      </c>
      <c r="I349" s="94">
        <v>0.92172696679641763</v>
      </c>
      <c r="Z349" s="650"/>
      <c r="AA349" s="650"/>
      <c r="AB349" s="650"/>
      <c r="AC349" s="650"/>
      <c r="AD349" s="650"/>
      <c r="AE349" s="650"/>
      <c r="AF349" s="650"/>
      <c r="AG349" s="650"/>
      <c r="AH349" s="650"/>
      <c r="AI349" s="650"/>
    </row>
    <row r="350" spans="2:35" ht="18.75" customHeight="1" thickBot="1">
      <c r="B350" s="1080" t="s">
        <v>2</v>
      </c>
      <c r="C350" s="131" t="s">
        <v>10</v>
      </c>
      <c r="D350" s="91" t="s">
        <v>11</v>
      </c>
      <c r="E350" s="92" t="s">
        <v>195</v>
      </c>
      <c r="F350" s="93">
        <v>0.65774078818788184</v>
      </c>
      <c r="G350" s="93">
        <v>2.0047629687739914E-6</v>
      </c>
      <c r="H350" s="93">
        <v>2.106580563582189</v>
      </c>
      <c r="I350" s="94">
        <v>4.7315831791078811</v>
      </c>
      <c r="Z350" s="650"/>
      <c r="AA350" s="650"/>
      <c r="AB350" s="650"/>
      <c r="AC350" s="650"/>
      <c r="AD350" s="650"/>
      <c r="AE350" s="650"/>
      <c r="AF350" s="650"/>
      <c r="AG350" s="650"/>
      <c r="AH350" s="650"/>
      <c r="AI350" s="650"/>
    </row>
    <row r="351" spans="2:35" ht="18.75" customHeight="1" thickBot="1">
      <c r="B351" s="1070"/>
      <c r="C351" s="136" t="s">
        <v>11</v>
      </c>
      <c r="D351" s="82" t="s">
        <v>10</v>
      </c>
      <c r="E351" s="83" t="s">
        <v>196</v>
      </c>
      <c r="F351" s="84">
        <v>0.65774078818788184</v>
      </c>
      <c r="G351" s="84">
        <v>2.0047629687739914E-6</v>
      </c>
      <c r="H351" s="84">
        <v>-4.7315831791078811</v>
      </c>
      <c r="I351" s="85">
        <v>-2.106580563582189</v>
      </c>
      <c r="Z351" s="684" t="s">
        <v>860</v>
      </c>
      <c r="AA351" s="650"/>
      <c r="AB351" s="650"/>
      <c r="AC351" s="650"/>
      <c r="AD351" s="650"/>
      <c r="AE351" s="650"/>
      <c r="AF351" s="650"/>
      <c r="AG351" s="650"/>
      <c r="AH351" s="650"/>
      <c r="AI351" s="650"/>
    </row>
    <row r="352" spans="2:35" ht="18.75" customHeight="1">
      <c r="B352" s="1044" t="s">
        <v>81</v>
      </c>
      <c r="C352" s="1067"/>
      <c r="D352" s="1067"/>
      <c r="E352" s="1067"/>
      <c r="F352" s="1067"/>
      <c r="G352" s="1067"/>
      <c r="H352" s="1067"/>
      <c r="I352" s="1067"/>
      <c r="Z352" s="650"/>
      <c r="AA352" s="650"/>
      <c r="AB352" s="650"/>
      <c r="AC352" s="650"/>
      <c r="AD352" s="650"/>
      <c r="AE352" s="650"/>
      <c r="AF352" s="650"/>
      <c r="AG352" s="650"/>
      <c r="AH352" s="650"/>
      <c r="AI352" s="650"/>
    </row>
    <row r="353" spans="2:35" ht="18.75" customHeight="1" thickBot="1">
      <c r="B353" s="1066" t="s">
        <v>197</v>
      </c>
      <c r="C353" s="1067"/>
      <c r="D353" s="1067"/>
      <c r="E353" s="1067"/>
      <c r="F353" s="1067"/>
      <c r="G353" s="1067"/>
      <c r="H353" s="1067"/>
      <c r="I353" s="1067"/>
      <c r="Z353" s="1106" t="s">
        <v>935</v>
      </c>
      <c r="AA353" s="1105"/>
      <c r="AB353" s="1105"/>
      <c r="AC353" s="1105"/>
      <c r="AD353" s="1105"/>
      <c r="AE353" s="1105"/>
      <c r="AF353" s="650"/>
      <c r="AG353" s="650"/>
      <c r="AH353" s="650"/>
      <c r="AI353" s="650"/>
    </row>
    <row r="354" spans="2:35" ht="18.75" customHeight="1" thickBot="1">
      <c r="Z354" s="1098" t="s">
        <v>836</v>
      </c>
      <c r="AA354" s="1090" t="s">
        <v>16</v>
      </c>
      <c r="AB354" s="1096" t="s">
        <v>71</v>
      </c>
      <c r="AC354" s="1096" t="s">
        <v>50</v>
      </c>
      <c r="AD354" s="1097" t="s">
        <v>72</v>
      </c>
      <c r="AE354" s="1111"/>
      <c r="AF354" s="650"/>
      <c r="AG354" s="650"/>
      <c r="AH354" s="650"/>
      <c r="AI354" s="650"/>
    </row>
    <row r="355" spans="2:35" ht="18.75" customHeight="1" thickBot="1">
      <c r="B355" s="1075" t="s">
        <v>82</v>
      </c>
      <c r="C355" s="1067"/>
      <c r="D355" s="1067"/>
      <c r="E355" s="1067"/>
      <c r="F355" s="1067"/>
      <c r="G355" s="1067"/>
      <c r="H355" s="1067"/>
      <c r="I355" s="1067"/>
      <c r="J355" s="1067"/>
      <c r="K355" s="1067"/>
      <c r="Z355" s="1117"/>
      <c r="AA355" s="1107"/>
      <c r="AB355" s="1108"/>
      <c r="AC355" s="1108"/>
      <c r="AD355" s="63" t="s">
        <v>73</v>
      </c>
      <c r="AE355" s="64" t="s">
        <v>74</v>
      </c>
      <c r="AF355" s="650"/>
      <c r="AG355" s="650"/>
      <c r="AH355" s="650"/>
      <c r="AI355" s="650"/>
    </row>
    <row r="356" spans="2:35" ht="18.75" customHeight="1" thickBot="1">
      <c r="B356" s="1087" t="s">
        <v>122</v>
      </c>
      <c r="C356" s="1067"/>
      <c r="D356" s="1067"/>
      <c r="E356" s="1067"/>
      <c r="F356" s="1067"/>
      <c r="G356" s="1067"/>
      <c r="H356" s="1067"/>
      <c r="I356" s="1067"/>
      <c r="J356" s="1067"/>
      <c r="K356" s="1067"/>
      <c r="Z356" s="108" t="s">
        <v>821</v>
      </c>
      <c r="AA356" s="87" t="s">
        <v>953</v>
      </c>
      <c r="AB356" s="45">
        <v>0.1613480452139559</v>
      </c>
      <c r="AC356" s="45">
        <v>38.999999999993534</v>
      </c>
      <c r="AD356" s="45">
        <v>5.2144622184245382</v>
      </c>
      <c r="AE356" s="46">
        <v>5.8671766704643478</v>
      </c>
      <c r="AF356" s="650"/>
      <c r="AG356" s="650"/>
      <c r="AH356" s="650"/>
      <c r="AI356" s="650"/>
    </row>
    <row r="357" spans="2:35" ht="18.75" customHeight="1" thickBot="1">
      <c r="B357" s="1098" t="s">
        <v>30</v>
      </c>
      <c r="C357" s="1074"/>
      <c r="D357" s="139" t="s">
        <v>83</v>
      </c>
      <c r="E357" s="141" t="s">
        <v>50</v>
      </c>
      <c r="F357" s="141" t="s">
        <v>58</v>
      </c>
      <c r="G357" s="141" t="s">
        <v>36</v>
      </c>
      <c r="H357" s="141" t="s">
        <v>39</v>
      </c>
      <c r="I357" s="141" t="s">
        <v>40</v>
      </c>
      <c r="J357" s="141" t="s">
        <v>41</v>
      </c>
      <c r="K357" s="21" t="s">
        <v>148</v>
      </c>
      <c r="Z357" s="110" t="s">
        <v>4</v>
      </c>
      <c r="AA357" s="88" t="s">
        <v>955</v>
      </c>
      <c r="AB357" s="49">
        <v>0.24674276613525464</v>
      </c>
      <c r="AC357" s="73">
        <v>39.000000000001172</v>
      </c>
      <c r="AD357" s="49">
        <v>10.335165647353531</v>
      </c>
      <c r="AE357" s="50">
        <v>11.333334352646457</v>
      </c>
      <c r="AF357" s="650"/>
      <c r="AG357" s="650"/>
      <c r="AH357" s="650"/>
      <c r="AI357" s="650"/>
    </row>
    <row r="358" spans="2:35" ht="18.75" customHeight="1" thickBot="1">
      <c r="B358" s="1085" t="s">
        <v>1</v>
      </c>
      <c r="C358" s="107" t="s">
        <v>84</v>
      </c>
      <c r="D358" s="43">
        <v>1.6227900003759335</v>
      </c>
      <c r="E358" s="70">
        <v>1</v>
      </c>
      <c r="F358" s="45">
        <v>1.6227900003759335</v>
      </c>
      <c r="G358" s="45">
        <v>0.40581527700868081</v>
      </c>
      <c r="H358" s="45">
        <v>0.52624012159262712</v>
      </c>
      <c r="I358" s="45">
        <v>5.9324675155955058E-3</v>
      </c>
      <c r="J358" s="45">
        <v>0.40581527700868081</v>
      </c>
      <c r="K358" s="46">
        <v>9.6275407322034434E-2</v>
      </c>
      <c r="Z358" s="19" t="s">
        <v>5</v>
      </c>
      <c r="AA358" s="696" t="s">
        <v>954</v>
      </c>
      <c r="AB358" s="61">
        <v>0.20760353351722696</v>
      </c>
      <c r="AC358" s="75">
        <v>39.000000000003567</v>
      </c>
      <c r="AD358" s="61">
        <v>7.4603044400094376</v>
      </c>
      <c r="AE358" s="62">
        <v>8.3001400044350007</v>
      </c>
      <c r="AF358" s="650"/>
      <c r="AG358" s="650"/>
      <c r="AH358" s="650"/>
      <c r="AI358" s="650"/>
    </row>
    <row r="359" spans="2:35" ht="18.75" customHeight="1">
      <c r="B359" s="1068"/>
      <c r="C359" s="33" t="s">
        <v>68</v>
      </c>
      <c r="D359" s="51">
        <v>271.92105935233923</v>
      </c>
      <c r="E359" s="74">
        <v>68</v>
      </c>
      <c r="F359" s="53">
        <v>3.9988391081226355</v>
      </c>
      <c r="G359" s="12"/>
      <c r="H359" s="12"/>
      <c r="I359" s="12"/>
      <c r="J359" s="12"/>
      <c r="K359" s="13"/>
      <c r="Z359" s="1044" t="s">
        <v>856</v>
      </c>
      <c r="AA359" s="1105"/>
      <c r="AB359" s="1105"/>
      <c r="AC359" s="1105"/>
      <c r="AD359" s="1105"/>
      <c r="AE359" s="1105"/>
      <c r="AF359" s="650"/>
      <c r="AG359" s="650"/>
      <c r="AH359" s="650"/>
      <c r="AI359" s="650"/>
    </row>
    <row r="360" spans="2:35" ht="18.75" customHeight="1" thickBot="1">
      <c r="B360" s="1080" t="s">
        <v>2</v>
      </c>
      <c r="C360" s="37" t="s">
        <v>84</v>
      </c>
      <c r="D360" s="55">
        <v>108.0546304943895</v>
      </c>
      <c r="E360" s="72">
        <v>1</v>
      </c>
      <c r="F360" s="57">
        <v>108.0546304943895</v>
      </c>
      <c r="G360" s="57">
        <v>27.021499883529621</v>
      </c>
      <c r="H360" s="57">
        <v>2.0047629687739914E-6</v>
      </c>
      <c r="I360" s="57">
        <v>0.28437248324485082</v>
      </c>
      <c r="J360" s="57">
        <v>27.021499883529621</v>
      </c>
      <c r="K360" s="58">
        <v>0.99922094067698441</v>
      </c>
      <c r="Z360" s="650"/>
      <c r="AA360" s="650"/>
      <c r="AB360" s="650"/>
      <c r="AC360" s="650"/>
      <c r="AD360" s="650"/>
      <c r="AE360" s="650"/>
      <c r="AF360" s="650"/>
      <c r="AG360" s="650"/>
      <c r="AH360" s="650"/>
      <c r="AI360" s="650"/>
    </row>
    <row r="361" spans="2:35" ht="18.75" customHeight="1" thickBot="1">
      <c r="B361" s="1070"/>
      <c r="C361" s="26" t="s">
        <v>68</v>
      </c>
      <c r="D361" s="59">
        <v>271.92105935233923</v>
      </c>
      <c r="E361" s="75">
        <v>68</v>
      </c>
      <c r="F361" s="61">
        <v>3.9988391081226355</v>
      </c>
      <c r="G361" s="142"/>
      <c r="H361" s="142"/>
      <c r="I361" s="142"/>
      <c r="J361" s="142"/>
      <c r="K361" s="11"/>
      <c r="Z361" s="1106" t="s">
        <v>937</v>
      </c>
      <c r="AA361" s="1105"/>
      <c r="AB361" s="1105"/>
      <c r="AC361" s="1105"/>
      <c r="AD361" s="1105"/>
      <c r="AE361" s="1105"/>
      <c r="AF361" s="1105"/>
      <c r="AG361" s="1105"/>
      <c r="AH361" s="650"/>
      <c r="AI361" s="650"/>
    </row>
    <row r="362" spans="2:35" ht="18.75" customHeight="1" thickBot="1">
      <c r="B362" s="1044" t="s">
        <v>118</v>
      </c>
      <c r="C362" s="1067"/>
      <c r="D362" s="1067"/>
      <c r="E362" s="1067"/>
      <c r="F362" s="1067"/>
      <c r="G362" s="1067"/>
      <c r="H362" s="1067"/>
      <c r="I362" s="1067"/>
      <c r="J362" s="1067"/>
      <c r="K362" s="1067"/>
      <c r="Z362" s="1073" t="s">
        <v>861</v>
      </c>
      <c r="AA362" s="1088" t="s">
        <v>862</v>
      </c>
      <c r="AB362" s="1090" t="s">
        <v>80</v>
      </c>
      <c r="AC362" s="1096" t="s">
        <v>71</v>
      </c>
      <c r="AD362" s="1096" t="s">
        <v>50</v>
      </c>
      <c r="AE362" s="1096" t="s">
        <v>945</v>
      </c>
      <c r="AF362" s="1097" t="s">
        <v>946</v>
      </c>
      <c r="AG362" s="1111"/>
      <c r="AH362" s="650"/>
      <c r="AI362" s="650"/>
    </row>
    <row r="363" spans="2:35" ht="18.75" customHeight="1" thickBot="1">
      <c r="B363" s="1066" t="s">
        <v>167</v>
      </c>
      <c r="C363" s="1067"/>
      <c r="D363" s="1067"/>
      <c r="E363" s="1067"/>
      <c r="F363" s="1067"/>
      <c r="G363" s="1067"/>
      <c r="H363" s="1067"/>
      <c r="I363" s="1067"/>
      <c r="J363" s="1067"/>
      <c r="K363" s="1067"/>
      <c r="Z363" s="1109"/>
      <c r="AA363" s="1110"/>
      <c r="AB363" s="1107"/>
      <c r="AC363" s="1108"/>
      <c r="AD363" s="1108"/>
      <c r="AE363" s="1108"/>
      <c r="AF363" s="63" t="s">
        <v>73</v>
      </c>
      <c r="AG363" s="64" t="s">
        <v>74</v>
      </c>
      <c r="AH363" s="650"/>
      <c r="AI363" s="650"/>
    </row>
    <row r="364" spans="2:35" ht="18.75" customHeight="1">
      <c r="Z364" s="1085" t="s">
        <v>821</v>
      </c>
      <c r="AA364" s="107" t="s">
        <v>4</v>
      </c>
      <c r="AB364" s="87" t="s">
        <v>957</v>
      </c>
      <c r="AC364" s="45">
        <v>0.29481381299803722</v>
      </c>
      <c r="AD364" s="45">
        <v>67.19721693548405</v>
      </c>
      <c r="AE364" s="45">
        <v>7.234486130334736E-27</v>
      </c>
      <c r="AF364" s="45">
        <v>-6.0173126820727054</v>
      </c>
      <c r="AG364" s="46">
        <v>-4.5695484290383979</v>
      </c>
      <c r="AH364" s="650"/>
      <c r="AI364" s="650"/>
    </row>
    <row r="365" spans="2:35" ht="18.75" customHeight="1">
      <c r="Z365" s="1102"/>
      <c r="AA365" s="33" t="s">
        <v>5</v>
      </c>
      <c r="AB365" s="89" t="s">
        <v>956</v>
      </c>
      <c r="AC365" s="53">
        <v>0.2629304448389404</v>
      </c>
      <c r="AD365" s="53">
        <v>73.519715438048379</v>
      </c>
      <c r="AE365" s="53">
        <v>8.2156925213033447E-13</v>
      </c>
      <c r="AF365" s="53">
        <v>-2.9835797708231575</v>
      </c>
      <c r="AG365" s="54">
        <v>-1.6952257847323959</v>
      </c>
      <c r="AH365" s="650"/>
      <c r="AI365" s="650"/>
    </row>
    <row r="366" spans="2:35" ht="18.75" customHeight="1">
      <c r="B366" s="76" t="s">
        <v>130</v>
      </c>
      <c r="Z366" s="1099" t="s">
        <v>4</v>
      </c>
      <c r="AA366" s="37" t="s">
        <v>821</v>
      </c>
      <c r="AB366" s="90" t="s">
        <v>960</v>
      </c>
      <c r="AC366" s="57">
        <v>0.29481381299803722</v>
      </c>
      <c r="AD366" s="57">
        <v>67.19721693548405</v>
      </c>
      <c r="AE366" s="57">
        <v>7.234486130334736E-27</v>
      </c>
      <c r="AF366" s="57">
        <v>4.5695484290383979</v>
      </c>
      <c r="AG366" s="58">
        <v>6.0173126820727054</v>
      </c>
      <c r="AH366" s="650"/>
      <c r="AI366" s="650"/>
    </row>
    <row r="367" spans="2:35" ht="18.75" customHeight="1">
      <c r="Z367" s="1102"/>
      <c r="AA367" s="33" t="s">
        <v>5</v>
      </c>
      <c r="AB367" s="89" t="s">
        <v>961</v>
      </c>
      <c r="AC367" s="53">
        <v>0.32246119110509314</v>
      </c>
      <c r="AD367" s="53">
        <v>75.783521265041173</v>
      </c>
      <c r="AE367" s="53">
        <v>2.0202930265387084E-13</v>
      </c>
      <c r="AF367" s="53">
        <v>2.1645521042894029</v>
      </c>
      <c r="AG367" s="54">
        <v>3.7435034512661463</v>
      </c>
      <c r="AH367" s="650"/>
      <c r="AI367" s="650"/>
    </row>
    <row r="368" spans="2:35" ht="18.75" customHeight="1" thickBot="1">
      <c r="B368" s="1075" t="s">
        <v>76</v>
      </c>
      <c r="C368" s="1067"/>
      <c r="D368" s="1067"/>
      <c r="E368" s="1067"/>
      <c r="F368" s="1067"/>
      <c r="G368" s="1067"/>
      <c r="Z368" s="1080" t="s">
        <v>5</v>
      </c>
      <c r="AA368" s="37" t="s">
        <v>821</v>
      </c>
      <c r="AB368" s="90" t="s">
        <v>958</v>
      </c>
      <c r="AC368" s="57">
        <v>0.2629304448389404</v>
      </c>
      <c r="AD368" s="57">
        <v>73.519715438048379</v>
      </c>
      <c r="AE368" s="57">
        <v>8.2156925213033447E-13</v>
      </c>
      <c r="AF368" s="57">
        <v>1.6952257847323959</v>
      </c>
      <c r="AG368" s="58">
        <v>2.9835797708231575</v>
      </c>
      <c r="AH368" s="650"/>
      <c r="AI368" s="650"/>
    </row>
    <row r="369" spans="2:35" ht="18.75" customHeight="1" thickBot="1">
      <c r="B369" s="1087" t="s">
        <v>122</v>
      </c>
      <c r="C369" s="1067"/>
      <c r="D369" s="1067"/>
      <c r="E369" s="1067"/>
      <c r="F369" s="1067"/>
      <c r="G369" s="1067"/>
      <c r="Z369" s="1109"/>
      <c r="AA369" s="26" t="s">
        <v>4</v>
      </c>
      <c r="AB369" s="696" t="s">
        <v>959</v>
      </c>
      <c r="AC369" s="61">
        <v>0.32246119110509314</v>
      </c>
      <c r="AD369" s="61">
        <v>75.783521265041173</v>
      </c>
      <c r="AE369" s="61">
        <v>2.0202930265387084E-13</v>
      </c>
      <c r="AF369" s="61">
        <v>-3.7435034512661463</v>
      </c>
      <c r="AG369" s="62">
        <v>-2.1645521042894029</v>
      </c>
      <c r="AH369" s="650"/>
      <c r="AI369" s="650"/>
    </row>
    <row r="370" spans="2:35" ht="18.75" customHeight="1" thickBot="1">
      <c r="B370" s="1073" t="s">
        <v>30</v>
      </c>
      <c r="C370" s="1088" t="s">
        <v>20</v>
      </c>
      <c r="D370" s="1090" t="s">
        <v>16</v>
      </c>
      <c r="E370" s="1096" t="s">
        <v>71</v>
      </c>
      <c r="F370" s="1097" t="s">
        <v>72</v>
      </c>
      <c r="G370" s="1079"/>
      <c r="Z370" s="1044" t="s">
        <v>81</v>
      </c>
      <c r="AA370" s="1105"/>
      <c r="AB370" s="1105"/>
      <c r="AC370" s="1105"/>
      <c r="AD370" s="1105"/>
      <c r="AE370" s="1105"/>
      <c r="AF370" s="1105"/>
      <c r="AG370" s="1105"/>
      <c r="AH370" s="650"/>
      <c r="AI370" s="650"/>
    </row>
    <row r="371" spans="2:35" ht="18.75" customHeight="1" thickBot="1">
      <c r="B371" s="1070"/>
      <c r="C371" s="1060"/>
      <c r="D371" s="1062"/>
      <c r="E371" s="1064"/>
      <c r="F371" s="63" t="s">
        <v>73</v>
      </c>
      <c r="G371" s="64" t="s">
        <v>74</v>
      </c>
      <c r="Z371" s="1044" t="s">
        <v>863</v>
      </c>
      <c r="AA371" s="1105"/>
      <c r="AB371" s="1105"/>
      <c r="AC371" s="1105"/>
      <c r="AD371" s="1105"/>
      <c r="AE371" s="1105"/>
      <c r="AF371" s="1105"/>
      <c r="AG371" s="1105"/>
      <c r="AH371" s="650"/>
      <c r="AI371" s="650"/>
    </row>
    <row r="372" spans="2:35" ht="18.75" customHeight="1">
      <c r="B372" s="1085" t="s">
        <v>1</v>
      </c>
      <c r="C372" s="107" t="s">
        <v>22</v>
      </c>
      <c r="D372" s="43">
        <v>6.2288240131578947</v>
      </c>
      <c r="E372" s="45">
        <v>0.33281423462024307</v>
      </c>
      <c r="F372" s="45">
        <v>5.5647035480357232</v>
      </c>
      <c r="G372" s="46">
        <v>6.8929444782800662</v>
      </c>
      <c r="Z372" s="650"/>
      <c r="AA372" s="650"/>
      <c r="AB372" s="650"/>
      <c r="AC372" s="650"/>
      <c r="AD372" s="650"/>
      <c r="AE372" s="650"/>
      <c r="AF372" s="650"/>
      <c r="AG372" s="650"/>
      <c r="AH372" s="650"/>
      <c r="AI372" s="650"/>
    </row>
    <row r="373" spans="2:35" ht="18.75" customHeight="1" thickBot="1">
      <c r="B373" s="1081"/>
      <c r="C373" s="109" t="s">
        <v>23</v>
      </c>
      <c r="D373" s="47">
        <v>8.5954523026315783</v>
      </c>
      <c r="E373" s="49">
        <v>0.52844274300027538</v>
      </c>
      <c r="F373" s="49">
        <v>7.5409612269351642</v>
      </c>
      <c r="G373" s="50">
        <v>9.6499433783279933</v>
      </c>
      <c r="Z373" s="1106" t="s">
        <v>942</v>
      </c>
      <c r="AA373" s="1105"/>
      <c r="AB373" s="1105"/>
      <c r="AC373" s="1105"/>
      <c r="AD373" s="650"/>
      <c r="AE373" s="650"/>
      <c r="AF373" s="650"/>
      <c r="AG373" s="650"/>
      <c r="AH373" s="650"/>
      <c r="AI373" s="650"/>
    </row>
    <row r="374" spans="2:35" ht="18.75" customHeight="1" thickBot="1">
      <c r="B374" s="1081"/>
      <c r="C374" s="109" t="s">
        <v>24</v>
      </c>
      <c r="D374" s="47">
        <v>6.6318338815789462</v>
      </c>
      <c r="E374" s="49">
        <v>0.45182775411124249</v>
      </c>
      <c r="F374" s="49">
        <v>5.7302256358924106</v>
      </c>
      <c r="G374" s="50">
        <v>7.5334421272654817</v>
      </c>
      <c r="Z374" s="626" t="s">
        <v>849</v>
      </c>
      <c r="AA374" s="627" t="s">
        <v>850</v>
      </c>
      <c r="AB374" s="627" t="s">
        <v>36</v>
      </c>
      <c r="AC374" s="21" t="s">
        <v>39</v>
      </c>
      <c r="AD374" s="650"/>
      <c r="AE374" s="650"/>
      <c r="AF374" s="650"/>
      <c r="AG374" s="650"/>
      <c r="AH374" s="650"/>
      <c r="AI374" s="650"/>
    </row>
    <row r="375" spans="2:35" ht="18.75" customHeight="1" thickBot="1">
      <c r="B375" s="1081"/>
      <c r="C375" s="109" t="s">
        <v>26</v>
      </c>
      <c r="D375" s="47">
        <v>5.9248766447368411</v>
      </c>
      <c r="E375" s="49">
        <v>0.45578234374941295</v>
      </c>
      <c r="F375" s="49">
        <v>5.0153771382907832</v>
      </c>
      <c r="G375" s="50">
        <v>6.8343761511828989</v>
      </c>
      <c r="Z375" s="697">
        <v>2</v>
      </c>
      <c r="AA375" s="67">
        <v>88.509158549189692</v>
      </c>
      <c r="AB375" s="67">
        <v>165.82717778800995</v>
      </c>
      <c r="AC375" s="69">
        <v>1.1610994498080676E-30</v>
      </c>
      <c r="AD375" s="650"/>
      <c r="AE375" s="650"/>
      <c r="AF375" s="650"/>
      <c r="AG375" s="650"/>
      <c r="AH375" s="650"/>
      <c r="AI375" s="650"/>
    </row>
    <row r="376" spans="2:35" ht="18.75" customHeight="1">
      <c r="B376" s="1068"/>
      <c r="C376" s="33" t="s">
        <v>27</v>
      </c>
      <c r="D376" s="51">
        <v>5.3702467105263159</v>
      </c>
      <c r="E376" s="53">
        <v>0.42917095962173807</v>
      </c>
      <c r="F376" s="53">
        <v>4.5138493943293687</v>
      </c>
      <c r="G376" s="54">
        <v>6.226644026723263</v>
      </c>
      <c r="Z376" s="1044" t="s">
        <v>864</v>
      </c>
      <c r="AA376" s="1105"/>
      <c r="AB376" s="1105"/>
      <c r="AC376" s="1105"/>
      <c r="AD376" s="650"/>
      <c r="AE376" s="650"/>
      <c r="AF376" s="650"/>
      <c r="AG376" s="650"/>
      <c r="AH376" s="650"/>
      <c r="AI376" s="650"/>
    </row>
    <row r="377" spans="2:35" ht="18.75" customHeight="1" thickBot="1">
      <c r="B377" s="1080" t="s">
        <v>2</v>
      </c>
      <c r="C377" s="37" t="s">
        <v>22</v>
      </c>
      <c r="D377" s="55">
        <v>5.9740862573099394</v>
      </c>
      <c r="E377" s="57">
        <v>0.32262088011769724</v>
      </c>
      <c r="F377" s="57">
        <v>5.3303063144046448</v>
      </c>
      <c r="G377" s="58">
        <v>6.617866200215234</v>
      </c>
      <c r="Z377" s="1044" t="s">
        <v>842</v>
      </c>
      <c r="AA377" s="1105"/>
      <c r="AB377" s="1105"/>
      <c r="AC377" s="1105"/>
      <c r="AD377" s="650"/>
      <c r="AE377" s="650"/>
      <c r="AF377" s="650"/>
      <c r="AG377" s="650"/>
      <c r="AH377" s="650"/>
      <c r="AI377" s="650"/>
    </row>
    <row r="378" spans="2:35" ht="18.75" customHeight="1">
      <c r="B378" s="1081"/>
      <c r="C378" s="109" t="s">
        <v>23</v>
      </c>
      <c r="D378" s="47">
        <v>10.376118421052627</v>
      </c>
      <c r="E378" s="49">
        <v>0.51225772549390003</v>
      </c>
      <c r="F378" s="49">
        <v>9.3539240449448275</v>
      </c>
      <c r="G378" s="50">
        <v>11.398312797160427</v>
      </c>
      <c r="Z378" s="650"/>
      <c r="AA378" s="650"/>
      <c r="AB378" s="650"/>
      <c r="AC378" s="650"/>
      <c r="AD378" s="650"/>
      <c r="AE378" s="650"/>
      <c r="AF378" s="650"/>
      <c r="AG378" s="650"/>
      <c r="AH378" s="650"/>
      <c r="AI378" s="650"/>
    </row>
    <row r="379" spans="2:35" ht="18.75" customHeight="1">
      <c r="B379" s="1081"/>
      <c r="C379" s="109" t="s">
        <v>24</v>
      </c>
      <c r="D379" s="47">
        <v>9.6587207602339173</v>
      </c>
      <c r="E379" s="49">
        <v>0.43798928209696625</v>
      </c>
      <c r="F379" s="49">
        <v>8.7847267555103254</v>
      </c>
      <c r="G379" s="50">
        <v>10.532714764957509</v>
      </c>
      <c r="Z379" s="650"/>
      <c r="AA379" s="650"/>
      <c r="AB379" s="650"/>
      <c r="AC379" s="650"/>
      <c r="AD379" s="650"/>
      <c r="AE379" s="650"/>
      <c r="AF379" s="650"/>
      <c r="AG379" s="650"/>
      <c r="AH379" s="650"/>
      <c r="AI379" s="650"/>
    </row>
    <row r="380" spans="2:35" ht="18.75" customHeight="1">
      <c r="B380" s="1081"/>
      <c r="C380" s="109" t="s">
        <v>26</v>
      </c>
      <c r="D380" s="47">
        <v>8.6115862573099378</v>
      </c>
      <c r="E380" s="49">
        <v>0.44182275151280015</v>
      </c>
      <c r="F380" s="49">
        <v>7.7299426834674643</v>
      </c>
      <c r="G380" s="50">
        <v>9.4932298311524104</v>
      </c>
      <c r="Z380" s="684" t="s">
        <v>115</v>
      </c>
      <c r="AA380" s="650"/>
      <c r="AB380" s="650"/>
      <c r="AC380" s="650"/>
      <c r="AD380" s="650"/>
      <c r="AE380" s="650"/>
      <c r="AF380" s="650"/>
      <c r="AG380" s="650"/>
      <c r="AH380" s="650"/>
      <c r="AI380" s="650"/>
    </row>
    <row r="381" spans="2:35" ht="18.75" customHeight="1" thickBot="1">
      <c r="B381" s="1070"/>
      <c r="C381" s="26" t="s">
        <v>27</v>
      </c>
      <c r="D381" s="59">
        <v>8.5144152046783592</v>
      </c>
      <c r="E381" s="61">
        <v>0.41602641447145655</v>
      </c>
      <c r="F381" s="61">
        <v>7.68424741994657</v>
      </c>
      <c r="G381" s="62">
        <v>9.3445829894101475</v>
      </c>
      <c r="Z381" s="650"/>
      <c r="AA381" s="650"/>
      <c r="AB381" s="650"/>
      <c r="AC381" s="650"/>
      <c r="AD381" s="650"/>
      <c r="AE381" s="650"/>
      <c r="AF381" s="650"/>
      <c r="AG381" s="650"/>
      <c r="AH381" s="650"/>
      <c r="AI381" s="650"/>
    </row>
    <row r="382" spans="2:35" ht="18.75" customHeight="1" thickBot="1">
      <c r="Z382" s="1106" t="s">
        <v>935</v>
      </c>
      <c r="AA382" s="1105"/>
      <c r="AB382" s="1105"/>
      <c r="AC382" s="1105"/>
      <c r="AD382" s="1105"/>
      <c r="AE382" s="1105"/>
      <c r="AF382" s="1105"/>
      <c r="AG382" s="650"/>
      <c r="AH382" s="650"/>
      <c r="AI382" s="650"/>
    </row>
    <row r="383" spans="2:35" ht="18.75" customHeight="1" thickBot="1">
      <c r="B383" s="1075" t="s">
        <v>77</v>
      </c>
      <c r="C383" s="1067"/>
      <c r="D383" s="1067"/>
      <c r="E383" s="1067"/>
      <c r="F383" s="1067"/>
      <c r="G383" s="1067"/>
      <c r="H383" s="1067"/>
      <c r="I383" s="1067"/>
      <c r="Z383" s="1073" t="s">
        <v>30</v>
      </c>
      <c r="AA383" s="1088" t="s">
        <v>109</v>
      </c>
      <c r="AB383" s="1090" t="s">
        <v>16</v>
      </c>
      <c r="AC383" s="1096" t="s">
        <v>71</v>
      </c>
      <c r="AD383" s="1096" t="s">
        <v>50</v>
      </c>
      <c r="AE383" s="1097" t="s">
        <v>72</v>
      </c>
      <c r="AF383" s="1111"/>
      <c r="AG383" s="650"/>
      <c r="AH383" s="650"/>
      <c r="AI383" s="650"/>
    </row>
    <row r="384" spans="2:35" ht="18.75" customHeight="1" thickBot="1">
      <c r="B384" s="1087" t="s">
        <v>122</v>
      </c>
      <c r="C384" s="1067"/>
      <c r="D384" s="1067"/>
      <c r="E384" s="1067"/>
      <c r="F384" s="1067"/>
      <c r="G384" s="1067"/>
      <c r="H384" s="1067"/>
      <c r="I384" s="1067"/>
      <c r="Z384" s="1109"/>
      <c r="AA384" s="1110"/>
      <c r="AB384" s="1107"/>
      <c r="AC384" s="1108"/>
      <c r="AD384" s="1108"/>
      <c r="AE384" s="63" t="s">
        <v>73</v>
      </c>
      <c r="AF384" s="64" t="s">
        <v>74</v>
      </c>
      <c r="AG384" s="650"/>
      <c r="AH384" s="650"/>
      <c r="AI384" s="650"/>
    </row>
    <row r="385" spans="2:35" ht="18.75" customHeight="1" thickBot="1">
      <c r="B385" s="1073" t="s">
        <v>20</v>
      </c>
      <c r="C385" s="1089" t="s">
        <v>78</v>
      </c>
      <c r="D385" s="1088" t="s">
        <v>79</v>
      </c>
      <c r="E385" s="1090" t="s">
        <v>80</v>
      </c>
      <c r="F385" s="1096" t="s">
        <v>71</v>
      </c>
      <c r="G385" s="1096" t="s">
        <v>149</v>
      </c>
      <c r="H385" s="1097" t="s">
        <v>150</v>
      </c>
      <c r="I385" s="1079"/>
      <c r="Z385" s="1085" t="s">
        <v>2</v>
      </c>
      <c r="AA385" s="107" t="s">
        <v>858</v>
      </c>
      <c r="AB385" s="43">
        <v>7.9806666666666617</v>
      </c>
      <c r="AC385" s="45">
        <v>0.24735248624848777</v>
      </c>
      <c r="AD385" s="45">
        <v>105.61647302932113</v>
      </c>
      <c r="AE385" s="45">
        <v>7.4902457448172006</v>
      </c>
      <c r="AF385" s="46">
        <v>8.4710875885161219</v>
      </c>
      <c r="AG385" s="650"/>
      <c r="AH385" s="650"/>
      <c r="AI385" s="650"/>
    </row>
    <row r="386" spans="2:35" ht="18.75" customHeight="1" thickBot="1">
      <c r="B386" s="1070"/>
      <c r="C386" s="1072"/>
      <c r="D386" s="1060"/>
      <c r="E386" s="1062"/>
      <c r="F386" s="1064"/>
      <c r="G386" s="1064"/>
      <c r="H386" s="63" t="s">
        <v>73</v>
      </c>
      <c r="I386" s="64" t="s">
        <v>74</v>
      </c>
      <c r="Z386" s="1101"/>
      <c r="AA386" s="109" t="s">
        <v>1049</v>
      </c>
      <c r="AB386" s="47">
        <v>7.325555555555554</v>
      </c>
      <c r="AC386" s="49">
        <v>0.26073241381689982</v>
      </c>
      <c r="AD386" s="49">
        <v>105.61647302932094</v>
      </c>
      <c r="AE386" s="49">
        <v>6.8086065138076437</v>
      </c>
      <c r="AF386" s="50">
        <v>7.8425045973034644</v>
      </c>
      <c r="AG386" s="650"/>
      <c r="AH386" s="650"/>
      <c r="AI386" s="650"/>
    </row>
    <row r="387" spans="2:35" ht="18.75" customHeight="1">
      <c r="B387" s="1085" t="s">
        <v>22</v>
      </c>
      <c r="C387" s="133" t="s">
        <v>1</v>
      </c>
      <c r="D387" s="77" t="s">
        <v>2</v>
      </c>
      <c r="E387" s="81">
        <v>0.25473775584795549</v>
      </c>
      <c r="F387" s="79">
        <v>0.46351865879786952</v>
      </c>
      <c r="G387" s="79">
        <v>0.58441213471456721</v>
      </c>
      <c r="H387" s="79">
        <v>-0.67019932692104767</v>
      </c>
      <c r="I387" s="80">
        <v>1.1796748386169587</v>
      </c>
      <c r="Z387" s="1102"/>
      <c r="AA387" s="33" t="s">
        <v>10</v>
      </c>
      <c r="AB387" s="51">
        <v>10.422500000000039</v>
      </c>
      <c r="AC387" s="53">
        <v>0.22580089395547237</v>
      </c>
      <c r="AD387" s="53">
        <v>105.61647302932076</v>
      </c>
      <c r="AE387" s="53">
        <v>9.9748089973843239</v>
      </c>
      <c r="AF387" s="54">
        <v>10.870191002615753</v>
      </c>
      <c r="AG387" s="650"/>
      <c r="AH387" s="650"/>
      <c r="AI387" s="650"/>
    </row>
    <row r="388" spans="2:35" ht="18.75" customHeight="1" thickBot="1">
      <c r="B388" s="1068"/>
      <c r="C388" s="131" t="s">
        <v>2</v>
      </c>
      <c r="D388" s="91" t="s">
        <v>1</v>
      </c>
      <c r="E388" s="95">
        <v>-0.25473775584795549</v>
      </c>
      <c r="F388" s="93">
        <v>0.46351865879786952</v>
      </c>
      <c r="G388" s="93">
        <v>0.58441213471456721</v>
      </c>
      <c r="H388" s="93">
        <v>-1.1796748386169587</v>
      </c>
      <c r="I388" s="94">
        <v>0.67019932692104767</v>
      </c>
      <c r="Z388" s="1080" t="s">
        <v>1</v>
      </c>
      <c r="AA388" s="37" t="s">
        <v>858</v>
      </c>
      <c r="AB388" s="698" t="s">
        <v>962</v>
      </c>
      <c r="AC388" s="699" t="s">
        <v>851</v>
      </c>
      <c r="AD388" s="699" t="s">
        <v>851</v>
      </c>
      <c r="AE388" s="699" t="s">
        <v>851</v>
      </c>
      <c r="AF388" s="700" t="s">
        <v>851</v>
      </c>
      <c r="AG388" s="650"/>
      <c r="AH388" s="650"/>
      <c r="AI388" s="650"/>
    </row>
    <row r="389" spans="2:35" ht="18.75" customHeight="1">
      <c r="B389" s="1099" t="s">
        <v>23</v>
      </c>
      <c r="C389" s="131" t="s">
        <v>1</v>
      </c>
      <c r="D389" s="91" t="s">
        <v>2</v>
      </c>
      <c r="E389" s="92" t="s">
        <v>198</v>
      </c>
      <c r="F389" s="93">
        <v>0.73597534602582915</v>
      </c>
      <c r="G389" s="93">
        <v>1.822305833953616E-2</v>
      </c>
      <c r="H389" s="93">
        <v>-3.2492820557136408</v>
      </c>
      <c r="I389" s="94">
        <v>-0.312050181128458</v>
      </c>
      <c r="Z389" s="1101"/>
      <c r="AA389" s="109" t="s">
        <v>1049</v>
      </c>
      <c r="AB389" s="24" t="s">
        <v>962</v>
      </c>
      <c r="AC389" s="685" t="s">
        <v>851</v>
      </c>
      <c r="AD389" s="685" t="s">
        <v>851</v>
      </c>
      <c r="AE389" s="685" t="s">
        <v>851</v>
      </c>
      <c r="AF389" s="686" t="s">
        <v>851</v>
      </c>
      <c r="AG389" s="650"/>
      <c r="AH389" s="650"/>
      <c r="AI389" s="650"/>
    </row>
    <row r="390" spans="2:35" ht="18.75" customHeight="1" thickBot="1">
      <c r="B390" s="1068"/>
      <c r="C390" s="131" t="s">
        <v>2</v>
      </c>
      <c r="D390" s="91" t="s">
        <v>1</v>
      </c>
      <c r="E390" s="92" t="s">
        <v>199</v>
      </c>
      <c r="F390" s="93">
        <v>0.73597534602582915</v>
      </c>
      <c r="G390" s="93">
        <v>1.822305833953616E-2</v>
      </c>
      <c r="H390" s="93">
        <v>0.312050181128458</v>
      </c>
      <c r="I390" s="94">
        <v>3.2492820557136408</v>
      </c>
      <c r="Z390" s="1109"/>
      <c r="AA390" s="26" t="s">
        <v>10</v>
      </c>
      <c r="AB390" s="59">
        <v>6.6116666666666211</v>
      </c>
      <c r="AC390" s="61">
        <v>0.22580089395547109</v>
      </c>
      <c r="AD390" s="61">
        <v>105.61647302932221</v>
      </c>
      <c r="AE390" s="61">
        <v>6.1639756640509065</v>
      </c>
      <c r="AF390" s="62">
        <v>7.0593576692823357</v>
      </c>
      <c r="AG390" s="650"/>
      <c r="AH390" s="650"/>
      <c r="AI390" s="650"/>
    </row>
    <row r="391" spans="2:35" ht="18.75" customHeight="1">
      <c r="B391" s="1099" t="s">
        <v>24</v>
      </c>
      <c r="C391" s="131" t="s">
        <v>1</v>
      </c>
      <c r="D391" s="91" t="s">
        <v>2</v>
      </c>
      <c r="E391" s="92" t="s">
        <v>200</v>
      </c>
      <c r="F391" s="93">
        <v>0.62927174624086313</v>
      </c>
      <c r="G391" s="93">
        <v>8.7239992502308515E-6</v>
      </c>
      <c r="H391" s="93">
        <v>-4.2825790977049785</v>
      </c>
      <c r="I391" s="94">
        <v>-1.7711946596049626</v>
      </c>
      <c r="Z391" s="1044" t="s">
        <v>865</v>
      </c>
      <c r="AA391" s="1105"/>
      <c r="AB391" s="1105"/>
      <c r="AC391" s="1105"/>
      <c r="AD391" s="1105"/>
      <c r="AE391" s="1105"/>
      <c r="AF391" s="1105"/>
      <c r="AG391" s="650"/>
      <c r="AH391" s="650"/>
      <c r="AI391" s="650"/>
    </row>
    <row r="392" spans="2:35" ht="18.75" customHeight="1">
      <c r="B392" s="1068"/>
      <c r="C392" s="131" t="s">
        <v>2</v>
      </c>
      <c r="D392" s="91" t="s">
        <v>1</v>
      </c>
      <c r="E392" s="92" t="s">
        <v>201</v>
      </c>
      <c r="F392" s="93">
        <v>0.62927174624086313</v>
      </c>
      <c r="G392" s="93">
        <v>8.7239992502308515E-6</v>
      </c>
      <c r="H392" s="93">
        <v>1.7711946596049626</v>
      </c>
      <c r="I392" s="94">
        <v>4.2825790977049785</v>
      </c>
      <c r="Z392" s="650"/>
      <c r="AA392" s="650"/>
      <c r="AB392" s="650"/>
      <c r="AC392" s="650"/>
      <c r="AD392" s="650"/>
      <c r="AE392" s="650"/>
      <c r="AF392" s="650"/>
      <c r="AG392" s="650"/>
      <c r="AH392" s="650"/>
      <c r="AI392" s="650"/>
    </row>
    <row r="393" spans="2:35" ht="18.75" customHeight="1" thickBot="1">
      <c r="B393" s="1099" t="s">
        <v>26</v>
      </c>
      <c r="C393" s="131" t="s">
        <v>1</v>
      </c>
      <c r="D393" s="91" t="s">
        <v>2</v>
      </c>
      <c r="E393" s="92" t="s">
        <v>202</v>
      </c>
      <c r="F393" s="93">
        <v>0.63477940154674961</v>
      </c>
      <c r="G393" s="93">
        <v>7.0889662080214809E-5</v>
      </c>
      <c r="H393" s="93">
        <v>-3.953392186671024</v>
      </c>
      <c r="I393" s="94">
        <v>-1.4200270384751694</v>
      </c>
      <c r="Z393" s="1106" t="s">
        <v>937</v>
      </c>
      <c r="AA393" s="1105"/>
      <c r="AB393" s="1105"/>
      <c r="AC393" s="1105"/>
      <c r="AD393" s="1105"/>
      <c r="AE393" s="1105"/>
      <c r="AF393" s="1105"/>
      <c r="AG393" s="1105"/>
      <c r="AH393" s="1105"/>
      <c r="AI393" s="650"/>
    </row>
    <row r="394" spans="2:35" ht="18.75" customHeight="1" thickBot="1">
      <c r="B394" s="1068"/>
      <c r="C394" s="131" t="s">
        <v>2</v>
      </c>
      <c r="D394" s="91" t="s">
        <v>1</v>
      </c>
      <c r="E394" s="92" t="s">
        <v>203</v>
      </c>
      <c r="F394" s="93">
        <v>0.63477940154674961</v>
      </c>
      <c r="G394" s="93">
        <v>7.0889662080214809E-5</v>
      </c>
      <c r="H394" s="93">
        <v>1.4200270384751694</v>
      </c>
      <c r="I394" s="94">
        <v>3.953392186671024</v>
      </c>
      <c r="Z394" s="1073" t="s">
        <v>109</v>
      </c>
      <c r="AA394" s="1089" t="s">
        <v>78</v>
      </c>
      <c r="AB394" s="1088" t="s">
        <v>79</v>
      </c>
      <c r="AC394" s="1090" t="s">
        <v>80</v>
      </c>
      <c r="AD394" s="1096" t="s">
        <v>71</v>
      </c>
      <c r="AE394" s="1096" t="s">
        <v>50</v>
      </c>
      <c r="AF394" s="1096" t="s">
        <v>938</v>
      </c>
      <c r="AG394" s="1097" t="s">
        <v>939</v>
      </c>
      <c r="AH394" s="1111"/>
      <c r="AI394" s="650"/>
    </row>
    <row r="395" spans="2:35" ht="18.75" customHeight="1" thickBot="1">
      <c r="B395" s="1080" t="s">
        <v>27</v>
      </c>
      <c r="C395" s="131" t="s">
        <v>1</v>
      </c>
      <c r="D395" s="91" t="s">
        <v>2</v>
      </c>
      <c r="E395" s="92" t="s">
        <v>204</v>
      </c>
      <c r="F395" s="93">
        <v>0.59771706527471646</v>
      </c>
      <c r="G395" s="93">
        <v>1.578190868572486E-6</v>
      </c>
      <c r="H395" s="93">
        <v>-4.3368943276929377</v>
      </c>
      <c r="I395" s="94">
        <v>-1.9514426606111503</v>
      </c>
      <c r="Z395" s="1109"/>
      <c r="AA395" s="1113"/>
      <c r="AB395" s="1110"/>
      <c r="AC395" s="1107"/>
      <c r="AD395" s="1108"/>
      <c r="AE395" s="1108"/>
      <c r="AF395" s="1108"/>
      <c r="AG395" s="63" t="s">
        <v>73</v>
      </c>
      <c r="AH395" s="64" t="s">
        <v>74</v>
      </c>
      <c r="AI395" s="650"/>
    </row>
    <row r="396" spans="2:35" ht="18.75" customHeight="1" thickBot="1">
      <c r="B396" s="1070"/>
      <c r="C396" s="136" t="s">
        <v>2</v>
      </c>
      <c r="D396" s="82" t="s">
        <v>1</v>
      </c>
      <c r="E396" s="83" t="s">
        <v>205</v>
      </c>
      <c r="F396" s="84">
        <v>0.59771706527471646</v>
      </c>
      <c r="G396" s="84">
        <v>1.578190868572486E-6</v>
      </c>
      <c r="H396" s="84">
        <v>1.9514426606111503</v>
      </c>
      <c r="I396" s="85">
        <v>4.3368943276929377</v>
      </c>
      <c r="Z396" s="1085" t="s">
        <v>858</v>
      </c>
      <c r="AA396" s="622" t="s">
        <v>2</v>
      </c>
      <c r="AB396" s="77" t="s">
        <v>1</v>
      </c>
      <c r="AC396" s="701" t="s">
        <v>962</v>
      </c>
      <c r="AD396" s="653" t="s">
        <v>851</v>
      </c>
      <c r="AE396" s="653" t="s">
        <v>851</v>
      </c>
      <c r="AF396" s="653" t="s">
        <v>851</v>
      </c>
      <c r="AG396" s="653" t="s">
        <v>851</v>
      </c>
      <c r="AH396" s="702" t="s">
        <v>851</v>
      </c>
      <c r="AI396" s="650"/>
    </row>
    <row r="397" spans="2:35" ht="18.75" customHeight="1">
      <c r="B397" s="1044" t="s">
        <v>81</v>
      </c>
      <c r="C397" s="1067"/>
      <c r="D397" s="1067"/>
      <c r="E397" s="1067"/>
      <c r="F397" s="1067"/>
      <c r="G397" s="1067"/>
      <c r="H397" s="1067"/>
      <c r="I397" s="1067"/>
      <c r="Z397" s="1102"/>
      <c r="AA397" s="620" t="s">
        <v>1</v>
      </c>
      <c r="AB397" s="91" t="s">
        <v>2</v>
      </c>
      <c r="AC397" s="703" t="s">
        <v>963</v>
      </c>
      <c r="AD397" s="657" t="s">
        <v>851</v>
      </c>
      <c r="AE397" s="657" t="s">
        <v>851</v>
      </c>
      <c r="AF397" s="657" t="s">
        <v>851</v>
      </c>
      <c r="AG397" s="657" t="s">
        <v>851</v>
      </c>
      <c r="AH397" s="704" t="s">
        <v>851</v>
      </c>
      <c r="AI397" s="650"/>
    </row>
    <row r="398" spans="2:35" ht="18.75" customHeight="1">
      <c r="B398" s="1066" t="s">
        <v>197</v>
      </c>
      <c r="C398" s="1067"/>
      <c r="D398" s="1067"/>
      <c r="E398" s="1067"/>
      <c r="F398" s="1067"/>
      <c r="G398" s="1067"/>
      <c r="H398" s="1067"/>
      <c r="I398" s="1067"/>
      <c r="Z398" s="1099" t="s">
        <v>1049</v>
      </c>
      <c r="AA398" s="620" t="s">
        <v>2</v>
      </c>
      <c r="AB398" s="91" t="s">
        <v>1</v>
      </c>
      <c r="AC398" s="703" t="s">
        <v>962</v>
      </c>
      <c r="AD398" s="657" t="s">
        <v>851</v>
      </c>
      <c r="AE398" s="657" t="s">
        <v>851</v>
      </c>
      <c r="AF398" s="657" t="s">
        <v>851</v>
      </c>
      <c r="AG398" s="657" t="s">
        <v>851</v>
      </c>
      <c r="AH398" s="704" t="s">
        <v>851</v>
      </c>
      <c r="AI398" s="650"/>
    </row>
    <row r="399" spans="2:35" ht="18.75" customHeight="1">
      <c r="Z399" s="1102"/>
      <c r="AA399" s="620" t="s">
        <v>1</v>
      </c>
      <c r="AB399" s="91" t="s">
        <v>2</v>
      </c>
      <c r="AC399" s="703" t="s">
        <v>963</v>
      </c>
      <c r="AD399" s="657" t="s">
        <v>851</v>
      </c>
      <c r="AE399" s="657" t="s">
        <v>851</v>
      </c>
      <c r="AF399" s="657" t="s">
        <v>851</v>
      </c>
      <c r="AG399" s="657" t="s">
        <v>851</v>
      </c>
      <c r="AH399" s="704" t="s">
        <v>851</v>
      </c>
      <c r="AI399" s="650"/>
    </row>
    <row r="400" spans="2:35" ht="18.75" customHeight="1" thickBot="1">
      <c r="B400" s="1075" t="s">
        <v>82</v>
      </c>
      <c r="C400" s="1067"/>
      <c r="D400" s="1067"/>
      <c r="E400" s="1067"/>
      <c r="F400" s="1067"/>
      <c r="G400" s="1067"/>
      <c r="H400" s="1067"/>
      <c r="I400" s="1067"/>
      <c r="J400" s="1067"/>
      <c r="K400" s="1067"/>
      <c r="Z400" s="1080" t="s">
        <v>10</v>
      </c>
      <c r="AA400" s="620" t="s">
        <v>2</v>
      </c>
      <c r="AB400" s="91" t="s">
        <v>1</v>
      </c>
      <c r="AC400" s="92" t="s">
        <v>964</v>
      </c>
      <c r="AD400" s="93">
        <v>0.31933068662779712</v>
      </c>
      <c r="AE400" s="93">
        <v>105.61647302932144</v>
      </c>
      <c r="AF400" s="93">
        <v>2.6699887160265342E-21</v>
      </c>
      <c r="AG400" s="93">
        <v>3.1777026456818676</v>
      </c>
      <c r="AH400" s="94">
        <v>4.4439640209849669</v>
      </c>
      <c r="AI400" s="650"/>
    </row>
    <row r="401" spans="2:35" ht="18.75" customHeight="1" thickBot="1">
      <c r="B401" s="1087" t="s">
        <v>122</v>
      </c>
      <c r="C401" s="1067"/>
      <c r="D401" s="1067"/>
      <c r="E401" s="1067"/>
      <c r="F401" s="1067"/>
      <c r="G401" s="1067"/>
      <c r="H401" s="1067"/>
      <c r="I401" s="1067"/>
      <c r="J401" s="1067"/>
      <c r="K401" s="1067"/>
      <c r="Z401" s="1109"/>
      <c r="AA401" s="625" t="s">
        <v>1</v>
      </c>
      <c r="AB401" s="82" t="s">
        <v>2</v>
      </c>
      <c r="AC401" s="83" t="s">
        <v>965</v>
      </c>
      <c r="AD401" s="84">
        <v>0.31933068662779712</v>
      </c>
      <c r="AE401" s="84">
        <v>105.61647302932144</v>
      </c>
      <c r="AF401" s="84">
        <v>2.6699887160265342E-21</v>
      </c>
      <c r="AG401" s="84">
        <v>-4.4439640209849669</v>
      </c>
      <c r="AH401" s="85">
        <v>-3.1777026456818676</v>
      </c>
      <c r="AI401" s="650"/>
    </row>
    <row r="402" spans="2:35" ht="18.75" customHeight="1" thickBot="1">
      <c r="B402" s="1098" t="s">
        <v>20</v>
      </c>
      <c r="C402" s="1074"/>
      <c r="D402" s="139" t="s">
        <v>83</v>
      </c>
      <c r="E402" s="141" t="s">
        <v>50</v>
      </c>
      <c r="F402" s="141" t="s">
        <v>58</v>
      </c>
      <c r="G402" s="141" t="s">
        <v>36</v>
      </c>
      <c r="H402" s="141" t="s">
        <v>39</v>
      </c>
      <c r="I402" s="141" t="s">
        <v>40</v>
      </c>
      <c r="J402" s="141" t="s">
        <v>41</v>
      </c>
      <c r="K402" s="21" t="s">
        <v>148</v>
      </c>
      <c r="Z402" s="1044" t="s">
        <v>81</v>
      </c>
      <c r="AA402" s="1105"/>
      <c r="AB402" s="1105"/>
      <c r="AC402" s="1105"/>
      <c r="AD402" s="1105"/>
      <c r="AE402" s="1105"/>
      <c r="AF402" s="1105"/>
      <c r="AG402" s="1105"/>
      <c r="AH402" s="1105"/>
      <c r="AI402" s="650"/>
    </row>
    <row r="403" spans="2:35" ht="18.75" customHeight="1">
      <c r="B403" s="1085" t="s">
        <v>22</v>
      </c>
      <c r="C403" s="107" t="s">
        <v>84</v>
      </c>
      <c r="D403" s="43">
        <v>1.1623087604594584</v>
      </c>
      <c r="E403" s="70">
        <v>1</v>
      </c>
      <c r="F403" s="45">
        <v>1.1623087604594584</v>
      </c>
      <c r="G403" s="45">
        <v>0.30203146873849634</v>
      </c>
      <c r="H403" s="45">
        <v>0.58441213471456721</v>
      </c>
      <c r="I403" s="45">
        <v>4.4219983248482827E-3</v>
      </c>
      <c r="J403" s="45">
        <v>0.30203146873849634</v>
      </c>
      <c r="K403" s="46">
        <v>8.4256686856946095E-2</v>
      </c>
      <c r="Z403" s="1044" t="s">
        <v>866</v>
      </c>
      <c r="AA403" s="1105"/>
      <c r="AB403" s="1105"/>
      <c r="AC403" s="1105"/>
      <c r="AD403" s="1105"/>
      <c r="AE403" s="1105"/>
      <c r="AF403" s="1105"/>
      <c r="AG403" s="1105"/>
      <c r="AH403" s="1105"/>
      <c r="AI403" s="650"/>
    </row>
    <row r="404" spans="2:35" ht="18.75" customHeight="1">
      <c r="B404" s="1068"/>
      <c r="C404" s="33" t="s">
        <v>68</v>
      </c>
      <c r="D404" s="51">
        <v>261.68463849597958</v>
      </c>
      <c r="E404" s="74">
        <v>68</v>
      </c>
      <c r="F404" s="53">
        <v>3.8483035072938172</v>
      </c>
      <c r="G404" s="12"/>
      <c r="H404" s="12"/>
      <c r="I404" s="12"/>
      <c r="J404" s="12"/>
      <c r="K404" s="13"/>
      <c r="Z404" s="650"/>
      <c r="AA404" s="650"/>
      <c r="AB404" s="650"/>
      <c r="AC404" s="650"/>
      <c r="AD404" s="650"/>
      <c r="AE404" s="650"/>
      <c r="AF404" s="650"/>
      <c r="AG404" s="650"/>
      <c r="AH404" s="650"/>
      <c r="AI404" s="650"/>
    </row>
    <row r="405" spans="2:35" ht="18.75" customHeight="1" thickBot="1">
      <c r="B405" s="1099" t="s">
        <v>23</v>
      </c>
      <c r="C405" s="37" t="s">
        <v>84</v>
      </c>
      <c r="D405" s="55">
        <v>56.793660975455261</v>
      </c>
      <c r="E405" s="72">
        <v>1</v>
      </c>
      <c r="F405" s="57">
        <v>56.793660975455261</v>
      </c>
      <c r="G405" s="57">
        <v>5.8538077818996159</v>
      </c>
      <c r="H405" s="57">
        <v>1.822305833953616E-2</v>
      </c>
      <c r="I405" s="57">
        <v>7.9262098430817676E-2</v>
      </c>
      <c r="J405" s="57">
        <v>5.8538077818996159</v>
      </c>
      <c r="K405" s="58">
        <v>0.6646680170939947</v>
      </c>
      <c r="Z405" s="1106" t="s">
        <v>942</v>
      </c>
      <c r="AA405" s="1105"/>
      <c r="AB405" s="1105"/>
      <c r="AC405" s="1105"/>
      <c r="AD405" s="1105"/>
      <c r="AE405" s="650"/>
      <c r="AF405" s="650"/>
      <c r="AG405" s="650"/>
      <c r="AH405" s="650"/>
      <c r="AI405" s="650"/>
    </row>
    <row r="406" spans="2:35" ht="18.75" customHeight="1" thickBot="1">
      <c r="B406" s="1068"/>
      <c r="C406" s="33" t="s">
        <v>68</v>
      </c>
      <c r="D406" s="51">
        <v>659.73620764802638</v>
      </c>
      <c r="E406" s="74">
        <v>68</v>
      </c>
      <c r="F406" s="53">
        <v>9.7020030536474469</v>
      </c>
      <c r="G406" s="12"/>
      <c r="H406" s="12"/>
      <c r="I406" s="12"/>
      <c r="J406" s="12"/>
      <c r="K406" s="13"/>
      <c r="Z406" s="623" t="s">
        <v>109</v>
      </c>
      <c r="AA406" s="626" t="s">
        <v>849</v>
      </c>
      <c r="AB406" s="627" t="s">
        <v>850</v>
      </c>
      <c r="AC406" s="627" t="s">
        <v>36</v>
      </c>
      <c r="AD406" s="21" t="s">
        <v>39</v>
      </c>
      <c r="AE406" s="650"/>
      <c r="AF406" s="650"/>
      <c r="AG406" s="650"/>
      <c r="AH406" s="650"/>
      <c r="AI406" s="650"/>
    </row>
    <row r="407" spans="2:35" ht="18.75" customHeight="1">
      <c r="B407" s="1099" t="s">
        <v>24</v>
      </c>
      <c r="C407" s="37" t="s">
        <v>84</v>
      </c>
      <c r="D407" s="55">
        <v>164.10705640596436</v>
      </c>
      <c r="E407" s="72">
        <v>1</v>
      </c>
      <c r="F407" s="57">
        <v>164.10705640596436</v>
      </c>
      <c r="G407" s="57">
        <v>23.137472521598912</v>
      </c>
      <c r="H407" s="57">
        <v>8.7239992502308515E-6</v>
      </c>
      <c r="I407" s="57">
        <v>0.25387441500657704</v>
      </c>
      <c r="J407" s="57">
        <v>23.137472521598912</v>
      </c>
      <c r="K407" s="58">
        <v>0.99729252270502766</v>
      </c>
      <c r="Z407" s="108" t="s">
        <v>858</v>
      </c>
      <c r="AA407" s="673">
        <v>0</v>
      </c>
      <c r="AB407" s="705" t="s">
        <v>851</v>
      </c>
      <c r="AC407" s="705" t="s">
        <v>851</v>
      </c>
      <c r="AD407" s="706" t="s">
        <v>851</v>
      </c>
      <c r="AE407" s="650"/>
      <c r="AF407" s="650"/>
      <c r="AG407" s="650"/>
      <c r="AH407" s="650"/>
      <c r="AI407" s="650"/>
    </row>
    <row r="408" spans="2:35" ht="18.75" customHeight="1">
      <c r="B408" s="1068"/>
      <c r="C408" s="33" t="s">
        <v>68</v>
      </c>
      <c r="D408" s="51">
        <v>482.30332095211998</v>
      </c>
      <c r="E408" s="74">
        <v>68</v>
      </c>
      <c r="F408" s="53">
        <v>7.0926958963547051</v>
      </c>
      <c r="G408" s="12"/>
      <c r="H408" s="12"/>
      <c r="I408" s="12"/>
      <c r="J408" s="12"/>
      <c r="K408" s="13"/>
      <c r="Z408" s="110" t="s">
        <v>1049</v>
      </c>
      <c r="AA408" s="664">
        <v>0</v>
      </c>
      <c r="AB408" s="685" t="s">
        <v>851</v>
      </c>
      <c r="AC408" s="685" t="s">
        <v>851</v>
      </c>
      <c r="AD408" s="686" t="s">
        <v>851</v>
      </c>
      <c r="AE408" s="650"/>
      <c r="AF408" s="650"/>
      <c r="AG408" s="650"/>
      <c r="AH408" s="650"/>
      <c r="AI408" s="650"/>
    </row>
    <row r="409" spans="2:35" ht="18.75" customHeight="1" thickBot="1">
      <c r="B409" s="1099" t="s">
        <v>26</v>
      </c>
      <c r="C409" s="37" t="s">
        <v>84</v>
      </c>
      <c r="D409" s="55">
        <v>129.29339294083647</v>
      </c>
      <c r="E409" s="72">
        <v>1</v>
      </c>
      <c r="F409" s="57">
        <v>129.29339294083647</v>
      </c>
      <c r="G409" s="57">
        <v>17.914133535407238</v>
      </c>
      <c r="H409" s="57">
        <v>7.0889662080214809E-5</v>
      </c>
      <c r="I409" s="57">
        <v>0.20851206662084767</v>
      </c>
      <c r="J409" s="57">
        <v>17.914133535407238</v>
      </c>
      <c r="K409" s="58">
        <v>0.98651873114753186</v>
      </c>
      <c r="Z409" s="19" t="s">
        <v>10</v>
      </c>
      <c r="AA409" s="670">
        <v>1</v>
      </c>
      <c r="AB409" s="61">
        <v>105.61647302932144</v>
      </c>
      <c r="AC409" s="61">
        <v>142.41594010250932</v>
      </c>
      <c r="AD409" s="62">
        <v>2.6699887160265342E-21</v>
      </c>
      <c r="AE409" s="650"/>
      <c r="AF409" s="650"/>
      <c r="AG409" s="650"/>
      <c r="AH409" s="650"/>
      <c r="AI409" s="650"/>
    </row>
    <row r="410" spans="2:35" ht="18.75" customHeight="1">
      <c r="B410" s="1068"/>
      <c r="C410" s="33" t="s">
        <v>68</v>
      </c>
      <c r="D410" s="51">
        <v>490.78291744334786</v>
      </c>
      <c r="E410" s="74">
        <v>68</v>
      </c>
      <c r="F410" s="53">
        <v>7.2173958447551154</v>
      </c>
      <c r="G410" s="12"/>
      <c r="H410" s="12"/>
      <c r="I410" s="12"/>
      <c r="J410" s="12"/>
      <c r="K410" s="13"/>
      <c r="Z410" s="1044" t="s">
        <v>867</v>
      </c>
      <c r="AA410" s="1105"/>
      <c r="AB410" s="1105"/>
      <c r="AC410" s="1105"/>
      <c r="AD410" s="1105"/>
      <c r="AE410" s="650"/>
      <c r="AF410" s="650"/>
      <c r="AG410" s="650"/>
      <c r="AH410" s="650"/>
      <c r="AI410" s="650"/>
    </row>
    <row r="411" spans="2:35" ht="18.75" customHeight="1" thickBot="1">
      <c r="B411" s="1080" t="s">
        <v>27</v>
      </c>
      <c r="C411" s="37" t="s">
        <v>84</v>
      </c>
      <c r="D411" s="55">
        <v>177.07061565745178</v>
      </c>
      <c r="E411" s="72">
        <v>1</v>
      </c>
      <c r="F411" s="57">
        <v>177.07061565745178</v>
      </c>
      <c r="G411" s="57">
        <v>27.670710602746937</v>
      </c>
      <c r="H411" s="57">
        <v>1.5781908685724747E-6</v>
      </c>
      <c r="I411" s="57">
        <v>0.28922865136482473</v>
      </c>
      <c r="J411" s="57">
        <v>27.670710602746937</v>
      </c>
      <c r="K411" s="58">
        <v>0.99936969059148473</v>
      </c>
      <c r="Z411" s="1044" t="s">
        <v>842</v>
      </c>
      <c r="AA411" s="1105"/>
      <c r="AB411" s="1105"/>
      <c r="AC411" s="1105"/>
      <c r="AD411" s="1105"/>
      <c r="AE411" s="650"/>
      <c r="AF411" s="650"/>
      <c r="AG411" s="650"/>
      <c r="AH411" s="650"/>
      <c r="AI411" s="650"/>
    </row>
    <row r="412" spans="2:35" ht="18.75" customHeight="1" thickBot="1">
      <c r="B412" s="1070"/>
      <c r="C412" s="26" t="s">
        <v>68</v>
      </c>
      <c r="D412" s="59">
        <v>435.14610222953229</v>
      </c>
      <c r="E412" s="75">
        <v>68</v>
      </c>
      <c r="F412" s="61">
        <v>6.399207385728416</v>
      </c>
      <c r="G412" s="142"/>
      <c r="H412" s="142"/>
      <c r="I412" s="142"/>
      <c r="J412" s="142"/>
      <c r="K412" s="11"/>
      <c r="Z412" s="650"/>
      <c r="AA412" s="650"/>
      <c r="AB412" s="650"/>
      <c r="AC412" s="650"/>
      <c r="AD412" s="650"/>
      <c r="AE412" s="650"/>
      <c r="AF412" s="650"/>
      <c r="AG412" s="650"/>
      <c r="AH412" s="650"/>
      <c r="AI412" s="650"/>
    </row>
    <row r="413" spans="2:35" ht="18.75" customHeight="1">
      <c r="B413" s="1044" t="s">
        <v>95</v>
      </c>
      <c r="C413" s="1067"/>
      <c r="D413" s="1067"/>
      <c r="E413" s="1067"/>
      <c r="F413" s="1067"/>
      <c r="G413" s="1067"/>
      <c r="H413" s="1067"/>
      <c r="I413" s="1067"/>
      <c r="J413" s="1067"/>
      <c r="K413" s="1067"/>
      <c r="Z413" s="650"/>
      <c r="AA413" s="650"/>
      <c r="AB413" s="650"/>
      <c r="AC413" s="650"/>
      <c r="AD413" s="650"/>
      <c r="AE413" s="650"/>
      <c r="AF413" s="650"/>
      <c r="AG413" s="650"/>
      <c r="AH413" s="650"/>
      <c r="AI413" s="650"/>
    </row>
    <row r="414" spans="2:35" ht="18.75" customHeight="1">
      <c r="B414" s="1066" t="s">
        <v>167</v>
      </c>
      <c r="C414" s="1067"/>
      <c r="D414" s="1067"/>
      <c r="E414" s="1067"/>
      <c r="F414" s="1067"/>
      <c r="G414" s="1067"/>
      <c r="H414" s="1067"/>
      <c r="I414" s="1067"/>
      <c r="J414" s="1067"/>
      <c r="K414" s="1067"/>
      <c r="Z414" s="684" t="s">
        <v>129</v>
      </c>
      <c r="AA414" s="650"/>
      <c r="AB414" s="650"/>
      <c r="AC414" s="650"/>
      <c r="AD414" s="650"/>
      <c r="AE414" s="650"/>
      <c r="AF414" s="650"/>
      <c r="AG414" s="650"/>
      <c r="AH414" s="650"/>
      <c r="AI414" s="650"/>
    </row>
    <row r="415" spans="2:35" ht="18.75" customHeight="1">
      <c r="Z415" s="650"/>
      <c r="AA415" s="650"/>
      <c r="AB415" s="650"/>
      <c r="AC415" s="650"/>
      <c r="AD415" s="650"/>
      <c r="AE415" s="650"/>
      <c r="AF415" s="650"/>
      <c r="AG415" s="650"/>
      <c r="AH415" s="650"/>
      <c r="AI415" s="650"/>
    </row>
    <row r="416" spans="2:35" ht="18.75" customHeight="1" thickBot="1">
      <c r="Z416" s="1106" t="s">
        <v>935</v>
      </c>
      <c r="AA416" s="1105"/>
      <c r="AB416" s="1105"/>
      <c r="AC416" s="1105"/>
      <c r="AD416" s="1105"/>
      <c r="AE416" s="1105"/>
      <c r="AF416" s="1105"/>
      <c r="AG416" s="650"/>
      <c r="AH416" s="650"/>
      <c r="AI416" s="650"/>
    </row>
    <row r="417" spans="2:35" ht="18.75" customHeight="1" thickBot="1">
      <c r="B417" s="76" t="s">
        <v>131</v>
      </c>
      <c r="Z417" s="1073" t="s">
        <v>30</v>
      </c>
      <c r="AA417" s="1088" t="s">
        <v>109</v>
      </c>
      <c r="AB417" s="1090" t="s">
        <v>16</v>
      </c>
      <c r="AC417" s="1096" t="s">
        <v>71</v>
      </c>
      <c r="AD417" s="1096" t="s">
        <v>50</v>
      </c>
      <c r="AE417" s="1097" t="s">
        <v>72</v>
      </c>
      <c r="AF417" s="1111"/>
      <c r="AG417" s="650"/>
      <c r="AH417" s="650"/>
      <c r="AI417" s="650"/>
    </row>
    <row r="418" spans="2:35" ht="18.75" customHeight="1" thickBot="1">
      <c r="Z418" s="1109"/>
      <c r="AA418" s="1110"/>
      <c r="AB418" s="1107"/>
      <c r="AC418" s="1108"/>
      <c r="AD418" s="1108"/>
      <c r="AE418" s="63" t="s">
        <v>73</v>
      </c>
      <c r="AF418" s="64" t="s">
        <v>74</v>
      </c>
      <c r="AG418" s="650"/>
      <c r="AH418" s="650"/>
      <c r="AI418" s="650"/>
    </row>
    <row r="419" spans="2:35" ht="18.75" customHeight="1">
      <c r="B419" s="1075" t="s">
        <v>76</v>
      </c>
      <c r="C419" s="1067"/>
      <c r="D419" s="1067"/>
      <c r="E419" s="1067"/>
      <c r="F419" s="1067"/>
      <c r="G419" s="1067"/>
      <c r="Z419" s="1085" t="s">
        <v>2</v>
      </c>
      <c r="AA419" s="107" t="s">
        <v>858</v>
      </c>
      <c r="AB419" s="43">
        <v>7.9806666666666617</v>
      </c>
      <c r="AC419" s="45">
        <v>0.24735248624848777</v>
      </c>
      <c r="AD419" s="45">
        <v>105.61647302932113</v>
      </c>
      <c r="AE419" s="45">
        <v>7.4902457448172006</v>
      </c>
      <c r="AF419" s="46">
        <v>8.4710875885161219</v>
      </c>
      <c r="AG419" s="650"/>
      <c r="AH419" s="650"/>
      <c r="AI419" s="650"/>
    </row>
    <row r="420" spans="2:35" ht="18.75" customHeight="1" thickBot="1">
      <c r="B420" s="1087" t="s">
        <v>122</v>
      </c>
      <c r="C420" s="1067"/>
      <c r="D420" s="1067"/>
      <c r="E420" s="1067"/>
      <c r="F420" s="1067"/>
      <c r="G420" s="1067"/>
      <c r="Z420" s="1101"/>
      <c r="AA420" s="109" t="s">
        <v>1049</v>
      </c>
      <c r="AB420" s="47">
        <v>7.325555555555554</v>
      </c>
      <c r="AC420" s="49">
        <v>0.26073241381689982</v>
      </c>
      <c r="AD420" s="49">
        <v>105.61647302932094</v>
      </c>
      <c r="AE420" s="49">
        <v>6.8086065138076437</v>
      </c>
      <c r="AF420" s="50">
        <v>7.8425045973034644</v>
      </c>
      <c r="AG420" s="650"/>
      <c r="AH420" s="650"/>
      <c r="AI420" s="650"/>
    </row>
    <row r="421" spans="2:35" ht="18.75" customHeight="1" thickBot="1">
      <c r="B421" s="1073" t="s">
        <v>30</v>
      </c>
      <c r="C421" s="1088" t="s">
        <v>20</v>
      </c>
      <c r="D421" s="1090" t="s">
        <v>16</v>
      </c>
      <c r="E421" s="1096" t="s">
        <v>71</v>
      </c>
      <c r="F421" s="1097" t="s">
        <v>72</v>
      </c>
      <c r="G421" s="1079"/>
      <c r="Z421" s="1102"/>
      <c r="AA421" s="33" t="s">
        <v>10</v>
      </c>
      <c r="AB421" s="51">
        <v>10.422500000000039</v>
      </c>
      <c r="AC421" s="53">
        <v>0.22580089395547237</v>
      </c>
      <c r="AD421" s="53">
        <v>105.61647302932076</v>
      </c>
      <c r="AE421" s="53">
        <v>9.9748089973843239</v>
      </c>
      <c r="AF421" s="54">
        <v>10.870191002615753</v>
      </c>
      <c r="AG421" s="650"/>
      <c r="AH421" s="650"/>
      <c r="AI421" s="650"/>
    </row>
    <row r="422" spans="2:35" ht="18.75" customHeight="1" thickBot="1">
      <c r="B422" s="1070"/>
      <c r="C422" s="1060"/>
      <c r="D422" s="1062"/>
      <c r="E422" s="1064"/>
      <c r="F422" s="63" t="s">
        <v>73</v>
      </c>
      <c r="G422" s="64" t="s">
        <v>74</v>
      </c>
      <c r="Z422" s="1080" t="s">
        <v>1</v>
      </c>
      <c r="AA422" s="37" t="s">
        <v>858</v>
      </c>
      <c r="AB422" s="698" t="s">
        <v>962</v>
      </c>
      <c r="AC422" s="699" t="s">
        <v>851</v>
      </c>
      <c r="AD422" s="699" t="s">
        <v>851</v>
      </c>
      <c r="AE422" s="699" t="s">
        <v>851</v>
      </c>
      <c r="AF422" s="700" t="s">
        <v>851</v>
      </c>
      <c r="AG422" s="650"/>
      <c r="AH422" s="650"/>
      <c r="AI422" s="650"/>
    </row>
    <row r="423" spans="2:35" ht="18.75" customHeight="1">
      <c r="B423" s="1085" t="s">
        <v>1</v>
      </c>
      <c r="C423" s="107" t="s">
        <v>22</v>
      </c>
      <c r="D423" s="43">
        <v>6.2288240131578947</v>
      </c>
      <c r="E423" s="45">
        <v>0.33281423462024307</v>
      </c>
      <c r="F423" s="45">
        <v>5.5647035480357232</v>
      </c>
      <c r="G423" s="46">
        <v>6.8929444782800662</v>
      </c>
      <c r="Z423" s="1101"/>
      <c r="AA423" s="109" t="s">
        <v>1049</v>
      </c>
      <c r="AB423" s="24" t="s">
        <v>962</v>
      </c>
      <c r="AC423" s="685" t="s">
        <v>851</v>
      </c>
      <c r="AD423" s="685" t="s">
        <v>851</v>
      </c>
      <c r="AE423" s="685" t="s">
        <v>851</v>
      </c>
      <c r="AF423" s="686" t="s">
        <v>851</v>
      </c>
      <c r="AG423" s="650"/>
      <c r="AH423" s="650"/>
      <c r="AI423" s="650"/>
    </row>
    <row r="424" spans="2:35" ht="18.75" customHeight="1" thickBot="1">
      <c r="B424" s="1081"/>
      <c r="C424" s="109" t="s">
        <v>23</v>
      </c>
      <c r="D424" s="47">
        <v>8.5954523026315783</v>
      </c>
      <c r="E424" s="49">
        <v>0.52844274300027538</v>
      </c>
      <c r="F424" s="49">
        <v>7.5409612269351642</v>
      </c>
      <c r="G424" s="50">
        <v>9.6499433783279933</v>
      </c>
      <c r="Z424" s="1109"/>
      <c r="AA424" s="26" t="s">
        <v>10</v>
      </c>
      <c r="AB424" s="59">
        <v>6.6116666666666211</v>
      </c>
      <c r="AC424" s="61">
        <v>0.22580089395547109</v>
      </c>
      <c r="AD424" s="61">
        <v>105.61647302932221</v>
      </c>
      <c r="AE424" s="61">
        <v>6.1639756640509065</v>
      </c>
      <c r="AF424" s="62">
        <v>7.0593576692823357</v>
      </c>
      <c r="AG424" s="650"/>
      <c r="AH424" s="650"/>
      <c r="AI424" s="650"/>
    </row>
    <row r="425" spans="2:35" ht="18.75" customHeight="1">
      <c r="B425" s="1081"/>
      <c r="C425" s="109" t="s">
        <v>24</v>
      </c>
      <c r="D425" s="47">
        <v>6.6318338815789462</v>
      </c>
      <c r="E425" s="49">
        <v>0.45182775411124249</v>
      </c>
      <c r="F425" s="49">
        <v>5.7302256358924106</v>
      </c>
      <c r="G425" s="50">
        <v>7.5334421272654817</v>
      </c>
      <c r="Z425" s="1044" t="s">
        <v>865</v>
      </c>
      <c r="AA425" s="1105"/>
      <c r="AB425" s="1105"/>
      <c r="AC425" s="1105"/>
      <c r="AD425" s="1105"/>
      <c r="AE425" s="1105"/>
      <c r="AF425" s="1105"/>
      <c r="AG425" s="650"/>
      <c r="AH425" s="650"/>
      <c r="AI425" s="650"/>
    </row>
    <row r="426" spans="2:35" ht="18.75" customHeight="1">
      <c r="B426" s="1081"/>
      <c r="C426" s="109" t="s">
        <v>26</v>
      </c>
      <c r="D426" s="47">
        <v>5.9248766447368411</v>
      </c>
      <c r="E426" s="49">
        <v>0.45578234374941295</v>
      </c>
      <c r="F426" s="49">
        <v>5.0153771382907832</v>
      </c>
      <c r="G426" s="50">
        <v>6.8343761511828989</v>
      </c>
      <c r="Z426" s="650"/>
      <c r="AA426" s="650"/>
      <c r="AB426" s="650"/>
      <c r="AC426" s="650"/>
      <c r="AD426" s="650"/>
      <c r="AE426" s="650"/>
      <c r="AF426" s="650"/>
      <c r="AG426" s="650"/>
      <c r="AH426" s="650"/>
      <c r="AI426" s="650"/>
    </row>
    <row r="427" spans="2:35" ht="18.75" customHeight="1" thickBot="1">
      <c r="B427" s="1068"/>
      <c r="C427" s="33" t="s">
        <v>27</v>
      </c>
      <c r="D427" s="51">
        <v>5.3702467105263159</v>
      </c>
      <c r="E427" s="53">
        <v>0.42917095962173807</v>
      </c>
      <c r="F427" s="53">
        <v>4.5138493943293687</v>
      </c>
      <c r="G427" s="54">
        <v>6.226644026723263</v>
      </c>
      <c r="Z427" s="1106" t="s">
        <v>937</v>
      </c>
      <c r="AA427" s="1105"/>
      <c r="AB427" s="1105"/>
      <c r="AC427" s="1105"/>
      <c r="AD427" s="1105"/>
      <c r="AE427" s="1105"/>
      <c r="AF427" s="1105"/>
      <c r="AG427" s="1105"/>
      <c r="AH427" s="1105"/>
      <c r="AI427" s="650"/>
    </row>
    <row r="428" spans="2:35" ht="18.75" customHeight="1" thickBot="1">
      <c r="B428" s="1080" t="s">
        <v>2</v>
      </c>
      <c r="C428" s="37" t="s">
        <v>22</v>
      </c>
      <c r="D428" s="55">
        <v>5.9740862573099394</v>
      </c>
      <c r="E428" s="57">
        <v>0.32262088011769724</v>
      </c>
      <c r="F428" s="57">
        <v>5.3303063144046448</v>
      </c>
      <c r="G428" s="58">
        <v>6.617866200215234</v>
      </c>
      <c r="Z428" s="1073" t="s">
        <v>30</v>
      </c>
      <c r="AA428" s="1089" t="s">
        <v>116</v>
      </c>
      <c r="AB428" s="1088" t="s">
        <v>117</v>
      </c>
      <c r="AC428" s="1090" t="s">
        <v>80</v>
      </c>
      <c r="AD428" s="1096" t="s">
        <v>71</v>
      </c>
      <c r="AE428" s="1096" t="s">
        <v>50</v>
      </c>
      <c r="AF428" s="1096" t="s">
        <v>149</v>
      </c>
      <c r="AG428" s="1097" t="s">
        <v>150</v>
      </c>
      <c r="AH428" s="1111"/>
      <c r="AI428" s="650"/>
    </row>
    <row r="429" spans="2:35" ht="18.75" customHeight="1" thickBot="1">
      <c r="B429" s="1081"/>
      <c r="C429" s="109" t="s">
        <v>23</v>
      </c>
      <c r="D429" s="47">
        <v>10.376118421052627</v>
      </c>
      <c r="E429" s="49">
        <v>0.51225772549390003</v>
      </c>
      <c r="F429" s="49">
        <v>9.3539240449448275</v>
      </c>
      <c r="G429" s="50">
        <v>11.398312797160427</v>
      </c>
      <c r="Z429" s="1109"/>
      <c r="AA429" s="1113"/>
      <c r="AB429" s="1110"/>
      <c r="AC429" s="1107"/>
      <c r="AD429" s="1108"/>
      <c r="AE429" s="1108"/>
      <c r="AF429" s="1108"/>
      <c r="AG429" s="63" t="s">
        <v>73</v>
      </c>
      <c r="AH429" s="64" t="s">
        <v>74</v>
      </c>
      <c r="AI429" s="650"/>
    </row>
    <row r="430" spans="2:35" ht="18.75" customHeight="1">
      <c r="B430" s="1081"/>
      <c r="C430" s="109" t="s">
        <v>24</v>
      </c>
      <c r="D430" s="47">
        <v>9.6587207602339173</v>
      </c>
      <c r="E430" s="49">
        <v>0.43798928209696625</v>
      </c>
      <c r="F430" s="49">
        <v>8.7847267555103254</v>
      </c>
      <c r="G430" s="50">
        <v>10.532714764957509</v>
      </c>
      <c r="Z430" s="1085" t="s">
        <v>2</v>
      </c>
      <c r="AA430" s="1086" t="s">
        <v>858</v>
      </c>
      <c r="AB430" s="107" t="s">
        <v>1049</v>
      </c>
      <c r="AC430" s="43">
        <v>0.65511111111110765</v>
      </c>
      <c r="AD430" s="45">
        <v>0.3593948303302309</v>
      </c>
      <c r="AE430" s="45">
        <v>105.61647302932094</v>
      </c>
      <c r="AF430" s="45">
        <v>0.2134799860564861</v>
      </c>
      <c r="AG430" s="45">
        <v>-0.21919180370510341</v>
      </c>
      <c r="AH430" s="46">
        <v>1.5294140259273188</v>
      </c>
      <c r="AI430" s="650"/>
    </row>
    <row r="431" spans="2:35" ht="18.75" customHeight="1">
      <c r="B431" s="1081"/>
      <c r="C431" s="109" t="s">
        <v>26</v>
      </c>
      <c r="D431" s="47">
        <v>8.6115862573099378</v>
      </c>
      <c r="E431" s="49">
        <v>0.44182275151280015</v>
      </c>
      <c r="F431" s="49">
        <v>7.7299426834674643</v>
      </c>
      <c r="G431" s="50">
        <v>9.4932298311524104</v>
      </c>
      <c r="Z431" s="1101"/>
      <c r="AA431" s="1112"/>
      <c r="AB431" s="33" t="s">
        <v>10</v>
      </c>
      <c r="AC431" s="89" t="s">
        <v>966</v>
      </c>
      <c r="AD431" s="53">
        <v>0.33491684962748414</v>
      </c>
      <c r="AE431" s="53">
        <v>105.61647302932083</v>
      </c>
      <c r="AF431" s="53">
        <v>1.7645473618919429E-10</v>
      </c>
      <c r="AG431" s="53">
        <v>-3.2565884526023838</v>
      </c>
      <c r="AH431" s="54">
        <v>-1.6270782140643696</v>
      </c>
      <c r="AI431" s="650"/>
    </row>
    <row r="432" spans="2:35" ht="18.75" customHeight="1" thickBot="1">
      <c r="B432" s="1070"/>
      <c r="C432" s="26" t="s">
        <v>27</v>
      </c>
      <c r="D432" s="59">
        <v>8.5144152046783592</v>
      </c>
      <c r="E432" s="61">
        <v>0.41602641447145655</v>
      </c>
      <c r="F432" s="61">
        <v>7.68424741994657</v>
      </c>
      <c r="G432" s="62">
        <v>9.3445829894101475</v>
      </c>
      <c r="Z432" s="1101"/>
      <c r="AA432" s="1082" t="s">
        <v>1049</v>
      </c>
      <c r="AB432" s="37" t="s">
        <v>858</v>
      </c>
      <c r="AC432" s="55">
        <v>-0.65511111111110765</v>
      </c>
      <c r="AD432" s="57">
        <v>0.3593948303302309</v>
      </c>
      <c r="AE432" s="57">
        <v>105.61647302932094</v>
      </c>
      <c r="AF432" s="57">
        <v>0.2134799860564861</v>
      </c>
      <c r="AG432" s="57">
        <v>-1.5294140259273188</v>
      </c>
      <c r="AH432" s="58">
        <v>0.21919180370510341</v>
      </c>
      <c r="AI432" s="650"/>
    </row>
    <row r="433" spans="2:35" ht="18.75" customHeight="1">
      <c r="Z433" s="1101"/>
      <c r="AA433" s="1112"/>
      <c r="AB433" s="33" t="s">
        <v>10</v>
      </c>
      <c r="AC433" s="89" t="s">
        <v>967</v>
      </c>
      <c r="AD433" s="53">
        <v>0.34491656284654931</v>
      </c>
      <c r="AE433" s="53">
        <v>105.61647302932077</v>
      </c>
      <c r="AF433" s="53">
        <v>3.423885208962161E-14</v>
      </c>
      <c r="AG433" s="53">
        <v>-3.9360259526232118</v>
      </c>
      <c r="AH433" s="54">
        <v>-2.2578629362657572</v>
      </c>
      <c r="AI433" s="650"/>
    </row>
    <row r="434" spans="2:35" ht="18.75" customHeight="1">
      <c r="B434" s="1075" t="s">
        <v>77</v>
      </c>
      <c r="C434" s="1067"/>
      <c r="D434" s="1067"/>
      <c r="E434" s="1067"/>
      <c r="F434" s="1067"/>
      <c r="G434" s="1067"/>
      <c r="H434" s="1067"/>
      <c r="I434" s="1067"/>
      <c r="Z434" s="1101"/>
      <c r="AA434" s="1082" t="s">
        <v>10</v>
      </c>
      <c r="AB434" s="37" t="s">
        <v>858</v>
      </c>
      <c r="AC434" s="90" t="s">
        <v>968</v>
      </c>
      <c r="AD434" s="57">
        <v>0.33491684962748414</v>
      </c>
      <c r="AE434" s="57">
        <v>105.61647302932083</v>
      </c>
      <c r="AF434" s="57">
        <v>1.7645473618919429E-10</v>
      </c>
      <c r="AG434" s="57">
        <v>1.6270782140643696</v>
      </c>
      <c r="AH434" s="58">
        <v>3.2565884526023838</v>
      </c>
      <c r="AI434" s="650"/>
    </row>
    <row r="435" spans="2:35" ht="18.75" customHeight="1" thickBot="1">
      <c r="B435" s="1087" t="s">
        <v>122</v>
      </c>
      <c r="C435" s="1067"/>
      <c r="D435" s="1067"/>
      <c r="E435" s="1067"/>
      <c r="F435" s="1067"/>
      <c r="G435" s="1067"/>
      <c r="H435" s="1067"/>
      <c r="I435" s="1067"/>
      <c r="Z435" s="1102"/>
      <c r="AA435" s="1112"/>
      <c r="AB435" s="33" t="s">
        <v>1049</v>
      </c>
      <c r="AC435" s="89" t="s">
        <v>969</v>
      </c>
      <c r="AD435" s="53">
        <v>0.34491656284654931</v>
      </c>
      <c r="AE435" s="53">
        <v>105.61647302932077</v>
      </c>
      <c r="AF435" s="53">
        <v>3.423885208962161E-14</v>
      </c>
      <c r="AG435" s="53">
        <v>2.2578629362657572</v>
      </c>
      <c r="AH435" s="54">
        <v>3.9360259526232118</v>
      </c>
      <c r="AI435" s="650"/>
    </row>
    <row r="436" spans="2:35" ht="18.75" customHeight="1" thickBot="1">
      <c r="B436" s="1073" t="s">
        <v>30</v>
      </c>
      <c r="C436" s="1089" t="s">
        <v>86</v>
      </c>
      <c r="D436" s="1088" t="s">
        <v>87</v>
      </c>
      <c r="E436" s="1090" t="s">
        <v>80</v>
      </c>
      <c r="F436" s="1096" t="s">
        <v>71</v>
      </c>
      <c r="G436" s="1096" t="s">
        <v>149</v>
      </c>
      <c r="H436" s="1097" t="s">
        <v>150</v>
      </c>
      <c r="I436" s="1079"/>
      <c r="Z436" s="1080" t="s">
        <v>1</v>
      </c>
      <c r="AA436" s="1082" t="s">
        <v>858</v>
      </c>
      <c r="AB436" s="37" t="s">
        <v>1049</v>
      </c>
      <c r="AC436" s="698" t="s">
        <v>970</v>
      </c>
      <c r="AD436" s="699" t="s">
        <v>851</v>
      </c>
      <c r="AE436" s="699" t="s">
        <v>851</v>
      </c>
      <c r="AF436" s="699" t="s">
        <v>851</v>
      </c>
      <c r="AG436" s="699" t="s">
        <v>851</v>
      </c>
      <c r="AH436" s="700" t="s">
        <v>851</v>
      </c>
      <c r="AI436" s="650"/>
    </row>
    <row r="437" spans="2:35" ht="18.75" customHeight="1" thickBot="1">
      <c r="B437" s="1070"/>
      <c r="C437" s="1072"/>
      <c r="D437" s="1060"/>
      <c r="E437" s="1062"/>
      <c r="F437" s="1064"/>
      <c r="G437" s="1064"/>
      <c r="H437" s="63" t="s">
        <v>73</v>
      </c>
      <c r="I437" s="64" t="s">
        <v>74</v>
      </c>
      <c r="Z437" s="1101"/>
      <c r="AA437" s="1112"/>
      <c r="AB437" s="33" t="s">
        <v>10</v>
      </c>
      <c r="AC437" s="707" t="s">
        <v>971</v>
      </c>
      <c r="AD437" s="708" t="s">
        <v>851</v>
      </c>
      <c r="AE437" s="708" t="s">
        <v>851</v>
      </c>
      <c r="AF437" s="708" t="s">
        <v>851</v>
      </c>
      <c r="AG437" s="708" t="s">
        <v>851</v>
      </c>
      <c r="AH437" s="709" t="s">
        <v>851</v>
      </c>
      <c r="AI437" s="650"/>
    </row>
    <row r="438" spans="2:35" ht="18.75" customHeight="1">
      <c r="B438" s="1085" t="s">
        <v>1</v>
      </c>
      <c r="C438" s="1086" t="s">
        <v>22</v>
      </c>
      <c r="D438" s="107" t="s">
        <v>23</v>
      </c>
      <c r="E438" s="87" t="s">
        <v>206</v>
      </c>
      <c r="F438" s="45">
        <v>0.47061505172695833</v>
      </c>
      <c r="G438" s="45">
        <v>3.830719224143738E-5</v>
      </c>
      <c r="H438" s="45">
        <v>-3.7321244284623147</v>
      </c>
      <c r="I438" s="46">
        <v>-1.0011321504850523</v>
      </c>
      <c r="Z438" s="1101"/>
      <c r="AA438" s="1082" t="s">
        <v>1049</v>
      </c>
      <c r="AB438" s="37" t="s">
        <v>858</v>
      </c>
      <c r="AC438" s="698" t="s">
        <v>970</v>
      </c>
      <c r="AD438" s="699" t="s">
        <v>851</v>
      </c>
      <c r="AE438" s="699" t="s">
        <v>851</v>
      </c>
      <c r="AF438" s="699" t="s">
        <v>851</v>
      </c>
      <c r="AG438" s="699" t="s">
        <v>851</v>
      </c>
      <c r="AH438" s="700" t="s">
        <v>851</v>
      </c>
      <c r="AI438" s="650"/>
    </row>
    <row r="439" spans="2:35" ht="18.75" customHeight="1">
      <c r="B439" s="1081"/>
      <c r="C439" s="1067"/>
      <c r="D439" s="109" t="s">
        <v>24</v>
      </c>
      <c r="E439" s="47">
        <v>-0.40300986842105146</v>
      </c>
      <c r="F439" s="49">
        <v>0.43971151473721137</v>
      </c>
      <c r="G439" s="49">
        <v>1</v>
      </c>
      <c r="H439" s="49">
        <v>-1.6788389636427217</v>
      </c>
      <c r="I439" s="50">
        <v>0.87281922680061874</v>
      </c>
      <c r="Z439" s="1101"/>
      <c r="AA439" s="1112"/>
      <c r="AB439" s="33" t="s">
        <v>10</v>
      </c>
      <c r="AC439" s="707" t="s">
        <v>971</v>
      </c>
      <c r="AD439" s="708" t="s">
        <v>851</v>
      </c>
      <c r="AE439" s="708" t="s">
        <v>851</v>
      </c>
      <c r="AF439" s="708" t="s">
        <v>851</v>
      </c>
      <c r="AG439" s="708" t="s">
        <v>851</v>
      </c>
      <c r="AH439" s="709" t="s">
        <v>851</v>
      </c>
      <c r="AI439" s="650"/>
    </row>
    <row r="440" spans="2:35" ht="18.75" customHeight="1" thickBot="1">
      <c r="B440" s="1081"/>
      <c r="C440" s="1067"/>
      <c r="D440" s="109" t="s">
        <v>26</v>
      </c>
      <c r="E440" s="47">
        <v>0.30394736842105363</v>
      </c>
      <c r="F440" s="49">
        <v>0.47068869988455003</v>
      </c>
      <c r="G440" s="49">
        <v>1</v>
      </c>
      <c r="H440" s="49">
        <v>-1.0617624617244288</v>
      </c>
      <c r="I440" s="50">
        <v>1.669657198566536</v>
      </c>
      <c r="Z440" s="1101"/>
      <c r="AA440" s="1084" t="s">
        <v>10</v>
      </c>
      <c r="AB440" s="37" t="s">
        <v>858</v>
      </c>
      <c r="AC440" s="698" t="s">
        <v>963</v>
      </c>
      <c r="AD440" s="699" t="s">
        <v>851</v>
      </c>
      <c r="AE440" s="699" t="s">
        <v>851</v>
      </c>
      <c r="AF440" s="699" t="s">
        <v>851</v>
      </c>
      <c r="AG440" s="699" t="s">
        <v>851</v>
      </c>
      <c r="AH440" s="700" t="s">
        <v>851</v>
      </c>
      <c r="AI440" s="650"/>
    </row>
    <row r="441" spans="2:35" ht="18.75" customHeight="1" thickBot="1">
      <c r="B441" s="1081"/>
      <c r="C441" s="1083"/>
      <c r="D441" s="33" t="s">
        <v>27</v>
      </c>
      <c r="E441" s="51">
        <v>0.85857730263157883</v>
      </c>
      <c r="F441" s="53">
        <v>0.52187647434783913</v>
      </c>
      <c r="G441" s="53">
        <v>1</v>
      </c>
      <c r="H441" s="53">
        <v>-0.65565456933247857</v>
      </c>
      <c r="I441" s="54">
        <v>2.3728091745956363</v>
      </c>
      <c r="Z441" s="1109"/>
      <c r="AA441" s="1113"/>
      <c r="AB441" s="26" t="s">
        <v>1049</v>
      </c>
      <c r="AC441" s="27" t="s">
        <v>963</v>
      </c>
      <c r="AD441" s="687" t="s">
        <v>851</v>
      </c>
      <c r="AE441" s="687" t="s">
        <v>851</v>
      </c>
      <c r="AF441" s="687" t="s">
        <v>851</v>
      </c>
      <c r="AG441" s="687" t="s">
        <v>851</v>
      </c>
      <c r="AH441" s="688" t="s">
        <v>851</v>
      </c>
      <c r="AI441" s="650"/>
    </row>
    <row r="442" spans="2:35" ht="18.75" customHeight="1">
      <c r="B442" s="1081"/>
      <c r="C442" s="1082" t="s">
        <v>23</v>
      </c>
      <c r="D442" s="37" t="s">
        <v>22</v>
      </c>
      <c r="E442" s="90" t="s">
        <v>207</v>
      </c>
      <c r="F442" s="57">
        <v>0.47061505172695833</v>
      </c>
      <c r="G442" s="57">
        <v>3.830719224143738E-5</v>
      </c>
      <c r="H442" s="57">
        <v>1.0011321504850523</v>
      </c>
      <c r="I442" s="58">
        <v>3.7321244284623147</v>
      </c>
      <c r="Z442" s="1044" t="s">
        <v>81</v>
      </c>
      <c r="AA442" s="1105"/>
      <c r="AB442" s="1105"/>
      <c r="AC442" s="1105"/>
      <c r="AD442" s="1105"/>
      <c r="AE442" s="1105"/>
      <c r="AF442" s="1105"/>
      <c r="AG442" s="1105"/>
      <c r="AH442" s="1105"/>
      <c r="AI442" s="650"/>
    </row>
    <row r="443" spans="2:35" ht="18.75" customHeight="1">
      <c r="B443" s="1081"/>
      <c r="C443" s="1067"/>
      <c r="D443" s="109" t="s">
        <v>24</v>
      </c>
      <c r="E443" s="88" t="s">
        <v>208</v>
      </c>
      <c r="F443" s="49">
        <v>0.4030855450076456</v>
      </c>
      <c r="G443" s="49">
        <v>6.936246219306784E-5</v>
      </c>
      <c r="H443" s="49">
        <v>0.79406008803652972</v>
      </c>
      <c r="I443" s="50">
        <v>3.1331767540687347</v>
      </c>
      <c r="Z443" s="1044" t="s">
        <v>868</v>
      </c>
      <c r="AA443" s="1105"/>
      <c r="AB443" s="1105"/>
      <c r="AC443" s="1105"/>
      <c r="AD443" s="1105"/>
      <c r="AE443" s="1105"/>
      <c r="AF443" s="1105"/>
      <c r="AG443" s="1105"/>
      <c r="AH443" s="1105"/>
      <c r="AI443" s="650"/>
    </row>
    <row r="444" spans="2:35" ht="18.75" customHeight="1">
      <c r="B444" s="1081"/>
      <c r="C444" s="1067"/>
      <c r="D444" s="109" t="s">
        <v>26</v>
      </c>
      <c r="E444" s="88" t="s">
        <v>209</v>
      </c>
      <c r="F444" s="49">
        <v>0.40104090094673239</v>
      </c>
      <c r="G444" s="49">
        <v>5.8013837012087819E-8</v>
      </c>
      <c r="H444" s="49">
        <v>1.5069498881499066</v>
      </c>
      <c r="I444" s="50">
        <v>3.8342014276395679</v>
      </c>
      <c r="Z444" s="650"/>
      <c r="AA444" s="650"/>
      <c r="AB444" s="650"/>
      <c r="AC444" s="650"/>
      <c r="AD444" s="650"/>
      <c r="AE444" s="650"/>
      <c r="AF444" s="650"/>
      <c r="AG444" s="650"/>
      <c r="AH444" s="650"/>
      <c r="AI444" s="650"/>
    </row>
    <row r="445" spans="2:35" ht="18.75" customHeight="1" thickBot="1">
      <c r="B445" s="1081"/>
      <c r="C445" s="1083"/>
      <c r="D445" s="33" t="s">
        <v>27</v>
      </c>
      <c r="E445" s="89" t="s">
        <v>210</v>
      </c>
      <c r="F445" s="53">
        <v>0.51818281813402989</v>
      </c>
      <c r="G445" s="53">
        <v>3.4370934710658069E-7</v>
      </c>
      <c r="H445" s="53">
        <v>1.7216909151824595</v>
      </c>
      <c r="I445" s="54">
        <v>4.7287202690280656</v>
      </c>
      <c r="Z445" s="1106" t="s">
        <v>942</v>
      </c>
      <c r="AA445" s="1105"/>
      <c r="AB445" s="1105"/>
      <c r="AC445" s="1105"/>
      <c r="AD445" s="1105"/>
      <c r="AE445" s="650"/>
      <c r="AF445" s="650"/>
      <c r="AG445" s="650"/>
      <c r="AH445" s="650"/>
      <c r="AI445" s="650"/>
    </row>
    <row r="446" spans="2:35" ht="18.75" customHeight="1" thickBot="1">
      <c r="B446" s="1081"/>
      <c r="C446" s="1082" t="s">
        <v>24</v>
      </c>
      <c r="D446" s="37" t="s">
        <v>22</v>
      </c>
      <c r="E446" s="55">
        <v>0.40300986842105146</v>
      </c>
      <c r="F446" s="57">
        <v>0.43971151473721137</v>
      </c>
      <c r="G446" s="57">
        <v>1</v>
      </c>
      <c r="H446" s="57">
        <v>-0.87281922680061874</v>
      </c>
      <c r="I446" s="58">
        <v>1.6788389636427217</v>
      </c>
      <c r="Z446" s="623" t="s">
        <v>30</v>
      </c>
      <c r="AA446" s="626" t="s">
        <v>849</v>
      </c>
      <c r="AB446" s="627" t="s">
        <v>850</v>
      </c>
      <c r="AC446" s="627" t="s">
        <v>36</v>
      </c>
      <c r="AD446" s="21" t="s">
        <v>39</v>
      </c>
      <c r="AE446" s="650"/>
      <c r="AF446" s="650"/>
      <c r="AG446" s="650"/>
      <c r="AH446" s="650"/>
      <c r="AI446" s="650"/>
    </row>
    <row r="447" spans="2:35" ht="18.75" customHeight="1">
      <c r="B447" s="1081"/>
      <c r="C447" s="1067"/>
      <c r="D447" s="109" t="s">
        <v>23</v>
      </c>
      <c r="E447" s="88" t="s">
        <v>211</v>
      </c>
      <c r="F447" s="49">
        <v>0.4030855450076456</v>
      </c>
      <c r="G447" s="49">
        <v>6.936246219306784E-5</v>
      </c>
      <c r="H447" s="49">
        <v>-3.1331767540687347</v>
      </c>
      <c r="I447" s="50">
        <v>-0.79406008803652972</v>
      </c>
      <c r="Z447" s="108" t="s">
        <v>2</v>
      </c>
      <c r="AA447" s="673">
        <v>2</v>
      </c>
      <c r="AB447" s="45">
        <v>105.61647302932138</v>
      </c>
      <c r="AC447" s="45">
        <v>47.186810194711803</v>
      </c>
      <c r="AD447" s="46">
        <v>2.2777180520987757E-15</v>
      </c>
      <c r="AE447" s="650"/>
      <c r="AF447" s="650"/>
      <c r="AG447" s="650"/>
      <c r="AH447" s="650"/>
      <c r="AI447" s="650"/>
    </row>
    <row r="448" spans="2:35" ht="18.75" customHeight="1" thickBot="1">
      <c r="B448" s="1081"/>
      <c r="C448" s="1067"/>
      <c r="D448" s="109" t="s">
        <v>26</v>
      </c>
      <c r="E448" s="47">
        <v>0.7069572368421051</v>
      </c>
      <c r="F448" s="49">
        <v>0.36512622485473245</v>
      </c>
      <c r="G448" s="49">
        <v>0.57000921464400578</v>
      </c>
      <c r="H448" s="49">
        <v>-0.35246159911110081</v>
      </c>
      <c r="I448" s="50">
        <v>1.7663760727953111</v>
      </c>
      <c r="Z448" s="19" t="s">
        <v>1</v>
      </c>
      <c r="AA448" s="670">
        <v>0</v>
      </c>
      <c r="AB448" s="687" t="s">
        <v>851</v>
      </c>
      <c r="AC448" s="687" t="s">
        <v>851</v>
      </c>
      <c r="AD448" s="688" t="s">
        <v>851</v>
      </c>
      <c r="AE448" s="650"/>
      <c r="AF448" s="650"/>
      <c r="AG448" s="650"/>
      <c r="AH448" s="650"/>
      <c r="AI448" s="650"/>
    </row>
    <row r="449" spans="2:35" ht="18.75" customHeight="1">
      <c r="B449" s="1081"/>
      <c r="C449" s="1083"/>
      <c r="D449" s="33" t="s">
        <v>27</v>
      </c>
      <c r="E449" s="51">
        <v>1.2615871710526303</v>
      </c>
      <c r="F449" s="53">
        <v>0.48706681129281537</v>
      </c>
      <c r="G449" s="53">
        <v>0.11726183383000426</v>
      </c>
      <c r="H449" s="53">
        <v>-0.15164397786462672</v>
      </c>
      <c r="I449" s="54">
        <v>2.6748183199698872</v>
      </c>
      <c r="Z449" s="1044" t="s">
        <v>869</v>
      </c>
      <c r="AA449" s="1105"/>
      <c r="AB449" s="1105"/>
      <c r="AC449" s="1105"/>
      <c r="AD449" s="1105"/>
      <c r="AE449" s="650"/>
      <c r="AF449" s="650"/>
      <c r="AG449" s="650"/>
      <c r="AH449" s="650"/>
      <c r="AI449" s="650"/>
    </row>
    <row r="450" spans="2:35" ht="18.75" customHeight="1">
      <c r="B450" s="1081"/>
      <c r="C450" s="1082" t="s">
        <v>26</v>
      </c>
      <c r="D450" s="37" t="s">
        <v>22</v>
      </c>
      <c r="E450" s="55">
        <v>-0.30394736842105363</v>
      </c>
      <c r="F450" s="57">
        <v>0.47068869988455003</v>
      </c>
      <c r="G450" s="57">
        <v>1</v>
      </c>
      <c r="H450" s="57">
        <v>-1.669657198566536</v>
      </c>
      <c r="I450" s="58">
        <v>1.0617624617244288</v>
      </c>
      <c r="Z450" s="1044" t="s">
        <v>842</v>
      </c>
      <c r="AA450" s="1105"/>
      <c r="AB450" s="1105"/>
      <c r="AC450" s="1105"/>
      <c r="AD450" s="1105"/>
      <c r="AE450" s="650"/>
      <c r="AF450" s="650"/>
      <c r="AG450" s="650"/>
      <c r="AH450" s="650"/>
      <c r="AI450" s="650"/>
    </row>
    <row r="451" spans="2:35" ht="18.75" customHeight="1">
      <c r="B451" s="1081"/>
      <c r="C451" s="1067"/>
      <c r="D451" s="109" t="s">
        <v>23</v>
      </c>
      <c r="E451" s="88" t="s">
        <v>212</v>
      </c>
      <c r="F451" s="49">
        <v>0.40104090094673239</v>
      </c>
      <c r="G451" s="49">
        <v>5.8013837012087819E-8</v>
      </c>
      <c r="H451" s="49">
        <v>-3.8342014276395679</v>
      </c>
      <c r="I451" s="50">
        <v>-1.5069498881499066</v>
      </c>
      <c r="Z451" s="650"/>
      <c r="AA451" s="650"/>
      <c r="AB451" s="650"/>
      <c r="AC451" s="650"/>
      <c r="AD451" s="650"/>
      <c r="AE451" s="650"/>
      <c r="AF451" s="650"/>
      <c r="AG451" s="650"/>
      <c r="AH451" s="650"/>
      <c r="AI451" s="650"/>
    </row>
    <row r="452" spans="2:35" ht="18.75" customHeight="1">
      <c r="B452" s="1081"/>
      <c r="C452" s="1067"/>
      <c r="D452" s="109" t="s">
        <v>24</v>
      </c>
      <c r="E452" s="47">
        <v>-0.7069572368421051</v>
      </c>
      <c r="F452" s="49">
        <v>0.36512622485473245</v>
      </c>
      <c r="G452" s="49">
        <v>0.57000921464400578</v>
      </c>
      <c r="H452" s="49">
        <v>-1.7663760727953111</v>
      </c>
      <c r="I452" s="50">
        <v>0.35246159911110081</v>
      </c>
      <c r="Z452" s="650"/>
      <c r="AA452" s="650"/>
      <c r="AB452" s="650"/>
      <c r="AC452" s="650"/>
      <c r="AD452" s="650"/>
      <c r="AE452" s="650"/>
      <c r="AF452" s="650"/>
      <c r="AG452" s="650"/>
      <c r="AH452" s="650"/>
      <c r="AI452" s="650"/>
    </row>
    <row r="453" spans="2:35" ht="18.75" customHeight="1">
      <c r="B453" s="1081"/>
      <c r="C453" s="1083"/>
      <c r="D453" s="33" t="s">
        <v>27</v>
      </c>
      <c r="E453" s="51">
        <v>0.5546299342105252</v>
      </c>
      <c r="F453" s="53">
        <v>0.42649139600045383</v>
      </c>
      <c r="G453" s="53">
        <v>1</v>
      </c>
      <c r="H453" s="53">
        <v>-0.68284080203862507</v>
      </c>
      <c r="I453" s="54">
        <v>1.7921006704596756</v>
      </c>
      <c r="Z453" s="684" t="s">
        <v>870</v>
      </c>
      <c r="AA453" s="650"/>
      <c r="AB453" s="650"/>
      <c r="AC453" s="650"/>
      <c r="AD453" s="650"/>
      <c r="AE453" s="650"/>
      <c r="AF453" s="650"/>
      <c r="AG453" s="650"/>
      <c r="AH453" s="650"/>
      <c r="AI453" s="650"/>
    </row>
    <row r="454" spans="2:35" ht="18.75" customHeight="1">
      <c r="B454" s="1081"/>
      <c r="C454" s="1082" t="s">
        <v>27</v>
      </c>
      <c r="D454" s="37" t="s">
        <v>22</v>
      </c>
      <c r="E454" s="55">
        <v>-0.85857730263157883</v>
      </c>
      <c r="F454" s="57">
        <v>0.52187647434783913</v>
      </c>
      <c r="G454" s="57">
        <v>1</v>
      </c>
      <c r="H454" s="57">
        <v>-2.3728091745956363</v>
      </c>
      <c r="I454" s="58">
        <v>0.65565456933247857</v>
      </c>
      <c r="Z454" s="650"/>
      <c r="AA454" s="650"/>
      <c r="AB454" s="650"/>
      <c r="AC454" s="650"/>
      <c r="AD454" s="650"/>
      <c r="AE454" s="650"/>
      <c r="AF454" s="650"/>
      <c r="AG454" s="650"/>
      <c r="AH454" s="650"/>
      <c r="AI454" s="650"/>
    </row>
    <row r="455" spans="2:35" ht="18.75" customHeight="1" thickBot="1">
      <c r="B455" s="1081"/>
      <c r="C455" s="1067"/>
      <c r="D455" s="109" t="s">
        <v>23</v>
      </c>
      <c r="E455" s="88" t="s">
        <v>213</v>
      </c>
      <c r="F455" s="49">
        <v>0.51818281813402989</v>
      </c>
      <c r="G455" s="49">
        <v>3.4370934710658069E-7</v>
      </c>
      <c r="H455" s="49">
        <v>-4.7287202690280656</v>
      </c>
      <c r="I455" s="50">
        <v>-1.7216909151824595</v>
      </c>
      <c r="Z455" s="1106" t="s">
        <v>935</v>
      </c>
      <c r="AA455" s="1105"/>
      <c r="AB455" s="1105"/>
      <c r="AC455" s="1105"/>
      <c r="AD455" s="1105"/>
      <c r="AE455" s="1105"/>
      <c r="AF455" s="1105"/>
      <c r="AG455" s="650"/>
      <c r="AH455" s="650"/>
      <c r="AI455" s="650"/>
    </row>
    <row r="456" spans="2:35" ht="18.75" customHeight="1" thickBot="1">
      <c r="B456" s="1081"/>
      <c r="C456" s="1067"/>
      <c r="D456" s="109" t="s">
        <v>24</v>
      </c>
      <c r="E456" s="47">
        <v>-1.2615871710526303</v>
      </c>
      <c r="F456" s="49">
        <v>0.48706681129281537</v>
      </c>
      <c r="G456" s="49">
        <v>0.11726183383000426</v>
      </c>
      <c r="H456" s="49">
        <v>-2.6748183199698872</v>
      </c>
      <c r="I456" s="50">
        <v>0.15164397786462672</v>
      </c>
      <c r="Z456" s="1073" t="s">
        <v>30</v>
      </c>
      <c r="AA456" s="1088" t="s">
        <v>836</v>
      </c>
      <c r="AB456" s="1090" t="s">
        <v>16</v>
      </c>
      <c r="AC456" s="1096" t="s">
        <v>71</v>
      </c>
      <c r="AD456" s="1096" t="s">
        <v>50</v>
      </c>
      <c r="AE456" s="1097" t="s">
        <v>72</v>
      </c>
      <c r="AF456" s="1111"/>
      <c r="AG456" s="650"/>
      <c r="AH456" s="650"/>
      <c r="AI456" s="650"/>
    </row>
    <row r="457" spans="2:35" ht="18.75" customHeight="1" thickBot="1">
      <c r="B457" s="1068"/>
      <c r="C457" s="1083"/>
      <c r="D457" s="33" t="s">
        <v>26</v>
      </c>
      <c r="E457" s="51">
        <v>-0.5546299342105252</v>
      </c>
      <c r="F457" s="53">
        <v>0.42649139600045383</v>
      </c>
      <c r="G457" s="53">
        <v>1</v>
      </c>
      <c r="H457" s="53">
        <v>-1.7921006704596756</v>
      </c>
      <c r="I457" s="54">
        <v>0.68284080203862507</v>
      </c>
      <c r="Z457" s="1109"/>
      <c r="AA457" s="1110"/>
      <c r="AB457" s="1107"/>
      <c r="AC457" s="1108"/>
      <c r="AD457" s="1108"/>
      <c r="AE457" s="63" t="s">
        <v>73</v>
      </c>
      <c r="AF457" s="64" t="s">
        <v>74</v>
      </c>
      <c r="AG457" s="650"/>
      <c r="AH457" s="650"/>
      <c r="AI457" s="650"/>
    </row>
    <row r="458" spans="2:35" ht="18.75" customHeight="1" thickBot="1">
      <c r="B458" s="1080" t="s">
        <v>2</v>
      </c>
      <c r="C458" s="1082" t="s">
        <v>22</v>
      </c>
      <c r="D458" s="37" t="s">
        <v>23</v>
      </c>
      <c r="E458" s="90" t="s">
        <v>214</v>
      </c>
      <c r="F458" s="57">
        <v>0.45620116687025863</v>
      </c>
      <c r="G458" s="57">
        <v>2.3010261113210145E-13</v>
      </c>
      <c r="H458" s="57">
        <v>-5.7257062147053945</v>
      </c>
      <c r="I458" s="58">
        <v>-3.0783581127799819</v>
      </c>
      <c r="Z458" s="1085" t="s">
        <v>2</v>
      </c>
      <c r="AA458" s="107" t="s">
        <v>821</v>
      </c>
      <c r="AB458" s="43">
        <v>5.5249814814814782</v>
      </c>
      <c r="AC458" s="45">
        <v>0.1899266566250426</v>
      </c>
      <c r="AD458" s="45">
        <v>38.999999999993591</v>
      </c>
      <c r="AE458" s="45">
        <v>5.1408185576531169</v>
      </c>
      <c r="AF458" s="46">
        <v>5.9091444053098394</v>
      </c>
      <c r="AG458" s="650"/>
      <c r="AH458" s="650"/>
      <c r="AI458" s="650"/>
    </row>
    <row r="459" spans="2:35" ht="18.75" customHeight="1">
      <c r="B459" s="1081"/>
      <c r="C459" s="1067"/>
      <c r="D459" s="109" t="s">
        <v>24</v>
      </c>
      <c r="E459" s="88" t="s">
        <v>215</v>
      </c>
      <c r="F459" s="49">
        <v>0.42624413599458599</v>
      </c>
      <c r="G459" s="49">
        <v>1.4836092957413673E-11</v>
      </c>
      <c r="H459" s="49">
        <v>-4.9213878108161309</v>
      </c>
      <c r="I459" s="50">
        <v>-2.4478811950318256</v>
      </c>
      <c r="Z459" s="1101"/>
      <c r="AA459" s="109" t="s">
        <v>4</v>
      </c>
      <c r="AB459" s="47">
        <v>11.821222222222218</v>
      </c>
      <c r="AC459" s="49">
        <v>0.29044683222744283</v>
      </c>
      <c r="AD459" s="73">
        <v>39.000000000001215</v>
      </c>
      <c r="AE459" s="49">
        <v>11.233738051922414</v>
      </c>
      <c r="AF459" s="50">
        <v>12.408706392522022</v>
      </c>
      <c r="AG459" s="650"/>
      <c r="AH459" s="650"/>
      <c r="AI459" s="650"/>
    </row>
    <row r="460" spans="2:35" ht="18.75" customHeight="1">
      <c r="B460" s="1081"/>
      <c r="C460" s="1067"/>
      <c r="D460" s="109" t="s">
        <v>26</v>
      </c>
      <c r="E460" s="88" t="s">
        <v>216</v>
      </c>
      <c r="F460" s="49">
        <v>0.45627255934975514</v>
      </c>
      <c r="G460" s="49">
        <v>2.0474732560991836E-6</v>
      </c>
      <c r="H460" s="49">
        <v>-3.9613811972380897</v>
      </c>
      <c r="I460" s="50">
        <v>-1.3136188027619073</v>
      </c>
      <c r="Z460" s="1102"/>
      <c r="AA460" s="33" t="s">
        <v>5</v>
      </c>
      <c r="AB460" s="51">
        <v>8.3825185185185571</v>
      </c>
      <c r="AC460" s="53">
        <v>0.24437510211038826</v>
      </c>
      <c r="AD460" s="74">
        <v>39.000000000003091</v>
      </c>
      <c r="AE460" s="53">
        <v>7.8882232183968899</v>
      </c>
      <c r="AF460" s="54">
        <v>8.8768138186402243</v>
      </c>
      <c r="AG460" s="650"/>
      <c r="AH460" s="650"/>
      <c r="AI460" s="650"/>
    </row>
    <row r="461" spans="2:35" ht="18.75" customHeight="1" thickBot="1">
      <c r="B461" s="1081"/>
      <c r="C461" s="1083"/>
      <c r="D461" s="33" t="s">
        <v>27</v>
      </c>
      <c r="E461" s="89" t="s">
        <v>217</v>
      </c>
      <c r="F461" s="53">
        <v>0.50589256694184648</v>
      </c>
      <c r="G461" s="53">
        <v>3.9386594573594961E-5</v>
      </c>
      <c r="H461" s="53">
        <v>-4.0081832889735507</v>
      </c>
      <c r="I461" s="54">
        <v>-1.072474605763289</v>
      </c>
      <c r="Z461" s="1080" t="s">
        <v>1</v>
      </c>
      <c r="AA461" s="37" t="s">
        <v>821</v>
      </c>
      <c r="AB461" s="90" t="s">
        <v>972</v>
      </c>
      <c r="AC461" s="57">
        <v>0.30312019569625231</v>
      </c>
      <c r="AD461" s="57">
        <v>38.999999999993562</v>
      </c>
      <c r="AE461" s="57">
        <v>4.9752148658188462</v>
      </c>
      <c r="AF461" s="58">
        <v>6.2014518008478285</v>
      </c>
      <c r="AG461" s="650"/>
      <c r="AH461" s="650"/>
      <c r="AI461" s="650"/>
    </row>
    <row r="462" spans="2:35" ht="18.75" customHeight="1">
      <c r="B462" s="1081"/>
      <c r="C462" s="1082" t="s">
        <v>23</v>
      </c>
      <c r="D462" s="37" t="s">
        <v>22</v>
      </c>
      <c r="E462" s="90" t="s">
        <v>218</v>
      </c>
      <c r="F462" s="57">
        <v>0.45620116687025863</v>
      </c>
      <c r="G462" s="57">
        <v>2.3010261113210145E-13</v>
      </c>
      <c r="H462" s="57">
        <v>3.0783581127799819</v>
      </c>
      <c r="I462" s="58">
        <v>5.7257062147053945</v>
      </c>
      <c r="Z462" s="1101"/>
      <c r="AA462" s="109" t="s">
        <v>4</v>
      </c>
      <c r="AB462" s="88" t="s">
        <v>974</v>
      </c>
      <c r="AC462" s="49">
        <v>0.46354894141031644</v>
      </c>
      <c r="AD462" s="73">
        <v>39.000000000000909</v>
      </c>
      <c r="AE462" s="49">
        <v>6.9357170985501542</v>
      </c>
      <c r="AF462" s="50">
        <v>8.810949568116488</v>
      </c>
      <c r="AG462" s="650"/>
      <c r="AH462" s="650"/>
      <c r="AI462" s="650"/>
    </row>
    <row r="463" spans="2:35" ht="18.75" customHeight="1" thickBot="1">
      <c r="B463" s="1081"/>
      <c r="C463" s="1067"/>
      <c r="D463" s="109" t="s">
        <v>24</v>
      </c>
      <c r="E463" s="47">
        <v>0.71739766081871004</v>
      </c>
      <c r="F463" s="49">
        <v>0.39073993767566606</v>
      </c>
      <c r="G463" s="49">
        <v>0.70730076067631209</v>
      </c>
      <c r="H463" s="49">
        <v>-0.41633972026772825</v>
      </c>
      <c r="I463" s="50">
        <v>1.8511350419051482</v>
      </c>
      <c r="Z463" s="1109"/>
      <c r="AA463" s="26" t="s">
        <v>5</v>
      </c>
      <c r="AB463" s="696" t="s">
        <v>973</v>
      </c>
      <c r="AC463" s="61">
        <v>0.39001912681078821</v>
      </c>
      <c r="AD463" s="75">
        <v>39.000000000005336</v>
      </c>
      <c r="AE463" s="61">
        <v>5.5844451868924727</v>
      </c>
      <c r="AF463" s="62">
        <v>7.1622214797739376</v>
      </c>
      <c r="AG463" s="650"/>
      <c r="AH463" s="650"/>
      <c r="AI463" s="650"/>
    </row>
    <row r="464" spans="2:35" ht="18.75" customHeight="1">
      <c r="B464" s="1081"/>
      <c r="C464" s="1067"/>
      <c r="D464" s="109" t="s">
        <v>26</v>
      </c>
      <c r="E464" s="88" t="s">
        <v>219</v>
      </c>
      <c r="F464" s="49">
        <v>0.38875791648233604</v>
      </c>
      <c r="G464" s="49">
        <v>2.3692532125409399E-4</v>
      </c>
      <c r="H464" s="49">
        <v>0.63654564480346543</v>
      </c>
      <c r="I464" s="50">
        <v>2.8925186826819136</v>
      </c>
      <c r="Z464" s="1044" t="s">
        <v>856</v>
      </c>
      <c r="AA464" s="1105"/>
      <c r="AB464" s="1105"/>
      <c r="AC464" s="1105"/>
      <c r="AD464" s="1105"/>
      <c r="AE464" s="1105"/>
      <c r="AF464" s="1105"/>
      <c r="AG464" s="650"/>
      <c r="AH464" s="650"/>
      <c r="AI464" s="650"/>
    </row>
    <row r="465" spans="2:35" ht="18.75" customHeight="1">
      <c r="B465" s="1081"/>
      <c r="C465" s="1083"/>
      <c r="D465" s="33" t="s">
        <v>27</v>
      </c>
      <c r="E465" s="89" t="s">
        <v>220</v>
      </c>
      <c r="F465" s="53">
        <v>0.50231203914407641</v>
      </c>
      <c r="G465" s="53">
        <v>4.2448443649838324E-3</v>
      </c>
      <c r="H465" s="53">
        <v>0.40423782613279469</v>
      </c>
      <c r="I465" s="54">
        <v>3.3191686066157415</v>
      </c>
      <c r="Z465" s="650"/>
      <c r="AA465" s="650"/>
      <c r="AB465" s="650"/>
      <c r="AC465" s="650"/>
      <c r="AD465" s="650"/>
      <c r="AE465" s="650"/>
      <c r="AF465" s="650"/>
      <c r="AG465" s="650"/>
      <c r="AH465" s="650"/>
      <c r="AI465" s="650"/>
    </row>
    <row r="466" spans="2:35" ht="18.75" customHeight="1" thickBot="1">
      <c r="B466" s="1081"/>
      <c r="C466" s="1082" t="s">
        <v>24</v>
      </c>
      <c r="D466" s="37" t="s">
        <v>22</v>
      </c>
      <c r="E466" s="90" t="s">
        <v>221</v>
      </c>
      <c r="F466" s="57">
        <v>0.42624413599458599</v>
      </c>
      <c r="G466" s="57">
        <v>1.4836092957413673E-11</v>
      </c>
      <c r="H466" s="57">
        <v>2.4478811950318256</v>
      </c>
      <c r="I466" s="58">
        <v>4.9213878108161309</v>
      </c>
      <c r="Z466" s="1106" t="s">
        <v>937</v>
      </c>
      <c r="AA466" s="1105"/>
      <c r="AB466" s="1105"/>
      <c r="AC466" s="1105"/>
      <c r="AD466" s="1105"/>
      <c r="AE466" s="1105"/>
      <c r="AF466" s="1105"/>
      <c r="AG466" s="1105"/>
      <c r="AH466" s="1105"/>
      <c r="AI466" s="650"/>
    </row>
    <row r="467" spans="2:35" ht="18.75" customHeight="1" thickBot="1">
      <c r="B467" s="1081"/>
      <c r="C467" s="1067"/>
      <c r="D467" s="109" t="s">
        <v>23</v>
      </c>
      <c r="E467" s="47">
        <v>-0.71739766081871004</v>
      </c>
      <c r="F467" s="49">
        <v>0.39073993767566606</v>
      </c>
      <c r="G467" s="49">
        <v>0.70730076067631209</v>
      </c>
      <c r="H467" s="49">
        <v>-1.8511350419051482</v>
      </c>
      <c r="I467" s="50">
        <v>0.41633972026772825</v>
      </c>
      <c r="Z467" s="1073" t="s">
        <v>836</v>
      </c>
      <c r="AA467" s="1089" t="s">
        <v>78</v>
      </c>
      <c r="AB467" s="1088" t="s">
        <v>79</v>
      </c>
      <c r="AC467" s="1090" t="s">
        <v>80</v>
      </c>
      <c r="AD467" s="1096" t="s">
        <v>71</v>
      </c>
      <c r="AE467" s="1096" t="s">
        <v>50</v>
      </c>
      <c r="AF467" s="1096" t="s">
        <v>938</v>
      </c>
      <c r="AG467" s="1097" t="s">
        <v>939</v>
      </c>
      <c r="AH467" s="1111"/>
      <c r="AI467" s="650"/>
    </row>
    <row r="468" spans="2:35" ht="18.75" customHeight="1" thickBot="1">
      <c r="B468" s="1081"/>
      <c r="C468" s="1067"/>
      <c r="D468" s="109" t="s">
        <v>26</v>
      </c>
      <c r="E468" s="88" t="s">
        <v>222</v>
      </c>
      <c r="F468" s="49">
        <v>0.35394322647016108</v>
      </c>
      <c r="G468" s="49">
        <v>4.2501734966509927E-2</v>
      </c>
      <c r="H468" s="49">
        <v>2.0163292817870191E-2</v>
      </c>
      <c r="I468" s="50">
        <v>2.0741057130300891</v>
      </c>
      <c r="Z468" s="1109"/>
      <c r="AA468" s="1113"/>
      <c r="AB468" s="1110"/>
      <c r="AC468" s="1107"/>
      <c r="AD468" s="1108"/>
      <c r="AE468" s="1108"/>
      <c r="AF468" s="1108"/>
      <c r="AG468" s="63" t="s">
        <v>73</v>
      </c>
      <c r="AH468" s="64" t="s">
        <v>74</v>
      </c>
      <c r="AI468" s="650"/>
    </row>
    <row r="469" spans="2:35" ht="18.75" customHeight="1">
      <c r="B469" s="1081"/>
      <c r="C469" s="1083"/>
      <c r="D469" s="33" t="s">
        <v>27</v>
      </c>
      <c r="E469" s="51">
        <v>1.1443055555555581</v>
      </c>
      <c r="F469" s="53">
        <v>0.47214904589255419</v>
      </c>
      <c r="G469" s="53">
        <v>0.18033089054954463</v>
      </c>
      <c r="H469" s="53">
        <v>-0.22564148890808014</v>
      </c>
      <c r="I469" s="54">
        <v>2.5142526000191965</v>
      </c>
      <c r="Z469" s="1085" t="s">
        <v>821</v>
      </c>
      <c r="AA469" s="622" t="s">
        <v>2</v>
      </c>
      <c r="AB469" s="77" t="s">
        <v>1</v>
      </c>
      <c r="AC469" s="78" t="s">
        <v>975</v>
      </c>
      <c r="AD469" s="79">
        <v>0.35770656680539292</v>
      </c>
      <c r="AE469" s="79">
        <v>38.999999999993619</v>
      </c>
      <c r="AF469" s="79">
        <v>0.86034201081906148</v>
      </c>
      <c r="AG469" s="79">
        <v>-0.78688167656655339</v>
      </c>
      <c r="AH469" s="80">
        <v>0.66017797286283375</v>
      </c>
      <c r="AI469" s="650"/>
    </row>
    <row r="470" spans="2:35" ht="18.75" customHeight="1">
      <c r="B470" s="1081"/>
      <c r="C470" s="1082" t="s">
        <v>26</v>
      </c>
      <c r="D470" s="37" t="s">
        <v>22</v>
      </c>
      <c r="E470" s="90" t="s">
        <v>223</v>
      </c>
      <c r="F470" s="57">
        <v>0.45627255934975514</v>
      </c>
      <c r="G470" s="57">
        <v>2.0474732560991836E-6</v>
      </c>
      <c r="H470" s="57">
        <v>1.3136188027619073</v>
      </c>
      <c r="I470" s="58">
        <v>3.9613811972380897</v>
      </c>
      <c r="Z470" s="1102"/>
      <c r="AA470" s="620" t="s">
        <v>1</v>
      </c>
      <c r="AB470" s="91" t="s">
        <v>2</v>
      </c>
      <c r="AC470" s="92" t="s">
        <v>976</v>
      </c>
      <c r="AD470" s="93">
        <v>0.35770656680539292</v>
      </c>
      <c r="AE470" s="93">
        <v>38.999999999993619</v>
      </c>
      <c r="AF470" s="93">
        <v>0.86034201081906148</v>
      </c>
      <c r="AG470" s="93">
        <v>-0.66017797286283375</v>
      </c>
      <c r="AH470" s="94">
        <v>0.78688167656655339</v>
      </c>
      <c r="AI470" s="650"/>
    </row>
    <row r="471" spans="2:35" ht="18.75" customHeight="1">
      <c r="B471" s="1081"/>
      <c r="C471" s="1067"/>
      <c r="D471" s="109" t="s">
        <v>23</v>
      </c>
      <c r="E471" s="88" t="s">
        <v>224</v>
      </c>
      <c r="F471" s="49">
        <v>0.38875791648233604</v>
      </c>
      <c r="G471" s="49">
        <v>2.3692532125409399E-4</v>
      </c>
      <c r="H471" s="49">
        <v>-2.8925186826819136</v>
      </c>
      <c r="I471" s="50">
        <v>-0.63654564480346543</v>
      </c>
      <c r="Z471" s="1099" t="s">
        <v>4</v>
      </c>
      <c r="AA471" s="620" t="s">
        <v>2</v>
      </c>
      <c r="AB471" s="91" t="s">
        <v>1</v>
      </c>
      <c r="AC471" s="92" t="s">
        <v>979</v>
      </c>
      <c r="AD471" s="93">
        <v>0.54702557840889077</v>
      </c>
      <c r="AE471" s="710">
        <v>39.000000000000981</v>
      </c>
      <c r="AF471" s="93">
        <v>1.0811875921483348E-8</v>
      </c>
      <c r="AG471" s="93">
        <v>2.8414252184135349</v>
      </c>
      <c r="AH471" s="94">
        <v>5.0543525593642604</v>
      </c>
      <c r="AI471" s="650"/>
    </row>
    <row r="472" spans="2:35" ht="18.75" customHeight="1">
      <c r="B472" s="1081"/>
      <c r="C472" s="1067"/>
      <c r="D472" s="109" t="s">
        <v>24</v>
      </c>
      <c r="E472" s="88" t="s">
        <v>225</v>
      </c>
      <c r="F472" s="49">
        <v>0.35394322647016108</v>
      </c>
      <c r="G472" s="49">
        <v>4.2501734966509927E-2</v>
      </c>
      <c r="H472" s="49">
        <v>-2.0741057130300891</v>
      </c>
      <c r="I472" s="50">
        <v>-2.0163292817870191E-2</v>
      </c>
      <c r="Z472" s="1102"/>
      <c r="AA472" s="620" t="s">
        <v>1</v>
      </c>
      <c r="AB472" s="91" t="s">
        <v>2</v>
      </c>
      <c r="AC472" s="92" t="s">
        <v>980</v>
      </c>
      <c r="AD472" s="93">
        <v>0.54702557840889077</v>
      </c>
      <c r="AE472" s="710">
        <v>39.000000000000981</v>
      </c>
      <c r="AF472" s="93">
        <v>1.0811875921483348E-8</v>
      </c>
      <c r="AG472" s="93">
        <v>-5.0543525593642604</v>
      </c>
      <c r="AH472" s="94">
        <v>-2.8414252184135349</v>
      </c>
      <c r="AI472" s="650"/>
    </row>
    <row r="473" spans="2:35" ht="18.75" customHeight="1" thickBot="1">
      <c r="B473" s="1081"/>
      <c r="C473" s="1083"/>
      <c r="D473" s="33" t="s">
        <v>27</v>
      </c>
      <c r="E473" s="51">
        <v>9.7171052631578547E-2</v>
      </c>
      <c r="F473" s="53">
        <v>0.41342891988166985</v>
      </c>
      <c r="G473" s="53">
        <v>1</v>
      </c>
      <c r="H473" s="53">
        <v>-1.1023987269006599</v>
      </c>
      <c r="I473" s="54">
        <v>1.296740832163817</v>
      </c>
      <c r="Z473" s="1080" t="s">
        <v>5</v>
      </c>
      <c r="AA473" s="620" t="s">
        <v>2</v>
      </c>
      <c r="AB473" s="91" t="s">
        <v>1</v>
      </c>
      <c r="AC473" s="92" t="s">
        <v>977</v>
      </c>
      <c r="AD473" s="93">
        <v>0.46025439683908753</v>
      </c>
      <c r="AE473" s="710">
        <v>39.000000000004725</v>
      </c>
      <c r="AF473" s="93">
        <v>9.0495561834671052E-5</v>
      </c>
      <c r="AG473" s="93">
        <v>1.0782327957920708</v>
      </c>
      <c r="AH473" s="94">
        <v>2.9401375745786349</v>
      </c>
      <c r="AI473" s="650"/>
    </row>
    <row r="474" spans="2:35" ht="18.75" customHeight="1" thickBot="1">
      <c r="B474" s="1081"/>
      <c r="C474" s="1084" t="s">
        <v>27</v>
      </c>
      <c r="D474" s="37" t="s">
        <v>22</v>
      </c>
      <c r="E474" s="90" t="s">
        <v>226</v>
      </c>
      <c r="F474" s="57">
        <v>0.50589256694184648</v>
      </c>
      <c r="G474" s="57">
        <v>3.9386594573594961E-5</v>
      </c>
      <c r="H474" s="57">
        <v>1.072474605763289</v>
      </c>
      <c r="I474" s="58">
        <v>4.0081832889735507</v>
      </c>
      <c r="Z474" s="1109"/>
      <c r="AA474" s="625" t="s">
        <v>1</v>
      </c>
      <c r="AB474" s="82" t="s">
        <v>2</v>
      </c>
      <c r="AC474" s="83" t="s">
        <v>978</v>
      </c>
      <c r="AD474" s="84">
        <v>0.46025439683908753</v>
      </c>
      <c r="AE474" s="711">
        <v>39.000000000004725</v>
      </c>
      <c r="AF474" s="84">
        <v>9.0495561834671052E-5</v>
      </c>
      <c r="AG474" s="84">
        <v>-2.9401375745786349</v>
      </c>
      <c r="AH474" s="85">
        <v>-1.0782327957920708</v>
      </c>
      <c r="AI474" s="650"/>
    </row>
    <row r="475" spans="2:35" ht="18.75" customHeight="1">
      <c r="B475" s="1081"/>
      <c r="C475" s="1067"/>
      <c r="D475" s="109" t="s">
        <v>23</v>
      </c>
      <c r="E475" s="88" t="s">
        <v>227</v>
      </c>
      <c r="F475" s="49">
        <v>0.50231203914407641</v>
      </c>
      <c r="G475" s="49">
        <v>4.2448443649838324E-3</v>
      </c>
      <c r="H475" s="49">
        <v>-3.3191686066157415</v>
      </c>
      <c r="I475" s="50">
        <v>-0.40423782613279469</v>
      </c>
      <c r="Z475" s="1044" t="s">
        <v>81</v>
      </c>
      <c r="AA475" s="1105"/>
      <c r="AB475" s="1105"/>
      <c r="AC475" s="1105"/>
      <c r="AD475" s="1105"/>
      <c r="AE475" s="1105"/>
      <c r="AF475" s="1105"/>
      <c r="AG475" s="1105"/>
      <c r="AH475" s="1105"/>
      <c r="AI475" s="650"/>
    </row>
    <row r="476" spans="2:35" ht="18.75" customHeight="1">
      <c r="B476" s="1081"/>
      <c r="C476" s="1067"/>
      <c r="D476" s="109" t="s">
        <v>24</v>
      </c>
      <c r="E476" s="47">
        <v>-1.1443055555555581</v>
      </c>
      <c r="F476" s="49">
        <v>0.47214904589255419</v>
      </c>
      <c r="G476" s="49">
        <v>0.18033089054954463</v>
      </c>
      <c r="H476" s="49">
        <v>-2.5142526000191965</v>
      </c>
      <c r="I476" s="50">
        <v>0.22564148890808014</v>
      </c>
      <c r="Z476" s="1044" t="s">
        <v>871</v>
      </c>
      <c r="AA476" s="1105"/>
      <c r="AB476" s="1105"/>
      <c r="AC476" s="1105"/>
      <c r="AD476" s="1105"/>
      <c r="AE476" s="1105"/>
      <c r="AF476" s="1105"/>
      <c r="AG476" s="1105"/>
      <c r="AH476" s="1105"/>
      <c r="AI476" s="650"/>
    </row>
    <row r="477" spans="2:35" ht="18.75" customHeight="1" thickBot="1">
      <c r="B477" s="1070"/>
      <c r="C477" s="1072"/>
      <c r="D477" s="26" t="s">
        <v>26</v>
      </c>
      <c r="E477" s="59">
        <v>-9.7171052631578547E-2</v>
      </c>
      <c r="F477" s="61">
        <v>0.41342891988166985</v>
      </c>
      <c r="G477" s="61">
        <v>1</v>
      </c>
      <c r="H477" s="61">
        <v>-1.296740832163817</v>
      </c>
      <c r="I477" s="62">
        <v>1.1023987269006599</v>
      </c>
      <c r="Z477" s="650"/>
      <c r="AA477" s="650"/>
      <c r="AB477" s="650"/>
      <c r="AC477" s="650"/>
      <c r="AD477" s="650"/>
      <c r="AE477" s="650"/>
      <c r="AF477" s="650"/>
      <c r="AG477" s="650"/>
      <c r="AH477" s="650"/>
      <c r="AI477" s="650"/>
    </row>
    <row r="478" spans="2:35" ht="18.75" customHeight="1" thickBot="1">
      <c r="B478" s="1044" t="s">
        <v>81</v>
      </c>
      <c r="C478" s="1067"/>
      <c r="D478" s="1067"/>
      <c r="E478" s="1067"/>
      <c r="F478" s="1067"/>
      <c r="G478" s="1067"/>
      <c r="H478" s="1067"/>
      <c r="I478" s="1067"/>
      <c r="Z478" s="1106" t="s">
        <v>942</v>
      </c>
      <c r="AA478" s="1105"/>
      <c r="AB478" s="1105"/>
      <c r="AC478" s="1105"/>
      <c r="AD478" s="1105"/>
      <c r="AE478" s="650"/>
      <c r="AF478" s="650"/>
      <c r="AG478" s="650"/>
      <c r="AH478" s="650"/>
      <c r="AI478" s="650"/>
    </row>
    <row r="479" spans="2:35" ht="18.75" customHeight="1" thickBot="1">
      <c r="B479" s="1066" t="s">
        <v>165</v>
      </c>
      <c r="C479" s="1067"/>
      <c r="D479" s="1067"/>
      <c r="E479" s="1067"/>
      <c r="F479" s="1067"/>
      <c r="G479" s="1067"/>
      <c r="H479" s="1067"/>
      <c r="I479" s="1067"/>
      <c r="Z479" s="623" t="s">
        <v>836</v>
      </c>
      <c r="AA479" s="626" t="s">
        <v>849</v>
      </c>
      <c r="AB479" s="627" t="s">
        <v>850</v>
      </c>
      <c r="AC479" s="627" t="s">
        <v>36</v>
      </c>
      <c r="AD479" s="21" t="s">
        <v>39</v>
      </c>
      <c r="AE479" s="650"/>
      <c r="AF479" s="650"/>
      <c r="AG479" s="650"/>
      <c r="AH479" s="650"/>
      <c r="AI479" s="650"/>
    </row>
    <row r="480" spans="2:35" ht="18.75" customHeight="1">
      <c r="Z480" s="108" t="s">
        <v>821</v>
      </c>
      <c r="AA480" s="673">
        <v>1</v>
      </c>
      <c r="AB480" s="45">
        <v>38.999999999993619</v>
      </c>
      <c r="AC480" s="45">
        <v>3.1366409111663017E-2</v>
      </c>
      <c r="AD480" s="46">
        <v>0.86034201081906148</v>
      </c>
      <c r="AE480" s="650"/>
      <c r="AF480" s="650"/>
      <c r="AG480" s="650"/>
      <c r="AH480" s="650"/>
      <c r="AI480" s="650"/>
    </row>
    <row r="481" spans="2:35" ht="18.75" customHeight="1" thickBot="1">
      <c r="B481" s="1075" t="s">
        <v>88</v>
      </c>
      <c r="C481" s="1067"/>
      <c r="D481" s="1067"/>
      <c r="E481" s="1067"/>
      <c r="F481" s="1067"/>
      <c r="G481" s="1067"/>
      <c r="H481" s="1067"/>
      <c r="I481" s="1067"/>
      <c r="J481" s="1067"/>
      <c r="K481" s="1067"/>
      <c r="Z481" s="110" t="s">
        <v>4</v>
      </c>
      <c r="AA481" s="664">
        <v>1</v>
      </c>
      <c r="AB481" s="73">
        <v>39.000000000000981</v>
      </c>
      <c r="AC481" s="49">
        <v>52.085228570925757</v>
      </c>
      <c r="AD481" s="50">
        <v>1.0811875921483309E-8</v>
      </c>
      <c r="AE481" s="650"/>
      <c r="AF481" s="650"/>
      <c r="AG481" s="650"/>
      <c r="AH481" s="650"/>
      <c r="AI481" s="650"/>
    </row>
    <row r="482" spans="2:35" ht="18.75" customHeight="1" thickBot="1">
      <c r="B482" s="1098" t="s">
        <v>30</v>
      </c>
      <c r="C482" s="1074"/>
      <c r="D482" s="139" t="s">
        <v>35</v>
      </c>
      <c r="E482" s="141" t="s">
        <v>36</v>
      </c>
      <c r="F482" s="141" t="s">
        <v>37</v>
      </c>
      <c r="G482" s="141" t="s">
        <v>38</v>
      </c>
      <c r="H482" s="141" t="s">
        <v>39</v>
      </c>
      <c r="I482" s="141" t="s">
        <v>40</v>
      </c>
      <c r="J482" s="141" t="s">
        <v>41</v>
      </c>
      <c r="K482" s="21" t="s">
        <v>145</v>
      </c>
      <c r="Z482" s="19" t="s">
        <v>5</v>
      </c>
      <c r="AA482" s="670">
        <v>1</v>
      </c>
      <c r="AB482" s="75">
        <v>39.000000000004725</v>
      </c>
      <c r="AC482" s="61">
        <v>19.056539629026346</v>
      </c>
      <c r="AD482" s="62">
        <v>9.0495561834670889E-5</v>
      </c>
      <c r="AE482" s="650"/>
      <c r="AF482" s="650"/>
      <c r="AG482" s="650"/>
      <c r="AH482" s="650"/>
      <c r="AI482" s="650"/>
    </row>
    <row r="483" spans="2:35" ht="18.75" customHeight="1">
      <c r="B483" s="1085" t="s">
        <v>1</v>
      </c>
      <c r="C483" s="107" t="s">
        <v>89</v>
      </c>
      <c r="D483" s="43">
        <v>0.44853517096596845</v>
      </c>
      <c r="E483" s="44" t="s">
        <v>228</v>
      </c>
      <c r="F483" s="45">
        <v>4</v>
      </c>
      <c r="G483" s="45">
        <v>65</v>
      </c>
      <c r="H483" s="45">
        <v>6.1918996942812163E-8</v>
      </c>
      <c r="I483" s="45">
        <v>0.44853517096596845</v>
      </c>
      <c r="J483" s="45">
        <v>52.867897602566373</v>
      </c>
      <c r="K483" s="46">
        <v>0.99998889492604925</v>
      </c>
      <c r="Z483" s="1044" t="s">
        <v>95</v>
      </c>
      <c r="AA483" s="1105"/>
      <c r="AB483" s="1105"/>
      <c r="AC483" s="1105"/>
      <c r="AD483" s="1105"/>
      <c r="AE483" s="650"/>
      <c r="AF483" s="650"/>
      <c r="AG483" s="650"/>
      <c r="AH483" s="650"/>
      <c r="AI483" s="650"/>
    </row>
    <row r="484" spans="2:35" ht="18.75" customHeight="1">
      <c r="B484" s="1081"/>
      <c r="C484" s="109" t="s">
        <v>90</v>
      </c>
      <c r="D484" s="47">
        <v>0.5514648290340316</v>
      </c>
      <c r="E484" s="48" t="s">
        <v>228</v>
      </c>
      <c r="F484" s="49">
        <v>4</v>
      </c>
      <c r="G484" s="49">
        <v>65</v>
      </c>
      <c r="H484" s="49">
        <v>6.1918996942812163E-8</v>
      </c>
      <c r="I484" s="49">
        <v>0.4485351709659684</v>
      </c>
      <c r="J484" s="49">
        <v>52.867897602566359</v>
      </c>
      <c r="K484" s="50">
        <v>0.99998889492604925</v>
      </c>
      <c r="Z484" s="1044" t="s">
        <v>842</v>
      </c>
      <c r="AA484" s="1105"/>
      <c r="AB484" s="1105"/>
      <c r="AC484" s="1105"/>
      <c r="AD484" s="1105"/>
      <c r="AE484" s="650"/>
      <c r="AF484" s="650"/>
      <c r="AG484" s="650"/>
      <c r="AH484" s="650"/>
      <c r="AI484" s="650"/>
    </row>
    <row r="485" spans="2:35" ht="18.75" customHeight="1">
      <c r="B485" s="1081"/>
      <c r="C485" s="109" t="s">
        <v>91</v>
      </c>
      <c r="D485" s="47">
        <v>0.81335227080871331</v>
      </c>
      <c r="E485" s="48" t="s">
        <v>228</v>
      </c>
      <c r="F485" s="49">
        <v>4</v>
      </c>
      <c r="G485" s="49">
        <v>65</v>
      </c>
      <c r="H485" s="49">
        <v>6.1918996942812163E-8</v>
      </c>
      <c r="I485" s="49">
        <v>0.44853517096596845</v>
      </c>
      <c r="J485" s="49">
        <v>52.867897602566373</v>
      </c>
      <c r="K485" s="50">
        <v>0.99998889492604925</v>
      </c>
      <c r="Z485" s="650"/>
      <c r="AA485" s="650"/>
      <c r="AB485" s="650"/>
      <c r="AC485" s="650"/>
      <c r="AD485" s="650"/>
      <c r="AE485" s="650"/>
      <c r="AF485" s="650"/>
      <c r="AG485" s="650"/>
      <c r="AH485" s="650"/>
      <c r="AI485" s="650"/>
    </row>
    <row r="486" spans="2:35" ht="18.75" customHeight="1">
      <c r="B486" s="1068"/>
      <c r="C486" s="33" t="s">
        <v>92</v>
      </c>
      <c r="D486" s="51">
        <v>0.81335227080871331</v>
      </c>
      <c r="E486" s="52" t="s">
        <v>228</v>
      </c>
      <c r="F486" s="53">
        <v>4</v>
      </c>
      <c r="G486" s="53">
        <v>65</v>
      </c>
      <c r="H486" s="53">
        <v>6.1918996942812163E-8</v>
      </c>
      <c r="I486" s="53">
        <v>0.44853517096596845</v>
      </c>
      <c r="J486" s="53">
        <v>52.867897602566373</v>
      </c>
      <c r="K486" s="54">
        <v>0.99998889492604925</v>
      </c>
      <c r="Z486" s="650"/>
      <c r="AA486" s="650"/>
      <c r="AB486" s="650"/>
      <c r="AC486" s="650"/>
      <c r="AD486" s="650"/>
      <c r="AE486" s="650"/>
      <c r="AF486" s="650"/>
      <c r="AG486" s="650"/>
      <c r="AH486" s="650"/>
      <c r="AI486" s="650"/>
    </row>
    <row r="487" spans="2:35" ht="18.75" customHeight="1" thickBot="1">
      <c r="B487" s="1080" t="s">
        <v>2</v>
      </c>
      <c r="C487" s="37" t="s">
        <v>89</v>
      </c>
      <c r="D487" s="55">
        <v>0.62138637938701313</v>
      </c>
      <c r="E487" s="56" t="s">
        <v>229</v>
      </c>
      <c r="F487" s="57">
        <v>4</v>
      </c>
      <c r="G487" s="57">
        <v>65</v>
      </c>
      <c r="H487" s="57">
        <v>4.1458366730895129E-13</v>
      </c>
      <c r="I487" s="57">
        <v>0.62138637938701313</v>
      </c>
      <c r="J487" s="57">
        <v>106.6789794692622</v>
      </c>
      <c r="K487" s="58">
        <v>0.99999999999945954</v>
      </c>
      <c r="Z487" s="684" t="s">
        <v>872</v>
      </c>
      <c r="AA487" s="650"/>
      <c r="AB487" s="650"/>
      <c r="AC487" s="650"/>
      <c r="AD487" s="650"/>
      <c r="AE487" s="650"/>
      <c r="AF487" s="650"/>
      <c r="AG487" s="650"/>
      <c r="AH487" s="650"/>
      <c r="AI487" s="650"/>
    </row>
    <row r="488" spans="2:35" ht="18.75" customHeight="1">
      <c r="B488" s="1081"/>
      <c r="C488" s="109" t="s">
        <v>90</v>
      </c>
      <c r="D488" s="47">
        <v>0.37861362061298687</v>
      </c>
      <c r="E488" s="48" t="s">
        <v>229</v>
      </c>
      <c r="F488" s="49">
        <v>4</v>
      </c>
      <c r="G488" s="49">
        <v>65</v>
      </c>
      <c r="H488" s="49">
        <v>4.1458366730895129E-13</v>
      </c>
      <c r="I488" s="49">
        <v>0.62138637938701313</v>
      </c>
      <c r="J488" s="49">
        <v>106.6789794692622</v>
      </c>
      <c r="K488" s="50">
        <v>0.99999999999945954</v>
      </c>
      <c r="Z488" s="650"/>
      <c r="AA488" s="650"/>
      <c r="AB488" s="650"/>
      <c r="AC488" s="650"/>
      <c r="AD488" s="650"/>
      <c r="AE488" s="650"/>
      <c r="AF488" s="650"/>
      <c r="AG488" s="650"/>
      <c r="AH488" s="650"/>
      <c r="AI488" s="650"/>
    </row>
    <row r="489" spans="2:35" ht="18.75" customHeight="1" thickBot="1">
      <c r="B489" s="1081"/>
      <c r="C489" s="109" t="s">
        <v>91</v>
      </c>
      <c r="D489" s="47">
        <v>1.6412150687578801</v>
      </c>
      <c r="E489" s="48" t="s">
        <v>229</v>
      </c>
      <c r="F489" s="49">
        <v>4</v>
      </c>
      <c r="G489" s="49">
        <v>65</v>
      </c>
      <c r="H489" s="49">
        <v>4.1458366730895129E-13</v>
      </c>
      <c r="I489" s="49">
        <v>0.62138637938701313</v>
      </c>
      <c r="J489" s="49">
        <v>106.6789794692622</v>
      </c>
      <c r="K489" s="50">
        <v>0.99999999999945954</v>
      </c>
      <c r="Z489" s="1106" t="s">
        <v>935</v>
      </c>
      <c r="AA489" s="1105"/>
      <c r="AB489" s="1105"/>
      <c r="AC489" s="1105"/>
      <c r="AD489" s="1105"/>
      <c r="AE489" s="1105"/>
      <c r="AF489" s="1105"/>
      <c r="AG489" s="650"/>
      <c r="AH489" s="650"/>
      <c r="AI489" s="650"/>
    </row>
    <row r="490" spans="2:35" ht="18.75" customHeight="1" thickBot="1">
      <c r="B490" s="1070"/>
      <c r="C490" s="26" t="s">
        <v>92</v>
      </c>
      <c r="D490" s="59">
        <v>1.6412150687578801</v>
      </c>
      <c r="E490" s="60" t="s">
        <v>229</v>
      </c>
      <c r="F490" s="61">
        <v>4</v>
      </c>
      <c r="G490" s="61">
        <v>65</v>
      </c>
      <c r="H490" s="61">
        <v>4.1458366730895129E-13</v>
      </c>
      <c r="I490" s="61">
        <v>0.62138637938701313</v>
      </c>
      <c r="J490" s="61">
        <v>106.6789794692622</v>
      </c>
      <c r="K490" s="62">
        <v>0.99999999999945954</v>
      </c>
      <c r="Z490" s="1073" t="s">
        <v>30</v>
      </c>
      <c r="AA490" s="1088" t="s">
        <v>836</v>
      </c>
      <c r="AB490" s="1090" t="s">
        <v>16</v>
      </c>
      <c r="AC490" s="1096" t="s">
        <v>71</v>
      </c>
      <c r="AD490" s="1096" t="s">
        <v>50</v>
      </c>
      <c r="AE490" s="1097" t="s">
        <v>72</v>
      </c>
      <c r="AF490" s="1111"/>
      <c r="AG490" s="650"/>
      <c r="AH490" s="650"/>
      <c r="AI490" s="650"/>
    </row>
    <row r="491" spans="2:35" ht="18.75" customHeight="1" thickBot="1">
      <c r="B491" s="1044" t="s">
        <v>94</v>
      </c>
      <c r="C491" s="1067"/>
      <c r="D491" s="1067"/>
      <c r="E491" s="1067"/>
      <c r="F491" s="1067"/>
      <c r="G491" s="1067"/>
      <c r="H491" s="1067"/>
      <c r="I491" s="1067"/>
      <c r="J491" s="1067"/>
      <c r="K491" s="1067"/>
      <c r="Z491" s="1109"/>
      <c r="AA491" s="1110"/>
      <c r="AB491" s="1107"/>
      <c r="AC491" s="1108"/>
      <c r="AD491" s="1108"/>
      <c r="AE491" s="63" t="s">
        <v>73</v>
      </c>
      <c r="AF491" s="64" t="s">
        <v>74</v>
      </c>
      <c r="AG491" s="650"/>
      <c r="AH491" s="650"/>
      <c r="AI491" s="650"/>
    </row>
    <row r="492" spans="2:35" ht="18.75" customHeight="1">
      <c r="B492" s="1066" t="s">
        <v>192</v>
      </c>
      <c r="C492" s="1067"/>
      <c r="D492" s="1067"/>
      <c r="E492" s="1067"/>
      <c r="F492" s="1067"/>
      <c r="G492" s="1067"/>
      <c r="H492" s="1067"/>
      <c r="I492" s="1067"/>
      <c r="J492" s="1067"/>
      <c r="K492" s="1067"/>
      <c r="Z492" s="1085" t="s">
        <v>2</v>
      </c>
      <c r="AA492" s="107" t="s">
        <v>821</v>
      </c>
      <c r="AB492" s="43">
        <v>5.5249814814814782</v>
      </c>
      <c r="AC492" s="45">
        <v>0.1899266566250426</v>
      </c>
      <c r="AD492" s="45">
        <v>38.999999999993591</v>
      </c>
      <c r="AE492" s="45">
        <v>5.1408185576531169</v>
      </c>
      <c r="AF492" s="46">
        <v>5.9091444053098394</v>
      </c>
      <c r="AG492" s="650"/>
      <c r="AH492" s="650"/>
      <c r="AI492" s="650"/>
    </row>
    <row r="493" spans="2:35" ht="18.75" customHeight="1">
      <c r="Z493" s="1101"/>
      <c r="AA493" s="109" t="s">
        <v>4</v>
      </c>
      <c r="AB493" s="47">
        <v>11.821222222222218</v>
      </c>
      <c r="AC493" s="49">
        <v>0.29044683222744283</v>
      </c>
      <c r="AD493" s="73">
        <v>39.000000000001215</v>
      </c>
      <c r="AE493" s="49">
        <v>11.233738051922414</v>
      </c>
      <c r="AF493" s="50">
        <v>12.408706392522022</v>
      </c>
      <c r="AG493" s="650"/>
      <c r="AH493" s="650"/>
      <c r="AI493" s="650"/>
    </row>
    <row r="494" spans="2:35" ht="18.75" customHeight="1">
      <c r="Z494" s="1102"/>
      <c r="AA494" s="33" t="s">
        <v>5</v>
      </c>
      <c r="AB494" s="51">
        <v>8.3825185185185571</v>
      </c>
      <c r="AC494" s="53">
        <v>0.24437510211038826</v>
      </c>
      <c r="AD494" s="74">
        <v>39.000000000003091</v>
      </c>
      <c r="AE494" s="53">
        <v>7.8882232183968899</v>
      </c>
      <c r="AF494" s="54">
        <v>8.8768138186402243</v>
      </c>
      <c r="AG494" s="650"/>
      <c r="AH494" s="650"/>
      <c r="AI494" s="650"/>
    </row>
    <row r="495" spans="2:35" ht="18.75" customHeight="1" thickBot="1">
      <c r="B495" s="76" t="s">
        <v>132</v>
      </c>
      <c r="Z495" s="1080" t="s">
        <v>1</v>
      </c>
      <c r="AA495" s="37" t="s">
        <v>821</v>
      </c>
      <c r="AB495" s="90" t="s">
        <v>972</v>
      </c>
      <c r="AC495" s="57">
        <v>0.30312019569625231</v>
      </c>
      <c r="AD495" s="57">
        <v>38.999999999993562</v>
      </c>
      <c r="AE495" s="57">
        <v>4.9752148658188462</v>
      </c>
      <c r="AF495" s="58">
        <v>6.2014518008478285</v>
      </c>
      <c r="AG495" s="650"/>
      <c r="AH495" s="650"/>
      <c r="AI495" s="650"/>
    </row>
    <row r="496" spans="2:35" ht="18.75" customHeight="1">
      <c r="Z496" s="1101"/>
      <c r="AA496" s="109" t="s">
        <v>4</v>
      </c>
      <c r="AB496" s="88" t="s">
        <v>974</v>
      </c>
      <c r="AC496" s="49">
        <v>0.46354894141031644</v>
      </c>
      <c r="AD496" s="73">
        <v>39.000000000000909</v>
      </c>
      <c r="AE496" s="49">
        <v>6.9357170985501542</v>
      </c>
      <c r="AF496" s="50">
        <v>8.810949568116488</v>
      </c>
      <c r="AG496" s="650"/>
      <c r="AH496" s="650"/>
      <c r="AI496" s="650"/>
    </row>
    <row r="497" spans="2:35" ht="18.75" customHeight="1" thickBot="1">
      <c r="B497" s="1075" t="s">
        <v>76</v>
      </c>
      <c r="C497" s="1067"/>
      <c r="D497" s="1067"/>
      <c r="E497" s="1067"/>
      <c r="F497" s="1067"/>
      <c r="G497" s="1067"/>
      <c r="Z497" s="1109"/>
      <c r="AA497" s="26" t="s">
        <v>5</v>
      </c>
      <c r="AB497" s="696" t="s">
        <v>973</v>
      </c>
      <c r="AC497" s="61">
        <v>0.39001912681078821</v>
      </c>
      <c r="AD497" s="75">
        <v>39.000000000005336</v>
      </c>
      <c r="AE497" s="61">
        <v>5.5844451868924727</v>
      </c>
      <c r="AF497" s="62">
        <v>7.1622214797739376</v>
      </c>
      <c r="AG497" s="650"/>
      <c r="AH497" s="650"/>
      <c r="AI497" s="650"/>
    </row>
    <row r="498" spans="2:35" ht="18.75" customHeight="1" thickBot="1">
      <c r="B498" s="1087" t="s">
        <v>122</v>
      </c>
      <c r="C498" s="1067"/>
      <c r="D498" s="1067"/>
      <c r="E498" s="1067"/>
      <c r="F498" s="1067"/>
      <c r="G498" s="1067"/>
      <c r="Z498" s="1044" t="s">
        <v>856</v>
      </c>
      <c r="AA498" s="1105"/>
      <c r="AB498" s="1105"/>
      <c r="AC498" s="1105"/>
      <c r="AD498" s="1105"/>
      <c r="AE498" s="1105"/>
      <c r="AF498" s="1105"/>
      <c r="AG498" s="650"/>
      <c r="AH498" s="650"/>
      <c r="AI498" s="650"/>
    </row>
    <row r="499" spans="2:35" ht="18.75" customHeight="1" thickBot="1">
      <c r="B499" s="1073" t="s">
        <v>109</v>
      </c>
      <c r="C499" s="1088" t="s">
        <v>20</v>
      </c>
      <c r="D499" s="1090" t="s">
        <v>16</v>
      </c>
      <c r="E499" s="1096" t="s">
        <v>71</v>
      </c>
      <c r="F499" s="1097" t="s">
        <v>72</v>
      </c>
      <c r="G499" s="1079"/>
      <c r="Z499" s="650"/>
      <c r="AA499" s="650"/>
      <c r="AB499" s="650"/>
      <c r="AC499" s="650"/>
      <c r="AD499" s="650"/>
      <c r="AE499" s="650"/>
      <c r="AF499" s="650"/>
      <c r="AG499" s="650"/>
      <c r="AH499" s="650"/>
      <c r="AI499" s="650"/>
    </row>
    <row r="500" spans="2:35" ht="18.75" customHeight="1" thickBot="1">
      <c r="B500" s="1070"/>
      <c r="C500" s="1060"/>
      <c r="D500" s="1062"/>
      <c r="E500" s="1064"/>
      <c r="F500" s="63" t="s">
        <v>73</v>
      </c>
      <c r="G500" s="64" t="s">
        <v>74</v>
      </c>
      <c r="Z500" s="1106" t="s">
        <v>937</v>
      </c>
      <c r="AA500" s="1105"/>
      <c r="AB500" s="1105"/>
      <c r="AC500" s="1105"/>
      <c r="AD500" s="1105"/>
      <c r="AE500" s="1105"/>
      <c r="AF500" s="1105"/>
      <c r="AG500" s="1105"/>
      <c r="AH500" s="1105"/>
      <c r="AI500" s="650"/>
    </row>
    <row r="501" spans="2:35" ht="18.75" customHeight="1" thickBot="1">
      <c r="B501" s="1085" t="s">
        <v>10</v>
      </c>
      <c r="C501" s="107" t="s">
        <v>22</v>
      </c>
      <c r="D501" s="43">
        <v>5.8885526315789471</v>
      </c>
      <c r="E501" s="45">
        <v>0.31823127584947497</v>
      </c>
      <c r="F501" s="45">
        <v>5.2535320076121605</v>
      </c>
      <c r="G501" s="46">
        <v>6.5235732555457338</v>
      </c>
      <c r="Z501" s="1073" t="s">
        <v>30</v>
      </c>
      <c r="AA501" s="1089" t="s">
        <v>861</v>
      </c>
      <c r="AB501" s="1088" t="s">
        <v>862</v>
      </c>
      <c r="AC501" s="1090" t="s">
        <v>80</v>
      </c>
      <c r="AD501" s="1096" t="s">
        <v>71</v>
      </c>
      <c r="AE501" s="1096" t="s">
        <v>50</v>
      </c>
      <c r="AF501" s="1096" t="s">
        <v>149</v>
      </c>
      <c r="AG501" s="1097" t="s">
        <v>150</v>
      </c>
      <c r="AH501" s="1111"/>
      <c r="AI501" s="650"/>
    </row>
    <row r="502" spans="2:35" ht="18.75" customHeight="1" thickBot="1">
      <c r="B502" s="1081"/>
      <c r="C502" s="109" t="s">
        <v>23</v>
      </c>
      <c r="D502" s="47">
        <v>10.358289473684207</v>
      </c>
      <c r="E502" s="49">
        <v>0.50528790786325717</v>
      </c>
      <c r="F502" s="49">
        <v>9.3500031521160842</v>
      </c>
      <c r="G502" s="50">
        <v>11.366575795252331</v>
      </c>
      <c r="Z502" s="1109"/>
      <c r="AA502" s="1113"/>
      <c r="AB502" s="1110"/>
      <c r="AC502" s="1107"/>
      <c r="AD502" s="1108"/>
      <c r="AE502" s="1108"/>
      <c r="AF502" s="1108"/>
      <c r="AG502" s="63" t="s">
        <v>73</v>
      </c>
      <c r="AH502" s="64" t="s">
        <v>74</v>
      </c>
      <c r="AI502" s="650"/>
    </row>
    <row r="503" spans="2:35" ht="18.75" customHeight="1">
      <c r="B503" s="1081"/>
      <c r="C503" s="109" t="s">
        <v>24</v>
      </c>
      <c r="D503" s="47">
        <v>9.499078947368421</v>
      </c>
      <c r="E503" s="49">
        <v>0.43202996656405018</v>
      </c>
      <c r="F503" s="49">
        <v>8.6369765716433484</v>
      </c>
      <c r="G503" s="50">
        <v>10.361181323093493</v>
      </c>
      <c r="Z503" s="1085" t="s">
        <v>2</v>
      </c>
      <c r="AA503" s="1086" t="s">
        <v>821</v>
      </c>
      <c r="AB503" s="107" t="s">
        <v>4</v>
      </c>
      <c r="AC503" s="87" t="s">
        <v>982</v>
      </c>
      <c r="AD503" s="45">
        <v>0.34703241526941409</v>
      </c>
      <c r="AE503" s="45">
        <v>67.197216935484064</v>
      </c>
      <c r="AF503" s="45">
        <v>4.0435588512443952E-27</v>
      </c>
      <c r="AG503" s="45">
        <v>-7.1483397661594701</v>
      </c>
      <c r="AH503" s="46">
        <v>-5.4441417153220115</v>
      </c>
      <c r="AI503" s="650"/>
    </row>
    <row r="504" spans="2:35" ht="18.75" customHeight="1">
      <c r="B504" s="1081"/>
      <c r="C504" s="109" t="s">
        <v>26</v>
      </c>
      <c r="D504" s="47">
        <v>8.6696052631578944</v>
      </c>
      <c r="E504" s="49">
        <v>0.43581127750302512</v>
      </c>
      <c r="F504" s="49">
        <v>7.7999573989340227</v>
      </c>
      <c r="G504" s="50">
        <v>9.539253127381766</v>
      </c>
      <c r="Z504" s="1101"/>
      <c r="AA504" s="1112"/>
      <c r="AB504" s="33" t="s">
        <v>5</v>
      </c>
      <c r="AC504" s="89" t="s">
        <v>981</v>
      </c>
      <c r="AD504" s="53">
        <v>0.3095017373589839</v>
      </c>
      <c r="AE504" s="53">
        <v>73.519715438047641</v>
      </c>
      <c r="AF504" s="53">
        <v>1.9237909548340225E-13</v>
      </c>
      <c r="AG504" s="53">
        <v>-3.6158132367991866</v>
      </c>
      <c r="AH504" s="54">
        <v>-2.0992608372749739</v>
      </c>
      <c r="AI504" s="650"/>
    </row>
    <row r="505" spans="2:35" ht="18.75" customHeight="1">
      <c r="B505" s="1068"/>
      <c r="C505" s="33" t="s">
        <v>27</v>
      </c>
      <c r="D505" s="51">
        <v>8.34171052631579</v>
      </c>
      <c r="E505" s="53">
        <v>0.41036592738831773</v>
      </c>
      <c r="F505" s="53">
        <v>7.5228380676951625</v>
      </c>
      <c r="G505" s="54">
        <v>9.1605829849364167</v>
      </c>
      <c r="Z505" s="1101"/>
      <c r="AA505" s="1082" t="s">
        <v>4</v>
      </c>
      <c r="AB505" s="37" t="s">
        <v>821</v>
      </c>
      <c r="AC505" s="90" t="s">
        <v>985</v>
      </c>
      <c r="AD505" s="57">
        <v>0.34703241526941409</v>
      </c>
      <c r="AE505" s="57">
        <v>67.197216935484064</v>
      </c>
      <c r="AF505" s="57">
        <v>4.0435588512443952E-27</v>
      </c>
      <c r="AG505" s="57">
        <v>5.4441417153220115</v>
      </c>
      <c r="AH505" s="58">
        <v>7.1483397661594701</v>
      </c>
      <c r="AI505" s="650"/>
    </row>
    <row r="506" spans="2:35" ht="18.75" customHeight="1" thickBot="1">
      <c r="B506" s="1080" t="s">
        <v>11</v>
      </c>
      <c r="C506" s="37" t="s">
        <v>22</v>
      </c>
      <c r="D506" s="55">
        <v>6.3143576388888878</v>
      </c>
      <c r="E506" s="57">
        <v>0.33701394945163787</v>
      </c>
      <c r="F506" s="57">
        <v>5.6418567732998044</v>
      </c>
      <c r="G506" s="58">
        <v>6.9868585044779712</v>
      </c>
      <c r="Z506" s="1101"/>
      <c r="AA506" s="1112"/>
      <c r="AB506" s="33" t="s">
        <v>5</v>
      </c>
      <c r="AC506" s="89" t="s">
        <v>986</v>
      </c>
      <c r="AD506" s="53">
        <v>0.37957680761924728</v>
      </c>
      <c r="AE506" s="53">
        <v>75.783521265040989</v>
      </c>
      <c r="AF506" s="53">
        <v>3.158055669917116E-13</v>
      </c>
      <c r="AG506" s="53">
        <v>2.5093929397980994</v>
      </c>
      <c r="AH506" s="54">
        <v>4.3680144676092212</v>
      </c>
      <c r="AI506" s="650"/>
    </row>
    <row r="507" spans="2:35" ht="18.75" customHeight="1">
      <c r="B507" s="1081"/>
      <c r="C507" s="109" t="s">
        <v>23</v>
      </c>
      <c r="D507" s="47">
        <v>8.6132812499999982</v>
      </c>
      <c r="E507" s="49">
        <v>0.53511105401123171</v>
      </c>
      <c r="F507" s="49">
        <v>7.545483766856111</v>
      </c>
      <c r="G507" s="50">
        <v>9.6810787331438846</v>
      </c>
      <c r="Z507" s="1101"/>
      <c r="AA507" s="1082" t="s">
        <v>5</v>
      </c>
      <c r="AB507" s="37" t="s">
        <v>821</v>
      </c>
      <c r="AC507" s="90" t="s">
        <v>983</v>
      </c>
      <c r="AD507" s="57">
        <v>0.3095017373589839</v>
      </c>
      <c r="AE507" s="57">
        <v>73.519715438047641</v>
      </c>
      <c r="AF507" s="57">
        <v>1.9237909548340225E-13</v>
      </c>
      <c r="AG507" s="57">
        <v>2.0992608372749739</v>
      </c>
      <c r="AH507" s="58">
        <v>3.6158132367991866</v>
      </c>
      <c r="AI507" s="650"/>
    </row>
    <row r="508" spans="2:35" ht="18.75" customHeight="1">
      <c r="B508" s="1081"/>
      <c r="C508" s="109" t="s">
        <v>24</v>
      </c>
      <c r="D508" s="47">
        <v>6.7914756944444434</v>
      </c>
      <c r="E508" s="49">
        <v>0.4575292762301566</v>
      </c>
      <c r="F508" s="49">
        <v>5.8784902385077569</v>
      </c>
      <c r="G508" s="50">
        <v>7.70446115038113</v>
      </c>
      <c r="Z508" s="1102"/>
      <c r="AA508" s="1112"/>
      <c r="AB508" s="33" t="s">
        <v>4</v>
      </c>
      <c r="AC508" s="89" t="s">
        <v>984</v>
      </c>
      <c r="AD508" s="53">
        <v>0.37957680761924728</v>
      </c>
      <c r="AE508" s="53">
        <v>75.783521265040989</v>
      </c>
      <c r="AF508" s="53">
        <v>3.158055669917116E-13</v>
      </c>
      <c r="AG508" s="53">
        <v>-4.3680144676092212</v>
      </c>
      <c r="AH508" s="54">
        <v>-2.5093929397980994</v>
      </c>
      <c r="AI508" s="650"/>
    </row>
    <row r="509" spans="2:35" ht="18.75" customHeight="1" thickBot="1">
      <c r="B509" s="1081"/>
      <c r="C509" s="109" t="s">
        <v>26</v>
      </c>
      <c r="D509" s="47">
        <v>5.8668576388888827</v>
      </c>
      <c r="E509" s="49">
        <v>0.46153376802703266</v>
      </c>
      <c r="F509" s="49">
        <v>4.9458813439853655</v>
      </c>
      <c r="G509" s="50">
        <v>6.7878339337923999</v>
      </c>
      <c r="Z509" s="1080" t="s">
        <v>1</v>
      </c>
      <c r="AA509" s="1082" t="s">
        <v>821</v>
      </c>
      <c r="AB509" s="37" t="s">
        <v>4</v>
      </c>
      <c r="AC509" s="90" t="s">
        <v>988</v>
      </c>
      <c r="AD509" s="57">
        <v>0.55385871314041757</v>
      </c>
      <c r="AE509" s="57">
        <v>67.19721693548351</v>
      </c>
      <c r="AF509" s="57">
        <v>3.1226332078180576E-4</v>
      </c>
      <c r="AG509" s="57">
        <v>-3.6449377145222308</v>
      </c>
      <c r="AH509" s="58">
        <v>-0.92506228547773584</v>
      </c>
      <c r="AI509" s="650"/>
    </row>
    <row r="510" spans="2:35" ht="18.75" customHeight="1" thickBot="1">
      <c r="B510" s="1070"/>
      <c r="C510" s="26" t="s">
        <v>27</v>
      </c>
      <c r="D510" s="59">
        <v>5.5429513888888851</v>
      </c>
      <c r="E510" s="61">
        <v>0.43458658027986274</v>
      </c>
      <c r="F510" s="61">
        <v>4.6757473699242427</v>
      </c>
      <c r="G510" s="62">
        <v>6.4101554078535274</v>
      </c>
      <c r="Z510" s="1101"/>
      <c r="AA510" s="1112"/>
      <c r="AB510" s="33" t="s">
        <v>5</v>
      </c>
      <c r="AC510" s="89" t="s">
        <v>987</v>
      </c>
      <c r="AD510" s="53">
        <v>0.49396029427190186</v>
      </c>
      <c r="AE510" s="53">
        <v>73.519715438051151</v>
      </c>
      <c r="AF510" s="53">
        <v>0.34892247042604396</v>
      </c>
      <c r="AG510" s="53">
        <v>-1.9951978424094818</v>
      </c>
      <c r="AH510" s="54">
        <v>0.42519784240974695</v>
      </c>
      <c r="AI510" s="650"/>
    </row>
    <row r="511" spans="2:35" ht="18.75" customHeight="1">
      <c r="Z511" s="1101"/>
      <c r="AA511" s="1082" t="s">
        <v>4</v>
      </c>
      <c r="AB511" s="37" t="s">
        <v>821</v>
      </c>
      <c r="AC511" s="90" t="s">
        <v>991</v>
      </c>
      <c r="AD511" s="57">
        <v>0.55385871314041757</v>
      </c>
      <c r="AE511" s="57">
        <v>67.19721693548351</v>
      </c>
      <c r="AF511" s="57">
        <v>3.1226332078180576E-4</v>
      </c>
      <c r="AG511" s="57">
        <v>0.92506228547773584</v>
      </c>
      <c r="AH511" s="58">
        <v>3.6449377145222308</v>
      </c>
      <c r="AI511" s="650"/>
    </row>
    <row r="512" spans="2:35" ht="18.75" customHeight="1">
      <c r="B512" s="1075" t="s">
        <v>77</v>
      </c>
      <c r="C512" s="1067"/>
      <c r="D512" s="1067"/>
      <c r="E512" s="1067"/>
      <c r="F512" s="1067"/>
      <c r="G512" s="1067"/>
      <c r="H512" s="1067"/>
      <c r="I512" s="1067"/>
      <c r="Z512" s="1101"/>
      <c r="AA512" s="1112"/>
      <c r="AB512" s="33" t="s">
        <v>5</v>
      </c>
      <c r="AC512" s="89" t="s">
        <v>992</v>
      </c>
      <c r="AD512" s="53">
        <v>0.60579909240677687</v>
      </c>
      <c r="AE512" s="53">
        <v>75.783521265041756</v>
      </c>
      <c r="AF512" s="53">
        <v>4.6545247030823668E-2</v>
      </c>
      <c r="AG512" s="53">
        <v>1.6833468122442422E-2</v>
      </c>
      <c r="AH512" s="54">
        <v>2.9831665318777896</v>
      </c>
      <c r="AI512" s="650"/>
    </row>
    <row r="513" spans="2:35" ht="18.75" customHeight="1" thickBot="1">
      <c r="B513" s="1087" t="s">
        <v>122</v>
      </c>
      <c r="C513" s="1067"/>
      <c r="D513" s="1067"/>
      <c r="E513" s="1067"/>
      <c r="F513" s="1067"/>
      <c r="G513" s="1067"/>
      <c r="H513" s="1067"/>
      <c r="I513" s="1067"/>
      <c r="Z513" s="1101"/>
      <c r="AA513" s="1084" t="s">
        <v>5</v>
      </c>
      <c r="AB513" s="37" t="s">
        <v>821</v>
      </c>
      <c r="AC513" s="90" t="s">
        <v>989</v>
      </c>
      <c r="AD513" s="57">
        <v>0.49396029427190186</v>
      </c>
      <c r="AE513" s="57">
        <v>73.519715438051151</v>
      </c>
      <c r="AF513" s="57">
        <v>0.34892247042604396</v>
      </c>
      <c r="AG513" s="57">
        <v>-0.42519784240974695</v>
      </c>
      <c r="AH513" s="58">
        <v>1.9951978424094818</v>
      </c>
      <c r="AI513" s="650"/>
    </row>
    <row r="514" spans="2:35" ht="18.75" customHeight="1" thickBot="1">
      <c r="B514" s="1073" t="s">
        <v>20</v>
      </c>
      <c r="C514" s="1089" t="s">
        <v>116</v>
      </c>
      <c r="D514" s="1088" t="s">
        <v>117</v>
      </c>
      <c r="E514" s="1090" t="s">
        <v>80</v>
      </c>
      <c r="F514" s="1096" t="s">
        <v>71</v>
      </c>
      <c r="G514" s="1096" t="s">
        <v>149</v>
      </c>
      <c r="H514" s="1097" t="s">
        <v>150</v>
      </c>
      <c r="I514" s="1079"/>
      <c r="Z514" s="1109"/>
      <c r="AA514" s="1113"/>
      <c r="AB514" s="26" t="s">
        <v>4</v>
      </c>
      <c r="AC514" s="696" t="s">
        <v>990</v>
      </c>
      <c r="AD514" s="61">
        <v>0.60579909240677687</v>
      </c>
      <c r="AE514" s="61">
        <v>75.783521265041756</v>
      </c>
      <c r="AF514" s="61">
        <v>4.6545247030823668E-2</v>
      </c>
      <c r="AG514" s="61">
        <v>-2.9831665318777896</v>
      </c>
      <c r="AH514" s="62">
        <v>-1.6833468122442422E-2</v>
      </c>
      <c r="AI514" s="650"/>
    </row>
    <row r="515" spans="2:35" ht="18.75" customHeight="1" thickBot="1">
      <c r="B515" s="1070"/>
      <c r="C515" s="1072"/>
      <c r="D515" s="1060"/>
      <c r="E515" s="1062"/>
      <c r="F515" s="1064"/>
      <c r="G515" s="1064"/>
      <c r="H515" s="63" t="s">
        <v>73</v>
      </c>
      <c r="I515" s="64" t="s">
        <v>74</v>
      </c>
      <c r="Z515" s="1044" t="s">
        <v>81</v>
      </c>
      <c r="AA515" s="1105"/>
      <c r="AB515" s="1105"/>
      <c r="AC515" s="1105"/>
      <c r="AD515" s="1105"/>
      <c r="AE515" s="1105"/>
      <c r="AF515" s="1105"/>
      <c r="AG515" s="1105"/>
      <c r="AH515" s="1105"/>
      <c r="AI515" s="650"/>
    </row>
    <row r="516" spans="2:35" ht="18.75" customHeight="1">
      <c r="B516" s="1085" t="s">
        <v>22</v>
      </c>
      <c r="C516" s="133" t="s">
        <v>10</v>
      </c>
      <c r="D516" s="77" t="s">
        <v>11</v>
      </c>
      <c r="E516" s="81">
        <v>-0.42580500730994003</v>
      </c>
      <c r="F516" s="79">
        <v>0.46351865879786952</v>
      </c>
      <c r="G516" s="79">
        <v>0.36153297930648809</v>
      </c>
      <c r="H516" s="79">
        <v>-1.3507420900789431</v>
      </c>
      <c r="I516" s="80">
        <v>0.49913207545906307</v>
      </c>
      <c r="Z516" s="1044" t="s">
        <v>873</v>
      </c>
      <c r="AA516" s="1105"/>
      <c r="AB516" s="1105"/>
      <c r="AC516" s="1105"/>
      <c r="AD516" s="1105"/>
      <c r="AE516" s="1105"/>
      <c r="AF516" s="1105"/>
      <c r="AG516" s="1105"/>
      <c r="AH516" s="1105"/>
      <c r="AI516" s="650"/>
    </row>
    <row r="517" spans="2:35" ht="18.75" customHeight="1">
      <c r="B517" s="1068"/>
      <c r="C517" s="131" t="s">
        <v>11</v>
      </c>
      <c r="D517" s="91" t="s">
        <v>10</v>
      </c>
      <c r="E517" s="95">
        <v>0.42580500730994003</v>
      </c>
      <c r="F517" s="93">
        <v>0.46351865879786952</v>
      </c>
      <c r="G517" s="93">
        <v>0.36153297930648809</v>
      </c>
      <c r="H517" s="93">
        <v>-0.49913207545906307</v>
      </c>
      <c r="I517" s="94">
        <v>1.3507420900789431</v>
      </c>
      <c r="Z517" s="650"/>
      <c r="AA517" s="650"/>
      <c r="AB517" s="650"/>
      <c r="AC517" s="650"/>
      <c r="AD517" s="650"/>
      <c r="AE517" s="650"/>
      <c r="AF517" s="650"/>
      <c r="AG517" s="650"/>
      <c r="AH517" s="650"/>
      <c r="AI517" s="650"/>
    </row>
    <row r="518" spans="2:35" ht="18.75" customHeight="1" thickBot="1">
      <c r="B518" s="1099" t="s">
        <v>23</v>
      </c>
      <c r="C518" s="131" t="s">
        <v>10</v>
      </c>
      <c r="D518" s="91" t="s">
        <v>11</v>
      </c>
      <c r="E518" s="92" t="s">
        <v>230</v>
      </c>
      <c r="F518" s="93">
        <v>0.73597534602582915</v>
      </c>
      <c r="G518" s="93">
        <v>2.057913657264087E-2</v>
      </c>
      <c r="H518" s="93">
        <v>0.27639228639161845</v>
      </c>
      <c r="I518" s="94">
        <v>3.2136241609768015</v>
      </c>
      <c r="Z518" s="1106" t="s">
        <v>942</v>
      </c>
      <c r="AA518" s="1105"/>
      <c r="AB518" s="1105"/>
      <c r="AC518" s="1105"/>
      <c r="AD518" s="1105"/>
      <c r="AE518" s="650"/>
      <c r="AF518" s="650"/>
      <c r="AG518" s="650"/>
      <c r="AH518" s="650"/>
      <c r="AI518" s="650"/>
    </row>
    <row r="519" spans="2:35" ht="18.75" customHeight="1" thickBot="1">
      <c r="B519" s="1068"/>
      <c r="C519" s="131" t="s">
        <v>11</v>
      </c>
      <c r="D519" s="91" t="s">
        <v>10</v>
      </c>
      <c r="E519" s="92" t="s">
        <v>231</v>
      </c>
      <c r="F519" s="93">
        <v>0.73597534602582915</v>
      </c>
      <c r="G519" s="93">
        <v>2.057913657264087E-2</v>
      </c>
      <c r="H519" s="93">
        <v>-3.2136241609768015</v>
      </c>
      <c r="I519" s="94">
        <v>-0.27639228639161845</v>
      </c>
      <c r="Z519" s="623" t="s">
        <v>30</v>
      </c>
      <c r="AA519" s="626" t="s">
        <v>849</v>
      </c>
      <c r="AB519" s="627" t="s">
        <v>850</v>
      </c>
      <c r="AC519" s="627" t="s">
        <v>36</v>
      </c>
      <c r="AD519" s="21" t="s">
        <v>39</v>
      </c>
      <c r="AE519" s="650"/>
      <c r="AF519" s="650"/>
      <c r="AG519" s="650"/>
      <c r="AH519" s="650"/>
      <c r="AI519" s="650"/>
    </row>
    <row r="520" spans="2:35" ht="18.75" customHeight="1">
      <c r="B520" s="1099" t="s">
        <v>24</v>
      </c>
      <c r="C520" s="131" t="s">
        <v>10</v>
      </c>
      <c r="D520" s="91" t="s">
        <v>11</v>
      </c>
      <c r="E520" s="92" t="s">
        <v>232</v>
      </c>
      <c r="F520" s="93">
        <v>0.62927174624086313</v>
      </c>
      <c r="G520" s="93">
        <v>5.5318321125284433E-5</v>
      </c>
      <c r="H520" s="93">
        <v>1.4519110338739694</v>
      </c>
      <c r="I520" s="94">
        <v>3.9632954719739857</v>
      </c>
      <c r="Z520" s="108" t="s">
        <v>2</v>
      </c>
      <c r="AA520" s="673">
        <v>2</v>
      </c>
      <c r="AB520" s="45">
        <v>88.509158549189692</v>
      </c>
      <c r="AC520" s="45">
        <v>170.14041719687395</v>
      </c>
      <c r="AD520" s="46">
        <v>4.7235120221848912E-31</v>
      </c>
      <c r="AE520" s="650"/>
      <c r="AF520" s="650"/>
      <c r="AG520" s="650"/>
      <c r="AH520" s="650"/>
      <c r="AI520" s="650"/>
    </row>
    <row r="521" spans="2:35" ht="18.75" customHeight="1" thickBot="1">
      <c r="B521" s="1068"/>
      <c r="C521" s="131" t="s">
        <v>11</v>
      </c>
      <c r="D521" s="91" t="s">
        <v>10</v>
      </c>
      <c r="E521" s="92" t="s">
        <v>233</v>
      </c>
      <c r="F521" s="93">
        <v>0.62927174624086313</v>
      </c>
      <c r="G521" s="93">
        <v>5.5318321125284433E-5</v>
      </c>
      <c r="H521" s="93">
        <v>-3.9632954719739857</v>
      </c>
      <c r="I521" s="94">
        <v>-1.4519110338739694</v>
      </c>
      <c r="Z521" s="19" t="s">
        <v>1</v>
      </c>
      <c r="AA521" s="670">
        <v>2</v>
      </c>
      <c r="AB521" s="61">
        <v>88.509158549191355</v>
      </c>
      <c r="AC521" s="61">
        <v>8.5336607737546206</v>
      </c>
      <c r="AD521" s="62">
        <v>4.0834764017847966E-4</v>
      </c>
      <c r="AE521" s="650"/>
      <c r="AF521" s="650"/>
      <c r="AG521" s="650"/>
      <c r="AH521" s="650"/>
      <c r="AI521" s="650"/>
    </row>
    <row r="522" spans="2:35" ht="18.75" customHeight="1">
      <c r="B522" s="1099" t="s">
        <v>26</v>
      </c>
      <c r="C522" s="131" t="s">
        <v>10</v>
      </c>
      <c r="D522" s="91" t="s">
        <v>11</v>
      </c>
      <c r="E522" s="92" t="s">
        <v>234</v>
      </c>
      <c r="F522" s="93">
        <v>0.63477940154674961</v>
      </c>
      <c r="G522" s="93">
        <v>3.7025730244158977E-5</v>
      </c>
      <c r="H522" s="93">
        <v>1.5360650501710844</v>
      </c>
      <c r="I522" s="94">
        <v>4.0694301983669385</v>
      </c>
      <c r="Z522" s="1044" t="s">
        <v>874</v>
      </c>
      <c r="AA522" s="1105"/>
      <c r="AB522" s="1105"/>
      <c r="AC522" s="1105"/>
      <c r="AD522" s="1105"/>
      <c r="AE522" s="650"/>
      <c r="AF522" s="650"/>
      <c r="AG522" s="650"/>
      <c r="AH522" s="650"/>
      <c r="AI522" s="650"/>
    </row>
    <row r="523" spans="2:35" ht="18.75" customHeight="1">
      <c r="B523" s="1068"/>
      <c r="C523" s="131" t="s">
        <v>11</v>
      </c>
      <c r="D523" s="91" t="s">
        <v>10</v>
      </c>
      <c r="E523" s="92" t="s">
        <v>235</v>
      </c>
      <c r="F523" s="93">
        <v>0.63477940154674961</v>
      </c>
      <c r="G523" s="93">
        <v>3.7025730244158977E-5</v>
      </c>
      <c r="H523" s="93">
        <v>-4.0694301983669385</v>
      </c>
      <c r="I523" s="94">
        <v>-1.5360650501710844</v>
      </c>
      <c r="Z523" s="1044" t="s">
        <v>842</v>
      </c>
      <c r="AA523" s="1105"/>
      <c r="AB523" s="1105"/>
      <c r="AC523" s="1105"/>
      <c r="AD523" s="1105"/>
      <c r="AE523" s="650"/>
      <c r="AF523" s="650"/>
      <c r="AG523" s="650"/>
      <c r="AH523" s="650"/>
      <c r="AI523" s="650"/>
    </row>
    <row r="524" spans="2:35" ht="18.75" customHeight="1" thickBot="1">
      <c r="B524" s="1080" t="s">
        <v>27</v>
      </c>
      <c r="C524" s="131" t="s">
        <v>10</v>
      </c>
      <c r="D524" s="91" t="s">
        <v>11</v>
      </c>
      <c r="E524" s="92" t="s">
        <v>236</v>
      </c>
      <c r="F524" s="93">
        <v>0.59771706527471646</v>
      </c>
      <c r="G524" s="93">
        <v>1.4009155798245122E-5</v>
      </c>
      <c r="H524" s="93">
        <v>1.6060333038860111</v>
      </c>
      <c r="I524" s="94">
        <v>3.9914849709677989</v>
      </c>
      <c r="Z524" s="650"/>
      <c r="AA524" s="650"/>
      <c r="AB524" s="650"/>
      <c r="AC524" s="650"/>
      <c r="AD524" s="650"/>
      <c r="AE524" s="650"/>
      <c r="AF524" s="650"/>
      <c r="AG524" s="650"/>
      <c r="AH524" s="650"/>
      <c r="AI524" s="650"/>
    </row>
    <row r="525" spans="2:35" ht="18.75" customHeight="1" thickBot="1">
      <c r="B525" s="1070"/>
      <c r="C525" s="136" t="s">
        <v>11</v>
      </c>
      <c r="D525" s="82" t="s">
        <v>10</v>
      </c>
      <c r="E525" s="83" t="s">
        <v>237</v>
      </c>
      <c r="F525" s="84">
        <v>0.59771706527471646</v>
      </c>
      <c r="G525" s="84">
        <v>1.4009155798245122E-5</v>
      </c>
      <c r="H525" s="84">
        <v>-3.9914849709677989</v>
      </c>
      <c r="I525" s="85">
        <v>-1.6060333038860111</v>
      </c>
      <c r="Z525" s="650"/>
      <c r="AA525" s="650"/>
      <c r="AB525" s="650"/>
      <c r="AC525" s="650"/>
      <c r="AD525" s="650"/>
      <c r="AE525" s="650"/>
      <c r="AF525" s="650"/>
      <c r="AG525" s="650"/>
      <c r="AH525" s="650"/>
      <c r="AI525" s="650"/>
    </row>
    <row r="526" spans="2:35" ht="18.75" customHeight="1">
      <c r="B526" s="1044" t="s">
        <v>81</v>
      </c>
      <c r="C526" s="1067"/>
      <c r="D526" s="1067"/>
      <c r="E526" s="1067"/>
      <c r="F526" s="1067"/>
      <c r="G526" s="1067"/>
      <c r="H526" s="1067"/>
      <c r="I526" s="1067"/>
      <c r="Z526" s="684" t="s">
        <v>875</v>
      </c>
      <c r="AA526" s="650"/>
      <c r="AB526" s="650"/>
      <c r="AC526" s="650"/>
      <c r="AD526" s="650"/>
      <c r="AE526" s="650"/>
      <c r="AF526" s="650"/>
      <c r="AG526" s="650"/>
      <c r="AH526" s="650"/>
      <c r="AI526" s="650"/>
    </row>
    <row r="527" spans="2:35" ht="18.75" customHeight="1">
      <c r="B527" s="1066" t="s">
        <v>197</v>
      </c>
      <c r="C527" s="1067"/>
      <c r="D527" s="1067"/>
      <c r="E527" s="1067"/>
      <c r="F527" s="1067"/>
      <c r="G527" s="1067"/>
      <c r="H527" s="1067"/>
      <c r="I527" s="1067"/>
      <c r="Z527" s="650"/>
      <c r="AA527" s="650"/>
      <c r="AB527" s="650"/>
      <c r="AC527" s="650"/>
      <c r="AD527" s="650"/>
      <c r="AE527" s="650"/>
      <c r="AF527" s="650"/>
      <c r="AG527" s="650"/>
      <c r="AH527" s="650"/>
      <c r="AI527" s="650"/>
    </row>
    <row r="528" spans="2:35" ht="18.75" customHeight="1" thickBot="1">
      <c r="Z528" s="1106" t="s">
        <v>935</v>
      </c>
      <c r="AA528" s="1105"/>
      <c r="AB528" s="1105"/>
      <c r="AC528" s="1105"/>
      <c r="AD528" s="1105"/>
      <c r="AE528" s="1105"/>
      <c r="AF528" s="1105"/>
      <c r="AG528" s="650"/>
      <c r="AH528" s="650"/>
      <c r="AI528" s="650"/>
    </row>
    <row r="529" spans="2:35" ht="18.75" customHeight="1" thickBot="1">
      <c r="B529" s="1075" t="s">
        <v>82</v>
      </c>
      <c r="C529" s="1067"/>
      <c r="D529" s="1067"/>
      <c r="E529" s="1067"/>
      <c r="F529" s="1067"/>
      <c r="G529" s="1067"/>
      <c r="H529" s="1067"/>
      <c r="I529" s="1067"/>
      <c r="J529" s="1067"/>
      <c r="K529" s="1067"/>
      <c r="Z529" s="1073" t="s">
        <v>109</v>
      </c>
      <c r="AA529" s="1088" t="s">
        <v>836</v>
      </c>
      <c r="AB529" s="1090" t="s">
        <v>16</v>
      </c>
      <c r="AC529" s="1096" t="s">
        <v>71</v>
      </c>
      <c r="AD529" s="1096" t="s">
        <v>50</v>
      </c>
      <c r="AE529" s="1097" t="s">
        <v>72</v>
      </c>
      <c r="AF529" s="1111"/>
      <c r="AG529" s="650"/>
      <c r="AH529" s="650"/>
      <c r="AI529" s="650"/>
    </row>
    <row r="530" spans="2:35" ht="18.75" customHeight="1" thickBot="1">
      <c r="B530" s="1087" t="s">
        <v>122</v>
      </c>
      <c r="C530" s="1067"/>
      <c r="D530" s="1067"/>
      <c r="E530" s="1067"/>
      <c r="F530" s="1067"/>
      <c r="G530" s="1067"/>
      <c r="H530" s="1067"/>
      <c r="I530" s="1067"/>
      <c r="J530" s="1067"/>
      <c r="K530" s="1067"/>
      <c r="Z530" s="1109"/>
      <c r="AA530" s="1110"/>
      <c r="AB530" s="1107"/>
      <c r="AC530" s="1108"/>
      <c r="AD530" s="1108"/>
      <c r="AE530" s="63" t="s">
        <v>73</v>
      </c>
      <c r="AF530" s="64" t="s">
        <v>74</v>
      </c>
      <c r="AG530" s="650"/>
      <c r="AH530" s="650"/>
      <c r="AI530" s="650"/>
    </row>
    <row r="531" spans="2:35" ht="18.75" customHeight="1" thickBot="1">
      <c r="B531" s="1098" t="s">
        <v>20</v>
      </c>
      <c r="C531" s="1074"/>
      <c r="D531" s="139" t="s">
        <v>83</v>
      </c>
      <c r="E531" s="141" t="s">
        <v>50</v>
      </c>
      <c r="F531" s="141" t="s">
        <v>58</v>
      </c>
      <c r="G531" s="141" t="s">
        <v>36</v>
      </c>
      <c r="H531" s="141" t="s">
        <v>39</v>
      </c>
      <c r="I531" s="141" t="s">
        <v>40</v>
      </c>
      <c r="J531" s="141" t="s">
        <v>41</v>
      </c>
      <c r="K531" s="21" t="s">
        <v>148</v>
      </c>
      <c r="Z531" s="1085" t="s">
        <v>858</v>
      </c>
      <c r="AA531" s="107" t="s">
        <v>821</v>
      </c>
      <c r="AB531" s="87" t="s">
        <v>993</v>
      </c>
      <c r="AC531" s="45">
        <v>0.33205153763643541</v>
      </c>
      <c r="AD531" s="45">
        <v>38.99999999999374</v>
      </c>
      <c r="AE531" s="45">
        <v>5.0163623698386264</v>
      </c>
      <c r="AF531" s="46">
        <v>6.3596376301613713</v>
      </c>
      <c r="AG531" s="650"/>
      <c r="AH531" s="650"/>
      <c r="AI531" s="650"/>
    </row>
    <row r="532" spans="2:35" ht="18.75" customHeight="1">
      <c r="B532" s="1085" t="s">
        <v>22</v>
      </c>
      <c r="C532" s="107" t="s">
        <v>84</v>
      </c>
      <c r="D532" s="43">
        <v>3.2475541605800111</v>
      </c>
      <c r="E532" s="70">
        <v>1</v>
      </c>
      <c r="F532" s="45">
        <v>3.2475541605800111</v>
      </c>
      <c r="G532" s="45">
        <v>0.84389242023785649</v>
      </c>
      <c r="H532" s="45">
        <v>0.36153297930648809</v>
      </c>
      <c r="I532" s="45">
        <v>1.225805791291632E-2</v>
      </c>
      <c r="J532" s="45">
        <v>0.84389242023785649</v>
      </c>
      <c r="K532" s="46">
        <v>0.1479636072726479</v>
      </c>
      <c r="Z532" s="1101"/>
      <c r="AA532" s="109" t="s">
        <v>4</v>
      </c>
      <c r="AB532" s="88" t="s">
        <v>995</v>
      </c>
      <c r="AC532" s="49">
        <v>0.50779242343614184</v>
      </c>
      <c r="AD532" s="73">
        <v>39.000000000001059</v>
      </c>
      <c r="AE532" s="49">
        <v>11.0248928758524</v>
      </c>
      <c r="AF532" s="50">
        <v>13.079107124147599</v>
      </c>
      <c r="AG532" s="650"/>
      <c r="AH532" s="650"/>
      <c r="AI532" s="650"/>
    </row>
    <row r="533" spans="2:35" ht="18.75" customHeight="1">
      <c r="B533" s="1068"/>
      <c r="C533" s="33" t="s">
        <v>68</v>
      </c>
      <c r="D533" s="51">
        <v>261.68463849597958</v>
      </c>
      <c r="E533" s="74">
        <v>68</v>
      </c>
      <c r="F533" s="53">
        <v>3.8483035072938172</v>
      </c>
      <c r="G533" s="12"/>
      <c r="H533" s="12"/>
      <c r="I533" s="12"/>
      <c r="J533" s="12"/>
      <c r="K533" s="13"/>
      <c r="Z533" s="1102"/>
      <c r="AA533" s="33" t="s">
        <v>5</v>
      </c>
      <c r="AB533" s="89" t="s">
        <v>994</v>
      </c>
      <c r="AC533" s="53">
        <v>0.42724454722547839</v>
      </c>
      <c r="AD533" s="74">
        <v>39.000000000003411</v>
      </c>
      <c r="AE533" s="53">
        <v>5.3378163336919213</v>
      </c>
      <c r="AF533" s="54">
        <v>7.0661836663080537</v>
      </c>
      <c r="AG533" s="650"/>
      <c r="AH533" s="650"/>
      <c r="AI533" s="650"/>
    </row>
    <row r="534" spans="2:35" ht="18.75" customHeight="1">
      <c r="B534" s="1099" t="s">
        <v>23</v>
      </c>
      <c r="C534" s="37" t="s">
        <v>84</v>
      </c>
      <c r="D534" s="55">
        <v>54.541845664059089</v>
      </c>
      <c r="E534" s="72">
        <v>1</v>
      </c>
      <c r="F534" s="57">
        <v>54.541845664059089</v>
      </c>
      <c r="G534" s="57">
        <v>5.6217098018284171</v>
      </c>
      <c r="H534" s="57">
        <v>2.057913657264087E-2</v>
      </c>
      <c r="I534" s="57">
        <v>7.6359402912003549E-2</v>
      </c>
      <c r="J534" s="57">
        <v>5.6217098018284171</v>
      </c>
      <c r="K534" s="58">
        <v>0.64709355338372965</v>
      </c>
      <c r="Z534" s="1099" t="s">
        <v>1049</v>
      </c>
      <c r="AA534" s="37" t="s">
        <v>821</v>
      </c>
      <c r="AB534" s="90" t="s">
        <v>996</v>
      </c>
      <c r="AC534" s="57">
        <v>0.35001305316408649</v>
      </c>
      <c r="AD534" s="57">
        <v>38.99999999999374</v>
      </c>
      <c r="AE534" s="57">
        <v>4.7031428865818619</v>
      </c>
      <c r="AF534" s="58">
        <v>6.1190793356403539</v>
      </c>
      <c r="AG534" s="650"/>
      <c r="AH534" s="650"/>
      <c r="AI534" s="650"/>
    </row>
    <row r="535" spans="2:35" ht="18.75" customHeight="1">
      <c r="B535" s="1068"/>
      <c r="C535" s="33" t="s">
        <v>68</v>
      </c>
      <c r="D535" s="51">
        <v>659.73620764802638</v>
      </c>
      <c r="E535" s="74">
        <v>68</v>
      </c>
      <c r="F535" s="53">
        <v>9.7020030536474469</v>
      </c>
      <c r="G535" s="12"/>
      <c r="H535" s="12"/>
      <c r="I535" s="12"/>
      <c r="J535" s="12"/>
      <c r="K535" s="13"/>
      <c r="Z535" s="1101"/>
      <c r="AA535" s="109" t="s">
        <v>4</v>
      </c>
      <c r="AB535" s="88" t="s">
        <v>998</v>
      </c>
      <c r="AC535" s="49">
        <v>0.53526021221162445</v>
      </c>
      <c r="AD535" s="73">
        <v>39.000000000001044</v>
      </c>
      <c r="AE535" s="49">
        <v>9.814000695569419</v>
      </c>
      <c r="AF535" s="50">
        <v>11.979332637763914</v>
      </c>
      <c r="AG535" s="650"/>
      <c r="AH535" s="650"/>
      <c r="AI535" s="650"/>
    </row>
    <row r="536" spans="2:35" ht="18.75" customHeight="1">
      <c r="B536" s="1099" t="s">
        <v>24</v>
      </c>
      <c r="C536" s="37" t="s">
        <v>84</v>
      </c>
      <c r="D536" s="55">
        <v>131.31215493727638</v>
      </c>
      <c r="E536" s="72">
        <v>1</v>
      </c>
      <c r="F536" s="57">
        <v>131.31215493727638</v>
      </c>
      <c r="G536" s="57">
        <v>18.513715638755119</v>
      </c>
      <c r="H536" s="57">
        <v>5.5318321125284433E-5</v>
      </c>
      <c r="I536" s="57">
        <v>0.21399746273828543</v>
      </c>
      <c r="J536" s="57">
        <v>18.513715638755119</v>
      </c>
      <c r="K536" s="58">
        <v>0.98873415484824678</v>
      </c>
      <c r="Z536" s="1102"/>
      <c r="AA536" s="33" t="s">
        <v>5</v>
      </c>
      <c r="AB536" s="89" t="s">
        <v>997</v>
      </c>
      <c r="AC536" s="53">
        <v>0.45035529570662863</v>
      </c>
      <c r="AD536" s="74">
        <v>39.000000000003233</v>
      </c>
      <c r="AE536" s="53">
        <v>4.757959321472752</v>
      </c>
      <c r="AF536" s="54">
        <v>6.5798184563050235</v>
      </c>
      <c r="AG536" s="650"/>
      <c r="AH536" s="650"/>
      <c r="AI536" s="650"/>
    </row>
    <row r="537" spans="2:35" ht="18.75" customHeight="1" thickBot="1">
      <c r="B537" s="1068"/>
      <c r="C537" s="33" t="s">
        <v>68</v>
      </c>
      <c r="D537" s="51">
        <v>482.30332095211998</v>
      </c>
      <c r="E537" s="74">
        <v>68</v>
      </c>
      <c r="F537" s="53">
        <v>7.0926958963547051</v>
      </c>
      <c r="G537" s="12"/>
      <c r="H537" s="12"/>
      <c r="I537" s="12"/>
      <c r="J537" s="12"/>
      <c r="K537" s="13"/>
      <c r="Z537" s="1080" t="s">
        <v>10</v>
      </c>
      <c r="AA537" s="37" t="s">
        <v>821</v>
      </c>
      <c r="AB537" s="55">
        <v>5.5320833333333317</v>
      </c>
      <c r="AC537" s="57">
        <v>0.21433834589141335</v>
      </c>
      <c r="AD537" s="57">
        <v>38.999999999993562</v>
      </c>
      <c r="AE537" s="57">
        <v>5.0985431072831311</v>
      </c>
      <c r="AF537" s="58">
        <v>5.9656235593835323</v>
      </c>
      <c r="AG537" s="650"/>
      <c r="AH537" s="650"/>
      <c r="AI537" s="650"/>
    </row>
    <row r="538" spans="2:35" ht="18.75" customHeight="1">
      <c r="B538" s="1099" t="s">
        <v>26</v>
      </c>
      <c r="C538" s="37" t="s">
        <v>84</v>
      </c>
      <c r="D538" s="55">
        <v>140.70283898700836</v>
      </c>
      <c r="E538" s="72">
        <v>1</v>
      </c>
      <c r="F538" s="57">
        <v>140.70283898700836</v>
      </c>
      <c r="G538" s="57">
        <v>19.494959402740417</v>
      </c>
      <c r="H538" s="57">
        <v>3.7025730244158977E-5</v>
      </c>
      <c r="I538" s="57">
        <v>0.22281237154479802</v>
      </c>
      <c r="J538" s="57">
        <v>19.494959402740417</v>
      </c>
      <c r="K538" s="58">
        <v>0.99162600593430139</v>
      </c>
      <c r="Z538" s="1101"/>
      <c r="AA538" s="109" t="s">
        <v>4</v>
      </c>
      <c r="AB538" s="47">
        <v>10.194166666666655</v>
      </c>
      <c r="AC538" s="49">
        <v>0.32777859988308017</v>
      </c>
      <c r="AD538" s="73">
        <v>39.000000000001116</v>
      </c>
      <c r="AE538" s="49">
        <v>9.5311718689008806</v>
      </c>
      <c r="AF538" s="50">
        <v>10.85716146443243</v>
      </c>
      <c r="AG538" s="650"/>
      <c r="AH538" s="650"/>
      <c r="AI538" s="650"/>
    </row>
    <row r="539" spans="2:35" ht="18.75" customHeight="1" thickBot="1">
      <c r="B539" s="1068"/>
      <c r="C539" s="33" t="s">
        <v>68</v>
      </c>
      <c r="D539" s="51">
        <v>490.78291744334786</v>
      </c>
      <c r="E539" s="74">
        <v>68</v>
      </c>
      <c r="F539" s="53">
        <v>7.2173958447551154</v>
      </c>
      <c r="G539" s="12"/>
      <c r="H539" s="12"/>
      <c r="I539" s="12"/>
      <c r="J539" s="12"/>
      <c r="K539" s="13"/>
      <c r="Z539" s="1109"/>
      <c r="AA539" s="26" t="s">
        <v>5</v>
      </c>
      <c r="AB539" s="59">
        <v>9.8250000000000011</v>
      </c>
      <c r="AC539" s="61">
        <v>0.27578516936036701</v>
      </c>
      <c r="AD539" s="75">
        <v>39.000000000003837</v>
      </c>
      <c r="AE539" s="61">
        <v>9.2671718420540667</v>
      </c>
      <c r="AF539" s="62">
        <v>10.382828157945935</v>
      </c>
      <c r="AG539" s="650"/>
      <c r="AH539" s="650"/>
      <c r="AI539" s="650"/>
    </row>
    <row r="540" spans="2:35" ht="18.75" customHeight="1" thickBot="1">
      <c r="B540" s="1080" t="s">
        <v>27</v>
      </c>
      <c r="C540" s="37" t="s">
        <v>84</v>
      </c>
      <c r="D540" s="55">
        <v>140.30266587710966</v>
      </c>
      <c r="E540" s="72">
        <v>1</v>
      </c>
      <c r="F540" s="57">
        <v>140.30266587710966</v>
      </c>
      <c r="G540" s="57">
        <v>21.92500686725894</v>
      </c>
      <c r="H540" s="57">
        <v>1.4009155798245172E-5</v>
      </c>
      <c r="I540" s="57">
        <v>0.24381434743311298</v>
      </c>
      <c r="J540" s="57">
        <v>21.92500686725894</v>
      </c>
      <c r="K540" s="58">
        <v>0.99603922064594863</v>
      </c>
      <c r="Z540" s="1044" t="s">
        <v>856</v>
      </c>
      <c r="AA540" s="1105"/>
      <c r="AB540" s="1105"/>
      <c r="AC540" s="1105"/>
      <c r="AD540" s="1105"/>
      <c r="AE540" s="1105"/>
      <c r="AF540" s="1105"/>
      <c r="AG540" s="650"/>
      <c r="AH540" s="650"/>
      <c r="AI540" s="650"/>
    </row>
    <row r="541" spans="2:35" ht="18.75" customHeight="1" thickBot="1">
      <c r="B541" s="1070"/>
      <c r="C541" s="26" t="s">
        <v>68</v>
      </c>
      <c r="D541" s="59">
        <v>435.14610222953229</v>
      </c>
      <c r="E541" s="75">
        <v>68</v>
      </c>
      <c r="F541" s="61">
        <v>6.399207385728416</v>
      </c>
      <c r="G541" s="142"/>
      <c r="H541" s="142"/>
      <c r="I541" s="142"/>
      <c r="J541" s="142"/>
      <c r="K541" s="11"/>
      <c r="Z541" s="650"/>
      <c r="AA541" s="650"/>
      <c r="AB541" s="650"/>
      <c r="AC541" s="650"/>
      <c r="AD541" s="650"/>
      <c r="AE541" s="650"/>
      <c r="AF541" s="650"/>
      <c r="AG541" s="650"/>
      <c r="AH541" s="650"/>
      <c r="AI541" s="650"/>
    </row>
    <row r="542" spans="2:35" ht="18.75" customHeight="1" thickBot="1">
      <c r="B542" s="1044" t="s">
        <v>118</v>
      </c>
      <c r="C542" s="1067"/>
      <c r="D542" s="1067"/>
      <c r="E542" s="1067"/>
      <c r="F542" s="1067"/>
      <c r="G542" s="1067"/>
      <c r="H542" s="1067"/>
      <c r="I542" s="1067"/>
      <c r="J542" s="1067"/>
      <c r="K542" s="1067"/>
      <c r="Z542" s="1106" t="s">
        <v>937</v>
      </c>
      <c r="AA542" s="1105"/>
      <c r="AB542" s="1105"/>
      <c r="AC542" s="1105"/>
      <c r="AD542" s="1105"/>
      <c r="AE542" s="1105"/>
      <c r="AF542" s="1105"/>
      <c r="AG542" s="1105"/>
      <c r="AH542" s="1105"/>
      <c r="AI542" s="650"/>
    </row>
    <row r="543" spans="2:35" ht="18.75" customHeight="1" thickBot="1">
      <c r="B543" s="1066" t="s">
        <v>167</v>
      </c>
      <c r="C543" s="1067"/>
      <c r="D543" s="1067"/>
      <c r="E543" s="1067"/>
      <c r="F543" s="1067"/>
      <c r="G543" s="1067"/>
      <c r="H543" s="1067"/>
      <c r="I543" s="1067"/>
      <c r="J543" s="1067"/>
      <c r="K543" s="1067"/>
      <c r="Z543" s="1073" t="s">
        <v>836</v>
      </c>
      <c r="AA543" s="1089" t="s">
        <v>116</v>
      </c>
      <c r="AB543" s="1088" t="s">
        <v>117</v>
      </c>
      <c r="AC543" s="1090" t="s">
        <v>80</v>
      </c>
      <c r="AD543" s="1096" t="s">
        <v>71</v>
      </c>
      <c r="AE543" s="1096" t="s">
        <v>50</v>
      </c>
      <c r="AF543" s="1096" t="s">
        <v>945</v>
      </c>
      <c r="AG543" s="1097" t="s">
        <v>946</v>
      </c>
      <c r="AH543" s="1111"/>
      <c r="AI543" s="650"/>
    </row>
    <row r="544" spans="2:35" ht="18.75" customHeight="1" thickBot="1">
      <c r="Z544" s="1109"/>
      <c r="AA544" s="1113"/>
      <c r="AB544" s="1110"/>
      <c r="AC544" s="1107"/>
      <c r="AD544" s="1108"/>
      <c r="AE544" s="1108"/>
      <c r="AF544" s="1108"/>
      <c r="AG544" s="63" t="s">
        <v>73</v>
      </c>
      <c r="AH544" s="64" t="s">
        <v>74</v>
      </c>
      <c r="AI544" s="650"/>
    </row>
    <row r="545" spans="2:35" ht="18.75" customHeight="1">
      <c r="Z545" s="1085" t="s">
        <v>821</v>
      </c>
      <c r="AA545" s="1086" t="s">
        <v>858</v>
      </c>
      <c r="AB545" s="107" t="s">
        <v>1049</v>
      </c>
      <c r="AC545" s="87" t="s">
        <v>999</v>
      </c>
      <c r="AD545" s="45">
        <v>0.48245969886817136</v>
      </c>
      <c r="AE545" s="45">
        <v>38.99999999999379</v>
      </c>
      <c r="AF545" s="45">
        <v>1</v>
      </c>
      <c r="AG545" s="45">
        <v>-0.9300602278144986</v>
      </c>
      <c r="AH545" s="46">
        <v>1.4838380055922804</v>
      </c>
      <c r="AI545" s="650"/>
    </row>
    <row r="546" spans="2:35" ht="18.75" customHeight="1">
      <c r="B546" s="76" t="s">
        <v>133</v>
      </c>
      <c r="Z546" s="1101"/>
      <c r="AA546" s="1112"/>
      <c r="AB546" s="33" t="s">
        <v>10</v>
      </c>
      <c r="AC546" s="89" t="s">
        <v>1000</v>
      </c>
      <c r="AD546" s="53">
        <v>0.39522038176970081</v>
      </c>
      <c r="AE546" s="53">
        <v>38.999999999993761</v>
      </c>
      <c r="AF546" s="53">
        <v>1</v>
      </c>
      <c r="AG546" s="53">
        <v>-0.8327895232993815</v>
      </c>
      <c r="AH546" s="54">
        <v>1.1446228566327159</v>
      </c>
      <c r="AI546" s="650"/>
    </row>
    <row r="547" spans="2:35" ht="18.75" customHeight="1">
      <c r="Z547" s="1101"/>
      <c r="AA547" s="1082" t="s">
        <v>1049</v>
      </c>
      <c r="AB547" s="37" t="s">
        <v>858</v>
      </c>
      <c r="AC547" s="90" t="s">
        <v>1001</v>
      </c>
      <c r="AD547" s="57">
        <v>0.48245969886817136</v>
      </c>
      <c r="AE547" s="57">
        <v>38.99999999999379</v>
      </c>
      <c r="AF547" s="57">
        <v>1</v>
      </c>
      <c r="AG547" s="57">
        <v>-1.4838380055922804</v>
      </c>
      <c r="AH547" s="58">
        <v>0.9300602278144986</v>
      </c>
      <c r="AI547" s="650"/>
    </row>
    <row r="548" spans="2:35" ht="18.75" customHeight="1">
      <c r="B548" s="1075" t="s">
        <v>76</v>
      </c>
      <c r="C548" s="1067"/>
      <c r="D548" s="1067"/>
      <c r="E548" s="1067"/>
      <c r="F548" s="1067"/>
      <c r="G548" s="1067"/>
      <c r="Z548" s="1101"/>
      <c r="AA548" s="1112"/>
      <c r="AB548" s="33" t="s">
        <v>10</v>
      </c>
      <c r="AC548" s="89" t="s">
        <v>1002</v>
      </c>
      <c r="AD548" s="53">
        <v>0.41042668517618663</v>
      </c>
      <c r="AE548" s="53">
        <v>38.999999999993776</v>
      </c>
      <c r="AF548" s="53">
        <v>1</v>
      </c>
      <c r="AG548" s="53">
        <v>-1.147719381222241</v>
      </c>
      <c r="AH548" s="54">
        <v>0.90577493677779342</v>
      </c>
      <c r="AI548" s="650"/>
    </row>
    <row r="549" spans="2:35" ht="18.75" customHeight="1" thickBot="1">
      <c r="B549" s="1087" t="s">
        <v>122</v>
      </c>
      <c r="C549" s="1067"/>
      <c r="D549" s="1067"/>
      <c r="E549" s="1067"/>
      <c r="F549" s="1067"/>
      <c r="G549" s="1067"/>
      <c r="Z549" s="1101"/>
      <c r="AA549" s="1082" t="s">
        <v>10</v>
      </c>
      <c r="AB549" s="37" t="s">
        <v>858</v>
      </c>
      <c r="AC549" s="90" t="s">
        <v>1003</v>
      </c>
      <c r="AD549" s="57">
        <v>0.39522038176970081</v>
      </c>
      <c r="AE549" s="57">
        <v>38.999999999993761</v>
      </c>
      <c r="AF549" s="57">
        <v>1</v>
      </c>
      <c r="AG549" s="57">
        <v>-1.1446228566327159</v>
      </c>
      <c r="AH549" s="58">
        <v>0.8327895232993815</v>
      </c>
      <c r="AI549" s="650"/>
    </row>
    <row r="550" spans="2:35" ht="18.75" customHeight="1" thickBot="1">
      <c r="B550" s="1073" t="s">
        <v>109</v>
      </c>
      <c r="C550" s="1088" t="s">
        <v>20</v>
      </c>
      <c r="D550" s="1090" t="s">
        <v>16</v>
      </c>
      <c r="E550" s="1096" t="s">
        <v>71</v>
      </c>
      <c r="F550" s="1097" t="s">
        <v>72</v>
      </c>
      <c r="G550" s="1079"/>
      <c r="Z550" s="1102"/>
      <c r="AA550" s="1112"/>
      <c r="AB550" s="33" t="s">
        <v>1049</v>
      </c>
      <c r="AC550" s="89" t="s">
        <v>1004</v>
      </c>
      <c r="AD550" s="53">
        <v>0.41042668517618663</v>
      </c>
      <c r="AE550" s="53">
        <v>38.999999999993776</v>
      </c>
      <c r="AF550" s="53">
        <v>1</v>
      </c>
      <c r="AG550" s="53">
        <v>-0.90577493677779342</v>
      </c>
      <c r="AH550" s="54">
        <v>1.147719381222241</v>
      </c>
      <c r="AI550" s="650"/>
    </row>
    <row r="551" spans="2:35" ht="18.75" customHeight="1" thickBot="1">
      <c r="B551" s="1070"/>
      <c r="C551" s="1060"/>
      <c r="D551" s="1062"/>
      <c r="E551" s="1064"/>
      <c r="F551" s="63" t="s">
        <v>73</v>
      </c>
      <c r="G551" s="64" t="s">
        <v>74</v>
      </c>
      <c r="Z551" s="1099" t="s">
        <v>4</v>
      </c>
      <c r="AA551" s="1082" t="s">
        <v>858</v>
      </c>
      <c r="AB551" s="37" t="s">
        <v>1049</v>
      </c>
      <c r="AC551" s="90" t="s">
        <v>1011</v>
      </c>
      <c r="AD551" s="57">
        <v>0.73780528601791928</v>
      </c>
      <c r="AE551" s="72">
        <v>39.000000000000988</v>
      </c>
      <c r="AF551" s="57">
        <v>0.37634941252639498</v>
      </c>
      <c r="AG551" s="57">
        <v>-0.69040308848069554</v>
      </c>
      <c r="AH551" s="58">
        <v>3.00106975514736</v>
      </c>
      <c r="AI551" s="650"/>
    </row>
    <row r="552" spans="2:35" ht="18.75" customHeight="1">
      <c r="B552" s="1085" t="s">
        <v>10</v>
      </c>
      <c r="C552" s="107" t="s">
        <v>22</v>
      </c>
      <c r="D552" s="43">
        <v>5.8885526315789471</v>
      </c>
      <c r="E552" s="45">
        <v>0.31823127584947497</v>
      </c>
      <c r="F552" s="45">
        <v>5.2535320076121605</v>
      </c>
      <c r="G552" s="46">
        <v>6.5235732555457338</v>
      </c>
      <c r="Z552" s="1101"/>
      <c r="AA552" s="1112"/>
      <c r="AB552" s="33" t="s">
        <v>10</v>
      </c>
      <c r="AC552" s="89" t="s">
        <v>1012</v>
      </c>
      <c r="AD552" s="53">
        <v>0.60439387475425532</v>
      </c>
      <c r="AE552" s="74">
        <v>39.000000000001023</v>
      </c>
      <c r="AF552" s="53">
        <v>1.1538666534201832E-2</v>
      </c>
      <c r="AG552" s="53">
        <v>0.3458466223461012</v>
      </c>
      <c r="AH552" s="54">
        <v>3.3698200443205844</v>
      </c>
      <c r="AI552" s="650"/>
    </row>
    <row r="553" spans="2:35" ht="18.75" customHeight="1">
      <c r="B553" s="1081"/>
      <c r="C553" s="109" t="s">
        <v>23</v>
      </c>
      <c r="D553" s="47">
        <v>10.358289473684207</v>
      </c>
      <c r="E553" s="49">
        <v>0.50528790786325717</v>
      </c>
      <c r="F553" s="49">
        <v>9.3500031521160842</v>
      </c>
      <c r="G553" s="50">
        <v>11.366575795252331</v>
      </c>
      <c r="Z553" s="1101"/>
      <c r="AA553" s="1082" t="s">
        <v>1049</v>
      </c>
      <c r="AB553" s="37" t="s">
        <v>858</v>
      </c>
      <c r="AC553" s="90" t="s">
        <v>1013</v>
      </c>
      <c r="AD553" s="57">
        <v>0.73780528601791928</v>
      </c>
      <c r="AE553" s="72">
        <v>39.000000000000988</v>
      </c>
      <c r="AF553" s="57">
        <v>0.37634941252639498</v>
      </c>
      <c r="AG553" s="57">
        <v>-3.00106975514736</v>
      </c>
      <c r="AH553" s="58">
        <v>0.69040308848069554</v>
      </c>
      <c r="AI553" s="650"/>
    </row>
    <row r="554" spans="2:35" ht="18.75" customHeight="1">
      <c r="B554" s="1081"/>
      <c r="C554" s="109" t="s">
        <v>24</v>
      </c>
      <c r="D554" s="47">
        <v>9.499078947368421</v>
      </c>
      <c r="E554" s="49">
        <v>0.43202996656405018</v>
      </c>
      <c r="F554" s="49">
        <v>8.6369765716433484</v>
      </c>
      <c r="G554" s="50">
        <v>10.361181323093493</v>
      </c>
      <c r="Z554" s="1101"/>
      <c r="AA554" s="1112"/>
      <c r="AB554" s="33" t="s">
        <v>10</v>
      </c>
      <c r="AC554" s="89" t="s">
        <v>1051</v>
      </c>
      <c r="AD554" s="53">
        <v>0.62764823374095935</v>
      </c>
      <c r="AE554" s="74">
        <v>39.000000000001016</v>
      </c>
      <c r="AF554" s="53">
        <v>0.80962969412435548</v>
      </c>
      <c r="AG554" s="53">
        <v>-0.86766116183638842</v>
      </c>
      <c r="AH554" s="54">
        <v>2.2726611618364094</v>
      </c>
      <c r="AI554" s="650"/>
    </row>
    <row r="555" spans="2:35" ht="18.75" customHeight="1">
      <c r="B555" s="1081"/>
      <c r="C555" s="109" t="s">
        <v>26</v>
      </c>
      <c r="D555" s="47">
        <v>8.6696052631578944</v>
      </c>
      <c r="E555" s="49">
        <v>0.43581127750302512</v>
      </c>
      <c r="F555" s="49">
        <v>7.7999573989340227</v>
      </c>
      <c r="G555" s="50">
        <v>9.539253127381766</v>
      </c>
      <c r="Z555" s="1101"/>
      <c r="AA555" s="1082" t="s">
        <v>10</v>
      </c>
      <c r="AB555" s="37" t="s">
        <v>858</v>
      </c>
      <c r="AC555" s="90" t="s">
        <v>1014</v>
      </c>
      <c r="AD555" s="57">
        <v>0.60439387475425532</v>
      </c>
      <c r="AE555" s="72">
        <v>39.000000000001023</v>
      </c>
      <c r="AF555" s="57">
        <v>1.1538666534201832E-2</v>
      </c>
      <c r="AG555" s="57">
        <v>-3.3698200443205844</v>
      </c>
      <c r="AH555" s="58">
        <v>-0.3458466223461012</v>
      </c>
      <c r="AI555" s="650"/>
    </row>
    <row r="556" spans="2:35" ht="18.75" customHeight="1">
      <c r="B556" s="1068"/>
      <c r="C556" s="33" t="s">
        <v>27</v>
      </c>
      <c r="D556" s="51">
        <v>8.34171052631579</v>
      </c>
      <c r="E556" s="53">
        <v>0.41036592738831773</v>
      </c>
      <c r="F556" s="53">
        <v>7.5228380676951625</v>
      </c>
      <c r="G556" s="54">
        <v>9.1605829849364167</v>
      </c>
      <c r="Z556" s="1102"/>
      <c r="AA556" s="1112"/>
      <c r="AB556" s="33" t="s">
        <v>1049</v>
      </c>
      <c r="AC556" s="89" t="s">
        <v>1052</v>
      </c>
      <c r="AD556" s="53">
        <v>0.62764823374095935</v>
      </c>
      <c r="AE556" s="74">
        <v>39.000000000001016</v>
      </c>
      <c r="AF556" s="53">
        <v>0.80962969412435548</v>
      </c>
      <c r="AG556" s="53">
        <v>-2.2726611618364094</v>
      </c>
      <c r="AH556" s="54">
        <v>0.86766116183638842</v>
      </c>
      <c r="AI556" s="650"/>
    </row>
    <row r="557" spans="2:35" ht="18.75" customHeight="1" thickBot="1">
      <c r="B557" s="1080" t="s">
        <v>11</v>
      </c>
      <c r="C557" s="37" t="s">
        <v>22</v>
      </c>
      <c r="D557" s="55">
        <v>6.3143576388888878</v>
      </c>
      <c r="E557" s="57">
        <v>0.33701394945163787</v>
      </c>
      <c r="F557" s="57">
        <v>5.6418567732998044</v>
      </c>
      <c r="G557" s="58">
        <v>6.9868585044779712</v>
      </c>
      <c r="Z557" s="1080" t="s">
        <v>5</v>
      </c>
      <c r="AA557" s="1082" t="s">
        <v>858</v>
      </c>
      <c r="AB557" s="37" t="s">
        <v>1049</v>
      </c>
      <c r="AC557" s="90" t="s">
        <v>1005</v>
      </c>
      <c r="AD557" s="57">
        <v>0.62077193517821738</v>
      </c>
      <c r="AE557" s="72">
        <v>39.000000000003318</v>
      </c>
      <c r="AF557" s="57">
        <v>1</v>
      </c>
      <c r="AG557" s="57">
        <v>-1.0198479041087805</v>
      </c>
      <c r="AH557" s="58">
        <v>2.0860701263309802</v>
      </c>
      <c r="AI557" s="650"/>
    </row>
    <row r="558" spans="2:35" ht="18.75" customHeight="1">
      <c r="B558" s="1081"/>
      <c r="C558" s="109" t="s">
        <v>23</v>
      </c>
      <c r="D558" s="47">
        <v>8.6132812499999982</v>
      </c>
      <c r="E558" s="49">
        <v>0.53511105401123171</v>
      </c>
      <c r="F558" s="49">
        <v>7.545483766856111</v>
      </c>
      <c r="G558" s="50">
        <v>9.6810787331438846</v>
      </c>
      <c r="Z558" s="1101"/>
      <c r="AA558" s="1112"/>
      <c r="AB558" s="33" t="s">
        <v>10</v>
      </c>
      <c r="AC558" s="89" t="s">
        <v>1006</v>
      </c>
      <c r="AD558" s="53">
        <v>0.50852272591599124</v>
      </c>
      <c r="AE558" s="74">
        <v>39.000000000003517</v>
      </c>
      <c r="AF558" s="53">
        <v>4.3393898867963851E-8</v>
      </c>
      <c r="AG558" s="53">
        <v>-4.8951498941937759</v>
      </c>
      <c r="AH558" s="54">
        <v>-2.3508501058062525</v>
      </c>
      <c r="AI558" s="650"/>
    </row>
    <row r="559" spans="2:35" ht="18.75" customHeight="1">
      <c r="B559" s="1081"/>
      <c r="C559" s="109" t="s">
        <v>24</v>
      </c>
      <c r="D559" s="47">
        <v>6.7914756944444434</v>
      </c>
      <c r="E559" s="49">
        <v>0.4575292762301566</v>
      </c>
      <c r="F559" s="49">
        <v>5.8784902385077569</v>
      </c>
      <c r="G559" s="50">
        <v>7.70446115038113</v>
      </c>
      <c r="Z559" s="1101"/>
      <c r="AA559" s="1082" t="s">
        <v>1049</v>
      </c>
      <c r="AB559" s="37" t="s">
        <v>858</v>
      </c>
      <c r="AC559" s="90" t="s">
        <v>1007</v>
      </c>
      <c r="AD559" s="57">
        <v>0.62077193517821738</v>
      </c>
      <c r="AE559" s="72">
        <v>39.000000000003318</v>
      </c>
      <c r="AF559" s="57">
        <v>1</v>
      </c>
      <c r="AG559" s="57">
        <v>-2.0860701263309802</v>
      </c>
      <c r="AH559" s="58">
        <v>1.0198479041087805</v>
      </c>
      <c r="AI559" s="650"/>
    </row>
    <row r="560" spans="2:35" ht="18.75" customHeight="1">
      <c r="B560" s="1081"/>
      <c r="C560" s="109" t="s">
        <v>26</v>
      </c>
      <c r="D560" s="47">
        <v>5.8668576388888827</v>
      </c>
      <c r="E560" s="49">
        <v>0.46153376802703266</v>
      </c>
      <c r="F560" s="49">
        <v>4.9458813439853655</v>
      </c>
      <c r="G560" s="50">
        <v>6.7878339337923999</v>
      </c>
      <c r="Z560" s="1101"/>
      <c r="AA560" s="1112"/>
      <c r="AB560" s="33" t="s">
        <v>10</v>
      </c>
      <c r="AC560" s="89" t="s">
        <v>1008</v>
      </c>
      <c r="AD560" s="53">
        <v>0.52808839412557751</v>
      </c>
      <c r="AE560" s="74">
        <v>39.000000000003375</v>
      </c>
      <c r="AF560" s="53">
        <v>4.2364032753993047E-9</v>
      </c>
      <c r="AG560" s="53">
        <v>-5.4772076137338725</v>
      </c>
      <c r="AH560" s="54">
        <v>-2.8350146084883558</v>
      </c>
      <c r="AI560" s="650"/>
    </row>
    <row r="561" spans="2:35" ht="18.75" customHeight="1" thickBot="1">
      <c r="B561" s="1070"/>
      <c r="C561" s="26" t="s">
        <v>27</v>
      </c>
      <c r="D561" s="59">
        <v>5.5429513888888851</v>
      </c>
      <c r="E561" s="61">
        <v>0.43458658027986274</v>
      </c>
      <c r="F561" s="61">
        <v>4.6757473699242427</v>
      </c>
      <c r="G561" s="62">
        <v>6.4101554078535274</v>
      </c>
      <c r="Z561" s="1101"/>
      <c r="AA561" s="1084" t="s">
        <v>10</v>
      </c>
      <c r="AB561" s="37" t="s">
        <v>858</v>
      </c>
      <c r="AC561" s="90" t="s">
        <v>1009</v>
      </c>
      <c r="AD561" s="57">
        <v>0.50852272591599124</v>
      </c>
      <c r="AE561" s="72">
        <v>39.000000000003517</v>
      </c>
      <c r="AF561" s="57">
        <v>4.3393898867963851E-8</v>
      </c>
      <c r="AG561" s="57">
        <v>2.3508501058062525</v>
      </c>
      <c r="AH561" s="58">
        <v>4.8951498941937759</v>
      </c>
      <c r="AI561" s="650"/>
    </row>
    <row r="562" spans="2:35" ht="18.75" customHeight="1" thickBot="1">
      <c r="Z562" s="1109"/>
      <c r="AA562" s="1113"/>
      <c r="AB562" s="26" t="s">
        <v>1049</v>
      </c>
      <c r="AC562" s="696" t="s">
        <v>1010</v>
      </c>
      <c r="AD562" s="61">
        <v>0.52808839412557751</v>
      </c>
      <c r="AE562" s="75">
        <v>39.000000000003375</v>
      </c>
      <c r="AF562" s="61">
        <v>4.2364032753993047E-9</v>
      </c>
      <c r="AG562" s="61">
        <v>2.8350146084883558</v>
      </c>
      <c r="AH562" s="62">
        <v>5.4772076137338725</v>
      </c>
      <c r="AI562" s="650"/>
    </row>
    <row r="563" spans="2:35" ht="18.75" customHeight="1">
      <c r="B563" s="1075" t="s">
        <v>77</v>
      </c>
      <c r="C563" s="1067"/>
      <c r="D563" s="1067"/>
      <c r="E563" s="1067"/>
      <c r="F563" s="1067"/>
      <c r="G563" s="1067"/>
      <c r="H563" s="1067"/>
      <c r="I563" s="1067"/>
      <c r="Z563" s="1044" t="s">
        <v>81</v>
      </c>
      <c r="AA563" s="1105"/>
      <c r="AB563" s="1105"/>
      <c r="AC563" s="1105"/>
      <c r="AD563" s="1105"/>
      <c r="AE563" s="1105"/>
      <c r="AF563" s="1105"/>
      <c r="AG563" s="1105"/>
      <c r="AH563" s="1105"/>
      <c r="AI563" s="650"/>
    </row>
    <row r="564" spans="2:35" ht="18.75" customHeight="1" thickBot="1">
      <c r="B564" s="1087" t="s">
        <v>122</v>
      </c>
      <c r="C564" s="1067"/>
      <c r="D564" s="1067"/>
      <c r="E564" s="1067"/>
      <c r="F564" s="1067"/>
      <c r="G564" s="1067"/>
      <c r="H564" s="1067"/>
      <c r="I564" s="1067"/>
      <c r="Z564" s="1044" t="s">
        <v>859</v>
      </c>
      <c r="AA564" s="1105"/>
      <c r="AB564" s="1105"/>
      <c r="AC564" s="1105"/>
      <c r="AD564" s="1105"/>
      <c r="AE564" s="1105"/>
      <c r="AF564" s="1105"/>
      <c r="AG564" s="1105"/>
      <c r="AH564" s="1105"/>
      <c r="AI564" s="650"/>
    </row>
    <row r="565" spans="2:35" ht="18.75" customHeight="1" thickBot="1">
      <c r="B565" s="1073" t="s">
        <v>109</v>
      </c>
      <c r="C565" s="1089" t="s">
        <v>86</v>
      </c>
      <c r="D565" s="1088" t="s">
        <v>87</v>
      </c>
      <c r="E565" s="1090" t="s">
        <v>80</v>
      </c>
      <c r="F565" s="1096" t="s">
        <v>71</v>
      </c>
      <c r="G565" s="1096" t="s">
        <v>149</v>
      </c>
      <c r="H565" s="1097" t="s">
        <v>150</v>
      </c>
      <c r="I565" s="1079"/>
      <c r="Z565" s="650"/>
      <c r="AA565" s="650"/>
      <c r="AB565" s="650"/>
      <c r="AC565" s="650"/>
      <c r="AD565" s="650"/>
      <c r="AE565" s="650"/>
      <c r="AF565" s="650"/>
      <c r="AG565" s="650"/>
      <c r="AH565" s="650"/>
      <c r="AI565" s="650"/>
    </row>
    <row r="566" spans="2:35" ht="18.75" customHeight="1" thickBot="1">
      <c r="B566" s="1070"/>
      <c r="C566" s="1072"/>
      <c r="D566" s="1060"/>
      <c r="E566" s="1062"/>
      <c r="F566" s="1064"/>
      <c r="G566" s="1064"/>
      <c r="H566" s="63" t="s">
        <v>73</v>
      </c>
      <c r="I566" s="64" t="s">
        <v>74</v>
      </c>
      <c r="Z566" s="1106" t="s">
        <v>942</v>
      </c>
      <c r="AA566" s="1105"/>
      <c r="AB566" s="1105"/>
      <c r="AC566" s="1105"/>
      <c r="AD566" s="1105"/>
      <c r="AE566" s="650"/>
      <c r="AF566" s="650"/>
      <c r="AG566" s="650"/>
      <c r="AH566" s="650"/>
      <c r="AI566" s="650"/>
    </row>
    <row r="567" spans="2:35" ht="18.75" customHeight="1" thickBot="1">
      <c r="B567" s="1085" t="s">
        <v>10</v>
      </c>
      <c r="C567" s="1086" t="s">
        <v>22</v>
      </c>
      <c r="D567" s="107" t="s">
        <v>23</v>
      </c>
      <c r="E567" s="87" t="s">
        <v>238</v>
      </c>
      <c r="F567" s="45">
        <v>0.44999405904595691</v>
      </c>
      <c r="G567" s="45">
        <v>7.1879295325040127E-14</v>
      </c>
      <c r="H567" s="45">
        <v>-5.7754008831091532</v>
      </c>
      <c r="I567" s="46">
        <v>-3.1640728011013679</v>
      </c>
      <c r="Z567" s="623" t="s">
        <v>836</v>
      </c>
      <c r="AA567" s="626" t="s">
        <v>849</v>
      </c>
      <c r="AB567" s="627" t="s">
        <v>850</v>
      </c>
      <c r="AC567" s="627" t="s">
        <v>36</v>
      </c>
      <c r="AD567" s="21" t="s">
        <v>39</v>
      </c>
      <c r="AE567" s="650"/>
      <c r="AF567" s="650"/>
      <c r="AG567" s="650"/>
      <c r="AH567" s="650"/>
      <c r="AI567" s="650"/>
    </row>
    <row r="568" spans="2:35" ht="18.75" customHeight="1">
      <c r="B568" s="1081"/>
      <c r="C568" s="1067"/>
      <c r="D568" s="109" t="s">
        <v>24</v>
      </c>
      <c r="E568" s="88" t="s">
        <v>239</v>
      </c>
      <c r="F568" s="49">
        <v>0.42044462581414155</v>
      </c>
      <c r="G568" s="49">
        <v>1.8820505935614249E-11</v>
      </c>
      <c r="H568" s="49">
        <v>-4.8304522639735978</v>
      </c>
      <c r="I568" s="50">
        <v>-2.3906003676053502</v>
      </c>
      <c r="Z568" s="108" t="s">
        <v>821</v>
      </c>
      <c r="AA568" s="673">
        <v>2</v>
      </c>
      <c r="AB568" s="45">
        <v>38.99999999999384</v>
      </c>
      <c r="AC568" s="45">
        <v>0.16763477693346743</v>
      </c>
      <c r="AD568" s="46">
        <v>0.84626872256957675</v>
      </c>
      <c r="AE568" s="650"/>
      <c r="AF568" s="650"/>
      <c r="AG568" s="650"/>
      <c r="AH568" s="650"/>
      <c r="AI568" s="650"/>
    </row>
    <row r="569" spans="2:35" ht="18.75" customHeight="1">
      <c r="B569" s="1081"/>
      <c r="C569" s="1067"/>
      <c r="D569" s="109" t="s">
        <v>26</v>
      </c>
      <c r="E569" s="88" t="s">
        <v>240</v>
      </c>
      <c r="F569" s="49">
        <v>0.45006448015393957</v>
      </c>
      <c r="G569" s="49">
        <v>4.1227775176640995E-7</v>
      </c>
      <c r="H569" s="49">
        <v>-4.0869210004102241</v>
      </c>
      <c r="I569" s="50">
        <v>-1.4751842627476706</v>
      </c>
      <c r="Z569" s="110" t="s">
        <v>4</v>
      </c>
      <c r="AA569" s="664">
        <v>2</v>
      </c>
      <c r="AB569" s="73">
        <v>39.000000000000988</v>
      </c>
      <c r="AC569" s="49">
        <v>4.7579797454567503</v>
      </c>
      <c r="AD569" s="50">
        <v>1.4158252527778239E-2</v>
      </c>
      <c r="AE569" s="650"/>
      <c r="AF569" s="650"/>
      <c r="AG569" s="650"/>
      <c r="AH569" s="650"/>
      <c r="AI569" s="650"/>
    </row>
    <row r="570" spans="2:35" ht="18.75" customHeight="1" thickBot="1">
      <c r="B570" s="1081"/>
      <c r="C570" s="1083"/>
      <c r="D570" s="33" t="s">
        <v>27</v>
      </c>
      <c r="E570" s="89" t="s">
        <v>241</v>
      </c>
      <c r="F570" s="53">
        <v>0.49900935414328335</v>
      </c>
      <c r="G570" s="53">
        <v>5.8666212940645494E-5</v>
      </c>
      <c r="H570" s="53">
        <v>-3.9010404983667759</v>
      </c>
      <c r="I570" s="54">
        <v>-1.0052752911069101</v>
      </c>
      <c r="Z570" s="19" t="s">
        <v>5</v>
      </c>
      <c r="AA570" s="670">
        <v>2</v>
      </c>
      <c r="AB570" s="75">
        <v>39.000000000003418</v>
      </c>
      <c r="AC570" s="61">
        <v>43.997703205216979</v>
      </c>
      <c r="AD570" s="62">
        <v>1.0043696905913453E-10</v>
      </c>
      <c r="AE570" s="650"/>
      <c r="AF570" s="650"/>
      <c r="AG570" s="650"/>
      <c r="AH570" s="650"/>
      <c r="AI570" s="650"/>
    </row>
    <row r="571" spans="2:35" ht="18.75" customHeight="1">
      <c r="B571" s="1081"/>
      <c r="C571" s="1082" t="s">
        <v>23</v>
      </c>
      <c r="D571" s="37" t="s">
        <v>22</v>
      </c>
      <c r="E571" s="90" t="s">
        <v>242</v>
      </c>
      <c r="F571" s="57">
        <v>0.44999405904595691</v>
      </c>
      <c r="G571" s="57">
        <v>7.1879295325040127E-14</v>
      </c>
      <c r="H571" s="57">
        <v>3.1640728011013679</v>
      </c>
      <c r="I571" s="58">
        <v>5.7754008831091532</v>
      </c>
      <c r="Z571" s="1044" t="s">
        <v>118</v>
      </c>
      <c r="AA571" s="1105"/>
      <c r="AB571" s="1105"/>
      <c r="AC571" s="1105"/>
      <c r="AD571" s="1105"/>
      <c r="AE571" s="650"/>
      <c r="AF571" s="650"/>
      <c r="AG571" s="650"/>
      <c r="AH571" s="650"/>
      <c r="AI571" s="650"/>
    </row>
    <row r="572" spans="2:35" ht="18.75" customHeight="1">
      <c r="B572" s="1081"/>
      <c r="C572" s="1067"/>
      <c r="D572" s="109" t="s">
        <v>24</v>
      </c>
      <c r="E572" s="47">
        <v>0.85921052631578654</v>
      </c>
      <c r="F572" s="49">
        <v>0.38542350032182748</v>
      </c>
      <c r="G572" s="49">
        <v>0.29103529481259893</v>
      </c>
      <c r="H572" s="49">
        <v>-0.25910113760924364</v>
      </c>
      <c r="I572" s="50">
        <v>1.9775221902408167</v>
      </c>
      <c r="Z572" s="1044" t="s">
        <v>842</v>
      </c>
      <c r="AA572" s="1105"/>
      <c r="AB572" s="1105"/>
      <c r="AC572" s="1105"/>
      <c r="AD572" s="1105"/>
      <c r="AE572" s="650"/>
      <c r="AF572" s="650"/>
      <c r="AG572" s="650"/>
      <c r="AH572" s="650"/>
      <c r="AI572" s="650"/>
    </row>
    <row r="573" spans="2:35" ht="18.75" customHeight="1">
      <c r="B573" s="1081"/>
      <c r="C573" s="1067"/>
      <c r="D573" s="109" t="s">
        <v>26</v>
      </c>
      <c r="E573" s="88" t="s">
        <v>243</v>
      </c>
      <c r="F573" s="49">
        <v>0.38346844665982022</v>
      </c>
      <c r="G573" s="49">
        <v>3.8598589057642173E-4</v>
      </c>
      <c r="H573" s="49">
        <v>0.57604516208009127</v>
      </c>
      <c r="I573" s="50">
        <v>2.801323258972535</v>
      </c>
      <c r="Z573" s="650"/>
      <c r="AA573" s="650"/>
      <c r="AB573" s="650"/>
      <c r="AC573" s="650"/>
      <c r="AD573" s="650"/>
      <c r="AE573" s="650"/>
      <c r="AF573" s="650"/>
      <c r="AG573" s="650"/>
      <c r="AH573" s="650"/>
      <c r="AI573" s="650"/>
    </row>
    <row r="574" spans="2:35" ht="18.75" customHeight="1">
      <c r="B574" s="1081"/>
      <c r="C574" s="1083"/>
      <c r="D574" s="33" t="s">
        <v>27</v>
      </c>
      <c r="E574" s="89" t="s">
        <v>244</v>
      </c>
      <c r="F574" s="53">
        <v>0.49547754327945087</v>
      </c>
      <c r="G574" s="53">
        <v>1.2485051609018299E-3</v>
      </c>
      <c r="H574" s="53">
        <v>0.57894394223858392</v>
      </c>
      <c r="I574" s="54">
        <v>3.4542139524982511</v>
      </c>
      <c r="Z574" s="650"/>
      <c r="AA574" s="650"/>
      <c r="AB574" s="650"/>
      <c r="AC574" s="650"/>
      <c r="AD574" s="650"/>
      <c r="AE574" s="650"/>
      <c r="AF574" s="650"/>
      <c r="AG574" s="650"/>
      <c r="AH574" s="650"/>
      <c r="AI574" s="650"/>
    </row>
    <row r="575" spans="2:35" ht="18.75" customHeight="1">
      <c r="B575" s="1081"/>
      <c r="C575" s="1082" t="s">
        <v>24</v>
      </c>
      <c r="D575" s="37" t="s">
        <v>22</v>
      </c>
      <c r="E575" s="90" t="s">
        <v>245</v>
      </c>
      <c r="F575" s="57">
        <v>0.42044462581414155</v>
      </c>
      <c r="G575" s="57">
        <v>1.8820505935614249E-11</v>
      </c>
      <c r="H575" s="57">
        <v>2.3906003676053502</v>
      </c>
      <c r="I575" s="58">
        <v>4.8304522639735978</v>
      </c>
      <c r="Z575" s="684" t="s">
        <v>876</v>
      </c>
      <c r="AA575" s="650"/>
      <c r="AB575" s="650"/>
      <c r="AC575" s="650"/>
      <c r="AD575" s="650"/>
      <c r="AE575" s="650"/>
      <c r="AF575" s="650"/>
      <c r="AG575" s="650"/>
      <c r="AH575" s="650"/>
      <c r="AI575" s="650"/>
    </row>
    <row r="576" spans="2:35" ht="18.75" customHeight="1">
      <c r="B576" s="1081"/>
      <c r="C576" s="1067"/>
      <c r="D576" s="109" t="s">
        <v>23</v>
      </c>
      <c r="E576" s="47">
        <v>-0.85921052631578654</v>
      </c>
      <c r="F576" s="49">
        <v>0.38542350032182748</v>
      </c>
      <c r="G576" s="49">
        <v>0.29103529481259893</v>
      </c>
      <c r="H576" s="49">
        <v>-1.9775221902408167</v>
      </c>
      <c r="I576" s="50">
        <v>0.25910113760924364</v>
      </c>
      <c r="Z576" s="650"/>
      <c r="AA576" s="650"/>
      <c r="AB576" s="650"/>
      <c r="AC576" s="650"/>
      <c r="AD576" s="650"/>
      <c r="AE576" s="650"/>
      <c r="AF576" s="650"/>
      <c r="AG576" s="650"/>
      <c r="AH576" s="650"/>
      <c r="AI576" s="650"/>
    </row>
    <row r="577" spans="2:35" ht="18.75" customHeight="1" thickBot="1">
      <c r="B577" s="1081"/>
      <c r="C577" s="1067"/>
      <c r="D577" s="109" t="s">
        <v>26</v>
      </c>
      <c r="E577" s="47">
        <v>0.82947368421052659</v>
      </c>
      <c r="F577" s="49">
        <v>0.34912744797171119</v>
      </c>
      <c r="G577" s="49">
        <v>0.20332470089607318</v>
      </c>
      <c r="H577" s="49">
        <v>-0.18352447738868335</v>
      </c>
      <c r="I577" s="50">
        <v>1.8424718458097364</v>
      </c>
      <c r="Z577" s="1106" t="s">
        <v>935</v>
      </c>
      <c r="AA577" s="1105"/>
      <c r="AB577" s="1105"/>
      <c r="AC577" s="1105"/>
      <c r="AD577" s="1105"/>
      <c r="AE577" s="1105"/>
      <c r="AF577" s="1105"/>
      <c r="AG577" s="650"/>
      <c r="AH577" s="650"/>
      <c r="AI577" s="650"/>
    </row>
    <row r="578" spans="2:35" ht="18.75" customHeight="1" thickBot="1">
      <c r="B578" s="1081"/>
      <c r="C578" s="1083"/>
      <c r="D578" s="33" t="s">
        <v>27</v>
      </c>
      <c r="E578" s="51">
        <v>1.1573684210526309</v>
      </c>
      <c r="F578" s="53">
        <v>0.46572495001155939</v>
      </c>
      <c r="G578" s="53">
        <v>0.15417234868121102</v>
      </c>
      <c r="H578" s="53">
        <v>-0.19393901957810539</v>
      </c>
      <c r="I578" s="54">
        <v>2.5086758616833671</v>
      </c>
      <c r="Z578" s="1073" t="s">
        <v>109</v>
      </c>
      <c r="AA578" s="1088" t="s">
        <v>836</v>
      </c>
      <c r="AB578" s="1090" t="s">
        <v>16</v>
      </c>
      <c r="AC578" s="1096" t="s">
        <v>71</v>
      </c>
      <c r="AD578" s="1096" t="s">
        <v>50</v>
      </c>
      <c r="AE578" s="1097" t="s">
        <v>72</v>
      </c>
      <c r="AF578" s="1111"/>
      <c r="AG578" s="650"/>
      <c r="AH578" s="650"/>
      <c r="AI578" s="650"/>
    </row>
    <row r="579" spans="2:35" ht="18.75" customHeight="1" thickBot="1">
      <c r="B579" s="1081"/>
      <c r="C579" s="1082" t="s">
        <v>26</v>
      </c>
      <c r="D579" s="37" t="s">
        <v>22</v>
      </c>
      <c r="E579" s="90" t="s">
        <v>246</v>
      </c>
      <c r="F579" s="57">
        <v>0.45006448015393957</v>
      </c>
      <c r="G579" s="57">
        <v>4.1227775176640995E-7</v>
      </c>
      <c r="H579" s="57">
        <v>1.4751842627476706</v>
      </c>
      <c r="I579" s="58">
        <v>4.0869210004102241</v>
      </c>
      <c r="Z579" s="1109"/>
      <c r="AA579" s="1110"/>
      <c r="AB579" s="1107"/>
      <c r="AC579" s="1108"/>
      <c r="AD579" s="1108"/>
      <c r="AE579" s="63" t="s">
        <v>73</v>
      </c>
      <c r="AF579" s="64" t="s">
        <v>74</v>
      </c>
      <c r="AG579" s="650"/>
      <c r="AH579" s="650"/>
      <c r="AI579" s="650"/>
    </row>
    <row r="580" spans="2:35" ht="18.75" customHeight="1">
      <c r="B580" s="1081"/>
      <c r="C580" s="1067"/>
      <c r="D580" s="109" t="s">
        <v>23</v>
      </c>
      <c r="E580" s="88" t="s">
        <v>247</v>
      </c>
      <c r="F580" s="49">
        <v>0.38346844665982022</v>
      </c>
      <c r="G580" s="49">
        <v>3.8598589057642173E-4</v>
      </c>
      <c r="H580" s="49">
        <v>-2.801323258972535</v>
      </c>
      <c r="I580" s="50">
        <v>-0.57604516208009127</v>
      </c>
      <c r="Z580" s="1085" t="s">
        <v>858</v>
      </c>
      <c r="AA580" s="107" t="s">
        <v>821</v>
      </c>
      <c r="AB580" s="87" t="s">
        <v>993</v>
      </c>
      <c r="AC580" s="45">
        <v>0.33205153763643541</v>
      </c>
      <c r="AD580" s="45">
        <v>38.99999999999374</v>
      </c>
      <c r="AE580" s="45">
        <v>5.0163623698386264</v>
      </c>
      <c r="AF580" s="46">
        <v>6.3596376301613713</v>
      </c>
      <c r="AG580" s="650"/>
      <c r="AH580" s="650"/>
      <c r="AI580" s="650"/>
    </row>
    <row r="581" spans="2:35" ht="18.75" customHeight="1">
      <c r="B581" s="1081"/>
      <c r="C581" s="1067"/>
      <c r="D581" s="109" t="s">
        <v>24</v>
      </c>
      <c r="E581" s="47">
        <v>-0.82947368421052659</v>
      </c>
      <c r="F581" s="49">
        <v>0.34912744797171119</v>
      </c>
      <c r="G581" s="49">
        <v>0.20332470089607318</v>
      </c>
      <c r="H581" s="49">
        <v>-1.8424718458097364</v>
      </c>
      <c r="I581" s="50">
        <v>0.18352447738868335</v>
      </c>
      <c r="Z581" s="1101"/>
      <c r="AA581" s="109" t="s">
        <v>4</v>
      </c>
      <c r="AB581" s="88" t="s">
        <v>995</v>
      </c>
      <c r="AC581" s="49">
        <v>0.50779242343614184</v>
      </c>
      <c r="AD581" s="73">
        <v>39.000000000001059</v>
      </c>
      <c r="AE581" s="49">
        <v>11.0248928758524</v>
      </c>
      <c r="AF581" s="50">
        <v>13.079107124147599</v>
      </c>
      <c r="AG581" s="650"/>
      <c r="AH581" s="650"/>
      <c r="AI581" s="650"/>
    </row>
    <row r="582" spans="2:35" ht="18.75" customHeight="1">
      <c r="B582" s="1081"/>
      <c r="C582" s="1083"/>
      <c r="D582" s="33" t="s">
        <v>27</v>
      </c>
      <c r="E582" s="51">
        <v>0.32789473684210435</v>
      </c>
      <c r="F582" s="53">
        <v>0.40780377450776528</v>
      </c>
      <c r="G582" s="53">
        <v>1</v>
      </c>
      <c r="H582" s="53">
        <v>-0.85535360490115975</v>
      </c>
      <c r="I582" s="54">
        <v>1.5111430785853686</v>
      </c>
      <c r="Z582" s="1102"/>
      <c r="AA582" s="33" t="s">
        <v>5</v>
      </c>
      <c r="AB582" s="89" t="s">
        <v>994</v>
      </c>
      <c r="AC582" s="53">
        <v>0.42724454722547839</v>
      </c>
      <c r="AD582" s="74">
        <v>39.000000000003411</v>
      </c>
      <c r="AE582" s="53">
        <v>5.3378163336919213</v>
      </c>
      <c r="AF582" s="54">
        <v>7.0661836663080537</v>
      </c>
      <c r="AG582" s="650"/>
      <c r="AH582" s="650"/>
      <c r="AI582" s="650"/>
    </row>
    <row r="583" spans="2:35" ht="18.75" customHeight="1">
      <c r="B583" s="1081"/>
      <c r="C583" s="1082" t="s">
        <v>27</v>
      </c>
      <c r="D583" s="37" t="s">
        <v>22</v>
      </c>
      <c r="E583" s="90" t="s">
        <v>248</v>
      </c>
      <c r="F583" s="57">
        <v>0.49900935414328335</v>
      </c>
      <c r="G583" s="57">
        <v>5.8666212940645494E-5</v>
      </c>
      <c r="H583" s="57">
        <v>1.0052752911069101</v>
      </c>
      <c r="I583" s="58">
        <v>3.9010404983667759</v>
      </c>
      <c r="Z583" s="1099" t="s">
        <v>1049</v>
      </c>
      <c r="AA583" s="37" t="s">
        <v>821</v>
      </c>
      <c r="AB583" s="90" t="s">
        <v>996</v>
      </c>
      <c r="AC583" s="57">
        <v>0.35001305316408649</v>
      </c>
      <c r="AD583" s="57">
        <v>38.99999999999374</v>
      </c>
      <c r="AE583" s="57">
        <v>4.7031428865818619</v>
      </c>
      <c r="AF583" s="58">
        <v>6.1190793356403539</v>
      </c>
      <c r="AG583" s="650"/>
      <c r="AH583" s="650"/>
      <c r="AI583" s="650"/>
    </row>
    <row r="584" spans="2:35" ht="18.75" customHeight="1">
      <c r="B584" s="1081"/>
      <c r="C584" s="1067"/>
      <c r="D584" s="109" t="s">
        <v>23</v>
      </c>
      <c r="E584" s="88" t="s">
        <v>249</v>
      </c>
      <c r="F584" s="49">
        <v>0.49547754327945087</v>
      </c>
      <c r="G584" s="49">
        <v>1.2485051609018299E-3</v>
      </c>
      <c r="H584" s="49">
        <v>-3.4542139524982511</v>
      </c>
      <c r="I584" s="50">
        <v>-0.57894394223858392</v>
      </c>
      <c r="Z584" s="1101"/>
      <c r="AA584" s="109" t="s">
        <v>4</v>
      </c>
      <c r="AB584" s="88" t="s">
        <v>998</v>
      </c>
      <c r="AC584" s="49">
        <v>0.53526021221162445</v>
      </c>
      <c r="AD584" s="73">
        <v>39.000000000001044</v>
      </c>
      <c r="AE584" s="49">
        <v>9.814000695569419</v>
      </c>
      <c r="AF584" s="50">
        <v>11.979332637763914</v>
      </c>
      <c r="AG584" s="650"/>
      <c r="AH584" s="650"/>
      <c r="AI584" s="650"/>
    </row>
    <row r="585" spans="2:35" ht="18.75" customHeight="1">
      <c r="B585" s="1081"/>
      <c r="C585" s="1067"/>
      <c r="D585" s="109" t="s">
        <v>24</v>
      </c>
      <c r="E585" s="47">
        <v>-1.1573684210526309</v>
      </c>
      <c r="F585" s="49">
        <v>0.46572495001155939</v>
      </c>
      <c r="G585" s="49">
        <v>0.15417234868121102</v>
      </c>
      <c r="H585" s="49">
        <v>-2.5086758616833671</v>
      </c>
      <c r="I585" s="50">
        <v>0.19393901957810539</v>
      </c>
      <c r="Z585" s="1102"/>
      <c r="AA585" s="33" t="s">
        <v>5</v>
      </c>
      <c r="AB585" s="89" t="s">
        <v>997</v>
      </c>
      <c r="AC585" s="53">
        <v>0.45035529570662863</v>
      </c>
      <c r="AD585" s="74">
        <v>39.000000000003233</v>
      </c>
      <c r="AE585" s="53">
        <v>4.757959321472752</v>
      </c>
      <c r="AF585" s="54">
        <v>6.5798184563050235</v>
      </c>
      <c r="AG585" s="650"/>
      <c r="AH585" s="650"/>
      <c r="AI585" s="650"/>
    </row>
    <row r="586" spans="2:35" ht="18.75" customHeight="1" thickBot="1">
      <c r="B586" s="1068"/>
      <c r="C586" s="1083"/>
      <c r="D586" s="33" t="s">
        <v>26</v>
      </c>
      <c r="E586" s="51">
        <v>-0.32789473684210435</v>
      </c>
      <c r="F586" s="53">
        <v>0.40780377450776528</v>
      </c>
      <c r="G586" s="53">
        <v>1</v>
      </c>
      <c r="H586" s="53">
        <v>-1.5111430785853686</v>
      </c>
      <c r="I586" s="54">
        <v>0.85535360490115975</v>
      </c>
      <c r="Z586" s="1080" t="s">
        <v>10</v>
      </c>
      <c r="AA586" s="37" t="s">
        <v>821</v>
      </c>
      <c r="AB586" s="55">
        <v>5.5320833333333317</v>
      </c>
      <c r="AC586" s="57">
        <v>0.21433834589141335</v>
      </c>
      <c r="AD586" s="57">
        <v>38.999999999993562</v>
      </c>
      <c r="AE586" s="57">
        <v>5.0985431072831311</v>
      </c>
      <c r="AF586" s="58">
        <v>5.9656235593835323</v>
      </c>
      <c r="AG586" s="650"/>
      <c r="AH586" s="650"/>
      <c r="AI586" s="650"/>
    </row>
    <row r="587" spans="2:35" ht="18.75" customHeight="1" thickBot="1">
      <c r="B587" s="1080" t="s">
        <v>11</v>
      </c>
      <c r="C587" s="1082" t="s">
        <v>22</v>
      </c>
      <c r="D587" s="37" t="s">
        <v>23</v>
      </c>
      <c r="E587" s="90" t="s">
        <v>250</v>
      </c>
      <c r="F587" s="57">
        <v>0.4765536469161652</v>
      </c>
      <c r="G587" s="57">
        <v>8.2824685262650178E-5</v>
      </c>
      <c r="H587" s="57">
        <v>-3.6816506669013216</v>
      </c>
      <c r="I587" s="58">
        <v>-0.91619655532089928</v>
      </c>
      <c r="Z587" s="1101"/>
      <c r="AA587" s="109" t="s">
        <v>4</v>
      </c>
      <c r="AB587" s="47">
        <v>10.194166666666655</v>
      </c>
      <c r="AC587" s="49">
        <v>0.32777859988308017</v>
      </c>
      <c r="AD587" s="73">
        <v>39.000000000001116</v>
      </c>
      <c r="AE587" s="49">
        <v>9.5311718689008806</v>
      </c>
      <c r="AF587" s="50">
        <v>10.85716146443243</v>
      </c>
      <c r="AG587" s="650"/>
      <c r="AH587" s="650"/>
      <c r="AI587" s="650"/>
    </row>
    <row r="588" spans="2:35" ht="18.75" customHeight="1" thickBot="1">
      <c r="B588" s="1081"/>
      <c r="C588" s="1067"/>
      <c r="D588" s="109" t="s">
        <v>24</v>
      </c>
      <c r="E588" s="47">
        <v>-0.47711805555555564</v>
      </c>
      <c r="F588" s="49">
        <v>0.44526014450686069</v>
      </c>
      <c r="G588" s="49">
        <v>1</v>
      </c>
      <c r="H588" s="49">
        <v>-1.7690465774728457</v>
      </c>
      <c r="I588" s="50">
        <v>0.81481046636173438</v>
      </c>
      <c r="Z588" s="1109"/>
      <c r="AA588" s="26" t="s">
        <v>5</v>
      </c>
      <c r="AB588" s="59">
        <v>9.8250000000000011</v>
      </c>
      <c r="AC588" s="61">
        <v>0.27578516936036701</v>
      </c>
      <c r="AD588" s="75">
        <v>39.000000000003837</v>
      </c>
      <c r="AE588" s="61">
        <v>9.2671718420540667</v>
      </c>
      <c r="AF588" s="62">
        <v>10.382828157945935</v>
      </c>
      <c r="AG588" s="650"/>
      <c r="AH588" s="650"/>
      <c r="AI588" s="650"/>
    </row>
    <row r="589" spans="2:35" ht="18.75" customHeight="1">
      <c r="B589" s="1081"/>
      <c r="C589" s="1067"/>
      <c r="D589" s="109" t="s">
        <v>26</v>
      </c>
      <c r="E589" s="47">
        <v>0.44750000000000512</v>
      </c>
      <c r="F589" s="49">
        <v>0.4766282244248109</v>
      </c>
      <c r="G589" s="49">
        <v>1</v>
      </c>
      <c r="H589" s="49">
        <v>-0.93544344347210739</v>
      </c>
      <c r="I589" s="50">
        <v>1.8304434434721177</v>
      </c>
      <c r="Z589" s="1044" t="s">
        <v>856</v>
      </c>
      <c r="AA589" s="1105"/>
      <c r="AB589" s="1105"/>
      <c r="AC589" s="1105"/>
      <c r="AD589" s="1105"/>
      <c r="AE589" s="1105"/>
      <c r="AF589" s="1105"/>
      <c r="AG589" s="650"/>
      <c r="AH589" s="650"/>
      <c r="AI589" s="650"/>
    </row>
    <row r="590" spans="2:35" ht="18.75" customHeight="1">
      <c r="B590" s="1081"/>
      <c r="C590" s="1083"/>
      <c r="D590" s="33" t="s">
        <v>27</v>
      </c>
      <c r="E590" s="51">
        <v>0.77140625000000274</v>
      </c>
      <c r="F590" s="53">
        <v>0.52846192695618543</v>
      </c>
      <c r="G590" s="53">
        <v>1</v>
      </c>
      <c r="H590" s="53">
        <v>-0.76193340459274694</v>
      </c>
      <c r="I590" s="54">
        <v>2.3047459045927523</v>
      </c>
      <c r="Z590" s="650"/>
      <c r="AA590" s="650"/>
      <c r="AB590" s="650"/>
      <c r="AC590" s="650"/>
      <c r="AD590" s="650"/>
      <c r="AE590" s="650"/>
      <c r="AF590" s="650"/>
      <c r="AG590" s="650"/>
      <c r="AH590" s="650"/>
      <c r="AI590" s="650"/>
    </row>
    <row r="591" spans="2:35" ht="18.75" customHeight="1" thickBot="1">
      <c r="B591" s="1081"/>
      <c r="C591" s="1082" t="s">
        <v>23</v>
      </c>
      <c r="D591" s="37" t="s">
        <v>22</v>
      </c>
      <c r="E591" s="90" t="s">
        <v>251</v>
      </c>
      <c r="F591" s="57">
        <v>0.4765536469161652</v>
      </c>
      <c r="G591" s="57">
        <v>8.2824685262650178E-5</v>
      </c>
      <c r="H591" s="57">
        <v>0.91619655532089928</v>
      </c>
      <c r="I591" s="58">
        <v>3.6816506669013216</v>
      </c>
      <c r="Z591" s="1106" t="s">
        <v>937</v>
      </c>
      <c r="AA591" s="1105"/>
      <c r="AB591" s="1105"/>
      <c r="AC591" s="1105"/>
      <c r="AD591" s="1105"/>
      <c r="AE591" s="1105"/>
      <c r="AF591" s="1105"/>
      <c r="AG591" s="1105"/>
      <c r="AH591" s="1105"/>
      <c r="AI591" s="650"/>
    </row>
    <row r="592" spans="2:35" ht="18.75" customHeight="1" thickBot="1">
      <c r="B592" s="1081"/>
      <c r="C592" s="1067"/>
      <c r="D592" s="109" t="s">
        <v>24</v>
      </c>
      <c r="E592" s="88" t="s">
        <v>252</v>
      </c>
      <c r="F592" s="49">
        <v>0.40817199914810948</v>
      </c>
      <c r="G592" s="49">
        <v>3.1150518025954471E-4</v>
      </c>
      <c r="H592" s="49">
        <v>0.63748880488056314</v>
      </c>
      <c r="I592" s="50">
        <v>3.0061223062305462</v>
      </c>
      <c r="Z592" s="1073" t="s">
        <v>109</v>
      </c>
      <c r="AA592" s="1089" t="s">
        <v>861</v>
      </c>
      <c r="AB592" s="1088" t="s">
        <v>862</v>
      </c>
      <c r="AC592" s="1090" t="s">
        <v>80</v>
      </c>
      <c r="AD592" s="1096" t="s">
        <v>71</v>
      </c>
      <c r="AE592" s="1096" t="s">
        <v>50</v>
      </c>
      <c r="AF592" s="1096" t="s">
        <v>945</v>
      </c>
      <c r="AG592" s="1097" t="s">
        <v>946</v>
      </c>
      <c r="AH592" s="1111"/>
      <c r="AI592" s="650"/>
    </row>
    <row r="593" spans="2:35" ht="18.75" customHeight="1" thickBot="1">
      <c r="B593" s="1081"/>
      <c r="C593" s="1067"/>
      <c r="D593" s="109" t="s">
        <v>26</v>
      </c>
      <c r="E593" s="88" t="s">
        <v>253</v>
      </c>
      <c r="F593" s="49">
        <v>0.4061015541415206</v>
      </c>
      <c r="G593" s="49">
        <v>3.78254446215576E-8</v>
      </c>
      <c r="H593" s="49">
        <v>1.5681142855112693</v>
      </c>
      <c r="I593" s="50">
        <v>3.9247329367109618</v>
      </c>
      <c r="Z593" s="1109"/>
      <c r="AA593" s="1113"/>
      <c r="AB593" s="1110"/>
      <c r="AC593" s="1107"/>
      <c r="AD593" s="1108"/>
      <c r="AE593" s="1108"/>
      <c r="AF593" s="1108"/>
      <c r="AG593" s="63" t="s">
        <v>73</v>
      </c>
      <c r="AH593" s="64" t="s">
        <v>74</v>
      </c>
      <c r="AI593" s="650"/>
    </row>
    <row r="594" spans="2:35" ht="18.75" customHeight="1">
      <c r="B594" s="1081"/>
      <c r="C594" s="1083"/>
      <c r="D594" s="33" t="s">
        <v>27</v>
      </c>
      <c r="E594" s="89" t="s">
        <v>254</v>
      </c>
      <c r="F594" s="53">
        <v>0.5247216612492428</v>
      </c>
      <c r="G594" s="53">
        <v>1.5435098711655116E-6</v>
      </c>
      <c r="H594" s="53">
        <v>1.5478426396542779</v>
      </c>
      <c r="I594" s="54">
        <v>4.5928170825679482</v>
      </c>
      <c r="Z594" s="1085" t="s">
        <v>858</v>
      </c>
      <c r="AA594" s="1086" t="s">
        <v>821</v>
      </c>
      <c r="AB594" s="107" t="s">
        <v>4</v>
      </c>
      <c r="AC594" s="87" t="s">
        <v>1053</v>
      </c>
      <c r="AD594" s="45">
        <v>0.60672182171557909</v>
      </c>
      <c r="AE594" s="45">
        <v>67.197216935483823</v>
      </c>
      <c r="AF594" s="45">
        <v>2.5889504819081195E-15</v>
      </c>
      <c r="AG594" s="45">
        <v>-7.8537371260917075</v>
      </c>
      <c r="AH594" s="46">
        <v>-4.8742628739082923</v>
      </c>
      <c r="AI594" s="650"/>
    </row>
    <row r="595" spans="2:35" ht="18.75" customHeight="1">
      <c r="B595" s="1081"/>
      <c r="C595" s="1082" t="s">
        <v>24</v>
      </c>
      <c r="D595" s="37" t="s">
        <v>22</v>
      </c>
      <c r="E595" s="55">
        <v>0.47711805555555564</v>
      </c>
      <c r="F595" s="57">
        <v>0.44526014450686069</v>
      </c>
      <c r="G595" s="57">
        <v>1</v>
      </c>
      <c r="H595" s="57">
        <v>-0.81481046636173438</v>
      </c>
      <c r="I595" s="58">
        <v>1.7690465774728457</v>
      </c>
      <c r="Z595" s="1101"/>
      <c r="AA595" s="1112"/>
      <c r="AB595" s="33" t="s">
        <v>5</v>
      </c>
      <c r="AC595" s="89" t="s">
        <v>1015</v>
      </c>
      <c r="AD595" s="53">
        <v>0.54110639136922523</v>
      </c>
      <c r="AE595" s="53">
        <v>73.519715438048095</v>
      </c>
      <c r="AF595" s="53">
        <v>1</v>
      </c>
      <c r="AG595" s="53">
        <v>-1.8397053146636573</v>
      </c>
      <c r="AH595" s="54">
        <v>0.81170531466368068</v>
      </c>
      <c r="AI595" s="650"/>
    </row>
    <row r="596" spans="2:35" ht="18.75" customHeight="1">
      <c r="B596" s="1081"/>
      <c r="C596" s="1067"/>
      <c r="D596" s="109" t="s">
        <v>23</v>
      </c>
      <c r="E596" s="88" t="s">
        <v>255</v>
      </c>
      <c r="F596" s="49">
        <v>0.40817199914810948</v>
      </c>
      <c r="G596" s="49">
        <v>3.1150518025954471E-4</v>
      </c>
      <c r="H596" s="49">
        <v>-3.0061223062305462</v>
      </c>
      <c r="I596" s="50">
        <v>-0.63748880488056314</v>
      </c>
      <c r="Z596" s="1101"/>
      <c r="AA596" s="1082" t="s">
        <v>4</v>
      </c>
      <c r="AB596" s="37" t="s">
        <v>821</v>
      </c>
      <c r="AC596" s="90" t="s">
        <v>1054</v>
      </c>
      <c r="AD596" s="57">
        <v>0.60672182171557909</v>
      </c>
      <c r="AE596" s="57">
        <v>67.197216935483823</v>
      </c>
      <c r="AF596" s="57">
        <v>2.5889504819081195E-15</v>
      </c>
      <c r="AG596" s="57">
        <v>4.8742628739082923</v>
      </c>
      <c r="AH596" s="58">
        <v>7.8537371260917075</v>
      </c>
      <c r="AI596" s="650"/>
    </row>
    <row r="597" spans="2:35" ht="18.75" customHeight="1">
      <c r="B597" s="1081"/>
      <c r="C597" s="1067"/>
      <c r="D597" s="109" t="s">
        <v>26</v>
      </c>
      <c r="E597" s="47">
        <v>0.92461805555556076</v>
      </c>
      <c r="F597" s="49">
        <v>0.36973367808942753</v>
      </c>
      <c r="G597" s="49">
        <v>0.14807272623311327</v>
      </c>
      <c r="H597" s="49">
        <v>-0.14816937024503701</v>
      </c>
      <c r="I597" s="50">
        <v>1.9974054813561586</v>
      </c>
      <c r="Z597" s="1101"/>
      <c r="AA597" s="1112"/>
      <c r="AB597" s="33" t="s">
        <v>5</v>
      </c>
      <c r="AC597" s="89" t="s">
        <v>1055</v>
      </c>
      <c r="AD597" s="53">
        <v>0.6636196564547</v>
      </c>
      <c r="AE597" s="53">
        <v>75.783521265041003</v>
      </c>
      <c r="AF597" s="53">
        <v>9.2475641308536835E-13</v>
      </c>
      <c r="AG597" s="53">
        <v>4.2252724679077867</v>
      </c>
      <c r="AH597" s="54">
        <v>7.4747275320922357</v>
      </c>
      <c r="AI597" s="650"/>
    </row>
    <row r="598" spans="2:35" ht="18.75" customHeight="1">
      <c r="B598" s="1081"/>
      <c r="C598" s="1083"/>
      <c r="D598" s="33" t="s">
        <v>27</v>
      </c>
      <c r="E598" s="51">
        <v>1.2485243055555584</v>
      </c>
      <c r="F598" s="53">
        <v>0.49321300787482353</v>
      </c>
      <c r="G598" s="53">
        <v>0.13677487126713517</v>
      </c>
      <c r="H598" s="53">
        <v>-0.18254011850111446</v>
      </c>
      <c r="I598" s="54">
        <v>2.6795887296122314</v>
      </c>
      <c r="Z598" s="1101"/>
      <c r="AA598" s="1082" t="s">
        <v>5</v>
      </c>
      <c r="AB598" s="37" t="s">
        <v>821</v>
      </c>
      <c r="AC598" s="90" t="s">
        <v>1016</v>
      </c>
      <c r="AD598" s="57">
        <v>0.54110639136922523</v>
      </c>
      <c r="AE598" s="57">
        <v>73.519715438048095</v>
      </c>
      <c r="AF598" s="57">
        <v>1</v>
      </c>
      <c r="AG598" s="57">
        <v>-0.81170531466368068</v>
      </c>
      <c r="AH598" s="58">
        <v>1.8397053146636573</v>
      </c>
      <c r="AI598" s="650"/>
    </row>
    <row r="599" spans="2:35" ht="18.75" customHeight="1">
      <c r="B599" s="1081"/>
      <c r="C599" s="1082" t="s">
        <v>26</v>
      </c>
      <c r="D599" s="37" t="s">
        <v>22</v>
      </c>
      <c r="E599" s="55">
        <v>-0.44750000000000512</v>
      </c>
      <c r="F599" s="57">
        <v>0.4766282244248109</v>
      </c>
      <c r="G599" s="57">
        <v>1</v>
      </c>
      <c r="H599" s="57">
        <v>-1.8304434434721177</v>
      </c>
      <c r="I599" s="58">
        <v>0.93544344347210739</v>
      </c>
      <c r="Z599" s="1102"/>
      <c r="AA599" s="1112"/>
      <c r="AB599" s="33" t="s">
        <v>4</v>
      </c>
      <c r="AC599" s="89" t="s">
        <v>1056</v>
      </c>
      <c r="AD599" s="53">
        <v>0.6636196564547</v>
      </c>
      <c r="AE599" s="53">
        <v>75.783521265041003</v>
      </c>
      <c r="AF599" s="53">
        <v>9.2475641308536835E-13</v>
      </c>
      <c r="AG599" s="53">
        <v>-7.4747275320922357</v>
      </c>
      <c r="AH599" s="54">
        <v>-4.2252724679077867</v>
      </c>
      <c r="AI599" s="650"/>
    </row>
    <row r="600" spans="2:35" ht="18.75" customHeight="1">
      <c r="B600" s="1081"/>
      <c r="C600" s="1067"/>
      <c r="D600" s="109" t="s">
        <v>23</v>
      </c>
      <c r="E600" s="88" t="s">
        <v>256</v>
      </c>
      <c r="F600" s="49">
        <v>0.4061015541415206</v>
      </c>
      <c r="G600" s="49">
        <v>3.78254446215576E-8</v>
      </c>
      <c r="H600" s="49">
        <v>-3.9247329367109618</v>
      </c>
      <c r="I600" s="50">
        <v>-1.5681142855112693</v>
      </c>
      <c r="Z600" s="1099" t="s">
        <v>1049</v>
      </c>
      <c r="AA600" s="1082" t="s">
        <v>821</v>
      </c>
      <c r="AB600" s="37" t="s">
        <v>4</v>
      </c>
      <c r="AC600" s="90" t="s">
        <v>1057</v>
      </c>
      <c r="AD600" s="57">
        <v>0.63954095424927937</v>
      </c>
      <c r="AE600" s="57">
        <v>67.19721693548378</v>
      </c>
      <c r="AF600" s="57">
        <v>6.4393550964444871E-12</v>
      </c>
      <c r="AG600" s="57">
        <v>-7.0558763666766469</v>
      </c>
      <c r="AH600" s="58">
        <v>-3.9152347444344704</v>
      </c>
      <c r="AI600" s="650"/>
    </row>
    <row r="601" spans="2:35" ht="18.75" customHeight="1">
      <c r="B601" s="1081"/>
      <c r="C601" s="1067"/>
      <c r="D601" s="109" t="s">
        <v>24</v>
      </c>
      <c r="E601" s="47">
        <v>-0.92461805555556076</v>
      </c>
      <c r="F601" s="49">
        <v>0.36973367808942753</v>
      </c>
      <c r="G601" s="49">
        <v>0.14807272623311327</v>
      </c>
      <c r="H601" s="49">
        <v>-1.9974054813561586</v>
      </c>
      <c r="I601" s="50">
        <v>0.14816937024503701</v>
      </c>
      <c r="Z601" s="1101"/>
      <c r="AA601" s="1112"/>
      <c r="AB601" s="33" t="s">
        <v>5</v>
      </c>
      <c r="AC601" s="89" t="s">
        <v>1017</v>
      </c>
      <c r="AD601" s="53">
        <v>0.57037621773374314</v>
      </c>
      <c r="AE601" s="53">
        <v>73.519715438047882</v>
      </c>
      <c r="AF601" s="53">
        <v>1</v>
      </c>
      <c r="AG601" s="53">
        <v>-1.6551938779535811</v>
      </c>
      <c r="AH601" s="54">
        <v>1.139638322398022</v>
      </c>
      <c r="AI601" s="650"/>
    </row>
    <row r="602" spans="2:35" ht="18.75" customHeight="1">
      <c r="B602" s="1081"/>
      <c r="C602" s="1083"/>
      <c r="D602" s="33" t="s">
        <v>27</v>
      </c>
      <c r="E602" s="51">
        <v>0.32390624999999762</v>
      </c>
      <c r="F602" s="53">
        <v>0.43187320379268707</v>
      </c>
      <c r="G602" s="53">
        <v>1</v>
      </c>
      <c r="H602" s="53">
        <v>-0.92917987664966428</v>
      </c>
      <c r="I602" s="54">
        <v>1.5769923766496594</v>
      </c>
      <c r="Z602" s="1101"/>
      <c r="AA602" s="1082" t="s">
        <v>4</v>
      </c>
      <c r="AB602" s="37" t="s">
        <v>821</v>
      </c>
      <c r="AC602" s="90" t="s">
        <v>1058</v>
      </c>
      <c r="AD602" s="57">
        <v>0.63954095424927937</v>
      </c>
      <c r="AE602" s="57">
        <v>67.19721693548378</v>
      </c>
      <c r="AF602" s="57">
        <v>6.4393550964444871E-12</v>
      </c>
      <c r="AG602" s="57">
        <v>3.9152347444344704</v>
      </c>
      <c r="AH602" s="58">
        <v>7.0558763666766469</v>
      </c>
      <c r="AI602" s="650"/>
    </row>
    <row r="603" spans="2:35" ht="18.75" customHeight="1" thickBot="1">
      <c r="B603" s="1081"/>
      <c r="C603" s="1084" t="s">
        <v>27</v>
      </c>
      <c r="D603" s="37" t="s">
        <v>22</v>
      </c>
      <c r="E603" s="55">
        <v>-0.77140625000000274</v>
      </c>
      <c r="F603" s="57">
        <v>0.52846192695618543</v>
      </c>
      <c r="G603" s="57">
        <v>1</v>
      </c>
      <c r="H603" s="57">
        <v>-2.3047459045927523</v>
      </c>
      <c r="I603" s="58">
        <v>0.76193340459274694</v>
      </c>
      <c r="Z603" s="1101"/>
      <c r="AA603" s="1112"/>
      <c r="AB603" s="33" t="s">
        <v>5</v>
      </c>
      <c r="AC603" s="89" t="s">
        <v>1059</v>
      </c>
      <c r="AD603" s="53">
        <v>0.69951653815177117</v>
      </c>
      <c r="AE603" s="53">
        <v>75.783521265040889</v>
      </c>
      <c r="AF603" s="53">
        <v>3.3912264424094129E-10</v>
      </c>
      <c r="AG603" s="53">
        <v>3.5151645849125335</v>
      </c>
      <c r="AH603" s="54">
        <v>6.9403909706430245</v>
      </c>
      <c r="AI603" s="650"/>
    </row>
    <row r="604" spans="2:35" ht="18.75" customHeight="1">
      <c r="B604" s="1081"/>
      <c r="C604" s="1067"/>
      <c r="D604" s="109" t="s">
        <v>23</v>
      </c>
      <c r="E604" s="88" t="s">
        <v>257</v>
      </c>
      <c r="F604" s="49">
        <v>0.5247216612492428</v>
      </c>
      <c r="G604" s="49">
        <v>1.5435098711655116E-6</v>
      </c>
      <c r="H604" s="49">
        <v>-4.5928170825679482</v>
      </c>
      <c r="I604" s="50">
        <v>-1.5478426396542779</v>
      </c>
      <c r="Z604" s="1101"/>
      <c r="AA604" s="1082" t="s">
        <v>5</v>
      </c>
      <c r="AB604" s="37" t="s">
        <v>821</v>
      </c>
      <c r="AC604" s="90" t="s">
        <v>1018</v>
      </c>
      <c r="AD604" s="57">
        <v>0.57037621773374314</v>
      </c>
      <c r="AE604" s="57">
        <v>73.519715438047882</v>
      </c>
      <c r="AF604" s="57">
        <v>1</v>
      </c>
      <c r="AG604" s="57">
        <v>-1.139638322398022</v>
      </c>
      <c r="AH604" s="58">
        <v>1.6551938779535811</v>
      </c>
      <c r="AI604" s="650"/>
    </row>
    <row r="605" spans="2:35" ht="18.75" customHeight="1">
      <c r="B605" s="1081"/>
      <c r="C605" s="1067"/>
      <c r="D605" s="109" t="s">
        <v>24</v>
      </c>
      <c r="E605" s="47">
        <v>-1.2485243055555584</v>
      </c>
      <c r="F605" s="49">
        <v>0.49321300787482353</v>
      </c>
      <c r="G605" s="49">
        <v>0.13677487126713517</v>
      </c>
      <c r="H605" s="49">
        <v>-2.6795887296122314</v>
      </c>
      <c r="I605" s="50">
        <v>0.18254011850111446</v>
      </c>
      <c r="Z605" s="1102"/>
      <c r="AA605" s="1112"/>
      <c r="AB605" s="33" t="s">
        <v>4</v>
      </c>
      <c r="AC605" s="89" t="s">
        <v>1060</v>
      </c>
      <c r="AD605" s="53">
        <v>0.69951653815177117</v>
      </c>
      <c r="AE605" s="53">
        <v>75.783521265040889</v>
      </c>
      <c r="AF605" s="53">
        <v>3.3912264424094129E-10</v>
      </c>
      <c r="AG605" s="53">
        <v>-6.9403909706430245</v>
      </c>
      <c r="AH605" s="54">
        <v>-3.5151645849125335</v>
      </c>
      <c r="AI605" s="650"/>
    </row>
    <row r="606" spans="2:35" ht="18.75" customHeight="1" thickBot="1">
      <c r="B606" s="1070"/>
      <c r="C606" s="1072"/>
      <c r="D606" s="26" t="s">
        <v>26</v>
      </c>
      <c r="E606" s="59">
        <v>-0.32390624999999762</v>
      </c>
      <c r="F606" s="61">
        <v>0.43187320379268707</v>
      </c>
      <c r="G606" s="61">
        <v>1</v>
      </c>
      <c r="H606" s="61">
        <v>-1.5769923766496594</v>
      </c>
      <c r="I606" s="62">
        <v>0.92917987664966428</v>
      </c>
      <c r="Z606" s="1080" t="s">
        <v>10</v>
      </c>
      <c r="AA606" s="1082" t="s">
        <v>821</v>
      </c>
      <c r="AB606" s="37" t="s">
        <v>4</v>
      </c>
      <c r="AC606" s="90" t="s">
        <v>1020</v>
      </c>
      <c r="AD606" s="57">
        <v>0.39163725188084375</v>
      </c>
      <c r="AE606" s="57">
        <v>67.197216935483894</v>
      </c>
      <c r="AF606" s="57">
        <v>9.8756205918634549E-18</v>
      </c>
      <c r="AG606" s="57">
        <v>-5.6237045132633394</v>
      </c>
      <c r="AH606" s="58">
        <v>-3.7004621534033073</v>
      </c>
      <c r="AI606" s="650"/>
    </row>
    <row r="607" spans="2:35" ht="18.75" customHeight="1">
      <c r="B607" s="1044" t="s">
        <v>81</v>
      </c>
      <c r="C607" s="1067"/>
      <c r="D607" s="1067"/>
      <c r="E607" s="1067"/>
      <c r="F607" s="1067"/>
      <c r="G607" s="1067"/>
      <c r="H607" s="1067"/>
      <c r="I607" s="1067"/>
      <c r="Z607" s="1101"/>
      <c r="AA607" s="1112"/>
      <c r="AB607" s="33" t="s">
        <v>5</v>
      </c>
      <c r="AC607" s="89" t="s">
        <v>1019</v>
      </c>
      <c r="AD607" s="53">
        <v>0.34928267371656646</v>
      </c>
      <c r="AE607" s="53">
        <v>73.519715438048721</v>
      </c>
      <c r="AF607" s="53">
        <v>5.0164435553751138E-19</v>
      </c>
      <c r="AG607" s="53">
        <v>-5.1486557676118423</v>
      </c>
      <c r="AH607" s="54">
        <v>-3.437177565721496</v>
      </c>
      <c r="AI607" s="650"/>
    </row>
    <row r="608" spans="2:35" ht="18.75" customHeight="1">
      <c r="B608" s="1066" t="s">
        <v>165</v>
      </c>
      <c r="C608" s="1067"/>
      <c r="D608" s="1067"/>
      <c r="E608" s="1067"/>
      <c r="F608" s="1067"/>
      <c r="G608" s="1067"/>
      <c r="H608" s="1067"/>
      <c r="I608" s="1067"/>
      <c r="Z608" s="1101"/>
      <c r="AA608" s="1082" t="s">
        <v>4</v>
      </c>
      <c r="AB608" s="37" t="s">
        <v>821</v>
      </c>
      <c r="AC608" s="90" t="s">
        <v>1022</v>
      </c>
      <c r="AD608" s="57">
        <v>0.39163725188084375</v>
      </c>
      <c r="AE608" s="57">
        <v>67.197216935483894</v>
      </c>
      <c r="AF608" s="57">
        <v>9.8756205918634549E-18</v>
      </c>
      <c r="AG608" s="57">
        <v>3.7004621534033073</v>
      </c>
      <c r="AH608" s="58">
        <v>5.6237045132633394</v>
      </c>
      <c r="AI608" s="650"/>
    </row>
    <row r="609" spans="2:35" ht="18.75" customHeight="1">
      <c r="Z609" s="1101"/>
      <c r="AA609" s="1112"/>
      <c r="AB609" s="33" t="s">
        <v>5</v>
      </c>
      <c r="AC609" s="51">
        <v>0.36916666666665443</v>
      </c>
      <c r="AD609" s="53">
        <v>0.42836464627748949</v>
      </c>
      <c r="AE609" s="53">
        <v>75.783521265041273</v>
      </c>
      <c r="AF609" s="53">
        <v>1</v>
      </c>
      <c r="AG609" s="53">
        <v>-0.67959044565298543</v>
      </c>
      <c r="AH609" s="54">
        <v>1.4179237789862944</v>
      </c>
      <c r="AI609" s="650"/>
    </row>
    <row r="610" spans="2:35" ht="18.75" customHeight="1" thickBot="1">
      <c r="B610" s="1075" t="s">
        <v>88</v>
      </c>
      <c r="C610" s="1067"/>
      <c r="D610" s="1067"/>
      <c r="E610" s="1067"/>
      <c r="F610" s="1067"/>
      <c r="G610" s="1067"/>
      <c r="H610" s="1067"/>
      <c r="I610" s="1067"/>
      <c r="J610" s="1067"/>
      <c r="K610" s="1067"/>
      <c r="Z610" s="1101"/>
      <c r="AA610" s="1084" t="s">
        <v>5</v>
      </c>
      <c r="AB610" s="37" t="s">
        <v>821</v>
      </c>
      <c r="AC610" s="90" t="s">
        <v>1021</v>
      </c>
      <c r="AD610" s="57">
        <v>0.34928267371656646</v>
      </c>
      <c r="AE610" s="57">
        <v>73.519715438048721</v>
      </c>
      <c r="AF610" s="57">
        <v>5.0164435553751138E-19</v>
      </c>
      <c r="AG610" s="57">
        <v>3.437177565721496</v>
      </c>
      <c r="AH610" s="58">
        <v>5.1486557676118423</v>
      </c>
      <c r="AI610" s="650"/>
    </row>
    <row r="611" spans="2:35" ht="18.75" customHeight="1" thickBot="1">
      <c r="B611" s="1098" t="s">
        <v>109</v>
      </c>
      <c r="C611" s="1074"/>
      <c r="D611" s="139" t="s">
        <v>35</v>
      </c>
      <c r="E611" s="141" t="s">
        <v>36</v>
      </c>
      <c r="F611" s="141" t="s">
        <v>37</v>
      </c>
      <c r="G611" s="141" t="s">
        <v>38</v>
      </c>
      <c r="H611" s="141" t="s">
        <v>39</v>
      </c>
      <c r="I611" s="141" t="s">
        <v>40</v>
      </c>
      <c r="J611" s="141" t="s">
        <v>41</v>
      </c>
      <c r="K611" s="21" t="s">
        <v>145</v>
      </c>
      <c r="Z611" s="1109"/>
      <c r="AA611" s="1113"/>
      <c r="AB611" s="26" t="s">
        <v>4</v>
      </c>
      <c r="AC611" s="59">
        <v>-0.36916666666665443</v>
      </c>
      <c r="AD611" s="61">
        <v>0.42836464627748949</v>
      </c>
      <c r="AE611" s="61">
        <v>75.783521265041273</v>
      </c>
      <c r="AF611" s="61">
        <v>1</v>
      </c>
      <c r="AG611" s="61">
        <v>-1.4179237789862944</v>
      </c>
      <c r="AH611" s="62">
        <v>0.67959044565298543</v>
      </c>
      <c r="AI611" s="650"/>
    </row>
    <row r="612" spans="2:35" ht="18.75" customHeight="1">
      <c r="B612" s="1085" t="s">
        <v>10</v>
      </c>
      <c r="C612" s="107" t="s">
        <v>89</v>
      </c>
      <c r="D612" s="43">
        <v>0.62375420492227962</v>
      </c>
      <c r="E612" s="44" t="s">
        <v>258</v>
      </c>
      <c r="F612" s="45">
        <v>4</v>
      </c>
      <c r="G612" s="45">
        <v>65</v>
      </c>
      <c r="H612" s="45">
        <v>3.3934179158312321E-13</v>
      </c>
      <c r="I612" s="45">
        <v>0.62375420492227962</v>
      </c>
      <c r="J612" s="45">
        <v>107.75940582026458</v>
      </c>
      <c r="K612" s="46">
        <v>0.99999999999962252</v>
      </c>
      <c r="Z612" s="1044" t="s">
        <v>81</v>
      </c>
      <c r="AA612" s="1105"/>
      <c r="AB612" s="1105"/>
      <c r="AC612" s="1105"/>
      <c r="AD612" s="1105"/>
      <c r="AE612" s="1105"/>
      <c r="AF612" s="1105"/>
      <c r="AG612" s="1105"/>
      <c r="AH612" s="1105"/>
      <c r="AI612" s="650"/>
    </row>
    <row r="613" spans="2:35" ht="18.75" customHeight="1">
      <c r="B613" s="1081"/>
      <c r="C613" s="109" t="s">
        <v>90</v>
      </c>
      <c r="D613" s="47">
        <v>0.37624579507772038</v>
      </c>
      <c r="E613" s="48" t="s">
        <v>258</v>
      </c>
      <c r="F613" s="49">
        <v>4</v>
      </c>
      <c r="G613" s="49">
        <v>65</v>
      </c>
      <c r="H613" s="49">
        <v>3.3934179158312321E-13</v>
      </c>
      <c r="I613" s="49">
        <v>0.62375420492227962</v>
      </c>
      <c r="J613" s="49">
        <v>107.75940582026458</v>
      </c>
      <c r="K613" s="50">
        <v>0.99999999999962252</v>
      </c>
      <c r="Z613" s="1044" t="s">
        <v>863</v>
      </c>
      <c r="AA613" s="1105"/>
      <c r="AB613" s="1105"/>
      <c r="AC613" s="1105"/>
      <c r="AD613" s="1105"/>
      <c r="AE613" s="1105"/>
      <c r="AF613" s="1105"/>
      <c r="AG613" s="1105"/>
      <c r="AH613" s="1105"/>
      <c r="AI613" s="650"/>
    </row>
    <row r="614" spans="2:35" ht="18.75" customHeight="1">
      <c r="B614" s="1081"/>
      <c r="C614" s="109" t="s">
        <v>91</v>
      </c>
      <c r="D614" s="47">
        <v>1.657837012619455</v>
      </c>
      <c r="E614" s="48" t="s">
        <v>258</v>
      </c>
      <c r="F614" s="49">
        <v>4</v>
      </c>
      <c r="G614" s="49">
        <v>65</v>
      </c>
      <c r="H614" s="49">
        <v>3.3934179158312321E-13</v>
      </c>
      <c r="I614" s="49">
        <v>0.62375420492227962</v>
      </c>
      <c r="J614" s="49">
        <v>107.75940582026458</v>
      </c>
      <c r="K614" s="50">
        <v>0.99999999999962252</v>
      </c>
      <c r="Z614" s="650"/>
      <c r="AA614" s="650"/>
      <c r="AB614" s="650"/>
      <c r="AC614" s="650"/>
      <c r="AD614" s="650"/>
      <c r="AE614" s="650"/>
      <c r="AF614" s="650"/>
      <c r="AG614" s="650"/>
      <c r="AH614" s="650"/>
      <c r="AI614" s="650"/>
    </row>
    <row r="615" spans="2:35" ht="18.75" customHeight="1" thickBot="1">
      <c r="B615" s="1068"/>
      <c r="C615" s="33" t="s">
        <v>92</v>
      </c>
      <c r="D615" s="51">
        <v>1.657837012619455</v>
      </c>
      <c r="E615" s="52" t="s">
        <v>258</v>
      </c>
      <c r="F615" s="53">
        <v>4</v>
      </c>
      <c r="G615" s="53">
        <v>65</v>
      </c>
      <c r="H615" s="53">
        <v>3.3934179158312321E-13</v>
      </c>
      <c r="I615" s="53">
        <v>0.62375420492227962</v>
      </c>
      <c r="J615" s="53">
        <v>107.75940582026458</v>
      </c>
      <c r="K615" s="54">
        <v>0.99999999999962252</v>
      </c>
      <c r="Z615" s="1106" t="s">
        <v>942</v>
      </c>
      <c r="AA615" s="1105"/>
      <c r="AB615" s="1105"/>
      <c r="AC615" s="1105"/>
      <c r="AD615" s="1105"/>
      <c r="AE615" s="650"/>
      <c r="AF615" s="650"/>
      <c r="AG615" s="650"/>
      <c r="AH615" s="650"/>
      <c r="AI615" s="650"/>
    </row>
    <row r="616" spans="2:35" ht="18.75" customHeight="1" thickBot="1">
      <c r="B616" s="1080" t="s">
        <v>11</v>
      </c>
      <c r="C616" s="37" t="s">
        <v>89</v>
      </c>
      <c r="D616" s="55">
        <v>0.44062112079068322</v>
      </c>
      <c r="E616" s="56" t="s">
        <v>259</v>
      </c>
      <c r="F616" s="57">
        <v>4</v>
      </c>
      <c r="G616" s="57">
        <v>65</v>
      </c>
      <c r="H616" s="57">
        <v>9.6763405450338663E-8</v>
      </c>
      <c r="I616" s="57">
        <v>0.44062112079068322</v>
      </c>
      <c r="J616" s="57">
        <v>51.200311480972672</v>
      </c>
      <c r="K616" s="58">
        <v>0.99998211378931812</v>
      </c>
      <c r="Z616" s="623" t="s">
        <v>109</v>
      </c>
      <c r="AA616" s="626" t="s">
        <v>849</v>
      </c>
      <c r="AB616" s="627" t="s">
        <v>850</v>
      </c>
      <c r="AC616" s="627" t="s">
        <v>36</v>
      </c>
      <c r="AD616" s="21" t="s">
        <v>39</v>
      </c>
      <c r="AE616" s="650"/>
      <c r="AF616" s="650"/>
      <c r="AG616" s="650"/>
      <c r="AH616" s="650"/>
      <c r="AI616" s="650"/>
    </row>
    <row r="617" spans="2:35" ht="18.75" customHeight="1">
      <c r="B617" s="1081"/>
      <c r="C617" s="109" t="s">
        <v>90</v>
      </c>
      <c r="D617" s="47">
        <v>0.55937887920931684</v>
      </c>
      <c r="E617" s="48" t="s">
        <v>259</v>
      </c>
      <c r="F617" s="49">
        <v>4</v>
      </c>
      <c r="G617" s="49">
        <v>65</v>
      </c>
      <c r="H617" s="49">
        <v>9.6763405450338663E-8</v>
      </c>
      <c r="I617" s="49">
        <v>0.44062112079068316</v>
      </c>
      <c r="J617" s="49">
        <v>51.200311480972665</v>
      </c>
      <c r="K617" s="50">
        <v>0.99998211378931812</v>
      </c>
      <c r="Z617" s="108" t="s">
        <v>858</v>
      </c>
      <c r="AA617" s="673">
        <v>2</v>
      </c>
      <c r="AB617" s="45">
        <v>88.509158549189692</v>
      </c>
      <c r="AC617" s="45">
        <v>58.741677630086663</v>
      </c>
      <c r="AD617" s="46">
        <v>5.8159719354356835E-17</v>
      </c>
      <c r="AE617" s="650"/>
      <c r="AF617" s="650"/>
      <c r="AG617" s="650"/>
      <c r="AH617" s="650"/>
      <c r="AI617" s="650"/>
    </row>
    <row r="618" spans="2:35" ht="18.75" customHeight="1">
      <c r="B618" s="1081"/>
      <c r="C618" s="109" t="s">
        <v>91</v>
      </c>
      <c r="D618" s="47">
        <v>0.78769709970727186</v>
      </c>
      <c r="E618" s="48" t="s">
        <v>259</v>
      </c>
      <c r="F618" s="49">
        <v>4</v>
      </c>
      <c r="G618" s="49">
        <v>65</v>
      </c>
      <c r="H618" s="49">
        <v>9.6763405450338663E-8</v>
      </c>
      <c r="I618" s="49">
        <v>0.44062112079068322</v>
      </c>
      <c r="J618" s="49">
        <v>51.200311480972672</v>
      </c>
      <c r="K618" s="50">
        <v>0.99998211378931812</v>
      </c>
      <c r="Z618" s="110" t="s">
        <v>1049</v>
      </c>
      <c r="AA618" s="664">
        <v>2</v>
      </c>
      <c r="AB618" s="49">
        <v>88.509158549189692</v>
      </c>
      <c r="AC618" s="49">
        <v>40.109583586817088</v>
      </c>
      <c r="AD618" s="50">
        <v>3.9799388298466017E-13</v>
      </c>
      <c r="AE618" s="650"/>
      <c r="AF618" s="650"/>
      <c r="AG618" s="650"/>
      <c r="AH618" s="650"/>
      <c r="AI618" s="650"/>
    </row>
    <row r="619" spans="2:35" ht="18.75" customHeight="1" thickBot="1">
      <c r="B619" s="1070"/>
      <c r="C619" s="26" t="s">
        <v>92</v>
      </c>
      <c r="D619" s="59">
        <v>0.78769709970727186</v>
      </c>
      <c r="E619" s="60" t="s">
        <v>259</v>
      </c>
      <c r="F619" s="61">
        <v>4</v>
      </c>
      <c r="G619" s="61">
        <v>65</v>
      </c>
      <c r="H619" s="61">
        <v>9.6763405450338663E-8</v>
      </c>
      <c r="I619" s="61">
        <v>0.44062112079068322</v>
      </c>
      <c r="J619" s="61">
        <v>51.200311480972672</v>
      </c>
      <c r="K619" s="62">
        <v>0.99998211378931812</v>
      </c>
      <c r="Z619" s="19" t="s">
        <v>10</v>
      </c>
      <c r="AA619" s="670">
        <v>2</v>
      </c>
      <c r="AB619" s="61">
        <v>88.509158549189692</v>
      </c>
      <c r="AC619" s="61">
        <v>109.60976792424067</v>
      </c>
      <c r="AD619" s="62">
        <v>1.1228362432212364E-24</v>
      </c>
      <c r="AE619" s="650"/>
      <c r="AF619" s="650"/>
      <c r="AG619" s="650"/>
      <c r="AH619" s="650"/>
      <c r="AI619" s="650"/>
    </row>
    <row r="620" spans="2:35" ht="18.75" customHeight="1">
      <c r="B620" s="1044" t="s">
        <v>94</v>
      </c>
      <c r="C620" s="1067"/>
      <c r="D620" s="1067"/>
      <c r="E620" s="1067"/>
      <c r="F620" s="1067"/>
      <c r="G620" s="1067"/>
      <c r="H620" s="1067"/>
      <c r="I620" s="1067"/>
      <c r="J620" s="1067"/>
      <c r="K620" s="1067"/>
      <c r="Z620" s="1044" t="s">
        <v>874</v>
      </c>
      <c r="AA620" s="1105"/>
      <c r="AB620" s="1105"/>
      <c r="AC620" s="1105"/>
      <c r="AD620" s="1105"/>
      <c r="AE620" s="650"/>
      <c r="AF620" s="650"/>
      <c r="AG620" s="650"/>
      <c r="AH620" s="650"/>
      <c r="AI620" s="650"/>
    </row>
    <row r="621" spans="2:35" ht="18.75" customHeight="1">
      <c r="B621" s="1066" t="s">
        <v>192</v>
      </c>
      <c r="C621" s="1067"/>
      <c r="D621" s="1067"/>
      <c r="E621" s="1067"/>
      <c r="F621" s="1067"/>
      <c r="G621" s="1067"/>
      <c r="H621" s="1067"/>
      <c r="I621" s="1067"/>
      <c r="J621" s="1067"/>
      <c r="K621" s="1067"/>
      <c r="Z621" s="1044" t="s">
        <v>842</v>
      </c>
      <c r="AA621" s="1105"/>
      <c r="AB621" s="1105"/>
      <c r="AC621" s="1105"/>
      <c r="AD621" s="1105"/>
      <c r="AE621" s="650"/>
      <c r="AF621" s="650"/>
      <c r="AG621" s="650"/>
      <c r="AH621" s="650"/>
      <c r="AI621" s="650"/>
    </row>
    <row r="622" spans="2:35" ht="18.75" customHeight="1">
      <c r="Z622" s="650"/>
      <c r="AA622" s="650"/>
      <c r="AB622" s="650"/>
      <c r="AC622" s="650"/>
      <c r="AD622" s="650"/>
      <c r="AE622" s="650"/>
      <c r="AF622" s="650"/>
      <c r="AG622" s="650"/>
      <c r="AH622" s="650"/>
      <c r="AI622" s="650"/>
    </row>
    <row r="623" spans="2:35" ht="18.75" customHeight="1">
      <c r="Z623" s="650"/>
      <c r="AA623" s="650"/>
      <c r="AB623" s="650"/>
      <c r="AC623" s="650"/>
      <c r="AD623" s="650"/>
      <c r="AE623" s="650"/>
      <c r="AF623" s="650"/>
      <c r="AG623" s="650"/>
      <c r="AH623" s="650"/>
      <c r="AI623" s="650"/>
    </row>
    <row r="624" spans="2:35" ht="18.75" customHeight="1">
      <c r="B624" s="76" t="s">
        <v>134</v>
      </c>
      <c r="Z624" s="684" t="s">
        <v>877</v>
      </c>
      <c r="AA624" s="650"/>
      <c r="AB624" s="650"/>
      <c r="AC624" s="650"/>
      <c r="AD624" s="650"/>
      <c r="AE624" s="650"/>
      <c r="AF624" s="650"/>
      <c r="AG624" s="650"/>
      <c r="AH624" s="650"/>
      <c r="AI624" s="650"/>
    </row>
    <row r="625" spans="2:35" ht="18.75" customHeight="1">
      <c r="Z625" s="650"/>
      <c r="AA625" s="650"/>
      <c r="AB625" s="650"/>
      <c r="AC625" s="650"/>
      <c r="AD625" s="650"/>
      <c r="AE625" s="650"/>
      <c r="AF625" s="650"/>
      <c r="AG625" s="650"/>
      <c r="AH625" s="650"/>
      <c r="AI625" s="650"/>
    </row>
    <row r="626" spans="2:35" ht="18.75" customHeight="1" thickBot="1">
      <c r="B626" s="1075" t="s">
        <v>76</v>
      </c>
      <c r="C626" s="1067"/>
      <c r="D626" s="1067"/>
      <c r="E626" s="1067"/>
      <c r="F626" s="1067"/>
      <c r="G626" s="1067"/>
      <c r="H626" s="1067"/>
      <c r="Z626" s="1106" t="s">
        <v>935</v>
      </c>
      <c r="AA626" s="1105"/>
      <c r="AB626" s="1105"/>
      <c r="AC626" s="1105"/>
      <c r="AD626" s="1105"/>
      <c r="AE626" s="1105"/>
      <c r="AF626" s="1105"/>
      <c r="AG626" s="1105"/>
      <c r="AH626" s="650"/>
      <c r="AI626" s="650"/>
    </row>
    <row r="627" spans="2:35" ht="18.75" customHeight="1" thickBot="1">
      <c r="B627" s="1087" t="s">
        <v>122</v>
      </c>
      <c r="C627" s="1067"/>
      <c r="D627" s="1067"/>
      <c r="E627" s="1067"/>
      <c r="F627" s="1067"/>
      <c r="G627" s="1067"/>
      <c r="H627" s="1067"/>
      <c r="Z627" s="1073" t="s">
        <v>30</v>
      </c>
      <c r="AA627" s="1089" t="s">
        <v>109</v>
      </c>
      <c r="AB627" s="1088" t="s">
        <v>836</v>
      </c>
      <c r="AC627" s="1090" t="s">
        <v>16</v>
      </c>
      <c r="AD627" s="1096" t="s">
        <v>71</v>
      </c>
      <c r="AE627" s="1096" t="s">
        <v>50</v>
      </c>
      <c r="AF627" s="1097" t="s">
        <v>72</v>
      </c>
      <c r="AG627" s="1111"/>
      <c r="AH627" s="650"/>
      <c r="AI627" s="650"/>
    </row>
    <row r="628" spans="2:35" ht="18.75" customHeight="1" thickBot="1">
      <c r="B628" s="1073" t="s">
        <v>30</v>
      </c>
      <c r="C628" s="1089" t="s">
        <v>109</v>
      </c>
      <c r="D628" s="1088" t="s">
        <v>20</v>
      </c>
      <c r="E628" s="1090" t="s">
        <v>16</v>
      </c>
      <c r="F628" s="1096" t="s">
        <v>71</v>
      </c>
      <c r="G628" s="1097" t="s">
        <v>72</v>
      </c>
      <c r="H628" s="1079"/>
      <c r="Z628" s="1109"/>
      <c r="AA628" s="1113"/>
      <c r="AB628" s="1110"/>
      <c r="AC628" s="1107"/>
      <c r="AD628" s="1108"/>
      <c r="AE628" s="1108"/>
      <c r="AF628" s="63" t="s">
        <v>73</v>
      </c>
      <c r="AG628" s="64" t="s">
        <v>74</v>
      </c>
      <c r="AH628" s="650"/>
      <c r="AI628" s="650"/>
    </row>
    <row r="629" spans="2:35" ht="18.75" customHeight="1" thickBot="1">
      <c r="B629" s="1070"/>
      <c r="C629" s="1072"/>
      <c r="D629" s="1060"/>
      <c r="E629" s="1062"/>
      <c r="F629" s="1064"/>
      <c r="G629" s="63" t="s">
        <v>73</v>
      </c>
      <c r="H629" s="64" t="s">
        <v>74</v>
      </c>
      <c r="Z629" s="1085" t="s">
        <v>2</v>
      </c>
      <c r="AA629" s="1086" t="s">
        <v>858</v>
      </c>
      <c r="AB629" s="107" t="s">
        <v>821</v>
      </c>
      <c r="AC629" s="43">
        <v>5.6879999999999988</v>
      </c>
      <c r="AD629" s="45">
        <v>0.33205153763643541</v>
      </c>
      <c r="AE629" s="45">
        <v>38.99999999999374</v>
      </c>
      <c r="AF629" s="45">
        <v>5.0163623698386264</v>
      </c>
      <c r="AG629" s="46">
        <v>6.3596376301613713</v>
      </c>
      <c r="AH629" s="650"/>
      <c r="AI629" s="650"/>
    </row>
    <row r="630" spans="2:35" ht="18.75" customHeight="1">
      <c r="B630" s="1085" t="s">
        <v>1</v>
      </c>
      <c r="C630" s="1086" t="s">
        <v>10</v>
      </c>
      <c r="D630" s="107" t="s">
        <v>22</v>
      </c>
      <c r="E630" s="43">
        <v>5.8442105263157895</v>
      </c>
      <c r="F630" s="45">
        <v>0.45004698627762107</v>
      </c>
      <c r="G630" s="45">
        <v>4.9461557475153342</v>
      </c>
      <c r="H630" s="46">
        <v>6.7422653051162449</v>
      </c>
      <c r="Z630" s="1101"/>
      <c r="AA630" s="1105"/>
      <c r="AB630" s="109" t="s">
        <v>4</v>
      </c>
      <c r="AC630" s="47">
        <v>12.052</v>
      </c>
      <c r="AD630" s="49">
        <v>0.50779242343614184</v>
      </c>
      <c r="AE630" s="73">
        <v>39.000000000001059</v>
      </c>
      <c r="AF630" s="49">
        <v>11.0248928758524</v>
      </c>
      <c r="AG630" s="50">
        <v>13.079107124147599</v>
      </c>
      <c r="AH630" s="650"/>
      <c r="AI630" s="650"/>
    </row>
    <row r="631" spans="2:35" ht="18.75" customHeight="1">
      <c r="B631" s="1081"/>
      <c r="C631" s="1067"/>
      <c r="D631" s="109" t="s">
        <v>23</v>
      </c>
      <c r="E631" s="47">
        <v>8.8368421052631554</v>
      </c>
      <c r="F631" s="49">
        <v>0.71458501220334514</v>
      </c>
      <c r="G631" s="49">
        <v>7.4109099145462354</v>
      </c>
      <c r="H631" s="50">
        <v>10.262774295980075</v>
      </c>
      <c r="Z631" s="1101"/>
      <c r="AA631" s="1112"/>
      <c r="AB631" s="33" t="s">
        <v>5</v>
      </c>
      <c r="AC631" s="51">
        <v>6.2019999999999875</v>
      </c>
      <c r="AD631" s="53">
        <v>0.42724454722547839</v>
      </c>
      <c r="AE631" s="74">
        <v>39.000000000003411</v>
      </c>
      <c r="AF631" s="53">
        <v>5.3378163336919213</v>
      </c>
      <c r="AG631" s="54">
        <v>7.0661836663080537</v>
      </c>
      <c r="AH631" s="650"/>
      <c r="AI631" s="650"/>
    </row>
    <row r="632" spans="2:35" ht="18.75" customHeight="1">
      <c r="B632" s="1081"/>
      <c r="C632" s="1067"/>
      <c r="D632" s="109" t="s">
        <v>24</v>
      </c>
      <c r="E632" s="47">
        <v>7.4071052631578933</v>
      </c>
      <c r="F632" s="49">
        <v>0.61098263806647446</v>
      </c>
      <c r="G632" s="49">
        <v>6.1879083912534307</v>
      </c>
      <c r="H632" s="50">
        <v>8.6263021350623568</v>
      </c>
      <c r="Z632" s="1101"/>
      <c r="AA632" s="1082" t="s">
        <v>1049</v>
      </c>
      <c r="AB632" s="37" t="s">
        <v>821</v>
      </c>
      <c r="AC632" s="55">
        <v>5.4111111111111079</v>
      </c>
      <c r="AD632" s="57">
        <v>0.35001305316408649</v>
      </c>
      <c r="AE632" s="57">
        <v>38.99999999999374</v>
      </c>
      <c r="AF632" s="57">
        <v>4.7031428865818619</v>
      </c>
      <c r="AG632" s="58">
        <v>6.1190793356403539</v>
      </c>
      <c r="AH632" s="650"/>
      <c r="AI632" s="650"/>
    </row>
    <row r="633" spans="2:35" ht="18.75" customHeight="1">
      <c r="B633" s="1081"/>
      <c r="C633" s="1067"/>
      <c r="D633" s="109" t="s">
        <v>26</v>
      </c>
      <c r="E633" s="47">
        <v>6.411315789473683</v>
      </c>
      <c r="F633" s="49">
        <v>0.6163302192799226</v>
      </c>
      <c r="G633" s="49">
        <v>5.1814479853994886</v>
      </c>
      <c r="H633" s="50">
        <v>7.6411835935478774</v>
      </c>
      <c r="Z633" s="1101"/>
      <c r="AA633" s="1105"/>
      <c r="AB633" s="109" t="s">
        <v>4</v>
      </c>
      <c r="AC633" s="47">
        <v>10.896666666666667</v>
      </c>
      <c r="AD633" s="49">
        <v>0.53526021221162445</v>
      </c>
      <c r="AE633" s="73">
        <v>39.000000000001044</v>
      </c>
      <c r="AF633" s="49">
        <v>9.814000695569419</v>
      </c>
      <c r="AG633" s="50">
        <v>11.979332637763914</v>
      </c>
      <c r="AH633" s="650"/>
      <c r="AI633" s="650"/>
    </row>
    <row r="634" spans="2:35" ht="18.75" customHeight="1">
      <c r="B634" s="1081"/>
      <c r="C634" s="1083"/>
      <c r="D634" s="33" t="s">
        <v>27</v>
      </c>
      <c r="E634" s="51">
        <v>5.3323684210526316</v>
      </c>
      <c r="F634" s="53">
        <v>0.58034506004837161</v>
      </c>
      <c r="G634" s="53">
        <v>4.174307884217539</v>
      </c>
      <c r="H634" s="54">
        <v>6.4904289578877243</v>
      </c>
      <c r="Z634" s="1101"/>
      <c r="AA634" s="1112"/>
      <c r="AB634" s="33" t="s">
        <v>5</v>
      </c>
      <c r="AC634" s="51">
        <v>5.6688888888888878</v>
      </c>
      <c r="AD634" s="53">
        <v>0.45035529570662863</v>
      </c>
      <c r="AE634" s="74">
        <v>39.000000000003233</v>
      </c>
      <c r="AF634" s="53">
        <v>4.757959321472752</v>
      </c>
      <c r="AG634" s="54">
        <v>6.5798184563050235</v>
      </c>
      <c r="AH634" s="650"/>
      <c r="AI634" s="650"/>
    </row>
    <row r="635" spans="2:35" ht="18.75" customHeight="1">
      <c r="B635" s="1081"/>
      <c r="C635" s="1082" t="s">
        <v>11</v>
      </c>
      <c r="D635" s="37" t="s">
        <v>22</v>
      </c>
      <c r="E635" s="55">
        <v>6.6134375000000007</v>
      </c>
      <c r="F635" s="57">
        <v>0.4904273332572967</v>
      </c>
      <c r="G635" s="57">
        <v>5.6348049933612607</v>
      </c>
      <c r="H635" s="58">
        <v>7.5920700066387408</v>
      </c>
      <c r="Z635" s="1101"/>
      <c r="AA635" s="1082" t="s">
        <v>10</v>
      </c>
      <c r="AB635" s="37" t="s">
        <v>821</v>
      </c>
      <c r="AC635" s="55">
        <v>5.475833333333326</v>
      </c>
      <c r="AD635" s="57">
        <v>0.30312019569625204</v>
      </c>
      <c r="AE635" s="57">
        <v>38.999999999993676</v>
      </c>
      <c r="AF635" s="57">
        <v>4.8627148658188357</v>
      </c>
      <c r="AG635" s="58">
        <v>6.0889518008478163</v>
      </c>
      <c r="AH635" s="650"/>
      <c r="AI635" s="650"/>
    </row>
    <row r="636" spans="2:35" ht="18.75" customHeight="1">
      <c r="B636" s="1081"/>
      <c r="C636" s="1067"/>
      <c r="D636" s="109" t="s">
        <v>23</v>
      </c>
      <c r="E636" s="47">
        <v>8.3540625000000013</v>
      </c>
      <c r="F636" s="49">
        <v>0.77870096369079023</v>
      </c>
      <c r="G636" s="49">
        <v>6.8001889200808456</v>
      </c>
      <c r="H636" s="50">
        <v>9.9079360799191569</v>
      </c>
      <c r="Z636" s="1101"/>
      <c r="AA636" s="1105"/>
      <c r="AB636" s="109" t="s">
        <v>4</v>
      </c>
      <c r="AC636" s="47">
        <v>12.51499999999999</v>
      </c>
      <c r="AD636" s="49">
        <v>0.46354894141031611</v>
      </c>
      <c r="AE636" s="73">
        <v>39.000000000001215</v>
      </c>
      <c r="AF636" s="49">
        <v>11.577383765216826</v>
      </c>
      <c r="AG636" s="50">
        <v>13.452616234783154</v>
      </c>
      <c r="AH636" s="650"/>
      <c r="AI636" s="650"/>
    </row>
    <row r="637" spans="2:35" ht="18.75" customHeight="1">
      <c r="B637" s="1081"/>
      <c r="C637" s="1067"/>
      <c r="D637" s="109" t="s">
        <v>24</v>
      </c>
      <c r="E637" s="47">
        <v>5.8565624999999999</v>
      </c>
      <c r="F637" s="49">
        <v>0.66580289389741243</v>
      </c>
      <c r="G637" s="49">
        <v>4.5279735107718855</v>
      </c>
      <c r="H637" s="50">
        <v>7.1851514892281143</v>
      </c>
      <c r="Z637" s="1102"/>
      <c r="AA637" s="1112"/>
      <c r="AB637" s="33" t="s">
        <v>5</v>
      </c>
      <c r="AC637" s="51">
        <v>13.276666666666799</v>
      </c>
      <c r="AD637" s="53">
        <v>0.39001912681079559</v>
      </c>
      <c r="AE637" s="74">
        <v>39.000000000002416</v>
      </c>
      <c r="AF637" s="53">
        <v>12.487778520226051</v>
      </c>
      <c r="AG637" s="54">
        <v>14.065554813107546</v>
      </c>
      <c r="AH637" s="650"/>
      <c r="AI637" s="650"/>
    </row>
    <row r="638" spans="2:35" ht="18.75" customHeight="1" thickBot="1">
      <c r="B638" s="1081"/>
      <c r="C638" s="1067"/>
      <c r="D638" s="109" t="s">
        <v>26</v>
      </c>
      <c r="E638" s="47">
        <v>5.4384374999999983</v>
      </c>
      <c r="F638" s="49">
        <v>0.67163028542286174</v>
      </c>
      <c r="G638" s="49">
        <v>4.0982201320315745</v>
      </c>
      <c r="H638" s="50">
        <v>6.778654867968422</v>
      </c>
      <c r="Z638" s="1080" t="s">
        <v>1</v>
      </c>
      <c r="AA638" s="1082" t="s">
        <v>858</v>
      </c>
      <c r="AB638" s="37" t="s">
        <v>821</v>
      </c>
      <c r="AC638" s="698" t="s">
        <v>962</v>
      </c>
      <c r="AD638" s="699" t="s">
        <v>851</v>
      </c>
      <c r="AE638" s="699" t="s">
        <v>851</v>
      </c>
      <c r="AF638" s="699" t="s">
        <v>851</v>
      </c>
      <c r="AG638" s="700" t="s">
        <v>851</v>
      </c>
      <c r="AH638" s="650"/>
      <c r="AI638" s="650"/>
    </row>
    <row r="639" spans="2:35" ht="18.75" customHeight="1">
      <c r="B639" s="1068"/>
      <c r="C639" s="1083"/>
      <c r="D639" s="33" t="s">
        <v>27</v>
      </c>
      <c r="E639" s="51">
        <v>5.4081249999999992</v>
      </c>
      <c r="F639" s="53">
        <v>0.63241636728347406</v>
      </c>
      <c r="G639" s="53">
        <v>4.1461577873583417</v>
      </c>
      <c r="H639" s="54">
        <v>6.6700922126416566</v>
      </c>
      <c r="Z639" s="1101"/>
      <c r="AA639" s="1105"/>
      <c r="AB639" s="109" t="s">
        <v>4</v>
      </c>
      <c r="AC639" s="24" t="s">
        <v>962</v>
      </c>
      <c r="AD639" s="685" t="s">
        <v>851</v>
      </c>
      <c r="AE639" s="685" t="s">
        <v>851</v>
      </c>
      <c r="AF639" s="685" t="s">
        <v>851</v>
      </c>
      <c r="AG639" s="686" t="s">
        <v>851</v>
      </c>
      <c r="AH639" s="650"/>
      <c r="AI639" s="650"/>
    </row>
    <row r="640" spans="2:35" ht="18.75" customHeight="1" thickBot="1">
      <c r="B640" s="1080" t="s">
        <v>2</v>
      </c>
      <c r="C640" s="1082" t="s">
        <v>10</v>
      </c>
      <c r="D640" s="37" t="s">
        <v>22</v>
      </c>
      <c r="E640" s="55">
        <v>5.9328947368421057</v>
      </c>
      <c r="F640" s="57">
        <v>0.45004698627762113</v>
      </c>
      <c r="G640" s="57">
        <v>5.0348399580416503</v>
      </c>
      <c r="H640" s="58">
        <v>6.830949515642561</v>
      </c>
      <c r="Z640" s="1101"/>
      <c r="AA640" s="1112"/>
      <c r="AB640" s="33" t="s">
        <v>5</v>
      </c>
      <c r="AC640" s="707" t="s">
        <v>962</v>
      </c>
      <c r="AD640" s="708" t="s">
        <v>851</v>
      </c>
      <c r="AE640" s="708" t="s">
        <v>851</v>
      </c>
      <c r="AF640" s="708" t="s">
        <v>851</v>
      </c>
      <c r="AG640" s="709" t="s">
        <v>851</v>
      </c>
      <c r="AH640" s="650"/>
      <c r="AI640" s="650"/>
    </row>
    <row r="641" spans="2:35" ht="18.75" customHeight="1">
      <c r="B641" s="1081"/>
      <c r="C641" s="1067"/>
      <c r="D641" s="109" t="s">
        <v>23</v>
      </c>
      <c r="E641" s="47">
        <v>11.87973684210526</v>
      </c>
      <c r="F641" s="49">
        <v>0.71458501220334525</v>
      </c>
      <c r="G641" s="49">
        <v>10.45380465138834</v>
      </c>
      <c r="H641" s="50">
        <v>13.305669032822179</v>
      </c>
      <c r="Z641" s="1101"/>
      <c r="AA641" s="1082" t="s">
        <v>1049</v>
      </c>
      <c r="AB641" s="37" t="s">
        <v>821</v>
      </c>
      <c r="AC641" s="698" t="s">
        <v>962</v>
      </c>
      <c r="AD641" s="699" t="s">
        <v>851</v>
      </c>
      <c r="AE641" s="699" t="s">
        <v>851</v>
      </c>
      <c r="AF641" s="699" t="s">
        <v>851</v>
      </c>
      <c r="AG641" s="700" t="s">
        <v>851</v>
      </c>
      <c r="AH641" s="650"/>
      <c r="AI641" s="650"/>
    </row>
    <row r="642" spans="2:35" ht="18.75" customHeight="1">
      <c r="B642" s="1081"/>
      <c r="C642" s="1067"/>
      <c r="D642" s="109" t="s">
        <v>24</v>
      </c>
      <c r="E642" s="47">
        <v>11.591052631578949</v>
      </c>
      <c r="F642" s="49">
        <v>0.61098263806647457</v>
      </c>
      <c r="G642" s="49">
        <v>10.371855759674485</v>
      </c>
      <c r="H642" s="50">
        <v>12.810249503483412</v>
      </c>
      <c r="Z642" s="1101"/>
      <c r="AA642" s="1105"/>
      <c r="AB642" s="109" t="s">
        <v>4</v>
      </c>
      <c r="AC642" s="24" t="s">
        <v>962</v>
      </c>
      <c r="AD642" s="685" t="s">
        <v>851</v>
      </c>
      <c r="AE642" s="685" t="s">
        <v>851</v>
      </c>
      <c r="AF642" s="685" t="s">
        <v>851</v>
      </c>
      <c r="AG642" s="686" t="s">
        <v>851</v>
      </c>
      <c r="AH642" s="650"/>
      <c r="AI642" s="650"/>
    </row>
    <row r="643" spans="2:35" ht="18.75" customHeight="1">
      <c r="B643" s="1081"/>
      <c r="C643" s="1067"/>
      <c r="D643" s="109" t="s">
        <v>26</v>
      </c>
      <c r="E643" s="47">
        <v>10.927894736842106</v>
      </c>
      <c r="F643" s="49">
        <v>0.61633021927992271</v>
      </c>
      <c r="G643" s="49">
        <v>9.6980269327679114</v>
      </c>
      <c r="H643" s="50">
        <v>12.1577625409163</v>
      </c>
      <c r="Z643" s="1101"/>
      <c r="AA643" s="1112"/>
      <c r="AB643" s="33" t="s">
        <v>5</v>
      </c>
      <c r="AC643" s="707" t="s">
        <v>962</v>
      </c>
      <c r="AD643" s="708" t="s">
        <v>851</v>
      </c>
      <c r="AE643" s="708" t="s">
        <v>851</v>
      </c>
      <c r="AF643" s="708" t="s">
        <v>851</v>
      </c>
      <c r="AG643" s="709" t="s">
        <v>851</v>
      </c>
      <c r="AH643" s="650"/>
      <c r="AI643" s="650"/>
    </row>
    <row r="644" spans="2:35" ht="18.75" customHeight="1" thickBot="1">
      <c r="B644" s="1081"/>
      <c r="C644" s="1083"/>
      <c r="D644" s="33" t="s">
        <v>27</v>
      </c>
      <c r="E644" s="51">
        <v>11.351052631578948</v>
      </c>
      <c r="F644" s="53">
        <v>0.58034506004837172</v>
      </c>
      <c r="G644" s="53">
        <v>10.192992094743856</v>
      </c>
      <c r="H644" s="54">
        <v>12.509113168414041</v>
      </c>
      <c r="Z644" s="1101"/>
      <c r="AA644" s="1084" t="s">
        <v>10</v>
      </c>
      <c r="AB644" s="37" t="s">
        <v>821</v>
      </c>
      <c r="AC644" s="55">
        <v>5.5883333333333374</v>
      </c>
      <c r="AD644" s="57">
        <v>0.30312019569625231</v>
      </c>
      <c r="AE644" s="57">
        <v>38.999999999993562</v>
      </c>
      <c r="AF644" s="57">
        <v>4.9752148658188462</v>
      </c>
      <c r="AG644" s="58">
        <v>6.2014518008478285</v>
      </c>
      <c r="AH644" s="650"/>
      <c r="AI644" s="650"/>
    </row>
    <row r="645" spans="2:35" ht="18.75" customHeight="1" thickBot="1">
      <c r="B645" s="1081"/>
      <c r="C645" s="1084" t="s">
        <v>11</v>
      </c>
      <c r="D645" s="37" t="s">
        <v>22</v>
      </c>
      <c r="E645" s="55">
        <v>6.0152777777777739</v>
      </c>
      <c r="F645" s="57">
        <v>0.46237932403395909</v>
      </c>
      <c r="G645" s="57">
        <v>5.0926142021326513</v>
      </c>
      <c r="H645" s="58">
        <v>6.9379413534228966</v>
      </c>
      <c r="Z645" s="1101"/>
      <c r="AA645" s="1105"/>
      <c r="AB645" s="109" t="s">
        <v>4</v>
      </c>
      <c r="AC645" s="47">
        <v>7.8733333333333206</v>
      </c>
      <c r="AD645" s="49">
        <v>0.46354894141031644</v>
      </c>
      <c r="AE645" s="73">
        <v>39.000000000000909</v>
      </c>
      <c r="AF645" s="49">
        <v>6.9357170985501542</v>
      </c>
      <c r="AG645" s="50">
        <v>8.810949568116488</v>
      </c>
      <c r="AH645" s="650"/>
      <c r="AI645" s="650"/>
    </row>
    <row r="646" spans="2:35" ht="18.75" customHeight="1" thickBot="1">
      <c r="B646" s="1081"/>
      <c r="C646" s="1067"/>
      <c r="D646" s="109" t="s">
        <v>23</v>
      </c>
      <c r="E646" s="47">
        <v>8.8724999999999952</v>
      </c>
      <c r="F646" s="49">
        <v>0.73416630925634307</v>
      </c>
      <c r="G646" s="49">
        <v>7.4074939393767272</v>
      </c>
      <c r="H646" s="50">
        <v>10.337506060623264</v>
      </c>
      <c r="Z646" s="1109"/>
      <c r="AA646" s="1113"/>
      <c r="AB646" s="26" t="s">
        <v>5</v>
      </c>
      <c r="AC646" s="59">
        <v>6.3733333333332052</v>
      </c>
      <c r="AD646" s="61">
        <v>0.39001912681078821</v>
      </c>
      <c r="AE646" s="75">
        <v>39.000000000005336</v>
      </c>
      <c r="AF646" s="61">
        <v>5.5844451868924727</v>
      </c>
      <c r="AG646" s="62">
        <v>7.1622214797739376</v>
      </c>
      <c r="AH646" s="650"/>
      <c r="AI646" s="650"/>
    </row>
    <row r="647" spans="2:35" ht="18.75" customHeight="1">
      <c r="B647" s="1081"/>
      <c r="C647" s="1067"/>
      <c r="D647" s="109" t="s">
        <v>24</v>
      </c>
      <c r="E647" s="47">
        <v>7.7263888888888861</v>
      </c>
      <c r="F647" s="49">
        <v>0.62772498827798362</v>
      </c>
      <c r="G647" s="49">
        <v>6.4737831772982455</v>
      </c>
      <c r="H647" s="50">
        <v>8.9789946004795276</v>
      </c>
      <c r="Z647" s="1044" t="s">
        <v>865</v>
      </c>
      <c r="AA647" s="1105"/>
      <c r="AB647" s="1105"/>
      <c r="AC647" s="1105"/>
      <c r="AD647" s="1105"/>
      <c r="AE647" s="1105"/>
      <c r="AF647" s="1105"/>
      <c r="AG647" s="1105"/>
      <c r="AH647" s="650"/>
      <c r="AI647" s="650"/>
    </row>
    <row r="648" spans="2:35" ht="18.75" customHeight="1">
      <c r="B648" s="1081"/>
      <c r="C648" s="1067"/>
      <c r="D648" s="109" t="s">
        <v>26</v>
      </c>
      <c r="E648" s="47">
        <v>6.295277777777768</v>
      </c>
      <c r="F648" s="49">
        <v>0.63321910569701589</v>
      </c>
      <c r="G648" s="49">
        <v>5.0317087255718222</v>
      </c>
      <c r="H648" s="50">
        <v>7.5588468299837137</v>
      </c>
      <c r="Z648" s="650"/>
      <c r="AA648" s="650"/>
      <c r="AB648" s="650"/>
      <c r="AC648" s="650"/>
      <c r="AD648" s="650"/>
      <c r="AE648" s="650"/>
      <c r="AF648" s="650"/>
      <c r="AG648" s="650"/>
      <c r="AH648" s="650"/>
      <c r="AI648" s="650"/>
    </row>
    <row r="649" spans="2:35" ht="18.75" customHeight="1" thickBot="1">
      <c r="B649" s="1070"/>
      <c r="C649" s="1072"/>
      <c r="D649" s="26" t="s">
        <v>27</v>
      </c>
      <c r="E649" s="59">
        <v>5.6777777777777709</v>
      </c>
      <c r="F649" s="61">
        <v>0.59624786911934236</v>
      </c>
      <c r="G649" s="61">
        <v>4.4879836795191022</v>
      </c>
      <c r="H649" s="62">
        <v>6.8675718760364397</v>
      </c>
      <c r="Z649" s="1106" t="s">
        <v>937</v>
      </c>
      <c r="AA649" s="1105"/>
      <c r="AB649" s="1105"/>
      <c r="AC649" s="1105"/>
      <c r="AD649" s="1105"/>
      <c r="AE649" s="1105"/>
      <c r="AF649" s="1105"/>
      <c r="AG649" s="1105"/>
      <c r="AH649" s="1105"/>
      <c r="AI649" s="1105"/>
    </row>
    <row r="650" spans="2:35" ht="18.75" customHeight="1" thickBot="1">
      <c r="Z650" s="1073" t="s">
        <v>109</v>
      </c>
      <c r="AA650" s="1089" t="s">
        <v>836</v>
      </c>
      <c r="AB650" s="1089" t="s">
        <v>78</v>
      </c>
      <c r="AC650" s="1088" t="s">
        <v>79</v>
      </c>
      <c r="AD650" s="1090" t="s">
        <v>80</v>
      </c>
      <c r="AE650" s="1096" t="s">
        <v>71</v>
      </c>
      <c r="AF650" s="1096" t="s">
        <v>50</v>
      </c>
      <c r="AG650" s="1096" t="s">
        <v>938</v>
      </c>
      <c r="AH650" s="1097" t="s">
        <v>939</v>
      </c>
      <c r="AI650" s="1111"/>
    </row>
    <row r="651" spans="2:35" ht="18.75" customHeight="1" thickBot="1">
      <c r="B651" s="1075" t="s">
        <v>77</v>
      </c>
      <c r="C651" s="1067"/>
      <c r="D651" s="1067"/>
      <c r="E651" s="1067"/>
      <c r="F651" s="1067"/>
      <c r="G651" s="1067"/>
      <c r="H651" s="1067"/>
      <c r="I651" s="1067"/>
      <c r="J651" s="1067"/>
      <c r="Z651" s="1109"/>
      <c r="AA651" s="1113"/>
      <c r="AB651" s="1113"/>
      <c r="AC651" s="1110"/>
      <c r="AD651" s="1107"/>
      <c r="AE651" s="1108"/>
      <c r="AF651" s="1108"/>
      <c r="AG651" s="1108"/>
      <c r="AH651" s="63" t="s">
        <v>73</v>
      </c>
      <c r="AI651" s="64" t="s">
        <v>74</v>
      </c>
    </row>
    <row r="652" spans="2:35" ht="18.75" customHeight="1" thickBot="1">
      <c r="B652" s="1087" t="s">
        <v>122</v>
      </c>
      <c r="C652" s="1067"/>
      <c r="D652" s="1067"/>
      <c r="E652" s="1067"/>
      <c r="F652" s="1067"/>
      <c r="G652" s="1067"/>
      <c r="H652" s="1067"/>
      <c r="I652" s="1067"/>
      <c r="J652" s="1067"/>
      <c r="Z652" s="1085" t="s">
        <v>858</v>
      </c>
      <c r="AA652" s="1086" t="s">
        <v>821</v>
      </c>
      <c r="AB652" s="622" t="s">
        <v>2</v>
      </c>
      <c r="AC652" s="77" t="s">
        <v>1</v>
      </c>
      <c r="AD652" s="701" t="s">
        <v>962</v>
      </c>
      <c r="AE652" s="653" t="s">
        <v>851</v>
      </c>
      <c r="AF652" s="653" t="s">
        <v>851</v>
      </c>
      <c r="AG652" s="653" t="s">
        <v>851</v>
      </c>
      <c r="AH652" s="653" t="s">
        <v>851</v>
      </c>
      <c r="AI652" s="702" t="s">
        <v>851</v>
      </c>
    </row>
    <row r="653" spans="2:35" ht="18.75" customHeight="1" thickBot="1">
      <c r="B653" s="1073" t="s">
        <v>30</v>
      </c>
      <c r="C653" s="1089" t="s">
        <v>109</v>
      </c>
      <c r="D653" s="1089" t="s">
        <v>86</v>
      </c>
      <c r="E653" s="1088" t="s">
        <v>87</v>
      </c>
      <c r="F653" s="1090" t="s">
        <v>80</v>
      </c>
      <c r="G653" s="1096" t="s">
        <v>71</v>
      </c>
      <c r="H653" s="1096" t="s">
        <v>149</v>
      </c>
      <c r="I653" s="1097" t="s">
        <v>150</v>
      </c>
      <c r="J653" s="1079"/>
      <c r="Z653" s="1101"/>
      <c r="AA653" s="1112"/>
      <c r="AB653" s="620" t="s">
        <v>1</v>
      </c>
      <c r="AC653" s="91" t="s">
        <v>2</v>
      </c>
      <c r="AD653" s="703" t="s">
        <v>963</v>
      </c>
      <c r="AE653" s="657" t="s">
        <v>851</v>
      </c>
      <c r="AF653" s="657" t="s">
        <v>851</v>
      </c>
      <c r="AG653" s="657" t="s">
        <v>851</v>
      </c>
      <c r="AH653" s="657" t="s">
        <v>851</v>
      </c>
      <c r="AI653" s="704" t="s">
        <v>851</v>
      </c>
    </row>
    <row r="654" spans="2:35" ht="18.75" customHeight="1" thickBot="1">
      <c r="B654" s="1070"/>
      <c r="C654" s="1072"/>
      <c r="D654" s="1072"/>
      <c r="E654" s="1060"/>
      <c r="F654" s="1062"/>
      <c r="G654" s="1064"/>
      <c r="H654" s="1064"/>
      <c r="I654" s="63" t="s">
        <v>73</v>
      </c>
      <c r="J654" s="64" t="s">
        <v>74</v>
      </c>
      <c r="Z654" s="1101"/>
      <c r="AA654" s="1082" t="s">
        <v>4</v>
      </c>
      <c r="AB654" s="620" t="s">
        <v>2</v>
      </c>
      <c r="AC654" s="91" t="s">
        <v>1</v>
      </c>
      <c r="AD654" s="703" t="s">
        <v>962</v>
      </c>
      <c r="AE654" s="657" t="s">
        <v>851</v>
      </c>
      <c r="AF654" s="657" t="s">
        <v>851</v>
      </c>
      <c r="AG654" s="657" t="s">
        <v>851</v>
      </c>
      <c r="AH654" s="657" t="s">
        <v>851</v>
      </c>
      <c r="AI654" s="704" t="s">
        <v>851</v>
      </c>
    </row>
    <row r="655" spans="2:35" ht="18.75" customHeight="1">
      <c r="B655" s="1085" t="s">
        <v>1</v>
      </c>
      <c r="C655" s="1086" t="s">
        <v>10</v>
      </c>
      <c r="D655" s="1086" t="s">
        <v>22</v>
      </c>
      <c r="E655" s="107" t="s">
        <v>23</v>
      </c>
      <c r="F655" s="87" t="s">
        <v>260</v>
      </c>
      <c r="G655" s="45">
        <v>0.63638770129011157</v>
      </c>
      <c r="H655" s="115">
        <v>1.3007035859360615E-4</v>
      </c>
      <c r="I655" s="45">
        <v>-4.8391193736379314</v>
      </c>
      <c r="J655" s="46">
        <v>-1.1461437842568003</v>
      </c>
      <c r="Z655" s="1101"/>
      <c r="AA655" s="1112"/>
      <c r="AB655" s="620" t="s">
        <v>1</v>
      </c>
      <c r="AC655" s="91" t="s">
        <v>2</v>
      </c>
      <c r="AD655" s="703" t="s">
        <v>963</v>
      </c>
      <c r="AE655" s="657" t="s">
        <v>851</v>
      </c>
      <c r="AF655" s="657" t="s">
        <v>851</v>
      </c>
      <c r="AG655" s="657" t="s">
        <v>851</v>
      </c>
      <c r="AH655" s="657" t="s">
        <v>851</v>
      </c>
      <c r="AI655" s="704" t="s">
        <v>851</v>
      </c>
    </row>
    <row r="656" spans="2:35" ht="18.75" customHeight="1">
      <c r="B656" s="1081"/>
      <c r="C656" s="1067"/>
      <c r="D656" s="1067"/>
      <c r="E656" s="109" t="s">
        <v>24</v>
      </c>
      <c r="F656" s="47">
        <v>-1.5628947368421038</v>
      </c>
      <c r="G656" s="49">
        <v>0.59459849205324</v>
      </c>
      <c r="H656" s="49">
        <v>0.10593592187439502</v>
      </c>
      <c r="I656" s="49">
        <v>-3.2881305578549491</v>
      </c>
      <c r="J656" s="50">
        <v>0.16234108417074142</v>
      </c>
      <c r="Z656" s="1101"/>
      <c r="AA656" s="1082" t="s">
        <v>5</v>
      </c>
      <c r="AB656" s="620" t="s">
        <v>2</v>
      </c>
      <c r="AC656" s="91" t="s">
        <v>1</v>
      </c>
      <c r="AD656" s="703" t="s">
        <v>962</v>
      </c>
      <c r="AE656" s="657" t="s">
        <v>851</v>
      </c>
      <c r="AF656" s="657" t="s">
        <v>851</v>
      </c>
      <c r="AG656" s="657" t="s">
        <v>851</v>
      </c>
      <c r="AH656" s="657" t="s">
        <v>851</v>
      </c>
      <c r="AI656" s="704" t="s">
        <v>851</v>
      </c>
    </row>
    <row r="657" spans="2:35" ht="18.75" customHeight="1">
      <c r="B657" s="1081"/>
      <c r="C657" s="1067"/>
      <c r="D657" s="1067"/>
      <c r="E657" s="109" t="s">
        <v>26</v>
      </c>
      <c r="F657" s="47">
        <v>-0.56710526315789345</v>
      </c>
      <c r="G657" s="49">
        <v>0.63648729177609797</v>
      </c>
      <c r="H657" s="49">
        <v>1</v>
      </c>
      <c r="I657" s="49">
        <v>-2.4138820210331158</v>
      </c>
      <c r="J657" s="50">
        <v>1.2796714947173289</v>
      </c>
      <c r="Z657" s="1102"/>
      <c r="AA657" s="1112"/>
      <c r="AB657" s="620" t="s">
        <v>1</v>
      </c>
      <c r="AC657" s="91" t="s">
        <v>2</v>
      </c>
      <c r="AD657" s="703" t="s">
        <v>963</v>
      </c>
      <c r="AE657" s="657" t="s">
        <v>851</v>
      </c>
      <c r="AF657" s="657" t="s">
        <v>851</v>
      </c>
      <c r="AG657" s="657" t="s">
        <v>851</v>
      </c>
      <c r="AH657" s="657" t="s">
        <v>851</v>
      </c>
      <c r="AI657" s="704" t="s">
        <v>851</v>
      </c>
    </row>
    <row r="658" spans="2:35" ht="18.75" customHeight="1">
      <c r="B658" s="1081"/>
      <c r="C658" s="1067"/>
      <c r="D658" s="1083"/>
      <c r="E658" s="33" t="s">
        <v>27</v>
      </c>
      <c r="F658" s="51">
        <v>0.51184210526315788</v>
      </c>
      <c r="G658" s="53">
        <v>0.70570579638047004</v>
      </c>
      <c r="H658" s="53">
        <v>1</v>
      </c>
      <c r="I658" s="53">
        <v>-1.5357731095143612</v>
      </c>
      <c r="J658" s="54">
        <v>2.5594573200406772</v>
      </c>
      <c r="Z658" s="1099" t="s">
        <v>1049</v>
      </c>
      <c r="AA658" s="1082" t="s">
        <v>821</v>
      </c>
      <c r="AB658" s="620" t="s">
        <v>2</v>
      </c>
      <c r="AC658" s="91" t="s">
        <v>1</v>
      </c>
      <c r="AD658" s="703" t="s">
        <v>962</v>
      </c>
      <c r="AE658" s="657" t="s">
        <v>851</v>
      </c>
      <c r="AF658" s="657" t="s">
        <v>851</v>
      </c>
      <c r="AG658" s="657" t="s">
        <v>851</v>
      </c>
      <c r="AH658" s="657" t="s">
        <v>851</v>
      </c>
      <c r="AI658" s="704" t="s">
        <v>851</v>
      </c>
    </row>
    <row r="659" spans="2:35" ht="18.75" customHeight="1">
      <c r="B659" s="1081"/>
      <c r="C659" s="1067"/>
      <c r="D659" s="1082" t="s">
        <v>23</v>
      </c>
      <c r="E659" s="37" t="s">
        <v>22</v>
      </c>
      <c r="F659" s="90" t="s">
        <v>261</v>
      </c>
      <c r="G659" s="57">
        <v>0.63638770129011157</v>
      </c>
      <c r="H659" s="116">
        <v>1.3007035859360615E-4</v>
      </c>
      <c r="I659" s="57">
        <v>1.1461437842568003</v>
      </c>
      <c r="J659" s="58">
        <v>4.8391193736379314</v>
      </c>
      <c r="Z659" s="1101"/>
      <c r="AA659" s="1112"/>
      <c r="AB659" s="620" t="s">
        <v>1</v>
      </c>
      <c r="AC659" s="91" t="s">
        <v>2</v>
      </c>
      <c r="AD659" s="703" t="s">
        <v>963</v>
      </c>
      <c r="AE659" s="657" t="s">
        <v>851</v>
      </c>
      <c r="AF659" s="657" t="s">
        <v>851</v>
      </c>
      <c r="AG659" s="657" t="s">
        <v>851</v>
      </c>
      <c r="AH659" s="657" t="s">
        <v>851</v>
      </c>
      <c r="AI659" s="704" t="s">
        <v>851</v>
      </c>
    </row>
    <row r="660" spans="2:35" ht="18.75" customHeight="1">
      <c r="B660" s="1081"/>
      <c r="C660" s="1067"/>
      <c r="D660" s="1067"/>
      <c r="E660" s="109" t="s">
        <v>24</v>
      </c>
      <c r="F660" s="47">
        <v>1.4297368421052621</v>
      </c>
      <c r="G660" s="49">
        <v>0.5450711414124394</v>
      </c>
      <c r="H660" s="49">
        <v>0.10748659849804505</v>
      </c>
      <c r="I660" s="49">
        <v>-0.15179467997753829</v>
      </c>
      <c r="J660" s="50">
        <v>3.0112683641880627</v>
      </c>
      <c r="Z660" s="1101"/>
      <c r="AA660" s="1082" t="s">
        <v>4</v>
      </c>
      <c r="AB660" s="620" t="s">
        <v>2</v>
      </c>
      <c r="AC660" s="91" t="s">
        <v>1</v>
      </c>
      <c r="AD660" s="703" t="s">
        <v>962</v>
      </c>
      <c r="AE660" s="657" t="s">
        <v>851</v>
      </c>
      <c r="AF660" s="657" t="s">
        <v>851</v>
      </c>
      <c r="AG660" s="657" t="s">
        <v>851</v>
      </c>
      <c r="AH660" s="657" t="s">
        <v>851</v>
      </c>
      <c r="AI660" s="704" t="s">
        <v>851</v>
      </c>
    </row>
    <row r="661" spans="2:35" ht="18.75" customHeight="1">
      <c r="B661" s="1081"/>
      <c r="C661" s="1067"/>
      <c r="D661" s="1067"/>
      <c r="E661" s="109" t="s">
        <v>26</v>
      </c>
      <c r="F661" s="88" t="s">
        <v>262</v>
      </c>
      <c r="G661" s="49">
        <v>0.54230627800846154</v>
      </c>
      <c r="H661" s="49">
        <v>3.0123912562263569E-4</v>
      </c>
      <c r="I661" s="49">
        <v>0.8520170834509303</v>
      </c>
      <c r="J661" s="50">
        <v>3.9990355481280146</v>
      </c>
      <c r="Z661" s="1101"/>
      <c r="AA661" s="1112"/>
      <c r="AB661" s="620" t="s">
        <v>1</v>
      </c>
      <c r="AC661" s="91" t="s">
        <v>2</v>
      </c>
      <c r="AD661" s="703" t="s">
        <v>963</v>
      </c>
      <c r="AE661" s="657" t="s">
        <v>851</v>
      </c>
      <c r="AF661" s="657" t="s">
        <v>851</v>
      </c>
      <c r="AG661" s="657" t="s">
        <v>851</v>
      </c>
      <c r="AH661" s="657" t="s">
        <v>851</v>
      </c>
      <c r="AI661" s="704" t="s">
        <v>851</v>
      </c>
    </row>
    <row r="662" spans="2:35" ht="18.75" customHeight="1">
      <c r="B662" s="1081"/>
      <c r="C662" s="1067"/>
      <c r="D662" s="1083"/>
      <c r="E662" s="33" t="s">
        <v>27</v>
      </c>
      <c r="F662" s="89" t="s">
        <v>263</v>
      </c>
      <c r="G662" s="53">
        <v>0.70071106155710161</v>
      </c>
      <c r="H662" s="53">
        <v>4.251730593339577E-5</v>
      </c>
      <c r="I662" s="53">
        <v>1.4713507622135991</v>
      </c>
      <c r="J662" s="54">
        <v>5.5375966062074484</v>
      </c>
      <c r="Z662" s="1101"/>
      <c r="AA662" s="1082" t="s">
        <v>5</v>
      </c>
      <c r="AB662" s="620" t="s">
        <v>2</v>
      </c>
      <c r="AC662" s="91" t="s">
        <v>1</v>
      </c>
      <c r="AD662" s="703" t="s">
        <v>962</v>
      </c>
      <c r="AE662" s="657" t="s">
        <v>851</v>
      </c>
      <c r="AF662" s="657" t="s">
        <v>851</v>
      </c>
      <c r="AG662" s="657" t="s">
        <v>851</v>
      </c>
      <c r="AH662" s="657" t="s">
        <v>851</v>
      </c>
      <c r="AI662" s="704" t="s">
        <v>851</v>
      </c>
    </row>
    <row r="663" spans="2:35" ht="18.75" customHeight="1">
      <c r="B663" s="1081"/>
      <c r="C663" s="1067"/>
      <c r="D663" s="1082" t="s">
        <v>24</v>
      </c>
      <c r="E663" s="37" t="s">
        <v>22</v>
      </c>
      <c r="F663" s="55">
        <v>1.5628947368421038</v>
      </c>
      <c r="G663" s="57">
        <v>0.59459849205324</v>
      </c>
      <c r="H663" s="57">
        <v>0.10593592187439502</v>
      </c>
      <c r="I663" s="57">
        <v>-0.16234108417074142</v>
      </c>
      <c r="J663" s="58">
        <v>3.2881305578549491</v>
      </c>
      <c r="Z663" s="1102"/>
      <c r="AA663" s="1112"/>
      <c r="AB663" s="620" t="s">
        <v>1</v>
      </c>
      <c r="AC663" s="91" t="s">
        <v>2</v>
      </c>
      <c r="AD663" s="703" t="s">
        <v>963</v>
      </c>
      <c r="AE663" s="657" t="s">
        <v>851</v>
      </c>
      <c r="AF663" s="657" t="s">
        <v>851</v>
      </c>
      <c r="AG663" s="657" t="s">
        <v>851</v>
      </c>
      <c r="AH663" s="657" t="s">
        <v>851</v>
      </c>
      <c r="AI663" s="704" t="s">
        <v>851</v>
      </c>
    </row>
    <row r="664" spans="2:35" ht="18.75" customHeight="1" thickBot="1">
      <c r="B664" s="1081"/>
      <c r="C664" s="1067"/>
      <c r="D664" s="1067"/>
      <c r="E664" s="109" t="s">
        <v>23</v>
      </c>
      <c r="F664" s="47">
        <v>-1.4297368421052621</v>
      </c>
      <c r="G664" s="49">
        <v>0.5450711414124394</v>
      </c>
      <c r="H664" s="49">
        <v>0.10748659849804505</v>
      </c>
      <c r="I664" s="49">
        <v>-3.0112683641880627</v>
      </c>
      <c r="J664" s="50">
        <v>0.15179467997753829</v>
      </c>
      <c r="Z664" s="1080" t="s">
        <v>10</v>
      </c>
      <c r="AA664" s="1082" t="s">
        <v>821</v>
      </c>
      <c r="AB664" s="620" t="s">
        <v>2</v>
      </c>
      <c r="AC664" s="91" t="s">
        <v>1</v>
      </c>
      <c r="AD664" s="95">
        <v>-0.11250000000001137</v>
      </c>
      <c r="AE664" s="93">
        <v>0.42867669178282641</v>
      </c>
      <c r="AF664" s="93">
        <v>38.999999999993662</v>
      </c>
      <c r="AG664" s="93">
        <v>0.79436700659499548</v>
      </c>
      <c r="AH664" s="93">
        <v>-0.97958045210041422</v>
      </c>
      <c r="AI664" s="94">
        <v>0.75458045210039149</v>
      </c>
    </row>
    <row r="665" spans="2:35" ht="18.75" customHeight="1">
      <c r="B665" s="1081"/>
      <c r="C665" s="1067"/>
      <c r="D665" s="1067"/>
      <c r="E665" s="109" t="s">
        <v>26</v>
      </c>
      <c r="F665" s="47">
        <v>0.99578947368421034</v>
      </c>
      <c r="G665" s="49">
        <v>0.49374077191830107</v>
      </c>
      <c r="H665" s="49">
        <v>0.47664495116128142</v>
      </c>
      <c r="I665" s="49">
        <v>-0.43680626510840453</v>
      </c>
      <c r="J665" s="50">
        <v>2.428385212476825</v>
      </c>
      <c r="Z665" s="1101"/>
      <c r="AA665" s="1112"/>
      <c r="AB665" s="620" t="s">
        <v>1</v>
      </c>
      <c r="AC665" s="91" t="s">
        <v>2</v>
      </c>
      <c r="AD665" s="95">
        <v>0.11250000000001137</v>
      </c>
      <c r="AE665" s="93">
        <v>0.42867669178282641</v>
      </c>
      <c r="AF665" s="93">
        <v>38.999999999993662</v>
      </c>
      <c r="AG665" s="93">
        <v>0.79436700659499548</v>
      </c>
      <c r="AH665" s="93">
        <v>-0.75458045210039149</v>
      </c>
      <c r="AI665" s="94">
        <v>0.97958045210041422</v>
      </c>
    </row>
    <row r="666" spans="2:35" ht="18.75" customHeight="1">
      <c r="B666" s="1081"/>
      <c r="C666" s="1067"/>
      <c r="D666" s="1083"/>
      <c r="E666" s="33" t="s">
        <v>27</v>
      </c>
      <c r="F666" s="89" t="s">
        <v>264</v>
      </c>
      <c r="G666" s="53">
        <v>0.65863454064187898</v>
      </c>
      <c r="H666" s="53">
        <v>2.4263530055197245E-2</v>
      </c>
      <c r="I666" s="53">
        <v>0.16369953262959849</v>
      </c>
      <c r="J666" s="54">
        <v>3.9857741515809249</v>
      </c>
      <c r="Z666" s="1101"/>
      <c r="AA666" s="1082" t="s">
        <v>4</v>
      </c>
      <c r="AB666" s="620" t="s">
        <v>2</v>
      </c>
      <c r="AC666" s="91" t="s">
        <v>1</v>
      </c>
      <c r="AD666" s="92" t="s">
        <v>1025</v>
      </c>
      <c r="AE666" s="93">
        <v>0.65555719976616078</v>
      </c>
      <c r="AF666" s="710">
        <v>39.000000000001002</v>
      </c>
      <c r="AG666" s="119">
        <v>1.6621003631974089E-8</v>
      </c>
      <c r="AH666" s="93">
        <v>3.3156770711351182</v>
      </c>
      <c r="AI666" s="94">
        <v>5.9676562621982203</v>
      </c>
    </row>
    <row r="667" spans="2:35" ht="18.75" customHeight="1">
      <c r="B667" s="1081"/>
      <c r="C667" s="1067"/>
      <c r="D667" s="1082" t="s">
        <v>26</v>
      </c>
      <c r="E667" s="37" t="s">
        <v>22</v>
      </c>
      <c r="F667" s="55">
        <v>0.56710526315789345</v>
      </c>
      <c r="G667" s="57">
        <v>0.63648729177609797</v>
      </c>
      <c r="H667" s="57">
        <v>1</v>
      </c>
      <c r="I667" s="57">
        <v>-1.2796714947173289</v>
      </c>
      <c r="J667" s="58">
        <v>2.4138820210331158</v>
      </c>
      <c r="Z667" s="1101"/>
      <c r="AA667" s="1112"/>
      <c r="AB667" s="620" t="s">
        <v>1</v>
      </c>
      <c r="AC667" s="91" t="s">
        <v>2</v>
      </c>
      <c r="AD667" s="92" t="s">
        <v>1026</v>
      </c>
      <c r="AE667" s="93">
        <v>0.65555719976616078</v>
      </c>
      <c r="AF667" s="710">
        <v>39.000000000001002</v>
      </c>
      <c r="AG667" s="119">
        <v>1.6621003631974089E-8</v>
      </c>
      <c r="AH667" s="93">
        <v>-5.9676562621982203</v>
      </c>
      <c r="AI667" s="94">
        <v>-3.3156770711351182</v>
      </c>
    </row>
    <row r="668" spans="2:35" ht="18.75" customHeight="1" thickBot="1">
      <c r="B668" s="1081"/>
      <c r="C668" s="1067"/>
      <c r="D668" s="1067"/>
      <c r="E668" s="109" t="s">
        <v>23</v>
      </c>
      <c r="F668" s="88" t="s">
        <v>265</v>
      </c>
      <c r="G668" s="49">
        <v>0.54230627800846154</v>
      </c>
      <c r="H668" s="49">
        <v>3.0123912562263569E-4</v>
      </c>
      <c r="I668" s="49">
        <v>-3.9990355481280146</v>
      </c>
      <c r="J668" s="50">
        <v>-0.8520170834509303</v>
      </c>
      <c r="Z668" s="1101"/>
      <c r="AA668" s="1084" t="s">
        <v>5</v>
      </c>
      <c r="AB668" s="620" t="s">
        <v>2</v>
      </c>
      <c r="AC668" s="91" t="s">
        <v>1</v>
      </c>
      <c r="AD668" s="92" t="s">
        <v>1023</v>
      </c>
      <c r="AE668" s="93">
        <v>0.5515703387207338</v>
      </c>
      <c r="AF668" s="710">
        <v>39.000000000003915</v>
      </c>
      <c r="AG668" s="119">
        <v>3.1004823344510339E-15</v>
      </c>
      <c r="AH668" s="93">
        <v>5.7876770174417249</v>
      </c>
      <c r="AI668" s="94">
        <v>8.0189896492254604</v>
      </c>
    </row>
    <row r="669" spans="2:35" ht="18.75" customHeight="1" thickBot="1">
      <c r="B669" s="1081"/>
      <c r="C669" s="1067"/>
      <c r="D669" s="1067"/>
      <c r="E669" s="109" t="s">
        <v>24</v>
      </c>
      <c r="F669" s="47">
        <v>-0.99578947368421034</v>
      </c>
      <c r="G669" s="49">
        <v>0.49374077191830107</v>
      </c>
      <c r="H669" s="49">
        <v>0.47664495116128142</v>
      </c>
      <c r="I669" s="49">
        <v>-2.428385212476825</v>
      </c>
      <c r="J669" s="50">
        <v>0.43680626510840453</v>
      </c>
      <c r="Z669" s="1109"/>
      <c r="AA669" s="1113"/>
      <c r="AB669" s="625" t="s">
        <v>1</v>
      </c>
      <c r="AC669" s="82" t="s">
        <v>2</v>
      </c>
      <c r="AD669" s="83" t="s">
        <v>1024</v>
      </c>
      <c r="AE669" s="84">
        <v>0.5515703387207338</v>
      </c>
      <c r="AF669" s="711">
        <v>39.000000000003915</v>
      </c>
      <c r="AG669" s="120">
        <v>3.1004823344510339E-15</v>
      </c>
      <c r="AH669" s="84">
        <v>-8.0189896492254604</v>
      </c>
      <c r="AI669" s="85">
        <v>-5.7876770174417249</v>
      </c>
    </row>
    <row r="670" spans="2:35" ht="18.75" customHeight="1">
      <c r="B670" s="1081"/>
      <c r="C670" s="1067"/>
      <c r="D670" s="1083"/>
      <c r="E670" s="33" t="s">
        <v>27</v>
      </c>
      <c r="F670" s="51">
        <v>1.0789473684210513</v>
      </c>
      <c r="G670" s="53">
        <v>0.576721628695821</v>
      </c>
      <c r="H670" s="53">
        <v>0.6567234006893703</v>
      </c>
      <c r="I670" s="53">
        <v>-0.59441848412774734</v>
      </c>
      <c r="J670" s="54">
        <v>2.75231322096985</v>
      </c>
      <c r="Z670" s="1044" t="s">
        <v>81</v>
      </c>
      <c r="AA670" s="1105"/>
      <c r="AB670" s="1105"/>
      <c r="AC670" s="1105"/>
      <c r="AD670" s="1105"/>
      <c r="AE670" s="1105"/>
      <c r="AF670" s="1105"/>
      <c r="AG670" s="1105"/>
      <c r="AH670" s="1105"/>
      <c r="AI670" s="1105"/>
    </row>
    <row r="671" spans="2:35" ht="18.75" customHeight="1">
      <c r="B671" s="1081"/>
      <c r="C671" s="1067"/>
      <c r="D671" s="1082" t="s">
        <v>27</v>
      </c>
      <c r="E671" s="37" t="s">
        <v>22</v>
      </c>
      <c r="F671" s="55">
        <v>-0.51184210526315788</v>
      </c>
      <c r="G671" s="57">
        <v>0.70570579638047004</v>
      </c>
      <c r="H671" s="57">
        <v>1</v>
      </c>
      <c r="I671" s="57">
        <v>-2.5594573200406772</v>
      </c>
      <c r="J671" s="58">
        <v>1.5357731095143612</v>
      </c>
      <c r="Z671" s="1044" t="s">
        <v>866</v>
      </c>
      <c r="AA671" s="1105"/>
      <c r="AB671" s="1105"/>
      <c r="AC671" s="1105"/>
      <c r="AD671" s="1105"/>
      <c r="AE671" s="1105"/>
      <c r="AF671" s="1105"/>
      <c r="AG671" s="1105"/>
      <c r="AH671" s="1105"/>
      <c r="AI671" s="1105"/>
    </row>
    <row r="672" spans="2:35" ht="18.75" customHeight="1">
      <c r="B672" s="1081"/>
      <c r="C672" s="1067"/>
      <c r="D672" s="1067"/>
      <c r="E672" s="109" t="s">
        <v>23</v>
      </c>
      <c r="F672" s="88" t="s">
        <v>266</v>
      </c>
      <c r="G672" s="49">
        <v>0.70071106155710161</v>
      </c>
      <c r="H672" s="49">
        <v>4.251730593339577E-5</v>
      </c>
      <c r="I672" s="49">
        <v>-5.5375966062074484</v>
      </c>
      <c r="J672" s="50">
        <v>-1.4713507622135991</v>
      </c>
      <c r="Z672" s="650"/>
      <c r="AA672" s="650"/>
      <c r="AB672" s="650"/>
      <c r="AC672" s="650"/>
      <c r="AD672" s="650"/>
      <c r="AE672" s="650"/>
      <c r="AF672" s="650"/>
      <c r="AG672" s="650"/>
      <c r="AH672" s="650"/>
      <c r="AI672" s="650"/>
    </row>
    <row r="673" spans="2:35" ht="18.75" customHeight="1" thickBot="1">
      <c r="B673" s="1081"/>
      <c r="C673" s="1067"/>
      <c r="D673" s="1067"/>
      <c r="E673" s="109" t="s">
        <v>24</v>
      </c>
      <c r="F673" s="88" t="s">
        <v>267</v>
      </c>
      <c r="G673" s="49">
        <v>0.65863454064187898</v>
      </c>
      <c r="H673" s="49">
        <v>2.4263530055197245E-2</v>
      </c>
      <c r="I673" s="49">
        <v>-3.9857741515809249</v>
      </c>
      <c r="J673" s="50">
        <v>-0.16369953262959849</v>
      </c>
      <c r="Z673" s="1106" t="s">
        <v>942</v>
      </c>
      <c r="AA673" s="1105"/>
      <c r="AB673" s="1105"/>
      <c r="AC673" s="1105"/>
      <c r="AD673" s="1105"/>
      <c r="AE673" s="1105"/>
      <c r="AF673" s="650"/>
      <c r="AG673" s="650"/>
      <c r="AH673" s="650"/>
      <c r="AI673" s="650"/>
    </row>
    <row r="674" spans="2:35" ht="18.75" customHeight="1" thickBot="1">
      <c r="B674" s="1081"/>
      <c r="C674" s="1083"/>
      <c r="D674" s="1083"/>
      <c r="E674" s="33" t="s">
        <v>26</v>
      </c>
      <c r="F674" s="51">
        <v>-1.0789473684210513</v>
      </c>
      <c r="G674" s="53">
        <v>0.576721628695821</v>
      </c>
      <c r="H674" s="53">
        <v>0.6567234006893703</v>
      </c>
      <c r="I674" s="53">
        <v>-2.75231322096985</v>
      </c>
      <c r="J674" s="54">
        <v>0.59441848412774734</v>
      </c>
      <c r="Z674" s="628" t="s">
        <v>109</v>
      </c>
      <c r="AA674" s="629" t="s">
        <v>836</v>
      </c>
      <c r="AB674" s="626" t="s">
        <v>849</v>
      </c>
      <c r="AC674" s="627" t="s">
        <v>850</v>
      </c>
      <c r="AD674" s="627" t="s">
        <v>36</v>
      </c>
      <c r="AE674" s="21" t="s">
        <v>39</v>
      </c>
      <c r="AF674" s="650"/>
      <c r="AG674" s="650"/>
      <c r="AH674" s="650"/>
      <c r="AI674" s="650"/>
    </row>
    <row r="675" spans="2:35" ht="18.75" customHeight="1">
      <c r="B675" s="1081"/>
      <c r="C675" s="1082" t="s">
        <v>11</v>
      </c>
      <c r="D675" s="1082" t="s">
        <v>22</v>
      </c>
      <c r="E675" s="37" t="s">
        <v>23</v>
      </c>
      <c r="F675" s="55">
        <v>-1.7406250000000005</v>
      </c>
      <c r="G675" s="57">
        <v>0.69348741970893635</v>
      </c>
      <c r="H675" s="57">
        <v>0.14459864866260977</v>
      </c>
      <c r="I675" s="57">
        <v>-3.7527884243843643</v>
      </c>
      <c r="J675" s="58">
        <v>0.27153842438436332</v>
      </c>
      <c r="Z675" s="1085" t="s">
        <v>858</v>
      </c>
      <c r="AA675" s="107" t="s">
        <v>821</v>
      </c>
      <c r="AB675" s="673">
        <v>0</v>
      </c>
      <c r="AC675" s="705" t="s">
        <v>851</v>
      </c>
      <c r="AD675" s="705" t="s">
        <v>851</v>
      </c>
      <c r="AE675" s="706" t="s">
        <v>851</v>
      </c>
      <c r="AF675" s="650"/>
      <c r="AG675" s="650"/>
      <c r="AH675" s="650"/>
      <c r="AI675" s="650"/>
    </row>
    <row r="676" spans="2:35" ht="18.75" customHeight="1">
      <c r="B676" s="1081"/>
      <c r="C676" s="1067"/>
      <c r="D676" s="1067"/>
      <c r="E676" s="109" t="s">
        <v>24</v>
      </c>
      <c r="F676" s="47">
        <v>0.75687500000000085</v>
      </c>
      <c r="G676" s="49">
        <v>0.64794868471043643</v>
      </c>
      <c r="H676" s="49">
        <v>1</v>
      </c>
      <c r="I676" s="49">
        <v>-1.1231571493928538</v>
      </c>
      <c r="J676" s="50">
        <v>2.6369071493928553</v>
      </c>
      <c r="Z676" s="1101"/>
      <c r="AA676" s="109" t="s">
        <v>4</v>
      </c>
      <c r="AB676" s="664">
        <v>0</v>
      </c>
      <c r="AC676" s="685" t="s">
        <v>851</v>
      </c>
      <c r="AD676" s="685" t="s">
        <v>851</v>
      </c>
      <c r="AE676" s="686" t="s">
        <v>851</v>
      </c>
      <c r="AF676" s="650"/>
      <c r="AG676" s="650"/>
      <c r="AH676" s="650"/>
      <c r="AI676" s="650"/>
    </row>
    <row r="677" spans="2:35" ht="18.75" customHeight="1">
      <c r="B677" s="1081"/>
      <c r="C677" s="1067"/>
      <c r="D677" s="1067"/>
      <c r="E677" s="109" t="s">
        <v>26</v>
      </c>
      <c r="F677" s="47">
        <v>1.1750000000000025</v>
      </c>
      <c r="G677" s="49">
        <v>0.69359594592497464</v>
      </c>
      <c r="H677" s="49">
        <v>0.94827991188279281</v>
      </c>
      <c r="I677" s="49">
        <v>-0.83747831471444223</v>
      </c>
      <c r="J677" s="50">
        <v>3.1874783147144474</v>
      </c>
      <c r="Z677" s="1102"/>
      <c r="AA677" s="33" t="s">
        <v>5</v>
      </c>
      <c r="AB677" s="667">
        <v>0</v>
      </c>
      <c r="AC677" s="708" t="s">
        <v>851</v>
      </c>
      <c r="AD677" s="708" t="s">
        <v>851</v>
      </c>
      <c r="AE677" s="709" t="s">
        <v>851</v>
      </c>
      <c r="AF677" s="650"/>
      <c r="AG677" s="650"/>
      <c r="AH677" s="650"/>
      <c r="AI677" s="650"/>
    </row>
    <row r="678" spans="2:35" ht="18.75" customHeight="1">
      <c r="B678" s="1081"/>
      <c r="C678" s="1067"/>
      <c r="D678" s="1083"/>
      <c r="E678" s="33" t="s">
        <v>27</v>
      </c>
      <c r="F678" s="51">
        <v>1.2053125000000016</v>
      </c>
      <c r="G678" s="53">
        <v>0.76902506257334025</v>
      </c>
      <c r="H678" s="53">
        <v>1</v>
      </c>
      <c r="I678" s="53">
        <v>-1.0260244491178832</v>
      </c>
      <c r="J678" s="54">
        <v>3.4366494491178861</v>
      </c>
      <c r="Z678" s="1099" t="s">
        <v>1049</v>
      </c>
      <c r="AA678" s="37" t="s">
        <v>821</v>
      </c>
      <c r="AB678" s="661">
        <v>0</v>
      </c>
      <c r="AC678" s="699" t="s">
        <v>851</v>
      </c>
      <c r="AD678" s="699" t="s">
        <v>851</v>
      </c>
      <c r="AE678" s="700" t="s">
        <v>851</v>
      </c>
      <c r="AF678" s="650"/>
      <c r="AG678" s="650"/>
      <c r="AH678" s="650"/>
      <c r="AI678" s="650"/>
    </row>
    <row r="679" spans="2:35" ht="18.75" customHeight="1">
      <c r="B679" s="1081"/>
      <c r="C679" s="1067"/>
      <c r="D679" s="1082" t="s">
        <v>23</v>
      </c>
      <c r="E679" s="37" t="s">
        <v>22</v>
      </c>
      <c r="F679" s="55">
        <v>1.7406250000000005</v>
      </c>
      <c r="G679" s="57">
        <v>0.69348741970893635</v>
      </c>
      <c r="H679" s="57">
        <v>0.14459864866260977</v>
      </c>
      <c r="I679" s="57">
        <v>-0.27153842438436332</v>
      </c>
      <c r="J679" s="58">
        <v>3.7527884243843643</v>
      </c>
      <c r="Z679" s="1101"/>
      <c r="AA679" s="109" t="s">
        <v>4</v>
      </c>
      <c r="AB679" s="664">
        <v>0</v>
      </c>
      <c r="AC679" s="685" t="s">
        <v>851</v>
      </c>
      <c r="AD679" s="685" t="s">
        <v>851</v>
      </c>
      <c r="AE679" s="686" t="s">
        <v>851</v>
      </c>
      <c r="AF679" s="650"/>
      <c r="AG679" s="650"/>
      <c r="AH679" s="650"/>
      <c r="AI679" s="650"/>
    </row>
    <row r="680" spans="2:35" ht="18.75" customHeight="1">
      <c r="B680" s="1081"/>
      <c r="C680" s="1067"/>
      <c r="D680" s="1067"/>
      <c r="E680" s="109" t="s">
        <v>24</v>
      </c>
      <c r="F680" s="88" t="s">
        <v>268</v>
      </c>
      <c r="G680" s="49">
        <v>0.59397750561429785</v>
      </c>
      <c r="H680" s="49">
        <v>7.8158152241540482E-4</v>
      </c>
      <c r="I680" s="49">
        <v>0.77406597980425318</v>
      </c>
      <c r="J680" s="50">
        <v>4.2209340201957497</v>
      </c>
      <c r="Z680" s="1102"/>
      <c r="AA680" s="33" t="s">
        <v>5</v>
      </c>
      <c r="AB680" s="667">
        <v>0</v>
      </c>
      <c r="AC680" s="708" t="s">
        <v>851</v>
      </c>
      <c r="AD680" s="708" t="s">
        <v>851</v>
      </c>
      <c r="AE680" s="709" t="s">
        <v>851</v>
      </c>
      <c r="AF680" s="650"/>
      <c r="AG680" s="650"/>
      <c r="AH680" s="650"/>
      <c r="AI680" s="650"/>
    </row>
    <row r="681" spans="2:35" ht="18.75" customHeight="1" thickBot="1">
      <c r="B681" s="1081"/>
      <c r="C681" s="1067"/>
      <c r="D681" s="1067"/>
      <c r="E681" s="109" t="s">
        <v>26</v>
      </c>
      <c r="F681" s="88" t="s">
        <v>269</v>
      </c>
      <c r="G681" s="49">
        <v>0.59096456557163946</v>
      </c>
      <c r="H681" s="49">
        <v>5.4900606508094791E-5</v>
      </c>
      <c r="I681" s="49">
        <v>1.2009330673770111</v>
      </c>
      <c r="J681" s="50">
        <v>4.6303169326229945</v>
      </c>
      <c r="Z681" s="1080" t="s">
        <v>10</v>
      </c>
      <c r="AA681" s="37" t="s">
        <v>821</v>
      </c>
      <c r="AB681" s="661">
        <v>1</v>
      </c>
      <c r="AC681" s="57">
        <v>38.999999999993662</v>
      </c>
      <c r="AD681" s="57">
        <v>6.887241376509666E-2</v>
      </c>
      <c r="AE681" s="58">
        <v>0.79436700659499548</v>
      </c>
      <c r="AF681" s="650"/>
      <c r="AG681" s="650"/>
      <c r="AH681" s="650"/>
      <c r="AI681" s="650"/>
    </row>
    <row r="682" spans="2:35" ht="18.75" customHeight="1">
      <c r="B682" s="1081"/>
      <c r="C682" s="1067"/>
      <c r="D682" s="1083"/>
      <c r="E682" s="33" t="s">
        <v>27</v>
      </c>
      <c r="F682" s="89" t="s">
        <v>270</v>
      </c>
      <c r="G682" s="53">
        <v>0.76358217648712856</v>
      </c>
      <c r="H682" s="53">
        <v>2.5663642002669114E-3</v>
      </c>
      <c r="I682" s="53">
        <v>0.73039316080482142</v>
      </c>
      <c r="J682" s="54">
        <v>5.1614818391951829</v>
      </c>
      <c r="Z682" s="1101"/>
      <c r="AA682" s="109" t="s">
        <v>4</v>
      </c>
      <c r="AB682" s="664">
        <v>1</v>
      </c>
      <c r="AC682" s="73">
        <v>39.000000000001002</v>
      </c>
      <c r="AD682" s="49">
        <v>50.133348777534948</v>
      </c>
      <c r="AE682" s="50">
        <v>1.6621003631974089E-8</v>
      </c>
      <c r="AF682" s="650"/>
      <c r="AG682" s="650"/>
      <c r="AH682" s="650"/>
      <c r="AI682" s="650"/>
    </row>
    <row r="683" spans="2:35" ht="18.75" customHeight="1" thickBot="1">
      <c r="B683" s="1081"/>
      <c r="C683" s="1067"/>
      <c r="D683" s="1082" t="s">
        <v>24</v>
      </c>
      <c r="E683" s="37" t="s">
        <v>22</v>
      </c>
      <c r="F683" s="55">
        <v>-0.75687500000000085</v>
      </c>
      <c r="G683" s="57">
        <v>0.64794868471043643</v>
      </c>
      <c r="H683" s="57">
        <v>1</v>
      </c>
      <c r="I683" s="57">
        <v>-2.6369071493928553</v>
      </c>
      <c r="J683" s="58">
        <v>1.1231571493928538</v>
      </c>
      <c r="Z683" s="1109"/>
      <c r="AA683" s="26" t="s">
        <v>5</v>
      </c>
      <c r="AB683" s="670">
        <v>1</v>
      </c>
      <c r="AC683" s="75">
        <v>39.000000000003915</v>
      </c>
      <c r="AD683" s="61">
        <v>156.64476350258946</v>
      </c>
      <c r="AE683" s="62">
        <v>3.1004823344510339E-15</v>
      </c>
      <c r="AF683" s="650"/>
      <c r="AG683" s="650"/>
      <c r="AH683" s="650"/>
      <c r="AI683" s="650"/>
    </row>
    <row r="684" spans="2:35" ht="18.75" customHeight="1">
      <c r="B684" s="1081"/>
      <c r="C684" s="1067"/>
      <c r="D684" s="1067"/>
      <c r="E684" s="109" t="s">
        <v>23</v>
      </c>
      <c r="F684" s="88" t="s">
        <v>271</v>
      </c>
      <c r="G684" s="49">
        <v>0.59397750561429785</v>
      </c>
      <c r="H684" s="49">
        <v>7.8158152241540482E-4</v>
      </c>
      <c r="I684" s="49">
        <v>-4.2209340201957497</v>
      </c>
      <c r="J684" s="50">
        <v>-0.77406597980425318</v>
      </c>
      <c r="Z684" s="1044" t="s">
        <v>867</v>
      </c>
      <c r="AA684" s="1105"/>
      <c r="AB684" s="1105"/>
      <c r="AC684" s="1105"/>
      <c r="AD684" s="1105"/>
      <c r="AE684" s="1105"/>
      <c r="AF684" s="650"/>
      <c r="AG684" s="650"/>
      <c r="AH684" s="650"/>
      <c r="AI684" s="650"/>
    </row>
    <row r="685" spans="2:35" ht="18.75" customHeight="1">
      <c r="B685" s="1081"/>
      <c r="C685" s="1067"/>
      <c r="D685" s="1067"/>
      <c r="E685" s="109" t="s">
        <v>26</v>
      </c>
      <c r="F685" s="47">
        <v>0.41812500000000163</v>
      </c>
      <c r="G685" s="49">
        <v>0.53804153227440987</v>
      </c>
      <c r="H685" s="49">
        <v>1</v>
      </c>
      <c r="I685" s="49">
        <v>-1.1430100130859986</v>
      </c>
      <c r="J685" s="50">
        <v>1.9792600130860019</v>
      </c>
      <c r="Z685" s="1044" t="s">
        <v>842</v>
      </c>
      <c r="AA685" s="1105"/>
      <c r="AB685" s="1105"/>
      <c r="AC685" s="1105"/>
      <c r="AD685" s="1105"/>
      <c r="AE685" s="1105"/>
      <c r="AF685" s="650"/>
      <c r="AG685" s="650"/>
      <c r="AH685" s="650"/>
      <c r="AI685" s="650"/>
    </row>
    <row r="686" spans="2:35" ht="18.75" customHeight="1">
      <c r="B686" s="1081"/>
      <c r="C686" s="1067"/>
      <c r="D686" s="1083"/>
      <c r="E686" s="33" t="s">
        <v>27</v>
      </c>
      <c r="F686" s="51">
        <v>0.44843750000000071</v>
      </c>
      <c r="G686" s="53">
        <v>0.71773035084582093</v>
      </c>
      <c r="H686" s="53">
        <v>1</v>
      </c>
      <c r="I686" s="53">
        <v>-1.6340671273350695</v>
      </c>
      <c r="J686" s="54">
        <v>2.530942127335071</v>
      </c>
      <c r="Z686" s="650"/>
      <c r="AA686" s="650"/>
      <c r="AB686" s="650"/>
      <c r="AC686" s="650"/>
      <c r="AD686" s="650"/>
      <c r="AE686" s="650"/>
      <c r="AF686" s="650"/>
      <c r="AG686" s="650"/>
      <c r="AH686" s="650"/>
      <c r="AI686" s="650"/>
    </row>
    <row r="687" spans="2:35" ht="18.75" customHeight="1">
      <c r="B687" s="1081"/>
      <c r="C687" s="1067"/>
      <c r="D687" s="1082" t="s">
        <v>26</v>
      </c>
      <c r="E687" s="37" t="s">
        <v>22</v>
      </c>
      <c r="F687" s="55">
        <v>-1.1750000000000025</v>
      </c>
      <c r="G687" s="57">
        <v>0.69359594592497464</v>
      </c>
      <c r="H687" s="57">
        <v>0.94827991188279281</v>
      </c>
      <c r="I687" s="57">
        <v>-3.1874783147144474</v>
      </c>
      <c r="J687" s="58">
        <v>0.83747831471444223</v>
      </c>
      <c r="Z687" s="650"/>
      <c r="AA687" s="650"/>
      <c r="AB687" s="650"/>
      <c r="AC687" s="650"/>
      <c r="AD687" s="650"/>
      <c r="AE687" s="650"/>
      <c r="AF687" s="650"/>
      <c r="AG687" s="650"/>
      <c r="AH687" s="650"/>
      <c r="AI687" s="650"/>
    </row>
    <row r="688" spans="2:35" ht="18.75" customHeight="1">
      <c r="B688" s="1081"/>
      <c r="C688" s="1067"/>
      <c r="D688" s="1067"/>
      <c r="E688" s="109" t="s">
        <v>23</v>
      </c>
      <c r="F688" s="88" t="s">
        <v>272</v>
      </c>
      <c r="G688" s="49">
        <v>0.59096456557163946</v>
      </c>
      <c r="H688" s="49">
        <v>5.4900606508094791E-5</v>
      </c>
      <c r="I688" s="49">
        <v>-4.6303169326229945</v>
      </c>
      <c r="J688" s="50">
        <v>-1.2009330673770111</v>
      </c>
      <c r="Z688" s="684" t="s">
        <v>878</v>
      </c>
      <c r="AA688" s="650"/>
      <c r="AB688" s="650"/>
      <c r="AC688" s="650"/>
      <c r="AD688" s="650"/>
      <c r="AE688" s="650"/>
      <c r="AF688" s="650"/>
      <c r="AG688" s="650"/>
      <c r="AH688" s="650"/>
      <c r="AI688" s="650"/>
    </row>
    <row r="689" spans="2:35" ht="18.75" customHeight="1">
      <c r="B689" s="1081"/>
      <c r="C689" s="1067"/>
      <c r="D689" s="1067"/>
      <c r="E689" s="109" t="s">
        <v>24</v>
      </c>
      <c r="F689" s="47">
        <v>-0.41812500000000163</v>
      </c>
      <c r="G689" s="49">
        <v>0.53804153227440987</v>
      </c>
      <c r="H689" s="49">
        <v>1</v>
      </c>
      <c r="I689" s="49">
        <v>-1.9792600130860019</v>
      </c>
      <c r="J689" s="50">
        <v>1.1430100130859986</v>
      </c>
      <c r="Z689" s="650"/>
      <c r="AA689" s="650"/>
      <c r="AB689" s="650"/>
      <c r="AC689" s="650"/>
      <c r="AD689" s="650"/>
      <c r="AE689" s="650"/>
      <c r="AF689" s="650"/>
      <c r="AG689" s="650"/>
      <c r="AH689" s="650"/>
      <c r="AI689" s="650"/>
    </row>
    <row r="690" spans="2:35" ht="18.75" customHeight="1" thickBot="1">
      <c r="B690" s="1081"/>
      <c r="C690" s="1067"/>
      <c r="D690" s="1083"/>
      <c r="E690" s="33" t="s">
        <v>27</v>
      </c>
      <c r="F690" s="51">
        <v>3.0312499999999076E-2</v>
      </c>
      <c r="G690" s="53">
        <v>0.62846782450981786</v>
      </c>
      <c r="H690" s="53">
        <v>1</v>
      </c>
      <c r="I690" s="53">
        <v>-1.7931956617080007</v>
      </c>
      <c r="J690" s="54">
        <v>1.8538206617079989</v>
      </c>
      <c r="Z690" s="1106" t="s">
        <v>935</v>
      </c>
      <c r="AA690" s="1105"/>
      <c r="AB690" s="1105"/>
      <c r="AC690" s="1105"/>
      <c r="AD690" s="1105"/>
      <c r="AE690" s="1105"/>
      <c r="AF690" s="1105"/>
      <c r="AG690" s="1105"/>
      <c r="AH690" s="650"/>
      <c r="AI690" s="650"/>
    </row>
    <row r="691" spans="2:35" ht="18.75" customHeight="1" thickBot="1">
      <c r="B691" s="1081"/>
      <c r="C691" s="1067"/>
      <c r="D691" s="1082" t="s">
        <v>27</v>
      </c>
      <c r="E691" s="37" t="s">
        <v>22</v>
      </c>
      <c r="F691" s="55">
        <v>-1.2053125000000016</v>
      </c>
      <c r="G691" s="57">
        <v>0.76902506257334025</v>
      </c>
      <c r="H691" s="57">
        <v>1</v>
      </c>
      <c r="I691" s="57">
        <v>-3.4366494491178861</v>
      </c>
      <c r="J691" s="58">
        <v>1.0260244491178832</v>
      </c>
      <c r="M691" s="1" t="s">
        <v>0</v>
      </c>
      <c r="Z691" s="1073" t="s">
        <v>30</v>
      </c>
      <c r="AA691" s="1089" t="s">
        <v>109</v>
      </c>
      <c r="AB691" s="1088" t="s">
        <v>836</v>
      </c>
      <c r="AC691" s="1090" t="s">
        <v>16</v>
      </c>
      <c r="AD691" s="1096" t="s">
        <v>71</v>
      </c>
      <c r="AE691" s="1096" t="s">
        <v>50</v>
      </c>
      <c r="AF691" s="1097" t="s">
        <v>72</v>
      </c>
      <c r="AG691" s="1111"/>
      <c r="AH691" s="650"/>
      <c r="AI691" s="650"/>
    </row>
    <row r="692" spans="2:35" ht="18.75" customHeight="1" thickBot="1">
      <c r="B692" s="1081"/>
      <c r="C692" s="1067"/>
      <c r="D692" s="1067"/>
      <c r="E692" s="109" t="s">
        <v>23</v>
      </c>
      <c r="F692" s="88" t="s">
        <v>273</v>
      </c>
      <c r="G692" s="49">
        <v>0.76358217648712856</v>
      </c>
      <c r="H692" s="49">
        <v>2.5663642002669114E-3</v>
      </c>
      <c r="I692" s="49">
        <v>-5.1614818391951829</v>
      </c>
      <c r="J692" s="50">
        <v>-0.73039316080482142</v>
      </c>
      <c r="Z692" s="1109"/>
      <c r="AA692" s="1113"/>
      <c r="AB692" s="1110"/>
      <c r="AC692" s="1107"/>
      <c r="AD692" s="1108"/>
      <c r="AE692" s="1108"/>
      <c r="AF692" s="63" t="s">
        <v>73</v>
      </c>
      <c r="AG692" s="64" t="s">
        <v>74</v>
      </c>
      <c r="AH692" s="650"/>
      <c r="AI692" s="650"/>
    </row>
    <row r="693" spans="2:35" ht="18.75" customHeight="1">
      <c r="B693" s="1081"/>
      <c r="C693" s="1067"/>
      <c r="D693" s="1067"/>
      <c r="E693" s="109" t="s">
        <v>24</v>
      </c>
      <c r="F693" s="47">
        <v>-0.44843750000000071</v>
      </c>
      <c r="G693" s="49">
        <v>0.71773035084582093</v>
      </c>
      <c r="H693" s="49">
        <v>1</v>
      </c>
      <c r="I693" s="49">
        <v>-2.530942127335071</v>
      </c>
      <c r="J693" s="50">
        <v>1.6340671273350695</v>
      </c>
      <c r="Z693" s="1085" t="s">
        <v>2</v>
      </c>
      <c r="AA693" s="1086" t="s">
        <v>858</v>
      </c>
      <c r="AB693" s="107" t="s">
        <v>821</v>
      </c>
      <c r="AC693" s="43">
        <v>5.6879999999999988</v>
      </c>
      <c r="AD693" s="45">
        <v>0.33205153763643541</v>
      </c>
      <c r="AE693" s="45">
        <v>38.99999999999374</v>
      </c>
      <c r="AF693" s="45">
        <v>5.0163623698386264</v>
      </c>
      <c r="AG693" s="46">
        <v>6.3596376301613713</v>
      </c>
      <c r="AH693" s="650"/>
      <c r="AI693" s="650"/>
    </row>
    <row r="694" spans="2:35" ht="18.75" customHeight="1">
      <c r="B694" s="1068"/>
      <c r="C694" s="1083"/>
      <c r="D694" s="1083"/>
      <c r="E694" s="33" t="s">
        <v>26</v>
      </c>
      <c r="F694" s="51">
        <v>-3.0312499999999076E-2</v>
      </c>
      <c r="G694" s="53">
        <v>0.62846782450981786</v>
      </c>
      <c r="H694" s="53">
        <v>1</v>
      </c>
      <c r="I694" s="53">
        <v>-1.8538206617079989</v>
      </c>
      <c r="J694" s="54">
        <v>1.7931956617080007</v>
      </c>
      <c r="Z694" s="1101"/>
      <c r="AA694" s="1105"/>
      <c r="AB694" s="109" t="s">
        <v>4</v>
      </c>
      <c r="AC694" s="47">
        <v>12.052</v>
      </c>
      <c r="AD694" s="49">
        <v>0.50779242343614184</v>
      </c>
      <c r="AE694" s="73">
        <v>39.000000000001059</v>
      </c>
      <c r="AF694" s="49">
        <v>11.0248928758524</v>
      </c>
      <c r="AG694" s="50">
        <v>13.079107124147599</v>
      </c>
      <c r="AH694" s="650"/>
      <c r="AI694" s="650"/>
    </row>
    <row r="695" spans="2:35" ht="18.75" customHeight="1" thickBot="1">
      <c r="B695" s="1080" t="s">
        <v>2</v>
      </c>
      <c r="C695" s="1082" t="s">
        <v>10</v>
      </c>
      <c r="D695" s="1082" t="s">
        <v>22</v>
      </c>
      <c r="E695" s="37" t="s">
        <v>23</v>
      </c>
      <c r="F695" s="90" t="s">
        <v>274</v>
      </c>
      <c r="G695" s="57">
        <v>0.63638770129011168</v>
      </c>
      <c r="H695" s="116">
        <v>8.0855558156782649E-13</v>
      </c>
      <c r="I695" s="57">
        <v>-7.7933298999537195</v>
      </c>
      <c r="J695" s="58">
        <v>-4.1003543105725884</v>
      </c>
      <c r="Z695" s="1101"/>
      <c r="AA695" s="1112"/>
      <c r="AB695" s="33" t="s">
        <v>5</v>
      </c>
      <c r="AC695" s="51">
        <v>6.2019999999999875</v>
      </c>
      <c r="AD695" s="53">
        <v>0.42724454722547839</v>
      </c>
      <c r="AE695" s="74">
        <v>39.000000000003411</v>
      </c>
      <c r="AF695" s="53">
        <v>5.3378163336919213</v>
      </c>
      <c r="AG695" s="54">
        <v>7.0661836663080537</v>
      </c>
      <c r="AH695" s="650"/>
      <c r="AI695" s="650"/>
    </row>
    <row r="696" spans="2:35" ht="18.75" customHeight="1">
      <c r="B696" s="1081"/>
      <c r="C696" s="1067"/>
      <c r="D696" s="1067"/>
      <c r="E696" s="109" t="s">
        <v>24</v>
      </c>
      <c r="F696" s="88" t="s">
        <v>275</v>
      </c>
      <c r="G696" s="49">
        <v>0.59459849205324011</v>
      </c>
      <c r="H696" s="117">
        <v>3.9861956042905905E-13</v>
      </c>
      <c r="I696" s="49">
        <v>-7.3833937157496887</v>
      </c>
      <c r="J696" s="50">
        <v>-3.9329220737239976</v>
      </c>
      <c r="Z696" s="1101"/>
      <c r="AA696" s="1082" t="s">
        <v>1049</v>
      </c>
      <c r="AB696" s="37" t="s">
        <v>821</v>
      </c>
      <c r="AC696" s="55">
        <v>5.4111111111111079</v>
      </c>
      <c r="AD696" s="57">
        <v>0.35001305316408649</v>
      </c>
      <c r="AE696" s="57">
        <v>38.99999999999374</v>
      </c>
      <c r="AF696" s="57">
        <v>4.7031428865818619</v>
      </c>
      <c r="AG696" s="58">
        <v>6.1190793356403539</v>
      </c>
      <c r="AH696" s="650"/>
      <c r="AI696" s="650"/>
    </row>
    <row r="697" spans="2:35" ht="18.75" customHeight="1">
      <c r="B697" s="1081"/>
      <c r="C697" s="1067"/>
      <c r="D697" s="1067"/>
      <c r="E697" s="109" t="s">
        <v>26</v>
      </c>
      <c r="F697" s="88" t="s">
        <v>276</v>
      </c>
      <c r="G697" s="49">
        <v>0.63648729177609809</v>
      </c>
      <c r="H697" s="117">
        <v>4.1418324707886736E-10</v>
      </c>
      <c r="I697" s="49">
        <v>-6.8417767578752224</v>
      </c>
      <c r="J697" s="50">
        <v>-3.1482232421247773</v>
      </c>
      <c r="Z697" s="1101"/>
      <c r="AA697" s="1105"/>
      <c r="AB697" s="109" t="s">
        <v>4</v>
      </c>
      <c r="AC697" s="47">
        <v>10.896666666666667</v>
      </c>
      <c r="AD697" s="49">
        <v>0.53526021221162445</v>
      </c>
      <c r="AE697" s="73">
        <v>39.000000000001044</v>
      </c>
      <c r="AF697" s="49">
        <v>9.814000695569419</v>
      </c>
      <c r="AG697" s="50">
        <v>11.979332637763914</v>
      </c>
      <c r="AH697" s="650"/>
      <c r="AI697" s="650"/>
    </row>
    <row r="698" spans="2:35" ht="18.75" customHeight="1">
      <c r="B698" s="1081"/>
      <c r="C698" s="1067"/>
      <c r="D698" s="1083"/>
      <c r="E698" s="33" t="s">
        <v>27</v>
      </c>
      <c r="F698" s="89" t="s">
        <v>277</v>
      </c>
      <c r="G698" s="53">
        <v>0.70570579638047015</v>
      </c>
      <c r="H698" s="118">
        <v>8.4335431726223618E-10</v>
      </c>
      <c r="I698" s="53">
        <v>-7.4657731095143625</v>
      </c>
      <c r="J698" s="54">
        <v>-3.3705426799593234</v>
      </c>
      <c r="Z698" s="1101"/>
      <c r="AA698" s="1112"/>
      <c r="AB698" s="33" t="s">
        <v>5</v>
      </c>
      <c r="AC698" s="51">
        <v>5.6688888888888878</v>
      </c>
      <c r="AD698" s="53">
        <v>0.45035529570662863</v>
      </c>
      <c r="AE698" s="74">
        <v>39.000000000003233</v>
      </c>
      <c r="AF698" s="53">
        <v>4.757959321472752</v>
      </c>
      <c r="AG698" s="54">
        <v>6.5798184563050235</v>
      </c>
      <c r="AH698" s="650"/>
      <c r="AI698" s="650"/>
    </row>
    <row r="699" spans="2:35" ht="18.75" customHeight="1">
      <c r="B699" s="1081"/>
      <c r="C699" s="1067"/>
      <c r="D699" s="1082" t="s">
        <v>23</v>
      </c>
      <c r="E699" s="37" t="s">
        <v>22</v>
      </c>
      <c r="F699" s="90" t="s">
        <v>278</v>
      </c>
      <c r="G699" s="57">
        <v>0.63638770129011168</v>
      </c>
      <c r="H699" s="116">
        <v>8.0855558156782649E-13</v>
      </c>
      <c r="I699" s="57">
        <v>4.1003543105725884</v>
      </c>
      <c r="J699" s="58">
        <v>7.7933298999537195</v>
      </c>
      <c r="Z699" s="1101"/>
      <c r="AA699" s="1082" t="s">
        <v>10</v>
      </c>
      <c r="AB699" s="37" t="s">
        <v>821</v>
      </c>
      <c r="AC699" s="55">
        <v>5.475833333333326</v>
      </c>
      <c r="AD699" s="57">
        <v>0.30312019569625204</v>
      </c>
      <c r="AE699" s="57">
        <v>38.999999999993676</v>
      </c>
      <c r="AF699" s="57">
        <v>4.8627148658188357</v>
      </c>
      <c r="AG699" s="58">
        <v>6.0889518008478163</v>
      </c>
      <c r="AH699" s="650"/>
      <c r="AI699" s="650"/>
    </row>
    <row r="700" spans="2:35" ht="18.75" customHeight="1">
      <c r="B700" s="1081"/>
      <c r="C700" s="1067"/>
      <c r="D700" s="1067"/>
      <c r="E700" s="109" t="s">
        <v>24</v>
      </c>
      <c r="F700" s="47">
        <v>0.28868421052631099</v>
      </c>
      <c r="G700" s="49">
        <v>0.5450711414124394</v>
      </c>
      <c r="H700" s="49">
        <v>1</v>
      </c>
      <c r="I700" s="49">
        <v>-1.2928473115564894</v>
      </c>
      <c r="J700" s="50">
        <v>1.8702157326091113</v>
      </c>
      <c r="Z700" s="1101"/>
      <c r="AA700" s="1105"/>
      <c r="AB700" s="109" t="s">
        <v>4</v>
      </c>
      <c r="AC700" s="47">
        <v>12.51499999999999</v>
      </c>
      <c r="AD700" s="49">
        <v>0.46354894141031611</v>
      </c>
      <c r="AE700" s="73">
        <v>39.000000000001215</v>
      </c>
      <c r="AF700" s="49">
        <v>11.577383765216826</v>
      </c>
      <c r="AG700" s="50">
        <v>13.452616234783154</v>
      </c>
      <c r="AH700" s="650"/>
      <c r="AI700" s="650"/>
    </row>
    <row r="701" spans="2:35" ht="18.75" customHeight="1">
      <c r="B701" s="1081"/>
      <c r="C701" s="1067"/>
      <c r="D701" s="1067"/>
      <c r="E701" s="109" t="s">
        <v>26</v>
      </c>
      <c r="F701" s="47">
        <v>0.95184210526315383</v>
      </c>
      <c r="G701" s="49">
        <v>0.54230627800846154</v>
      </c>
      <c r="H701" s="49">
        <v>0.83733407701479801</v>
      </c>
      <c r="I701" s="49">
        <v>-0.62166712707538829</v>
      </c>
      <c r="J701" s="50">
        <v>2.5253513376016961</v>
      </c>
      <c r="Z701" s="1102"/>
      <c r="AA701" s="1112"/>
      <c r="AB701" s="33" t="s">
        <v>5</v>
      </c>
      <c r="AC701" s="51">
        <v>13.276666666666799</v>
      </c>
      <c r="AD701" s="53">
        <v>0.39001912681079559</v>
      </c>
      <c r="AE701" s="74">
        <v>39.000000000002416</v>
      </c>
      <c r="AF701" s="53">
        <v>12.487778520226051</v>
      </c>
      <c r="AG701" s="54">
        <v>14.065554813107546</v>
      </c>
      <c r="AH701" s="650"/>
      <c r="AI701" s="650"/>
    </row>
    <row r="702" spans="2:35" ht="18.75" customHeight="1" thickBot="1">
      <c r="B702" s="1081"/>
      <c r="C702" s="1067"/>
      <c r="D702" s="1083"/>
      <c r="E702" s="33" t="s">
        <v>27</v>
      </c>
      <c r="F702" s="51">
        <v>0.5286842105263112</v>
      </c>
      <c r="G702" s="53">
        <v>0.70071106155710161</v>
      </c>
      <c r="H702" s="53">
        <v>1</v>
      </c>
      <c r="I702" s="53">
        <v>-1.5044387114706135</v>
      </c>
      <c r="J702" s="54">
        <v>2.5618071325232359</v>
      </c>
      <c r="Z702" s="1080" t="s">
        <v>1</v>
      </c>
      <c r="AA702" s="1082" t="s">
        <v>858</v>
      </c>
      <c r="AB702" s="37" t="s">
        <v>821</v>
      </c>
      <c r="AC702" s="698" t="s">
        <v>962</v>
      </c>
      <c r="AD702" s="699" t="s">
        <v>851</v>
      </c>
      <c r="AE702" s="699" t="s">
        <v>851</v>
      </c>
      <c r="AF702" s="699" t="s">
        <v>851</v>
      </c>
      <c r="AG702" s="700" t="s">
        <v>851</v>
      </c>
      <c r="AH702" s="650"/>
      <c r="AI702" s="650"/>
    </row>
    <row r="703" spans="2:35" ht="18.75" customHeight="1">
      <c r="B703" s="1081"/>
      <c r="C703" s="1067"/>
      <c r="D703" s="1082" t="s">
        <v>24</v>
      </c>
      <c r="E703" s="37" t="s">
        <v>22</v>
      </c>
      <c r="F703" s="90" t="s">
        <v>279</v>
      </c>
      <c r="G703" s="57">
        <v>0.59459849205324011</v>
      </c>
      <c r="H703" s="116">
        <v>3.9861956042905905E-13</v>
      </c>
      <c r="I703" s="57">
        <v>3.9329220737239976</v>
      </c>
      <c r="J703" s="58">
        <v>7.3833937157496887</v>
      </c>
      <c r="Z703" s="1101"/>
      <c r="AA703" s="1105"/>
      <c r="AB703" s="109" t="s">
        <v>4</v>
      </c>
      <c r="AC703" s="24" t="s">
        <v>962</v>
      </c>
      <c r="AD703" s="685" t="s">
        <v>851</v>
      </c>
      <c r="AE703" s="685" t="s">
        <v>851</v>
      </c>
      <c r="AF703" s="685" t="s">
        <v>851</v>
      </c>
      <c r="AG703" s="686" t="s">
        <v>851</v>
      </c>
      <c r="AH703" s="650"/>
      <c r="AI703" s="650"/>
    </row>
    <row r="704" spans="2:35" ht="18.75" customHeight="1">
      <c r="B704" s="1081"/>
      <c r="C704" s="1067"/>
      <c r="D704" s="1067"/>
      <c r="E704" s="109" t="s">
        <v>23</v>
      </c>
      <c r="F704" s="47">
        <v>-0.28868421052631099</v>
      </c>
      <c r="G704" s="49">
        <v>0.5450711414124394</v>
      </c>
      <c r="H704" s="49">
        <v>1</v>
      </c>
      <c r="I704" s="49">
        <v>-1.8702157326091113</v>
      </c>
      <c r="J704" s="50">
        <v>1.2928473115564894</v>
      </c>
      <c r="Z704" s="1101"/>
      <c r="AA704" s="1112"/>
      <c r="AB704" s="33" t="s">
        <v>5</v>
      </c>
      <c r="AC704" s="707" t="s">
        <v>962</v>
      </c>
      <c r="AD704" s="708" t="s">
        <v>851</v>
      </c>
      <c r="AE704" s="708" t="s">
        <v>851</v>
      </c>
      <c r="AF704" s="708" t="s">
        <v>851</v>
      </c>
      <c r="AG704" s="709" t="s">
        <v>851</v>
      </c>
      <c r="AH704" s="650"/>
      <c r="AI704" s="650"/>
    </row>
    <row r="705" spans="2:35" ht="18.75" customHeight="1">
      <c r="B705" s="1081"/>
      <c r="C705" s="1067"/>
      <c r="D705" s="1067"/>
      <c r="E705" s="109" t="s">
        <v>26</v>
      </c>
      <c r="F705" s="47">
        <v>0.66315789473684283</v>
      </c>
      <c r="G705" s="49">
        <v>0.49374077191830112</v>
      </c>
      <c r="H705" s="49">
        <v>1</v>
      </c>
      <c r="I705" s="49">
        <v>-0.7694378440557722</v>
      </c>
      <c r="J705" s="50">
        <v>2.095753633529458</v>
      </c>
      <c r="Z705" s="1101"/>
      <c r="AA705" s="1082" t="s">
        <v>1049</v>
      </c>
      <c r="AB705" s="37" t="s">
        <v>821</v>
      </c>
      <c r="AC705" s="698" t="s">
        <v>962</v>
      </c>
      <c r="AD705" s="699" t="s">
        <v>851</v>
      </c>
      <c r="AE705" s="699" t="s">
        <v>851</v>
      </c>
      <c r="AF705" s="699" t="s">
        <v>851</v>
      </c>
      <c r="AG705" s="700" t="s">
        <v>851</v>
      </c>
      <c r="AH705" s="650"/>
      <c r="AI705" s="650"/>
    </row>
    <row r="706" spans="2:35" ht="18.75" customHeight="1">
      <c r="B706" s="1081"/>
      <c r="C706" s="1067"/>
      <c r="D706" s="1083"/>
      <c r="E706" s="33" t="s">
        <v>27</v>
      </c>
      <c r="F706" s="51">
        <v>0.24000000000000021</v>
      </c>
      <c r="G706" s="53">
        <v>0.6586345406418791</v>
      </c>
      <c r="H706" s="53">
        <v>1</v>
      </c>
      <c r="I706" s="53">
        <v>-1.6710373094756632</v>
      </c>
      <c r="J706" s="54">
        <v>2.1510373094756639</v>
      </c>
      <c r="Z706" s="1101"/>
      <c r="AA706" s="1105"/>
      <c r="AB706" s="109" t="s">
        <v>4</v>
      </c>
      <c r="AC706" s="24" t="s">
        <v>962</v>
      </c>
      <c r="AD706" s="685" t="s">
        <v>851</v>
      </c>
      <c r="AE706" s="685" t="s">
        <v>851</v>
      </c>
      <c r="AF706" s="685" t="s">
        <v>851</v>
      </c>
      <c r="AG706" s="686" t="s">
        <v>851</v>
      </c>
      <c r="AH706" s="650"/>
      <c r="AI706" s="650"/>
    </row>
    <row r="707" spans="2:35" ht="18.75" customHeight="1">
      <c r="B707" s="1081"/>
      <c r="C707" s="1067"/>
      <c r="D707" s="1082" t="s">
        <v>26</v>
      </c>
      <c r="E707" s="37" t="s">
        <v>22</v>
      </c>
      <c r="F707" s="90" t="s">
        <v>280</v>
      </c>
      <c r="G707" s="57">
        <v>0.63648729177609809</v>
      </c>
      <c r="H707" s="116">
        <v>4.1418324707886736E-10</v>
      </c>
      <c r="I707" s="57">
        <v>3.1482232421247773</v>
      </c>
      <c r="J707" s="58">
        <v>6.8417767578752224</v>
      </c>
      <c r="Z707" s="1101"/>
      <c r="AA707" s="1112"/>
      <c r="AB707" s="33" t="s">
        <v>5</v>
      </c>
      <c r="AC707" s="707" t="s">
        <v>962</v>
      </c>
      <c r="AD707" s="708" t="s">
        <v>851</v>
      </c>
      <c r="AE707" s="708" t="s">
        <v>851</v>
      </c>
      <c r="AF707" s="708" t="s">
        <v>851</v>
      </c>
      <c r="AG707" s="709" t="s">
        <v>851</v>
      </c>
      <c r="AH707" s="650"/>
      <c r="AI707" s="650"/>
    </row>
    <row r="708" spans="2:35" ht="18.75" customHeight="1" thickBot="1">
      <c r="B708" s="1081"/>
      <c r="C708" s="1067"/>
      <c r="D708" s="1067"/>
      <c r="E708" s="109" t="s">
        <v>23</v>
      </c>
      <c r="F708" s="47">
        <v>-0.95184210526315383</v>
      </c>
      <c r="G708" s="49">
        <v>0.54230627800846154</v>
      </c>
      <c r="H708" s="49">
        <v>0.83733407701479801</v>
      </c>
      <c r="I708" s="49">
        <v>-2.5253513376016961</v>
      </c>
      <c r="J708" s="50">
        <v>0.62166712707538829</v>
      </c>
      <c r="Z708" s="1101"/>
      <c r="AA708" s="1084" t="s">
        <v>10</v>
      </c>
      <c r="AB708" s="37" t="s">
        <v>821</v>
      </c>
      <c r="AC708" s="55">
        <v>5.5883333333333374</v>
      </c>
      <c r="AD708" s="57">
        <v>0.30312019569625231</v>
      </c>
      <c r="AE708" s="57">
        <v>38.999999999993562</v>
      </c>
      <c r="AF708" s="57">
        <v>4.9752148658188462</v>
      </c>
      <c r="AG708" s="58">
        <v>6.2014518008478285</v>
      </c>
      <c r="AH708" s="650"/>
      <c r="AI708" s="650"/>
    </row>
    <row r="709" spans="2:35" ht="18.75" customHeight="1">
      <c r="B709" s="1081"/>
      <c r="C709" s="1067"/>
      <c r="D709" s="1067"/>
      <c r="E709" s="109" t="s">
        <v>24</v>
      </c>
      <c r="F709" s="47">
        <v>-0.66315789473684283</v>
      </c>
      <c r="G709" s="49">
        <v>0.49374077191830112</v>
      </c>
      <c r="H709" s="49">
        <v>1</v>
      </c>
      <c r="I709" s="49">
        <v>-2.095753633529458</v>
      </c>
      <c r="J709" s="50">
        <v>0.7694378440557722</v>
      </c>
      <c r="Z709" s="1101"/>
      <c r="AA709" s="1105"/>
      <c r="AB709" s="109" t="s">
        <v>4</v>
      </c>
      <c r="AC709" s="47">
        <v>7.8733333333333206</v>
      </c>
      <c r="AD709" s="49">
        <v>0.46354894141031644</v>
      </c>
      <c r="AE709" s="73">
        <v>39.000000000000909</v>
      </c>
      <c r="AF709" s="49">
        <v>6.9357170985501542</v>
      </c>
      <c r="AG709" s="50">
        <v>8.810949568116488</v>
      </c>
      <c r="AH709" s="650"/>
      <c r="AI709" s="650"/>
    </row>
    <row r="710" spans="2:35" ht="18.75" customHeight="1" thickBot="1">
      <c r="B710" s="1081"/>
      <c r="C710" s="1067"/>
      <c r="D710" s="1083"/>
      <c r="E710" s="33" t="s">
        <v>27</v>
      </c>
      <c r="F710" s="51">
        <v>-0.42315789473684262</v>
      </c>
      <c r="G710" s="53">
        <v>0.57672162869582111</v>
      </c>
      <c r="H710" s="53">
        <v>1</v>
      </c>
      <c r="I710" s="53">
        <v>-2.0965237472856417</v>
      </c>
      <c r="J710" s="54">
        <v>1.2502079578119563</v>
      </c>
      <c r="Z710" s="1109"/>
      <c r="AA710" s="1113"/>
      <c r="AB710" s="26" t="s">
        <v>5</v>
      </c>
      <c r="AC710" s="59">
        <v>6.3733333333332052</v>
      </c>
      <c r="AD710" s="61">
        <v>0.39001912681078821</v>
      </c>
      <c r="AE710" s="75">
        <v>39.000000000005336</v>
      </c>
      <c r="AF710" s="61">
        <v>5.5844451868924727</v>
      </c>
      <c r="AG710" s="62">
        <v>7.1622214797739376</v>
      </c>
      <c r="AH710" s="650"/>
      <c r="AI710" s="650"/>
    </row>
    <row r="711" spans="2:35" ht="18.75" customHeight="1">
      <c r="B711" s="1081"/>
      <c r="C711" s="1067"/>
      <c r="D711" s="1082" t="s">
        <v>27</v>
      </c>
      <c r="E711" s="37" t="s">
        <v>22</v>
      </c>
      <c r="F711" s="90" t="s">
        <v>281</v>
      </c>
      <c r="G711" s="57">
        <v>0.70570579638047015</v>
      </c>
      <c r="H711" s="116">
        <v>8.4335431726223618E-10</v>
      </c>
      <c r="I711" s="57">
        <v>3.3705426799593234</v>
      </c>
      <c r="J711" s="58">
        <v>7.4657731095143625</v>
      </c>
      <c r="Z711" s="1044" t="s">
        <v>865</v>
      </c>
      <c r="AA711" s="1105"/>
      <c r="AB711" s="1105"/>
      <c r="AC711" s="1105"/>
      <c r="AD711" s="1105"/>
      <c r="AE711" s="1105"/>
      <c r="AF711" s="1105"/>
      <c r="AG711" s="1105"/>
      <c r="AH711" s="650"/>
      <c r="AI711" s="650"/>
    </row>
    <row r="712" spans="2:35" ht="18.75" customHeight="1">
      <c r="B712" s="1081"/>
      <c r="C712" s="1067"/>
      <c r="D712" s="1067"/>
      <c r="E712" s="109" t="s">
        <v>23</v>
      </c>
      <c r="F712" s="47">
        <v>-0.5286842105263112</v>
      </c>
      <c r="G712" s="49">
        <v>0.70071106155710161</v>
      </c>
      <c r="H712" s="49">
        <v>1</v>
      </c>
      <c r="I712" s="49">
        <v>-2.5618071325232359</v>
      </c>
      <c r="J712" s="50">
        <v>1.5044387114706135</v>
      </c>
      <c r="Z712" s="650"/>
      <c r="AA712" s="650"/>
      <c r="AB712" s="650"/>
      <c r="AC712" s="650"/>
      <c r="AD712" s="650"/>
      <c r="AE712" s="650"/>
      <c r="AF712" s="650"/>
      <c r="AG712" s="650"/>
      <c r="AH712" s="650"/>
      <c r="AI712" s="650"/>
    </row>
    <row r="713" spans="2:35" ht="18.75" customHeight="1" thickBot="1">
      <c r="B713" s="1081"/>
      <c r="C713" s="1067"/>
      <c r="D713" s="1067"/>
      <c r="E713" s="109" t="s">
        <v>24</v>
      </c>
      <c r="F713" s="47">
        <v>-0.24000000000000021</v>
      </c>
      <c r="G713" s="49">
        <v>0.6586345406418791</v>
      </c>
      <c r="H713" s="49">
        <v>1</v>
      </c>
      <c r="I713" s="49">
        <v>-2.1510373094756639</v>
      </c>
      <c r="J713" s="50">
        <v>1.6710373094756632</v>
      </c>
      <c r="Z713" s="1106" t="s">
        <v>937</v>
      </c>
      <c r="AA713" s="1105"/>
      <c r="AB713" s="1105"/>
      <c r="AC713" s="1105"/>
      <c r="AD713" s="1105"/>
      <c r="AE713" s="1105"/>
      <c r="AF713" s="1105"/>
      <c r="AG713" s="1105"/>
      <c r="AH713" s="1105"/>
      <c r="AI713" s="1105"/>
    </row>
    <row r="714" spans="2:35" ht="18.75" customHeight="1" thickBot="1">
      <c r="B714" s="1081"/>
      <c r="C714" s="1083"/>
      <c r="D714" s="1083"/>
      <c r="E714" s="33" t="s">
        <v>26</v>
      </c>
      <c r="F714" s="51">
        <v>0.42315789473684262</v>
      </c>
      <c r="G714" s="53">
        <v>0.57672162869582111</v>
      </c>
      <c r="H714" s="53">
        <v>1</v>
      </c>
      <c r="I714" s="53">
        <v>-1.2502079578119563</v>
      </c>
      <c r="J714" s="54">
        <v>2.0965237472856417</v>
      </c>
      <c r="Z714" s="1073" t="s">
        <v>30</v>
      </c>
      <c r="AA714" s="1089" t="s">
        <v>836</v>
      </c>
      <c r="AB714" s="1089" t="s">
        <v>116</v>
      </c>
      <c r="AC714" s="1088" t="s">
        <v>117</v>
      </c>
      <c r="AD714" s="1090" t="s">
        <v>80</v>
      </c>
      <c r="AE714" s="1096" t="s">
        <v>71</v>
      </c>
      <c r="AF714" s="1096" t="s">
        <v>50</v>
      </c>
      <c r="AG714" s="1096" t="s">
        <v>149</v>
      </c>
      <c r="AH714" s="1097" t="s">
        <v>150</v>
      </c>
      <c r="AI714" s="1111"/>
    </row>
    <row r="715" spans="2:35" ht="18.75" customHeight="1" thickBot="1">
      <c r="B715" s="1081"/>
      <c r="C715" s="1084" t="s">
        <v>11</v>
      </c>
      <c r="D715" s="1082" t="s">
        <v>22</v>
      </c>
      <c r="E715" s="37" t="s">
        <v>23</v>
      </c>
      <c r="F715" s="90" t="s">
        <v>282</v>
      </c>
      <c r="G715" s="57">
        <v>0.65382620952500037</v>
      </c>
      <c r="H715" s="116">
        <v>4.3546391789563431E-4</v>
      </c>
      <c r="I715" s="57">
        <v>-4.7543080918725256</v>
      </c>
      <c r="J715" s="58">
        <v>-0.96013635257191654</v>
      </c>
      <c r="Z715" s="1109"/>
      <c r="AA715" s="1113"/>
      <c r="AB715" s="1113"/>
      <c r="AC715" s="1110"/>
      <c r="AD715" s="1107"/>
      <c r="AE715" s="1108"/>
      <c r="AF715" s="1108"/>
      <c r="AG715" s="1108"/>
      <c r="AH715" s="63" t="s">
        <v>73</v>
      </c>
      <c r="AI715" s="64" t="s">
        <v>74</v>
      </c>
    </row>
    <row r="716" spans="2:35" ht="18.75" customHeight="1">
      <c r="B716" s="1081"/>
      <c r="C716" s="1067"/>
      <c r="D716" s="1067"/>
      <c r="E716" s="109" t="s">
        <v>24</v>
      </c>
      <c r="F716" s="47">
        <v>-1.7111111111111121</v>
      </c>
      <c r="G716" s="49">
        <v>0.61089187842620518</v>
      </c>
      <c r="H716" s="49">
        <v>6.6277311797541733E-2</v>
      </c>
      <c r="I716" s="49">
        <v>-3.4836224200236563</v>
      </c>
      <c r="J716" s="50">
        <v>6.1400197801431848E-2</v>
      </c>
      <c r="Z716" s="1085" t="s">
        <v>2</v>
      </c>
      <c r="AA716" s="1086" t="s">
        <v>821</v>
      </c>
      <c r="AB716" s="1086" t="s">
        <v>858</v>
      </c>
      <c r="AC716" s="107" t="s">
        <v>1049</v>
      </c>
      <c r="AD716" s="43">
        <v>0.27688888888889096</v>
      </c>
      <c r="AE716" s="45">
        <v>0.48245969886817136</v>
      </c>
      <c r="AF716" s="45">
        <v>38.99999999999379</v>
      </c>
      <c r="AG716" s="45">
        <v>1</v>
      </c>
      <c r="AH716" s="45">
        <v>-0.9300602278144986</v>
      </c>
      <c r="AI716" s="46">
        <v>1.4838380055922804</v>
      </c>
    </row>
    <row r="717" spans="2:35" ht="18.75" customHeight="1">
      <c r="B717" s="1081"/>
      <c r="C717" s="1067"/>
      <c r="D717" s="1067"/>
      <c r="E717" s="109" t="s">
        <v>26</v>
      </c>
      <c r="F717" s="47">
        <v>-0.27999999999999403</v>
      </c>
      <c r="G717" s="49">
        <v>0.65392852902272991</v>
      </c>
      <c r="H717" s="49">
        <v>1</v>
      </c>
      <c r="I717" s="49">
        <v>-2.1773827511006054</v>
      </c>
      <c r="J717" s="50">
        <v>1.6173827511006176</v>
      </c>
      <c r="Z717" s="1101"/>
      <c r="AA717" s="1105"/>
      <c r="AB717" s="1112"/>
      <c r="AC717" s="33" t="s">
        <v>10</v>
      </c>
      <c r="AD717" s="51">
        <v>0.21216666666667283</v>
      </c>
      <c r="AE717" s="53">
        <v>0.44959990734613708</v>
      </c>
      <c r="AF717" s="53">
        <v>38.99999999999379</v>
      </c>
      <c r="AG717" s="53">
        <v>1</v>
      </c>
      <c r="AH717" s="53">
        <v>-0.91257849301063221</v>
      </c>
      <c r="AI717" s="54">
        <v>1.3369118263439779</v>
      </c>
    </row>
    <row r="718" spans="2:35" ht="18.75" customHeight="1">
      <c r="B718" s="1081"/>
      <c r="C718" s="1067"/>
      <c r="D718" s="1083"/>
      <c r="E718" s="33" t="s">
        <v>27</v>
      </c>
      <c r="F718" s="51">
        <v>0.33750000000000302</v>
      </c>
      <c r="G718" s="53">
        <v>0.72504378219735721</v>
      </c>
      <c r="H718" s="53">
        <v>1</v>
      </c>
      <c r="I718" s="53">
        <v>-1.766224650444475</v>
      </c>
      <c r="J718" s="54">
        <v>2.441224650444481</v>
      </c>
      <c r="Z718" s="1101"/>
      <c r="AA718" s="1105"/>
      <c r="AB718" s="1082" t="s">
        <v>1049</v>
      </c>
      <c r="AC718" s="37" t="s">
        <v>858</v>
      </c>
      <c r="AD718" s="55">
        <v>-0.27688888888889096</v>
      </c>
      <c r="AE718" s="57">
        <v>0.48245969886817136</v>
      </c>
      <c r="AF718" s="57">
        <v>38.99999999999379</v>
      </c>
      <c r="AG718" s="57">
        <v>1</v>
      </c>
      <c r="AH718" s="57">
        <v>-1.4838380055922804</v>
      </c>
      <c r="AI718" s="58">
        <v>0.9300602278144986</v>
      </c>
    </row>
    <row r="719" spans="2:35" ht="18.75" customHeight="1">
      <c r="B719" s="1081"/>
      <c r="C719" s="1067"/>
      <c r="D719" s="1082" t="s">
        <v>23</v>
      </c>
      <c r="E719" s="37" t="s">
        <v>22</v>
      </c>
      <c r="F719" s="90" t="s">
        <v>283</v>
      </c>
      <c r="G719" s="57">
        <v>0.65382620952500037</v>
      </c>
      <c r="H719" s="116">
        <v>4.3546391789563431E-4</v>
      </c>
      <c r="I719" s="57">
        <v>0.96013635257191654</v>
      </c>
      <c r="J719" s="58">
        <v>4.7543080918725256</v>
      </c>
      <c r="Z719" s="1101"/>
      <c r="AA719" s="1105"/>
      <c r="AB719" s="1112"/>
      <c r="AC719" s="33" t="s">
        <v>10</v>
      </c>
      <c r="AD719" s="51">
        <v>-6.4722222222218129E-2</v>
      </c>
      <c r="AE719" s="53">
        <v>0.46302374714930067</v>
      </c>
      <c r="AF719" s="53">
        <v>38.999999999993804</v>
      </c>
      <c r="AG719" s="53">
        <v>1</v>
      </c>
      <c r="AH719" s="53">
        <v>-1.2230492367802628</v>
      </c>
      <c r="AI719" s="54">
        <v>1.0936047923358265</v>
      </c>
    </row>
    <row r="720" spans="2:35" ht="18.75" customHeight="1">
      <c r="B720" s="1081"/>
      <c r="C720" s="1067"/>
      <c r="D720" s="1067"/>
      <c r="E720" s="109" t="s">
        <v>24</v>
      </c>
      <c r="F720" s="47">
        <v>1.1461111111111091</v>
      </c>
      <c r="G720" s="49">
        <v>0.56000736278952079</v>
      </c>
      <c r="H720" s="49">
        <v>0.44565477660805641</v>
      </c>
      <c r="I720" s="49">
        <v>-0.47875806569956658</v>
      </c>
      <c r="J720" s="50">
        <v>2.7709802879217849</v>
      </c>
      <c r="Z720" s="1101"/>
      <c r="AA720" s="1105"/>
      <c r="AB720" s="1082" t="s">
        <v>10</v>
      </c>
      <c r="AC720" s="37" t="s">
        <v>858</v>
      </c>
      <c r="AD720" s="55">
        <v>-0.21216666666667283</v>
      </c>
      <c r="AE720" s="57">
        <v>0.44959990734613708</v>
      </c>
      <c r="AF720" s="57">
        <v>38.99999999999379</v>
      </c>
      <c r="AG720" s="57">
        <v>1</v>
      </c>
      <c r="AH720" s="57">
        <v>-1.3369118263439779</v>
      </c>
      <c r="AI720" s="58">
        <v>0.91257849301063221</v>
      </c>
    </row>
    <row r="721" spans="2:35" ht="18.75" customHeight="1">
      <c r="B721" s="1081"/>
      <c r="C721" s="1067"/>
      <c r="D721" s="1067"/>
      <c r="E721" s="109" t="s">
        <v>26</v>
      </c>
      <c r="F721" s="88" t="s">
        <v>284</v>
      </c>
      <c r="G721" s="49">
        <v>0.55716673567555786</v>
      </c>
      <c r="H721" s="49">
        <v>1.7264459116860719E-4</v>
      </c>
      <c r="I721" s="49">
        <v>0.96059516461744821</v>
      </c>
      <c r="J721" s="50">
        <v>4.1938492798270062</v>
      </c>
      <c r="Z721" s="1101"/>
      <c r="AA721" s="1112"/>
      <c r="AB721" s="1112"/>
      <c r="AC721" s="33" t="s">
        <v>1049</v>
      </c>
      <c r="AD721" s="51">
        <v>6.4722222222218129E-2</v>
      </c>
      <c r="AE721" s="53">
        <v>0.46302374714930067</v>
      </c>
      <c r="AF721" s="53">
        <v>38.999999999993804</v>
      </c>
      <c r="AG721" s="53">
        <v>1</v>
      </c>
      <c r="AH721" s="53">
        <v>-1.0936047923358265</v>
      </c>
      <c r="AI721" s="54">
        <v>1.2230492367802628</v>
      </c>
    </row>
    <row r="722" spans="2:35" ht="18.75" customHeight="1">
      <c r="B722" s="1081"/>
      <c r="C722" s="1067"/>
      <c r="D722" s="1083"/>
      <c r="E722" s="33" t="s">
        <v>27</v>
      </c>
      <c r="F722" s="89" t="s">
        <v>285</v>
      </c>
      <c r="G722" s="53">
        <v>0.71991217998297563</v>
      </c>
      <c r="H722" s="53">
        <v>3.4168924935972943E-4</v>
      </c>
      <c r="I722" s="53">
        <v>1.1058869872030501</v>
      </c>
      <c r="J722" s="54">
        <v>5.2835574572413986</v>
      </c>
      <c r="Z722" s="1101"/>
      <c r="AA722" s="1082" t="s">
        <v>4</v>
      </c>
      <c r="AB722" s="1082" t="s">
        <v>858</v>
      </c>
      <c r="AC722" s="37" t="s">
        <v>1049</v>
      </c>
      <c r="AD722" s="55">
        <v>1.1553333333333322</v>
      </c>
      <c r="AE722" s="57">
        <v>0.73780528601791928</v>
      </c>
      <c r="AF722" s="72">
        <v>39.000000000000988</v>
      </c>
      <c r="AG722" s="57">
        <v>0.37634941252639498</v>
      </c>
      <c r="AH722" s="57">
        <v>-0.69040308848069554</v>
      </c>
      <c r="AI722" s="58">
        <v>3.00106975514736</v>
      </c>
    </row>
    <row r="723" spans="2:35" ht="18.75" customHeight="1">
      <c r="B723" s="1081"/>
      <c r="C723" s="1067"/>
      <c r="D723" s="1082" t="s">
        <v>24</v>
      </c>
      <c r="E723" s="37" t="s">
        <v>22</v>
      </c>
      <c r="F723" s="55">
        <v>1.7111111111111121</v>
      </c>
      <c r="G723" s="57">
        <v>0.61089187842620518</v>
      </c>
      <c r="H723" s="57">
        <v>6.6277311797541733E-2</v>
      </c>
      <c r="I723" s="57">
        <v>-6.1400197801431848E-2</v>
      </c>
      <c r="J723" s="58">
        <v>3.4836224200236563</v>
      </c>
      <c r="Z723" s="1101"/>
      <c r="AA723" s="1105"/>
      <c r="AB723" s="1112"/>
      <c r="AC723" s="33" t="s">
        <v>10</v>
      </c>
      <c r="AD723" s="51">
        <v>-0.46299999999999208</v>
      </c>
      <c r="AE723" s="53">
        <v>0.68755419159639697</v>
      </c>
      <c r="AF723" s="74">
        <v>39.000000000001059</v>
      </c>
      <c r="AG723" s="53">
        <v>1</v>
      </c>
      <c r="AH723" s="53">
        <v>-2.1830253745126229</v>
      </c>
      <c r="AI723" s="54">
        <v>1.2570253745126385</v>
      </c>
    </row>
    <row r="724" spans="2:35" ht="18.75" customHeight="1">
      <c r="B724" s="1081"/>
      <c r="C724" s="1067"/>
      <c r="D724" s="1067"/>
      <c r="E724" s="109" t="s">
        <v>23</v>
      </c>
      <c r="F724" s="47">
        <v>-1.1461111111111091</v>
      </c>
      <c r="G724" s="49">
        <v>0.56000736278952079</v>
      </c>
      <c r="H724" s="49">
        <v>0.44565477660805641</v>
      </c>
      <c r="I724" s="49">
        <v>-2.7709802879217849</v>
      </c>
      <c r="J724" s="50">
        <v>0.47875806569956658</v>
      </c>
      <c r="Z724" s="1101"/>
      <c r="AA724" s="1105"/>
      <c r="AB724" s="1082" t="s">
        <v>1049</v>
      </c>
      <c r="AC724" s="37" t="s">
        <v>858</v>
      </c>
      <c r="AD724" s="55">
        <v>-1.1553333333333322</v>
      </c>
      <c r="AE724" s="57">
        <v>0.73780528601791928</v>
      </c>
      <c r="AF724" s="72">
        <v>39.000000000000988</v>
      </c>
      <c r="AG724" s="57">
        <v>0.37634941252639498</v>
      </c>
      <c r="AH724" s="57">
        <v>-3.00106975514736</v>
      </c>
      <c r="AI724" s="58">
        <v>0.69040308848069554</v>
      </c>
    </row>
    <row r="725" spans="2:35" ht="18.75" customHeight="1">
      <c r="B725" s="1081"/>
      <c r="C725" s="1067"/>
      <c r="D725" s="1067"/>
      <c r="E725" s="109" t="s">
        <v>26</v>
      </c>
      <c r="F725" s="47">
        <v>1.4311111111111181</v>
      </c>
      <c r="G725" s="49">
        <v>0.50727042137498113</v>
      </c>
      <c r="H725" s="49">
        <v>6.2659982776819209E-2</v>
      </c>
      <c r="I725" s="49">
        <v>-4.0741094356695456E-2</v>
      </c>
      <c r="J725" s="50">
        <v>2.9029633165789317</v>
      </c>
      <c r="Z725" s="1101"/>
      <c r="AA725" s="1105"/>
      <c r="AB725" s="1112"/>
      <c r="AC725" s="33" t="s">
        <v>10</v>
      </c>
      <c r="AD725" s="51">
        <v>-1.6183333333333243</v>
      </c>
      <c r="AE725" s="53">
        <v>0.70808270410980834</v>
      </c>
      <c r="AF725" s="74">
        <v>39.000000000001094</v>
      </c>
      <c r="AG725" s="53">
        <v>8.3402412980611157E-2</v>
      </c>
      <c r="AH725" s="53">
        <v>-3.389714023333283</v>
      </c>
      <c r="AI725" s="54">
        <v>0.15304735666663419</v>
      </c>
    </row>
    <row r="726" spans="2:35" ht="18.75" customHeight="1">
      <c r="B726" s="1081"/>
      <c r="C726" s="1067"/>
      <c r="D726" s="1083"/>
      <c r="E726" s="33" t="s">
        <v>27</v>
      </c>
      <c r="F726" s="89" t="s">
        <v>286</v>
      </c>
      <c r="G726" s="53">
        <v>0.67668266419530643</v>
      </c>
      <c r="H726" s="53">
        <v>3.4823049378846893E-2</v>
      </c>
      <c r="I726" s="53">
        <v>8.5206919323125768E-2</v>
      </c>
      <c r="J726" s="54">
        <v>4.0120153028991048</v>
      </c>
      <c r="Z726" s="1101"/>
      <c r="AA726" s="1105"/>
      <c r="AB726" s="1082" t="s">
        <v>10</v>
      </c>
      <c r="AC726" s="37" t="s">
        <v>858</v>
      </c>
      <c r="AD726" s="55">
        <v>0.46299999999999208</v>
      </c>
      <c r="AE726" s="57">
        <v>0.68755419159639697</v>
      </c>
      <c r="AF726" s="72">
        <v>39.000000000001059</v>
      </c>
      <c r="AG726" s="57">
        <v>1</v>
      </c>
      <c r="AH726" s="57">
        <v>-1.2570253745126385</v>
      </c>
      <c r="AI726" s="58">
        <v>2.1830253745126229</v>
      </c>
    </row>
    <row r="727" spans="2:35" ht="18.75" customHeight="1">
      <c r="B727" s="1081"/>
      <c r="C727" s="1067"/>
      <c r="D727" s="1082" t="s">
        <v>26</v>
      </c>
      <c r="E727" s="37" t="s">
        <v>22</v>
      </c>
      <c r="F727" s="55">
        <v>0.27999999999999403</v>
      </c>
      <c r="G727" s="57">
        <v>0.65392852902272991</v>
      </c>
      <c r="H727" s="57">
        <v>1</v>
      </c>
      <c r="I727" s="57">
        <v>-1.6173827511006176</v>
      </c>
      <c r="J727" s="58">
        <v>2.1773827511006054</v>
      </c>
      <c r="Z727" s="1101"/>
      <c r="AA727" s="1112"/>
      <c r="AB727" s="1112"/>
      <c r="AC727" s="33" t="s">
        <v>1049</v>
      </c>
      <c r="AD727" s="51">
        <v>1.6183333333333243</v>
      </c>
      <c r="AE727" s="53">
        <v>0.70808270410980834</v>
      </c>
      <c r="AF727" s="74">
        <v>39.000000000001094</v>
      </c>
      <c r="AG727" s="53">
        <v>8.3402412980611157E-2</v>
      </c>
      <c r="AH727" s="53">
        <v>-0.15304735666663419</v>
      </c>
      <c r="AI727" s="54">
        <v>3.389714023333283</v>
      </c>
    </row>
    <row r="728" spans="2:35" ht="18.75" customHeight="1">
      <c r="B728" s="1081"/>
      <c r="C728" s="1067"/>
      <c r="D728" s="1067"/>
      <c r="E728" s="109" t="s">
        <v>23</v>
      </c>
      <c r="F728" s="88" t="s">
        <v>287</v>
      </c>
      <c r="G728" s="49">
        <v>0.55716673567555786</v>
      </c>
      <c r="H728" s="49">
        <v>1.7264459116860719E-4</v>
      </c>
      <c r="I728" s="49">
        <v>-4.1938492798270062</v>
      </c>
      <c r="J728" s="50">
        <v>-0.96059516461744821</v>
      </c>
      <c r="Z728" s="1101"/>
      <c r="AA728" s="1082" t="s">
        <v>5</v>
      </c>
      <c r="AB728" s="1082" t="s">
        <v>858</v>
      </c>
      <c r="AC728" s="37" t="s">
        <v>1049</v>
      </c>
      <c r="AD728" s="55">
        <v>0.53311111111109977</v>
      </c>
      <c r="AE728" s="57">
        <v>0.62077193517821738</v>
      </c>
      <c r="AF728" s="72">
        <v>39.000000000003318</v>
      </c>
      <c r="AG728" s="57">
        <v>1</v>
      </c>
      <c r="AH728" s="57">
        <v>-1.0198479041087805</v>
      </c>
      <c r="AI728" s="58">
        <v>2.0860701263309802</v>
      </c>
    </row>
    <row r="729" spans="2:35" ht="18.75" customHeight="1">
      <c r="B729" s="1081"/>
      <c r="C729" s="1067"/>
      <c r="D729" s="1067"/>
      <c r="E729" s="109" t="s">
        <v>24</v>
      </c>
      <c r="F729" s="47">
        <v>-1.4311111111111181</v>
      </c>
      <c r="G729" s="49">
        <v>0.50727042137498113</v>
      </c>
      <c r="H729" s="49">
        <v>6.2659982776819209E-2</v>
      </c>
      <c r="I729" s="49">
        <v>-2.9029633165789317</v>
      </c>
      <c r="J729" s="50">
        <v>4.0741094356695456E-2</v>
      </c>
      <c r="Z729" s="1101"/>
      <c r="AA729" s="1105"/>
      <c r="AB729" s="1112"/>
      <c r="AC729" s="33" t="s">
        <v>10</v>
      </c>
      <c r="AD729" s="89" t="s">
        <v>1027</v>
      </c>
      <c r="AE729" s="53">
        <v>0.57849185163851669</v>
      </c>
      <c r="AF729" s="74">
        <v>39.000000000002949</v>
      </c>
      <c r="AG729" s="118">
        <v>1.9177962472397433E-14</v>
      </c>
      <c r="AH729" s="53">
        <v>-8.521855376922149</v>
      </c>
      <c r="AI729" s="54">
        <v>-5.6274779564114707</v>
      </c>
    </row>
    <row r="730" spans="2:35" ht="18.75" customHeight="1">
      <c r="B730" s="1081"/>
      <c r="C730" s="1067"/>
      <c r="D730" s="1083"/>
      <c r="E730" s="33" t="s">
        <v>27</v>
      </c>
      <c r="F730" s="51">
        <v>0.61749999999999705</v>
      </c>
      <c r="G730" s="53">
        <v>0.59252514729126571</v>
      </c>
      <c r="H730" s="53">
        <v>1</v>
      </c>
      <c r="I730" s="53">
        <v>-1.1017199822569921</v>
      </c>
      <c r="J730" s="54">
        <v>2.3367199822569864</v>
      </c>
      <c r="Z730" s="1101"/>
      <c r="AA730" s="1105"/>
      <c r="AB730" s="1082" t="s">
        <v>1049</v>
      </c>
      <c r="AC730" s="37" t="s">
        <v>858</v>
      </c>
      <c r="AD730" s="55">
        <v>-0.53311111111109977</v>
      </c>
      <c r="AE730" s="57">
        <v>0.62077193517821738</v>
      </c>
      <c r="AF730" s="72">
        <v>39.000000000003318</v>
      </c>
      <c r="AG730" s="57">
        <v>1</v>
      </c>
      <c r="AH730" s="57">
        <v>-2.0860701263309802</v>
      </c>
      <c r="AI730" s="58">
        <v>1.0198479041087805</v>
      </c>
    </row>
    <row r="731" spans="2:35" ht="18.75" customHeight="1" thickBot="1">
      <c r="B731" s="1081"/>
      <c r="C731" s="1067"/>
      <c r="D731" s="1084" t="s">
        <v>27</v>
      </c>
      <c r="E731" s="37" t="s">
        <v>22</v>
      </c>
      <c r="F731" s="55">
        <v>-0.33750000000000302</v>
      </c>
      <c r="G731" s="57">
        <v>0.72504378219735721</v>
      </c>
      <c r="H731" s="57">
        <v>1</v>
      </c>
      <c r="I731" s="57">
        <v>-2.441224650444481</v>
      </c>
      <c r="J731" s="58">
        <v>1.766224650444475</v>
      </c>
      <c r="Z731" s="1101"/>
      <c r="AA731" s="1105"/>
      <c r="AB731" s="1112"/>
      <c r="AC731" s="33" t="s">
        <v>10</v>
      </c>
      <c r="AD731" s="89" t="s">
        <v>1028</v>
      </c>
      <c r="AE731" s="53">
        <v>0.59576405703034863</v>
      </c>
      <c r="AF731" s="74">
        <v>39.000000000002871</v>
      </c>
      <c r="AG731" s="118">
        <v>4.9362273571780014E-15</v>
      </c>
      <c r="AH731" s="53">
        <v>-9.0981756370877633</v>
      </c>
      <c r="AI731" s="54">
        <v>-6.1173799184680568</v>
      </c>
    </row>
    <row r="732" spans="2:35" ht="18.75" customHeight="1">
      <c r="B732" s="1081"/>
      <c r="C732" s="1067"/>
      <c r="D732" s="1067"/>
      <c r="E732" s="109" t="s">
        <v>23</v>
      </c>
      <c r="F732" s="88" t="s">
        <v>288</v>
      </c>
      <c r="G732" s="49">
        <v>0.71991217998297563</v>
      </c>
      <c r="H732" s="49">
        <v>3.4168924935972943E-4</v>
      </c>
      <c r="I732" s="49">
        <v>-5.2835574572413986</v>
      </c>
      <c r="J732" s="50">
        <v>-1.1058869872030501</v>
      </c>
      <c r="Z732" s="1101"/>
      <c r="AA732" s="1105"/>
      <c r="AB732" s="1082" t="s">
        <v>10</v>
      </c>
      <c r="AC732" s="37" t="s">
        <v>858</v>
      </c>
      <c r="AD732" s="90" t="s">
        <v>1029</v>
      </c>
      <c r="AE732" s="57">
        <v>0.57849185163851669</v>
      </c>
      <c r="AF732" s="72">
        <v>39.000000000002949</v>
      </c>
      <c r="AG732" s="116">
        <v>1.9177962472397433E-14</v>
      </c>
      <c r="AH732" s="57">
        <v>5.6274779564114707</v>
      </c>
      <c r="AI732" s="58">
        <v>8.521855376922149</v>
      </c>
    </row>
    <row r="733" spans="2:35" ht="18.75" customHeight="1">
      <c r="B733" s="1081"/>
      <c r="C733" s="1067"/>
      <c r="D733" s="1067"/>
      <c r="E733" s="109" t="s">
        <v>24</v>
      </c>
      <c r="F733" s="88" t="s">
        <v>289</v>
      </c>
      <c r="G733" s="49">
        <v>0.67668266419530643</v>
      </c>
      <c r="H733" s="49">
        <v>3.4823049378846893E-2</v>
      </c>
      <c r="I733" s="49">
        <v>-4.0120153028991048</v>
      </c>
      <c r="J733" s="50">
        <v>-8.5206919323125768E-2</v>
      </c>
      <c r="Z733" s="1102"/>
      <c r="AA733" s="1112"/>
      <c r="AB733" s="1112"/>
      <c r="AC733" s="33" t="s">
        <v>1049</v>
      </c>
      <c r="AD733" s="89" t="s">
        <v>1030</v>
      </c>
      <c r="AE733" s="53">
        <v>0.59576405703034863</v>
      </c>
      <c r="AF733" s="74">
        <v>39.000000000002871</v>
      </c>
      <c r="AG733" s="118">
        <v>4.9362273571780014E-15</v>
      </c>
      <c r="AH733" s="53">
        <v>6.1173799184680568</v>
      </c>
      <c r="AI733" s="54">
        <v>9.0981756370877633</v>
      </c>
    </row>
    <row r="734" spans="2:35" ht="18.75" customHeight="1" thickBot="1">
      <c r="B734" s="1070"/>
      <c r="C734" s="1072"/>
      <c r="D734" s="1072"/>
      <c r="E734" s="26" t="s">
        <v>26</v>
      </c>
      <c r="F734" s="59">
        <v>-0.61749999999999705</v>
      </c>
      <c r="G734" s="61">
        <v>0.59252514729126571</v>
      </c>
      <c r="H734" s="61">
        <v>1</v>
      </c>
      <c r="I734" s="61">
        <v>-2.3367199822569864</v>
      </c>
      <c r="J734" s="62">
        <v>1.1017199822569921</v>
      </c>
      <c r="Z734" s="1080" t="s">
        <v>1</v>
      </c>
      <c r="AA734" s="1082" t="s">
        <v>821</v>
      </c>
      <c r="AB734" s="1082" t="s">
        <v>858</v>
      </c>
      <c r="AC734" s="37" t="s">
        <v>1049</v>
      </c>
      <c r="AD734" s="698" t="s">
        <v>970</v>
      </c>
      <c r="AE734" s="699" t="s">
        <v>851</v>
      </c>
      <c r="AF734" s="699" t="s">
        <v>851</v>
      </c>
      <c r="AG734" s="699" t="s">
        <v>851</v>
      </c>
      <c r="AH734" s="699" t="s">
        <v>851</v>
      </c>
      <c r="AI734" s="700" t="s">
        <v>851</v>
      </c>
    </row>
    <row r="735" spans="2:35" ht="18.75" customHeight="1">
      <c r="B735" s="1044" t="s">
        <v>81</v>
      </c>
      <c r="C735" s="1067"/>
      <c r="D735" s="1067"/>
      <c r="E735" s="1067"/>
      <c r="F735" s="1067"/>
      <c r="G735" s="1067"/>
      <c r="H735" s="1067"/>
      <c r="I735" s="1067"/>
      <c r="J735" s="1067"/>
      <c r="Z735" s="1101"/>
      <c r="AA735" s="1105"/>
      <c r="AB735" s="1112"/>
      <c r="AC735" s="33" t="s">
        <v>10</v>
      </c>
      <c r="AD735" s="707" t="s">
        <v>971</v>
      </c>
      <c r="AE735" s="708" t="s">
        <v>851</v>
      </c>
      <c r="AF735" s="708" t="s">
        <v>851</v>
      </c>
      <c r="AG735" s="708" t="s">
        <v>851</v>
      </c>
      <c r="AH735" s="708" t="s">
        <v>851</v>
      </c>
      <c r="AI735" s="709" t="s">
        <v>851</v>
      </c>
    </row>
    <row r="736" spans="2:35" ht="18.75" customHeight="1">
      <c r="B736" s="1066" t="s">
        <v>165</v>
      </c>
      <c r="C736" s="1067"/>
      <c r="D736" s="1067"/>
      <c r="E736" s="1067"/>
      <c r="F736" s="1067"/>
      <c r="G736" s="1067"/>
      <c r="H736" s="1067"/>
      <c r="I736" s="1067"/>
      <c r="J736" s="1067"/>
      <c r="Z736" s="1101"/>
      <c r="AA736" s="1105"/>
      <c r="AB736" s="1082" t="s">
        <v>1049</v>
      </c>
      <c r="AC736" s="37" t="s">
        <v>858</v>
      </c>
      <c r="AD736" s="698" t="s">
        <v>970</v>
      </c>
      <c r="AE736" s="699" t="s">
        <v>851</v>
      </c>
      <c r="AF736" s="699" t="s">
        <v>851</v>
      </c>
      <c r="AG736" s="699" t="s">
        <v>851</v>
      </c>
      <c r="AH736" s="699" t="s">
        <v>851</v>
      </c>
      <c r="AI736" s="700" t="s">
        <v>851</v>
      </c>
    </row>
    <row r="737" spans="2:35" ht="18.75" customHeight="1">
      <c r="Z737" s="1101"/>
      <c r="AA737" s="1105"/>
      <c r="AB737" s="1112"/>
      <c r="AC737" s="33" t="s">
        <v>10</v>
      </c>
      <c r="AD737" s="707" t="s">
        <v>971</v>
      </c>
      <c r="AE737" s="708" t="s">
        <v>851</v>
      </c>
      <c r="AF737" s="708" t="s">
        <v>851</v>
      </c>
      <c r="AG737" s="708" t="s">
        <v>851</v>
      </c>
      <c r="AH737" s="708" t="s">
        <v>851</v>
      </c>
      <c r="AI737" s="709" t="s">
        <v>851</v>
      </c>
    </row>
    <row r="738" spans="2:35" ht="18.75" customHeight="1" thickBot="1">
      <c r="B738" s="1075" t="s">
        <v>88</v>
      </c>
      <c r="C738" s="1067"/>
      <c r="D738" s="1067"/>
      <c r="E738" s="1067"/>
      <c r="F738" s="1067"/>
      <c r="G738" s="1067"/>
      <c r="H738" s="1067"/>
      <c r="I738" s="1067"/>
      <c r="J738" s="1067"/>
      <c r="K738" s="1067"/>
      <c r="L738" s="1067"/>
      <c r="Z738" s="1101"/>
      <c r="AA738" s="1105"/>
      <c r="AB738" s="1082" t="s">
        <v>10</v>
      </c>
      <c r="AC738" s="37" t="s">
        <v>858</v>
      </c>
      <c r="AD738" s="698" t="s">
        <v>963</v>
      </c>
      <c r="AE738" s="699" t="s">
        <v>851</v>
      </c>
      <c r="AF738" s="699" t="s">
        <v>851</v>
      </c>
      <c r="AG738" s="699" t="s">
        <v>851</v>
      </c>
      <c r="AH738" s="699" t="s">
        <v>851</v>
      </c>
      <c r="AI738" s="700" t="s">
        <v>851</v>
      </c>
    </row>
    <row r="739" spans="2:35" ht="18.75" customHeight="1" thickBot="1">
      <c r="B739" s="143" t="s">
        <v>30</v>
      </c>
      <c r="C739" s="1088" t="s">
        <v>109</v>
      </c>
      <c r="D739" s="1074"/>
      <c r="E739" s="139" t="s">
        <v>35</v>
      </c>
      <c r="F739" s="141" t="s">
        <v>36</v>
      </c>
      <c r="G739" s="141" t="s">
        <v>37</v>
      </c>
      <c r="H739" s="141" t="s">
        <v>38</v>
      </c>
      <c r="I739" s="141" t="s">
        <v>39</v>
      </c>
      <c r="J739" s="141" t="s">
        <v>40</v>
      </c>
      <c r="K739" s="141" t="s">
        <v>41</v>
      </c>
      <c r="L739" s="21" t="s">
        <v>145</v>
      </c>
      <c r="Z739" s="1101"/>
      <c r="AA739" s="1112"/>
      <c r="AB739" s="1112"/>
      <c r="AC739" s="33" t="s">
        <v>1049</v>
      </c>
      <c r="AD739" s="707" t="s">
        <v>963</v>
      </c>
      <c r="AE739" s="708" t="s">
        <v>851</v>
      </c>
      <c r="AF739" s="708" t="s">
        <v>851</v>
      </c>
      <c r="AG739" s="708" t="s">
        <v>851</v>
      </c>
      <c r="AH739" s="708" t="s">
        <v>851</v>
      </c>
      <c r="AI739" s="709" t="s">
        <v>851</v>
      </c>
    </row>
    <row r="740" spans="2:35" ht="18.75" customHeight="1">
      <c r="B740" s="1085" t="s">
        <v>1</v>
      </c>
      <c r="C740" s="1086" t="s">
        <v>10</v>
      </c>
      <c r="D740" s="107" t="s">
        <v>89</v>
      </c>
      <c r="E740" s="43">
        <v>0.34669533286968923</v>
      </c>
      <c r="F740" s="44" t="s">
        <v>290</v>
      </c>
      <c r="G740" s="45">
        <v>4</v>
      </c>
      <c r="H740" s="45">
        <v>65</v>
      </c>
      <c r="I740" s="45">
        <v>1.2023247069042178E-5</v>
      </c>
      <c r="J740" s="45">
        <v>0.34669533286968923</v>
      </c>
      <c r="K740" s="45">
        <v>34.494161407903796</v>
      </c>
      <c r="L740" s="46">
        <v>0.99834654044444915</v>
      </c>
      <c r="Z740" s="1101"/>
      <c r="AA740" s="1082" t="s">
        <v>4</v>
      </c>
      <c r="AB740" s="1082" t="s">
        <v>858</v>
      </c>
      <c r="AC740" s="37" t="s">
        <v>1049</v>
      </c>
      <c r="AD740" s="698" t="s">
        <v>970</v>
      </c>
      <c r="AE740" s="699" t="s">
        <v>851</v>
      </c>
      <c r="AF740" s="699" t="s">
        <v>851</v>
      </c>
      <c r="AG740" s="699" t="s">
        <v>851</v>
      </c>
      <c r="AH740" s="699" t="s">
        <v>851</v>
      </c>
      <c r="AI740" s="700" t="s">
        <v>851</v>
      </c>
    </row>
    <row r="741" spans="2:35" ht="18.75" customHeight="1">
      <c r="B741" s="1081"/>
      <c r="C741" s="1067"/>
      <c r="D741" s="109" t="s">
        <v>90</v>
      </c>
      <c r="E741" s="47">
        <v>0.65330466713031077</v>
      </c>
      <c r="F741" s="48" t="s">
        <v>290</v>
      </c>
      <c r="G741" s="49">
        <v>4</v>
      </c>
      <c r="H741" s="49">
        <v>65</v>
      </c>
      <c r="I741" s="49">
        <v>1.2023247069042178E-5</v>
      </c>
      <c r="J741" s="49">
        <v>0.34669533286968923</v>
      </c>
      <c r="K741" s="49">
        <v>34.494161407903796</v>
      </c>
      <c r="L741" s="50">
        <v>0.99834654044444915</v>
      </c>
      <c r="Z741" s="1101"/>
      <c r="AA741" s="1105"/>
      <c r="AB741" s="1112"/>
      <c r="AC741" s="33" t="s">
        <v>10</v>
      </c>
      <c r="AD741" s="707" t="s">
        <v>971</v>
      </c>
      <c r="AE741" s="708" t="s">
        <v>851</v>
      </c>
      <c r="AF741" s="708" t="s">
        <v>851</v>
      </c>
      <c r="AG741" s="708" t="s">
        <v>851</v>
      </c>
      <c r="AH741" s="708" t="s">
        <v>851</v>
      </c>
      <c r="AI741" s="709" t="s">
        <v>851</v>
      </c>
    </row>
    <row r="742" spans="2:35" ht="18.75" customHeight="1">
      <c r="B742" s="1081"/>
      <c r="C742" s="1067"/>
      <c r="D742" s="109" t="s">
        <v>91</v>
      </c>
      <c r="E742" s="47">
        <v>0.53067940627544297</v>
      </c>
      <c r="F742" s="48" t="s">
        <v>290</v>
      </c>
      <c r="G742" s="49">
        <v>4</v>
      </c>
      <c r="H742" s="49">
        <v>65</v>
      </c>
      <c r="I742" s="49">
        <v>1.2023247069042178E-5</v>
      </c>
      <c r="J742" s="49">
        <v>0.34669533286968923</v>
      </c>
      <c r="K742" s="49">
        <v>34.494161407903796</v>
      </c>
      <c r="L742" s="50">
        <v>0.99834654044444915</v>
      </c>
      <c r="Z742" s="1101"/>
      <c r="AA742" s="1105"/>
      <c r="AB742" s="1082" t="s">
        <v>1049</v>
      </c>
      <c r="AC742" s="37" t="s">
        <v>858</v>
      </c>
      <c r="AD742" s="698" t="s">
        <v>970</v>
      </c>
      <c r="AE742" s="699" t="s">
        <v>851</v>
      </c>
      <c r="AF742" s="699" t="s">
        <v>851</v>
      </c>
      <c r="AG742" s="699" t="s">
        <v>851</v>
      </c>
      <c r="AH742" s="699" t="s">
        <v>851</v>
      </c>
      <c r="AI742" s="700" t="s">
        <v>851</v>
      </c>
    </row>
    <row r="743" spans="2:35" ht="18.75" customHeight="1">
      <c r="B743" s="1081"/>
      <c r="C743" s="1083"/>
      <c r="D743" s="33" t="s">
        <v>92</v>
      </c>
      <c r="E743" s="51">
        <v>0.53067940627544297</v>
      </c>
      <c r="F743" s="52" t="s">
        <v>290</v>
      </c>
      <c r="G743" s="53">
        <v>4</v>
      </c>
      <c r="H743" s="53">
        <v>65</v>
      </c>
      <c r="I743" s="53">
        <v>1.2023247069042178E-5</v>
      </c>
      <c r="J743" s="53">
        <v>0.34669533286968923</v>
      </c>
      <c r="K743" s="53">
        <v>34.494161407903796</v>
      </c>
      <c r="L743" s="54">
        <v>0.99834654044444915</v>
      </c>
      <c r="Z743" s="1101"/>
      <c r="AA743" s="1105"/>
      <c r="AB743" s="1112"/>
      <c r="AC743" s="33" t="s">
        <v>10</v>
      </c>
      <c r="AD743" s="707" t="s">
        <v>971</v>
      </c>
      <c r="AE743" s="708" t="s">
        <v>851</v>
      </c>
      <c r="AF743" s="708" t="s">
        <v>851</v>
      </c>
      <c r="AG743" s="708" t="s">
        <v>851</v>
      </c>
      <c r="AH743" s="708" t="s">
        <v>851</v>
      </c>
      <c r="AI743" s="709" t="s">
        <v>851</v>
      </c>
    </row>
    <row r="744" spans="2:35" ht="18.75" customHeight="1">
      <c r="B744" s="1081"/>
      <c r="C744" s="1082" t="s">
        <v>11</v>
      </c>
      <c r="D744" s="37" t="s">
        <v>89</v>
      </c>
      <c r="E744" s="55">
        <v>0.29026447142235434</v>
      </c>
      <c r="F744" s="56" t="s">
        <v>291</v>
      </c>
      <c r="G744" s="57">
        <v>4</v>
      </c>
      <c r="H744" s="57">
        <v>65</v>
      </c>
      <c r="I744" s="57">
        <v>1.5103296056688726E-4</v>
      </c>
      <c r="J744" s="57">
        <v>0.29026447142235434</v>
      </c>
      <c r="K744" s="57">
        <v>26.583410133439511</v>
      </c>
      <c r="L744" s="58">
        <v>0.98852057782807623</v>
      </c>
      <c r="Z744" s="1101"/>
      <c r="AA744" s="1105"/>
      <c r="AB744" s="1082" t="s">
        <v>10</v>
      </c>
      <c r="AC744" s="37" t="s">
        <v>858</v>
      </c>
      <c r="AD744" s="698" t="s">
        <v>963</v>
      </c>
      <c r="AE744" s="699" t="s">
        <v>851</v>
      </c>
      <c r="AF744" s="699" t="s">
        <v>851</v>
      </c>
      <c r="AG744" s="699" t="s">
        <v>851</v>
      </c>
      <c r="AH744" s="699" t="s">
        <v>851</v>
      </c>
      <c r="AI744" s="700" t="s">
        <v>851</v>
      </c>
    </row>
    <row r="745" spans="2:35" ht="18.75" customHeight="1">
      <c r="B745" s="1081"/>
      <c r="C745" s="1067"/>
      <c r="D745" s="109" t="s">
        <v>90</v>
      </c>
      <c r="E745" s="47">
        <v>0.70973552857764566</v>
      </c>
      <c r="F745" s="48" t="s">
        <v>291</v>
      </c>
      <c r="G745" s="49">
        <v>4</v>
      </c>
      <c r="H745" s="49">
        <v>65</v>
      </c>
      <c r="I745" s="49">
        <v>1.5103296056688726E-4</v>
      </c>
      <c r="J745" s="49">
        <v>0.29026447142235434</v>
      </c>
      <c r="K745" s="49">
        <v>26.583410133439511</v>
      </c>
      <c r="L745" s="50">
        <v>0.98852057782807623</v>
      </c>
      <c r="Z745" s="1101"/>
      <c r="AA745" s="1112"/>
      <c r="AB745" s="1112"/>
      <c r="AC745" s="33" t="s">
        <v>1049</v>
      </c>
      <c r="AD745" s="707" t="s">
        <v>963</v>
      </c>
      <c r="AE745" s="708" t="s">
        <v>851</v>
      </c>
      <c r="AF745" s="708" t="s">
        <v>851</v>
      </c>
      <c r="AG745" s="708" t="s">
        <v>851</v>
      </c>
      <c r="AH745" s="708" t="s">
        <v>851</v>
      </c>
      <c r="AI745" s="709" t="s">
        <v>851</v>
      </c>
    </row>
    <row r="746" spans="2:35" ht="18.75" customHeight="1" thickBot="1">
      <c r="B746" s="1081"/>
      <c r="C746" s="1067"/>
      <c r="D746" s="109" t="s">
        <v>91</v>
      </c>
      <c r="E746" s="47">
        <v>0.40897554051445395</v>
      </c>
      <c r="F746" s="48" t="s">
        <v>291</v>
      </c>
      <c r="G746" s="49">
        <v>4</v>
      </c>
      <c r="H746" s="49">
        <v>65</v>
      </c>
      <c r="I746" s="49">
        <v>1.5103296056688726E-4</v>
      </c>
      <c r="J746" s="49">
        <v>0.29026447142235434</v>
      </c>
      <c r="K746" s="49">
        <v>26.583410133439511</v>
      </c>
      <c r="L746" s="50">
        <v>0.98852057782807623</v>
      </c>
      <c r="Z746" s="1101"/>
      <c r="AA746" s="1084" t="s">
        <v>5</v>
      </c>
      <c r="AB746" s="1082" t="s">
        <v>858</v>
      </c>
      <c r="AC746" s="37" t="s">
        <v>1049</v>
      </c>
      <c r="AD746" s="698" t="s">
        <v>970</v>
      </c>
      <c r="AE746" s="699" t="s">
        <v>851</v>
      </c>
      <c r="AF746" s="699" t="s">
        <v>851</v>
      </c>
      <c r="AG746" s="699" t="s">
        <v>851</v>
      </c>
      <c r="AH746" s="699" t="s">
        <v>851</v>
      </c>
      <c r="AI746" s="700" t="s">
        <v>851</v>
      </c>
    </row>
    <row r="747" spans="2:35" ht="18.75" customHeight="1">
      <c r="B747" s="1068"/>
      <c r="C747" s="1083"/>
      <c r="D747" s="33" t="s">
        <v>92</v>
      </c>
      <c r="E747" s="51">
        <v>0.40897554051445395</v>
      </c>
      <c r="F747" s="52" t="s">
        <v>291</v>
      </c>
      <c r="G747" s="53">
        <v>4</v>
      </c>
      <c r="H747" s="53">
        <v>65</v>
      </c>
      <c r="I747" s="53">
        <v>1.5103296056688726E-4</v>
      </c>
      <c r="J747" s="53">
        <v>0.29026447142235434</v>
      </c>
      <c r="K747" s="53">
        <v>26.583410133439511</v>
      </c>
      <c r="L747" s="54">
        <v>0.98852057782807623</v>
      </c>
      <c r="Z747" s="1101"/>
      <c r="AA747" s="1105"/>
      <c r="AB747" s="1112"/>
      <c r="AC747" s="33" t="s">
        <v>10</v>
      </c>
      <c r="AD747" s="707" t="s">
        <v>971</v>
      </c>
      <c r="AE747" s="708" t="s">
        <v>851</v>
      </c>
      <c r="AF747" s="708" t="s">
        <v>851</v>
      </c>
      <c r="AG747" s="708" t="s">
        <v>851</v>
      </c>
      <c r="AH747" s="708" t="s">
        <v>851</v>
      </c>
      <c r="AI747" s="709" t="s">
        <v>851</v>
      </c>
    </row>
    <row r="748" spans="2:35" ht="18.75" customHeight="1" thickBot="1">
      <c r="B748" s="1080" t="s">
        <v>2</v>
      </c>
      <c r="C748" s="1082" t="s">
        <v>10</v>
      </c>
      <c r="D748" s="37" t="s">
        <v>89</v>
      </c>
      <c r="E748" s="55">
        <v>0.63320592075376902</v>
      </c>
      <c r="F748" s="56" t="s">
        <v>292</v>
      </c>
      <c r="G748" s="57">
        <v>4</v>
      </c>
      <c r="H748" s="57">
        <v>65</v>
      </c>
      <c r="I748" s="57">
        <v>1.5057763819617361E-13</v>
      </c>
      <c r="J748" s="57">
        <v>0.63320592075376902</v>
      </c>
      <c r="K748" s="57">
        <v>112.21114837397668</v>
      </c>
      <c r="L748" s="58">
        <v>0.99999999999991451</v>
      </c>
      <c r="Z748" s="1101"/>
      <c r="AA748" s="1105"/>
      <c r="AB748" s="1082" t="s">
        <v>1049</v>
      </c>
      <c r="AC748" s="37" t="s">
        <v>858</v>
      </c>
      <c r="AD748" s="698" t="s">
        <v>970</v>
      </c>
      <c r="AE748" s="699" t="s">
        <v>851</v>
      </c>
      <c r="AF748" s="699" t="s">
        <v>851</v>
      </c>
      <c r="AG748" s="699" t="s">
        <v>851</v>
      </c>
      <c r="AH748" s="699" t="s">
        <v>851</v>
      </c>
      <c r="AI748" s="700" t="s">
        <v>851</v>
      </c>
    </row>
    <row r="749" spans="2:35" ht="18.75" customHeight="1">
      <c r="B749" s="1081"/>
      <c r="C749" s="1067"/>
      <c r="D749" s="109" t="s">
        <v>90</v>
      </c>
      <c r="E749" s="47">
        <v>0.36679407924623092</v>
      </c>
      <c r="F749" s="48" t="s">
        <v>292</v>
      </c>
      <c r="G749" s="49">
        <v>4</v>
      </c>
      <c r="H749" s="49">
        <v>65</v>
      </c>
      <c r="I749" s="49">
        <v>1.5057763819617253E-13</v>
      </c>
      <c r="J749" s="49">
        <v>0.63320592075376902</v>
      </c>
      <c r="K749" s="49">
        <v>112.21114837397668</v>
      </c>
      <c r="L749" s="50">
        <v>0.99999999999991451</v>
      </c>
      <c r="Z749" s="1101"/>
      <c r="AA749" s="1105"/>
      <c r="AB749" s="1112"/>
      <c r="AC749" s="33" t="s">
        <v>10</v>
      </c>
      <c r="AD749" s="707" t="s">
        <v>971</v>
      </c>
      <c r="AE749" s="708" t="s">
        <v>851</v>
      </c>
      <c r="AF749" s="708" t="s">
        <v>851</v>
      </c>
      <c r="AG749" s="708" t="s">
        <v>851</v>
      </c>
      <c r="AH749" s="708" t="s">
        <v>851</v>
      </c>
      <c r="AI749" s="709" t="s">
        <v>851</v>
      </c>
    </row>
    <row r="750" spans="2:35" ht="18.75" customHeight="1" thickBot="1">
      <c r="B750" s="1081"/>
      <c r="C750" s="1067"/>
      <c r="D750" s="109" t="s">
        <v>91</v>
      </c>
      <c r="E750" s="47">
        <v>1.7263253595996415</v>
      </c>
      <c r="F750" s="48" t="s">
        <v>292</v>
      </c>
      <c r="G750" s="49">
        <v>4</v>
      </c>
      <c r="H750" s="49">
        <v>65</v>
      </c>
      <c r="I750" s="49">
        <v>1.5057763819617361E-13</v>
      </c>
      <c r="J750" s="49">
        <v>0.63320592075376902</v>
      </c>
      <c r="K750" s="49">
        <v>112.21114837397668</v>
      </c>
      <c r="L750" s="50">
        <v>0.99999999999991451</v>
      </c>
      <c r="Z750" s="1101"/>
      <c r="AA750" s="1105"/>
      <c r="AB750" s="1084" t="s">
        <v>10</v>
      </c>
      <c r="AC750" s="37" t="s">
        <v>858</v>
      </c>
      <c r="AD750" s="698" t="s">
        <v>963</v>
      </c>
      <c r="AE750" s="699" t="s">
        <v>851</v>
      </c>
      <c r="AF750" s="699" t="s">
        <v>851</v>
      </c>
      <c r="AG750" s="699" t="s">
        <v>851</v>
      </c>
      <c r="AH750" s="699" t="s">
        <v>851</v>
      </c>
      <c r="AI750" s="700" t="s">
        <v>851</v>
      </c>
    </row>
    <row r="751" spans="2:35" ht="18.75" customHeight="1" thickBot="1">
      <c r="B751" s="1081"/>
      <c r="C751" s="1083"/>
      <c r="D751" s="33" t="s">
        <v>92</v>
      </c>
      <c r="E751" s="51">
        <v>1.7263253595996415</v>
      </c>
      <c r="F751" s="52" t="s">
        <v>292</v>
      </c>
      <c r="G751" s="53">
        <v>4</v>
      </c>
      <c r="H751" s="53">
        <v>65</v>
      </c>
      <c r="I751" s="53">
        <v>1.5057763819617361E-13</v>
      </c>
      <c r="J751" s="53">
        <v>0.63320592075376902</v>
      </c>
      <c r="K751" s="53">
        <v>112.21114837397668</v>
      </c>
      <c r="L751" s="54">
        <v>0.99999999999991451</v>
      </c>
      <c r="Z751" s="1109"/>
      <c r="AA751" s="1113"/>
      <c r="AB751" s="1113"/>
      <c r="AC751" s="26" t="s">
        <v>1049</v>
      </c>
      <c r="AD751" s="27" t="s">
        <v>963</v>
      </c>
      <c r="AE751" s="687" t="s">
        <v>851</v>
      </c>
      <c r="AF751" s="687" t="s">
        <v>851</v>
      </c>
      <c r="AG751" s="687" t="s">
        <v>851</v>
      </c>
      <c r="AH751" s="687" t="s">
        <v>851</v>
      </c>
      <c r="AI751" s="688" t="s">
        <v>851</v>
      </c>
    </row>
    <row r="752" spans="2:35" ht="18.75" customHeight="1" thickBot="1">
      <c r="B752" s="1081"/>
      <c r="C752" s="1084" t="s">
        <v>11</v>
      </c>
      <c r="D752" s="37" t="s">
        <v>89</v>
      </c>
      <c r="E752" s="55">
        <v>0.33670065206056071</v>
      </c>
      <c r="F752" s="56" t="s">
        <v>293</v>
      </c>
      <c r="G752" s="57">
        <v>4</v>
      </c>
      <c r="H752" s="57">
        <v>65</v>
      </c>
      <c r="I752" s="57">
        <v>1.9171943862054568E-5</v>
      </c>
      <c r="J752" s="57">
        <v>0.33670065206056071</v>
      </c>
      <c r="K752" s="57">
        <v>32.99497044874925</v>
      </c>
      <c r="L752" s="58">
        <v>0.9975834433538876</v>
      </c>
      <c r="Z752" s="1044" t="s">
        <v>81</v>
      </c>
      <c r="AA752" s="1105"/>
      <c r="AB752" s="1105"/>
      <c r="AC752" s="1105"/>
      <c r="AD752" s="1105"/>
      <c r="AE752" s="1105"/>
      <c r="AF752" s="1105"/>
      <c r="AG752" s="1105"/>
      <c r="AH752" s="1105"/>
      <c r="AI752" s="1105"/>
    </row>
    <row r="753" spans="2:35" ht="18.75" customHeight="1">
      <c r="B753" s="1081"/>
      <c r="C753" s="1067"/>
      <c r="D753" s="109" t="s">
        <v>90</v>
      </c>
      <c r="E753" s="47">
        <v>0.66329934793943923</v>
      </c>
      <c r="F753" s="48" t="s">
        <v>293</v>
      </c>
      <c r="G753" s="49">
        <v>4</v>
      </c>
      <c r="H753" s="49">
        <v>65</v>
      </c>
      <c r="I753" s="49">
        <v>1.9171943862054568E-5</v>
      </c>
      <c r="J753" s="49">
        <v>0.33670065206056077</v>
      </c>
      <c r="K753" s="49">
        <v>32.994970448749257</v>
      </c>
      <c r="L753" s="50">
        <v>0.9975834433538876</v>
      </c>
      <c r="Z753" s="1044" t="s">
        <v>868</v>
      </c>
      <c r="AA753" s="1105"/>
      <c r="AB753" s="1105"/>
      <c r="AC753" s="1105"/>
      <c r="AD753" s="1105"/>
      <c r="AE753" s="1105"/>
      <c r="AF753" s="1105"/>
      <c r="AG753" s="1105"/>
      <c r="AH753" s="1105"/>
      <c r="AI753" s="1105"/>
    </row>
    <row r="754" spans="2:35" ht="18.75" customHeight="1">
      <c r="B754" s="1081"/>
      <c r="C754" s="1067"/>
      <c r="D754" s="109" t="s">
        <v>91</v>
      </c>
      <c r="E754" s="47">
        <v>0.50761492998075775</v>
      </c>
      <c r="F754" s="48" t="s">
        <v>293</v>
      </c>
      <c r="G754" s="49">
        <v>4</v>
      </c>
      <c r="H754" s="49">
        <v>65</v>
      </c>
      <c r="I754" s="49">
        <v>1.9171943862054568E-5</v>
      </c>
      <c r="J754" s="49">
        <v>0.33670065206056071</v>
      </c>
      <c r="K754" s="49">
        <v>32.99497044874925</v>
      </c>
      <c r="L754" s="50">
        <v>0.9975834433538876</v>
      </c>
      <c r="Z754" s="650"/>
      <c r="AA754" s="650"/>
      <c r="AB754" s="650"/>
      <c r="AC754" s="650"/>
      <c r="AD754" s="650"/>
      <c r="AE754" s="650"/>
      <c r="AF754" s="650"/>
      <c r="AG754" s="650"/>
      <c r="AH754" s="650"/>
      <c r="AI754" s="650"/>
    </row>
    <row r="755" spans="2:35" ht="18.75" customHeight="1" thickBot="1">
      <c r="B755" s="1070"/>
      <c r="C755" s="1072"/>
      <c r="D755" s="26" t="s">
        <v>92</v>
      </c>
      <c r="E755" s="59">
        <v>0.50761492998075775</v>
      </c>
      <c r="F755" s="60" t="s">
        <v>293</v>
      </c>
      <c r="G755" s="61">
        <v>4</v>
      </c>
      <c r="H755" s="61">
        <v>65</v>
      </c>
      <c r="I755" s="61">
        <v>1.9171943862054568E-5</v>
      </c>
      <c r="J755" s="61">
        <v>0.33670065206056071</v>
      </c>
      <c r="K755" s="61">
        <v>32.99497044874925</v>
      </c>
      <c r="L755" s="62">
        <v>0.9975834433538876</v>
      </c>
      <c r="Z755" s="1106" t="s">
        <v>942</v>
      </c>
      <c r="AA755" s="1105"/>
      <c r="AB755" s="1105"/>
      <c r="AC755" s="1105"/>
      <c r="AD755" s="1105"/>
      <c r="AE755" s="1105"/>
      <c r="AF755" s="650"/>
      <c r="AG755" s="650"/>
      <c r="AH755" s="650"/>
      <c r="AI755" s="650"/>
    </row>
    <row r="756" spans="2:35" ht="18.75" customHeight="1" thickBot="1">
      <c r="B756" s="1044" t="s">
        <v>94</v>
      </c>
      <c r="C756" s="1067"/>
      <c r="D756" s="1067"/>
      <c r="E756" s="1067"/>
      <c r="F756" s="1067"/>
      <c r="G756" s="1067"/>
      <c r="H756" s="1067"/>
      <c r="I756" s="1067"/>
      <c r="J756" s="1067"/>
      <c r="K756" s="1067"/>
      <c r="L756" s="1067"/>
      <c r="Z756" s="628" t="s">
        <v>30</v>
      </c>
      <c r="AA756" s="629" t="s">
        <v>836</v>
      </c>
      <c r="AB756" s="626" t="s">
        <v>849</v>
      </c>
      <c r="AC756" s="627" t="s">
        <v>850</v>
      </c>
      <c r="AD756" s="627" t="s">
        <v>36</v>
      </c>
      <c r="AE756" s="21" t="s">
        <v>39</v>
      </c>
      <c r="AF756" s="650"/>
      <c r="AG756" s="650"/>
      <c r="AH756" s="650"/>
      <c r="AI756" s="650"/>
    </row>
    <row r="757" spans="2:35" ht="18.75" customHeight="1">
      <c r="B757" s="1066" t="s">
        <v>192</v>
      </c>
      <c r="C757" s="1067"/>
      <c r="D757" s="1067"/>
      <c r="E757" s="1067"/>
      <c r="F757" s="1067"/>
      <c r="G757" s="1067"/>
      <c r="H757" s="1067"/>
      <c r="I757" s="1067"/>
      <c r="J757" s="1067"/>
      <c r="K757" s="1067"/>
      <c r="L757" s="1067"/>
      <c r="Z757" s="1085" t="s">
        <v>2</v>
      </c>
      <c r="AA757" s="107" t="s">
        <v>821</v>
      </c>
      <c r="AB757" s="673">
        <v>2</v>
      </c>
      <c r="AC757" s="45">
        <v>38.99999999999384</v>
      </c>
      <c r="AD757" s="45">
        <v>0.18657437639218455</v>
      </c>
      <c r="AE757" s="46">
        <v>0.8305331249966571</v>
      </c>
      <c r="AF757" s="650"/>
      <c r="AG757" s="650"/>
      <c r="AH757" s="650"/>
      <c r="AI757" s="650"/>
    </row>
    <row r="758" spans="2:35" ht="18.75" customHeight="1">
      <c r="Z758" s="1101"/>
      <c r="AA758" s="109" t="s">
        <v>4</v>
      </c>
      <c r="AB758" s="664">
        <v>2</v>
      </c>
      <c r="AC758" s="73">
        <v>39.000000000000988</v>
      </c>
      <c r="AD758" s="49">
        <v>2.681622289824193</v>
      </c>
      <c r="AE758" s="50">
        <v>8.1059786961072605E-2</v>
      </c>
      <c r="AF758" s="650"/>
      <c r="AG758" s="650"/>
      <c r="AH758" s="650"/>
      <c r="AI758" s="650"/>
    </row>
    <row r="759" spans="2:35" ht="18.75" customHeight="1">
      <c r="Z759" s="1102"/>
      <c r="AA759" s="33" t="s">
        <v>5</v>
      </c>
      <c r="AB759" s="667">
        <v>2</v>
      </c>
      <c r="AC759" s="74">
        <v>39.000000000003112</v>
      </c>
      <c r="AD759" s="53">
        <v>108.52842957019108</v>
      </c>
      <c r="AE759" s="54">
        <v>1.1566441446914997E-16</v>
      </c>
      <c r="AF759" s="650"/>
      <c r="AG759" s="650"/>
      <c r="AH759" s="650"/>
      <c r="AI759" s="650"/>
    </row>
    <row r="760" spans="2:35" ht="18.75" customHeight="1" thickBot="1">
      <c r="B760" s="76" t="s">
        <v>135</v>
      </c>
      <c r="Z760" s="1080" t="s">
        <v>1</v>
      </c>
      <c r="AA760" s="37" t="s">
        <v>821</v>
      </c>
      <c r="AB760" s="661">
        <v>0</v>
      </c>
      <c r="AC760" s="699" t="s">
        <v>851</v>
      </c>
      <c r="AD760" s="699" t="s">
        <v>851</v>
      </c>
      <c r="AE760" s="700" t="s">
        <v>851</v>
      </c>
      <c r="AF760" s="650"/>
      <c r="AG760" s="650"/>
      <c r="AH760" s="650"/>
      <c r="AI760" s="650"/>
    </row>
    <row r="761" spans="2:35" ht="18.75" customHeight="1">
      <c r="Z761" s="1101"/>
      <c r="AA761" s="109" t="s">
        <v>4</v>
      </c>
      <c r="AB761" s="664">
        <v>0</v>
      </c>
      <c r="AC761" s="685" t="s">
        <v>851</v>
      </c>
      <c r="AD761" s="685" t="s">
        <v>851</v>
      </c>
      <c r="AE761" s="686" t="s">
        <v>851</v>
      </c>
      <c r="AF761" s="650"/>
      <c r="AG761" s="650"/>
      <c r="AH761" s="650"/>
      <c r="AI761" s="650"/>
    </row>
    <row r="762" spans="2:35" ht="18.75" customHeight="1" thickBot="1">
      <c r="B762" s="1075" t="s">
        <v>76</v>
      </c>
      <c r="C762" s="1067"/>
      <c r="D762" s="1067"/>
      <c r="E762" s="1067"/>
      <c r="F762" s="1067"/>
      <c r="G762" s="1067"/>
      <c r="H762" s="1067"/>
      <c r="Z762" s="1109"/>
      <c r="AA762" s="26" t="s">
        <v>5</v>
      </c>
      <c r="AB762" s="670">
        <v>0</v>
      </c>
      <c r="AC762" s="687" t="s">
        <v>851</v>
      </c>
      <c r="AD762" s="687" t="s">
        <v>851</v>
      </c>
      <c r="AE762" s="688" t="s">
        <v>851</v>
      </c>
      <c r="AF762" s="650"/>
      <c r="AG762" s="650"/>
      <c r="AH762" s="650"/>
      <c r="AI762" s="650"/>
    </row>
    <row r="763" spans="2:35" ht="18.75" customHeight="1" thickBot="1">
      <c r="B763" s="1087" t="s">
        <v>122</v>
      </c>
      <c r="C763" s="1067"/>
      <c r="D763" s="1067"/>
      <c r="E763" s="1067"/>
      <c r="F763" s="1067"/>
      <c r="G763" s="1067"/>
      <c r="H763" s="1067"/>
      <c r="Z763" s="1044" t="s">
        <v>869</v>
      </c>
      <c r="AA763" s="1105"/>
      <c r="AB763" s="1105"/>
      <c r="AC763" s="1105"/>
      <c r="AD763" s="1105"/>
      <c r="AE763" s="1105"/>
      <c r="AF763" s="650"/>
      <c r="AG763" s="650"/>
      <c r="AH763" s="650"/>
      <c r="AI763" s="650"/>
    </row>
    <row r="764" spans="2:35" ht="18.75" customHeight="1" thickBot="1">
      <c r="B764" s="1073" t="s">
        <v>30</v>
      </c>
      <c r="C764" s="1089" t="s">
        <v>109</v>
      </c>
      <c r="D764" s="1088" t="s">
        <v>20</v>
      </c>
      <c r="E764" s="1090" t="s">
        <v>16</v>
      </c>
      <c r="F764" s="1096" t="s">
        <v>71</v>
      </c>
      <c r="G764" s="1097" t="s">
        <v>72</v>
      </c>
      <c r="H764" s="1079"/>
      <c r="Z764" s="1044" t="s">
        <v>842</v>
      </c>
      <c r="AA764" s="1105"/>
      <c r="AB764" s="1105"/>
      <c r="AC764" s="1105"/>
      <c r="AD764" s="1105"/>
      <c r="AE764" s="1105"/>
      <c r="AF764" s="650"/>
      <c r="AG764" s="650"/>
      <c r="AH764" s="650"/>
      <c r="AI764" s="650"/>
    </row>
    <row r="765" spans="2:35" ht="18.75" customHeight="1" thickBot="1">
      <c r="B765" s="1070"/>
      <c r="C765" s="1072"/>
      <c r="D765" s="1060"/>
      <c r="E765" s="1062"/>
      <c r="F765" s="1064"/>
      <c r="G765" s="63" t="s">
        <v>73</v>
      </c>
      <c r="H765" s="64" t="s">
        <v>74</v>
      </c>
      <c r="Z765" s="650"/>
      <c r="AA765" s="650"/>
      <c r="AB765" s="650"/>
      <c r="AC765" s="650"/>
      <c r="AD765" s="650"/>
      <c r="AE765" s="650"/>
      <c r="AF765" s="650"/>
      <c r="AG765" s="650"/>
      <c r="AH765" s="650"/>
      <c r="AI765" s="650"/>
    </row>
    <row r="766" spans="2:35" ht="18.75" customHeight="1">
      <c r="B766" s="1085" t="s">
        <v>1</v>
      </c>
      <c r="C766" s="1086" t="s">
        <v>10</v>
      </c>
      <c r="D766" s="107" t="s">
        <v>22</v>
      </c>
      <c r="E766" s="43">
        <v>5.8442105263157895</v>
      </c>
      <c r="F766" s="45">
        <v>0.45004698627762107</v>
      </c>
      <c r="G766" s="45">
        <v>4.9461557475153342</v>
      </c>
      <c r="H766" s="46">
        <v>6.7422653051162449</v>
      </c>
      <c r="Z766" s="650"/>
      <c r="AA766" s="650"/>
      <c r="AB766" s="650"/>
      <c r="AC766" s="650"/>
      <c r="AD766" s="650"/>
      <c r="AE766" s="650"/>
      <c r="AF766" s="650"/>
      <c r="AG766" s="650"/>
      <c r="AH766" s="650"/>
      <c r="AI766" s="650"/>
    </row>
    <row r="767" spans="2:35" ht="18.75" customHeight="1">
      <c r="B767" s="1081"/>
      <c r="C767" s="1067"/>
      <c r="D767" s="109" t="s">
        <v>23</v>
      </c>
      <c r="E767" s="47">
        <v>8.8368421052631554</v>
      </c>
      <c r="F767" s="49">
        <v>0.71458501220334514</v>
      </c>
      <c r="G767" s="49">
        <v>7.4109099145462354</v>
      </c>
      <c r="H767" s="50">
        <v>10.262774295980075</v>
      </c>
      <c r="Z767" s="684" t="s">
        <v>879</v>
      </c>
      <c r="AA767" s="650"/>
      <c r="AB767" s="650"/>
      <c r="AC767" s="650"/>
      <c r="AD767" s="650"/>
      <c r="AE767" s="650"/>
      <c r="AF767" s="650"/>
      <c r="AG767" s="650"/>
      <c r="AH767" s="650"/>
      <c r="AI767" s="650"/>
    </row>
    <row r="768" spans="2:35" ht="18.75" customHeight="1">
      <c r="B768" s="1081"/>
      <c r="C768" s="1067"/>
      <c r="D768" s="109" t="s">
        <v>24</v>
      </c>
      <c r="E768" s="47">
        <v>7.4071052631578933</v>
      </c>
      <c r="F768" s="49">
        <v>0.61098263806647446</v>
      </c>
      <c r="G768" s="49">
        <v>6.1879083912534307</v>
      </c>
      <c r="H768" s="50">
        <v>8.6263021350623568</v>
      </c>
      <c r="Z768" s="650"/>
      <c r="AA768" s="650"/>
      <c r="AB768" s="650"/>
      <c r="AC768" s="650"/>
      <c r="AD768" s="650"/>
      <c r="AE768" s="650"/>
      <c r="AF768" s="650"/>
      <c r="AG768" s="650"/>
      <c r="AH768" s="650"/>
      <c r="AI768" s="650"/>
    </row>
    <row r="769" spans="2:35" ht="18.75" customHeight="1" thickBot="1">
      <c r="B769" s="1081"/>
      <c r="C769" s="1067"/>
      <c r="D769" s="109" t="s">
        <v>26</v>
      </c>
      <c r="E769" s="47">
        <v>6.411315789473683</v>
      </c>
      <c r="F769" s="49">
        <v>0.6163302192799226</v>
      </c>
      <c r="G769" s="49">
        <v>5.1814479853994886</v>
      </c>
      <c r="H769" s="50">
        <v>7.6411835935478774</v>
      </c>
      <c r="Z769" s="1106" t="s">
        <v>935</v>
      </c>
      <c r="AA769" s="1105"/>
      <c r="AB769" s="1105"/>
      <c r="AC769" s="1105"/>
      <c r="AD769" s="1105"/>
      <c r="AE769" s="1105"/>
      <c r="AF769" s="1105"/>
      <c r="AG769" s="1105"/>
      <c r="AH769" s="650"/>
      <c r="AI769" s="650"/>
    </row>
    <row r="770" spans="2:35" ht="18.75" customHeight="1" thickBot="1">
      <c r="B770" s="1081"/>
      <c r="C770" s="1083"/>
      <c r="D770" s="33" t="s">
        <v>27</v>
      </c>
      <c r="E770" s="51">
        <v>5.3323684210526316</v>
      </c>
      <c r="F770" s="53">
        <v>0.58034506004837161</v>
      </c>
      <c r="G770" s="53">
        <v>4.174307884217539</v>
      </c>
      <c r="H770" s="54">
        <v>6.4904289578877243</v>
      </c>
      <c r="Z770" s="1073" t="s">
        <v>30</v>
      </c>
      <c r="AA770" s="1089" t="s">
        <v>109</v>
      </c>
      <c r="AB770" s="1088" t="s">
        <v>836</v>
      </c>
      <c r="AC770" s="1090" t="s">
        <v>16</v>
      </c>
      <c r="AD770" s="1096" t="s">
        <v>71</v>
      </c>
      <c r="AE770" s="1096" t="s">
        <v>50</v>
      </c>
      <c r="AF770" s="1097" t="s">
        <v>72</v>
      </c>
      <c r="AG770" s="1111"/>
      <c r="AH770" s="650"/>
      <c r="AI770" s="650"/>
    </row>
    <row r="771" spans="2:35" ht="18.75" customHeight="1" thickBot="1">
      <c r="B771" s="1081"/>
      <c r="C771" s="1082" t="s">
        <v>11</v>
      </c>
      <c r="D771" s="37" t="s">
        <v>22</v>
      </c>
      <c r="E771" s="55">
        <v>6.6134375000000007</v>
      </c>
      <c r="F771" s="57">
        <v>0.4904273332572967</v>
      </c>
      <c r="G771" s="57">
        <v>5.6348049933612607</v>
      </c>
      <c r="H771" s="58">
        <v>7.5920700066387408</v>
      </c>
      <c r="Z771" s="1109"/>
      <c r="AA771" s="1113"/>
      <c r="AB771" s="1110"/>
      <c r="AC771" s="1107"/>
      <c r="AD771" s="1108"/>
      <c r="AE771" s="1108"/>
      <c r="AF771" s="63" t="s">
        <v>73</v>
      </c>
      <c r="AG771" s="64" t="s">
        <v>74</v>
      </c>
      <c r="AH771" s="650"/>
      <c r="AI771" s="650"/>
    </row>
    <row r="772" spans="2:35" ht="18.75" customHeight="1">
      <c r="B772" s="1081"/>
      <c r="C772" s="1067"/>
      <c r="D772" s="109" t="s">
        <v>23</v>
      </c>
      <c r="E772" s="47">
        <v>8.3540625000000013</v>
      </c>
      <c r="F772" s="49">
        <v>0.77870096369079023</v>
      </c>
      <c r="G772" s="49">
        <v>6.8001889200808456</v>
      </c>
      <c r="H772" s="50">
        <v>9.9079360799191569</v>
      </c>
      <c r="Z772" s="1085" t="s">
        <v>2</v>
      </c>
      <c r="AA772" s="1086" t="s">
        <v>858</v>
      </c>
      <c r="AB772" s="107" t="s">
        <v>821</v>
      </c>
      <c r="AC772" s="43">
        <v>5.6879999999999988</v>
      </c>
      <c r="AD772" s="45">
        <v>0.33205153763643541</v>
      </c>
      <c r="AE772" s="45">
        <v>38.99999999999374</v>
      </c>
      <c r="AF772" s="45">
        <v>5.0163623698386264</v>
      </c>
      <c r="AG772" s="46">
        <v>6.3596376301613713</v>
      </c>
      <c r="AH772" s="650"/>
      <c r="AI772" s="650"/>
    </row>
    <row r="773" spans="2:35" ht="18.75" customHeight="1">
      <c r="B773" s="1081"/>
      <c r="C773" s="1067"/>
      <c r="D773" s="109" t="s">
        <v>24</v>
      </c>
      <c r="E773" s="47">
        <v>5.8565624999999999</v>
      </c>
      <c r="F773" s="49">
        <v>0.66580289389741243</v>
      </c>
      <c r="G773" s="49">
        <v>4.5279735107718855</v>
      </c>
      <c r="H773" s="50">
        <v>7.1851514892281143</v>
      </c>
      <c r="Z773" s="1101"/>
      <c r="AA773" s="1105"/>
      <c r="AB773" s="109" t="s">
        <v>4</v>
      </c>
      <c r="AC773" s="47">
        <v>12.052</v>
      </c>
      <c r="AD773" s="49">
        <v>0.50779242343614184</v>
      </c>
      <c r="AE773" s="73">
        <v>39.000000000001059</v>
      </c>
      <c r="AF773" s="49">
        <v>11.0248928758524</v>
      </c>
      <c r="AG773" s="50">
        <v>13.079107124147599</v>
      </c>
      <c r="AH773" s="650"/>
      <c r="AI773" s="650"/>
    </row>
    <row r="774" spans="2:35" ht="18.75" customHeight="1">
      <c r="B774" s="1081"/>
      <c r="C774" s="1067"/>
      <c r="D774" s="109" t="s">
        <v>26</v>
      </c>
      <c r="E774" s="47">
        <v>5.4384374999999983</v>
      </c>
      <c r="F774" s="49">
        <v>0.67163028542286174</v>
      </c>
      <c r="G774" s="49">
        <v>4.0982201320315745</v>
      </c>
      <c r="H774" s="50">
        <v>6.778654867968422</v>
      </c>
      <c r="Z774" s="1101"/>
      <c r="AA774" s="1112"/>
      <c r="AB774" s="33" t="s">
        <v>5</v>
      </c>
      <c r="AC774" s="51">
        <v>6.2019999999999875</v>
      </c>
      <c r="AD774" s="53">
        <v>0.42724454722547839</v>
      </c>
      <c r="AE774" s="74">
        <v>39.000000000003411</v>
      </c>
      <c r="AF774" s="53">
        <v>5.3378163336919213</v>
      </c>
      <c r="AG774" s="54">
        <v>7.0661836663080537</v>
      </c>
      <c r="AH774" s="650"/>
      <c r="AI774" s="650"/>
    </row>
    <row r="775" spans="2:35" ht="18.75" customHeight="1">
      <c r="B775" s="1068"/>
      <c r="C775" s="1083"/>
      <c r="D775" s="33" t="s">
        <v>27</v>
      </c>
      <c r="E775" s="51">
        <v>5.4081249999999992</v>
      </c>
      <c r="F775" s="53">
        <v>0.63241636728347406</v>
      </c>
      <c r="G775" s="53">
        <v>4.1461577873583417</v>
      </c>
      <c r="H775" s="54">
        <v>6.6700922126416566</v>
      </c>
      <c r="Z775" s="1101"/>
      <c r="AA775" s="1082" t="s">
        <v>1049</v>
      </c>
      <c r="AB775" s="37" t="s">
        <v>821</v>
      </c>
      <c r="AC775" s="55">
        <v>5.4111111111111079</v>
      </c>
      <c r="AD775" s="57">
        <v>0.35001305316408649</v>
      </c>
      <c r="AE775" s="57">
        <v>38.99999999999374</v>
      </c>
      <c r="AF775" s="57">
        <v>4.7031428865818619</v>
      </c>
      <c r="AG775" s="58">
        <v>6.1190793356403539</v>
      </c>
      <c r="AH775" s="650"/>
      <c r="AI775" s="650"/>
    </row>
    <row r="776" spans="2:35" ht="18.75" customHeight="1" thickBot="1">
      <c r="B776" s="1080" t="s">
        <v>2</v>
      </c>
      <c r="C776" s="1082" t="s">
        <v>10</v>
      </c>
      <c r="D776" s="37" t="s">
        <v>22</v>
      </c>
      <c r="E776" s="55">
        <v>5.9328947368421057</v>
      </c>
      <c r="F776" s="57">
        <v>0.45004698627762113</v>
      </c>
      <c r="G776" s="57">
        <v>5.0348399580416503</v>
      </c>
      <c r="H776" s="58">
        <v>6.830949515642561</v>
      </c>
      <c r="Z776" s="1101"/>
      <c r="AA776" s="1105"/>
      <c r="AB776" s="109" t="s">
        <v>4</v>
      </c>
      <c r="AC776" s="47">
        <v>10.896666666666667</v>
      </c>
      <c r="AD776" s="49">
        <v>0.53526021221162445</v>
      </c>
      <c r="AE776" s="73">
        <v>39.000000000001044</v>
      </c>
      <c r="AF776" s="49">
        <v>9.814000695569419</v>
      </c>
      <c r="AG776" s="50">
        <v>11.979332637763914</v>
      </c>
      <c r="AH776" s="650"/>
      <c r="AI776" s="650"/>
    </row>
    <row r="777" spans="2:35" ht="18.75" customHeight="1">
      <c r="B777" s="1081"/>
      <c r="C777" s="1067"/>
      <c r="D777" s="109" t="s">
        <v>23</v>
      </c>
      <c r="E777" s="47">
        <v>11.87973684210526</v>
      </c>
      <c r="F777" s="49">
        <v>0.71458501220334525</v>
      </c>
      <c r="G777" s="49">
        <v>10.45380465138834</v>
      </c>
      <c r="H777" s="50">
        <v>13.305669032822179</v>
      </c>
      <c r="Z777" s="1101"/>
      <c r="AA777" s="1112"/>
      <c r="AB777" s="33" t="s">
        <v>5</v>
      </c>
      <c r="AC777" s="51">
        <v>5.6688888888888878</v>
      </c>
      <c r="AD777" s="53">
        <v>0.45035529570662863</v>
      </c>
      <c r="AE777" s="74">
        <v>39.000000000003233</v>
      </c>
      <c r="AF777" s="53">
        <v>4.757959321472752</v>
      </c>
      <c r="AG777" s="54">
        <v>6.5798184563050235</v>
      </c>
      <c r="AH777" s="650"/>
      <c r="AI777" s="650"/>
    </row>
    <row r="778" spans="2:35" ht="18.75" customHeight="1">
      <c r="B778" s="1081"/>
      <c r="C778" s="1067"/>
      <c r="D778" s="109" t="s">
        <v>24</v>
      </c>
      <c r="E778" s="47">
        <v>11.591052631578949</v>
      </c>
      <c r="F778" s="49">
        <v>0.61098263806647457</v>
      </c>
      <c r="G778" s="49">
        <v>10.371855759674485</v>
      </c>
      <c r="H778" s="50">
        <v>12.810249503483412</v>
      </c>
      <c r="Z778" s="1101"/>
      <c r="AA778" s="1082" t="s">
        <v>10</v>
      </c>
      <c r="AB778" s="37" t="s">
        <v>821</v>
      </c>
      <c r="AC778" s="55">
        <v>5.475833333333326</v>
      </c>
      <c r="AD778" s="57">
        <v>0.30312019569625204</v>
      </c>
      <c r="AE778" s="57">
        <v>38.999999999993676</v>
      </c>
      <c r="AF778" s="57">
        <v>4.8627148658188357</v>
      </c>
      <c r="AG778" s="58">
        <v>6.0889518008478163</v>
      </c>
      <c r="AH778" s="650"/>
      <c r="AI778" s="650"/>
    </row>
    <row r="779" spans="2:35" ht="18.75" customHeight="1">
      <c r="B779" s="1081"/>
      <c r="C779" s="1067"/>
      <c r="D779" s="109" t="s">
        <v>26</v>
      </c>
      <c r="E779" s="47">
        <v>10.927894736842106</v>
      </c>
      <c r="F779" s="49">
        <v>0.61633021927992271</v>
      </c>
      <c r="G779" s="49">
        <v>9.6980269327679114</v>
      </c>
      <c r="H779" s="50">
        <v>12.1577625409163</v>
      </c>
      <c r="Z779" s="1101"/>
      <c r="AA779" s="1105"/>
      <c r="AB779" s="109" t="s">
        <v>4</v>
      </c>
      <c r="AC779" s="47">
        <v>12.51499999999999</v>
      </c>
      <c r="AD779" s="49">
        <v>0.46354894141031611</v>
      </c>
      <c r="AE779" s="73">
        <v>39.000000000001215</v>
      </c>
      <c r="AF779" s="49">
        <v>11.577383765216826</v>
      </c>
      <c r="AG779" s="50">
        <v>13.452616234783154</v>
      </c>
      <c r="AH779" s="650"/>
      <c r="AI779" s="650"/>
    </row>
    <row r="780" spans="2:35" ht="18.75" customHeight="1">
      <c r="B780" s="1081"/>
      <c r="C780" s="1083"/>
      <c r="D780" s="33" t="s">
        <v>27</v>
      </c>
      <c r="E780" s="51">
        <v>11.351052631578948</v>
      </c>
      <c r="F780" s="53">
        <v>0.58034506004837172</v>
      </c>
      <c r="G780" s="53">
        <v>10.192992094743856</v>
      </c>
      <c r="H780" s="54">
        <v>12.509113168414041</v>
      </c>
      <c r="Z780" s="1102"/>
      <c r="AA780" s="1112"/>
      <c r="AB780" s="33" t="s">
        <v>5</v>
      </c>
      <c r="AC780" s="51">
        <v>13.276666666666799</v>
      </c>
      <c r="AD780" s="53">
        <v>0.39001912681079559</v>
      </c>
      <c r="AE780" s="74">
        <v>39.000000000002416</v>
      </c>
      <c r="AF780" s="53">
        <v>12.487778520226051</v>
      </c>
      <c r="AG780" s="54">
        <v>14.065554813107546</v>
      </c>
      <c r="AH780" s="650"/>
      <c r="AI780" s="650"/>
    </row>
    <row r="781" spans="2:35" ht="18.75" customHeight="1" thickBot="1">
      <c r="B781" s="1081"/>
      <c r="C781" s="1084" t="s">
        <v>11</v>
      </c>
      <c r="D781" s="37" t="s">
        <v>22</v>
      </c>
      <c r="E781" s="55">
        <v>6.0152777777777739</v>
      </c>
      <c r="F781" s="57">
        <v>0.46237932403395909</v>
      </c>
      <c r="G781" s="57">
        <v>5.0926142021326513</v>
      </c>
      <c r="H781" s="58">
        <v>6.9379413534228966</v>
      </c>
      <c r="Z781" s="1080" t="s">
        <v>1</v>
      </c>
      <c r="AA781" s="1082" t="s">
        <v>858</v>
      </c>
      <c r="AB781" s="37" t="s">
        <v>821</v>
      </c>
      <c r="AC781" s="698" t="s">
        <v>962</v>
      </c>
      <c r="AD781" s="699" t="s">
        <v>851</v>
      </c>
      <c r="AE781" s="699" t="s">
        <v>851</v>
      </c>
      <c r="AF781" s="699" t="s">
        <v>851</v>
      </c>
      <c r="AG781" s="700" t="s">
        <v>851</v>
      </c>
      <c r="AH781" s="650"/>
      <c r="AI781" s="650"/>
    </row>
    <row r="782" spans="2:35" ht="18.75" customHeight="1">
      <c r="B782" s="1081"/>
      <c r="C782" s="1067"/>
      <c r="D782" s="109" t="s">
        <v>23</v>
      </c>
      <c r="E782" s="47">
        <v>8.8724999999999952</v>
      </c>
      <c r="F782" s="49">
        <v>0.73416630925634307</v>
      </c>
      <c r="G782" s="49">
        <v>7.4074939393767272</v>
      </c>
      <c r="H782" s="50">
        <v>10.337506060623264</v>
      </c>
      <c r="Z782" s="1101"/>
      <c r="AA782" s="1105"/>
      <c r="AB782" s="109" t="s">
        <v>4</v>
      </c>
      <c r="AC782" s="24" t="s">
        <v>962</v>
      </c>
      <c r="AD782" s="685" t="s">
        <v>851</v>
      </c>
      <c r="AE782" s="685" t="s">
        <v>851</v>
      </c>
      <c r="AF782" s="685" t="s">
        <v>851</v>
      </c>
      <c r="AG782" s="686" t="s">
        <v>851</v>
      </c>
      <c r="AH782" s="650"/>
      <c r="AI782" s="650"/>
    </row>
    <row r="783" spans="2:35" ht="18.75" customHeight="1">
      <c r="B783" s="1081"/>
      <c r="C783" s="1067"/>
      <c r="D783" s="109" t="s">
        <v>24</v>
      </c>
      <c r="E783" s="47">
        <v>7.7263888888888861</v>
      </c>
      <c r="F783" s="49">
        <v>0.62772498827798362</v>
      </c>
      <c r="G783" s="49">
        <v>6.4737831772982455</v>
      </c>
      <c r="H783" s="50">
        <v>8.9789946004795276</v>
      </c>
      <c r="Z783" s="1101"/>
      <c r="AA783" s="1112"/>
      <c r="AB783" s="33" t="s">
        <v>5</v>
      </c>
      <c r="AC783" s="707" t="s">
        <v>962</v>
      </c>
      <c r="AD783" s="708" t="s">
        <v>851</v>
      </c>
      <c r="AE783" s="708" t="s">
        <v>851</v>
      </c>
      <c r="AF783" s="708" t="s">
        <v>851</v>
      </c>
      <c r="AG783" s="709" t="s">
        <v>851</v>
      </c>
      <c r="AH783" s="650"/>
      <c r="AI783" s="650"/>
    </row>
    <row r="784" spans="2:35" ht="18.75" customHeight="1">
      <c r="B784" s="1081"/>
      <c r="C784" s="1067"/>
      <c r="D784" s="109" t="s">
        <v>26</v>
      </c>
      <c r="E784" s="47">
        <v>6.295277777777768</v>
      </c>
      <c r="F784" s="49">
        <v>0.63321910569701589</v>
      </c>
      <c r="G784" s="49">
        <v>5.0317087255718222</v>
      </c>
      <c r="H784" s="50">
        <v>7.5588468299837137</v>
      </c>
      <c r="Z784" s="1101"/>
      <c r="AA784" s="1082" t="s">
        <v>1049</v>
      </c>
      <c r="AB784" s="37" t="s">
        <v>821</v>
      </c>
      <c r="AC784" s="698" t="s">
        <v>962</v>
      </c>
      <c r="AD784" s="699" t="s">
        <v>851</v>
      </c>
      <c r="AE784" s="699" t="s">
        <v>851</v>
      </c>
      <c r="AF784" s="699" t="s">
        <v>851</v>
      </c>
      <c r="AG784" s="700" t="s">
        <v>851</v>
      </c>
      <c r="AH784" s="650"/>
      <c r="AI784" s="650"/>
    </row>
    <row r="785" spans="2:35" ht="18.75" customHeight="1" thickBot="1">
      <c r="B785" s="1070"/>
      <c r="C785" s="1072"/>
      <c r="D785" s="26" t="s">
        <v>27</v>
      </c>
      <c r="E785" s="59">
        <v>5.6777777777777709</v>
      </c>
      <c r="F785" s="61">
        <v>0.59624786911934236</v>
      </c>
      <c r="G785" s="61">
        <v>4.4879836795191022</v>
      </c>
      <c r="H785" s="62">
        <v>6.8675718760364397</v>
      </c>
      <c r="Z785" s="1101"/>
      <c r="AA785" s="1105"/>
      <c r="AB785" s="109" t="s">
        <v>4</v>
      </c>
      <c r="AC785" s="24" t="s">
        <v>962</v>
      </c>
      <c r="AD785" s="685" t="s">
        <v>851</v>
      </c>
      <c r="AE785" s="685" t="s">
        <v>851</v>
      </c>
      <c r="AF785" s="685" t="s">
        <v>851</v>
      </c>
      <c r="AG785" s="686" t="s">
        <v>851</v>
      </c>
      <c r="AH785" s="650"/>
      <c r="AI785" s="650"/>
    </row>
    <row r="786" spans="2:35" ht="18.75" customHeight="1">
      <c r="Z786" s="1101"/>
      <c r="AA786" s="1112"/>
      <c r="AB786" s="33" t="s">
        <v>5</v>
      </c>
      <c r="AC786" s="707" t="s">
        <v>962</v>
      </c>
      <c r="AD786" s="708" t="s">
        <v>851</v>
      </c>
      <c r="AE786" s="708" t="s">
        <v>851</v>
      </c>
      <c r="AF786" s="708" t="s">
        <v>851</v>
      </c>
      <c r="AG786" s="709" t="s">
        <v>851</v>
      </c>
      <c r="AH786" s="650"/>
      <c r="AI786" s="650"/>
    </row>
    <row r="787" spans="2:35" ht="18.75" customHeight="1" thickBot="1">
      <c r="B787" s="1075" t="s">
        <v>77</v>
      </c>
      <c r="C787" s="1067"/>
      <c r="D787" s="1067"/>
      <c r="E787" s="1067"/>
      <c r="F787" s="1067"/>
      <c r="G787" s="1067"/>
      <c r="H787" s="1067"/>
      <c r="I787" s="1067"/>
      <c r="J787" s="1067"/>
      <c r="Z787" s="1101"/>
      <c r="AA787" s="1084" t="s">
        <v>10</v>
      </c>
      <c r="AB787" s="37" t="s">
        <v>821</v>
      </c>
      <c r="AC787" s="55">
        <v>5.5883333333333374</v>
      </c>
      <c r="AD787" s="57">
        <v>0.30312019569625231</v>
      </c>
      <c r="AE787" s="57">
        <v>38.999999999993562</v>
      </c>
      <c r="AF787" s="57">
        <v>4.9752148658188462</v>
      </c>
      <c r="AG787" s="58">
        <v>6.2014518008478285</v>
      </c>
      <c r="AH787" s="650"/>
      <c r="AI787" s="650"/>
    </row>
    <row r="788" spans="2:35" ht="18.75" customHeight="1" thickBot="1">
      <c r="B788" s="1087" t="s">
        <v>122</v>
      </c>
      <c r="C788" s="1067"/>
      <c r="D788" s="1067"/>
      <c r="E788" s="1067"/>
      <c r="F788" s="1067"/>
      <c r="G788" s="1067"/>
      <c r="H788" s="1067"/>
      <c r="I788" s="1067"/>
      <c r="J788" s="1067"/>
      <c r="Z788" s="1101"/>
      <c r="AA788" s="1105"/>
      <c r="AB788" s="109" t="s">
        <v>4</v>
      </c>
      <c r="AC788" s="47">
        <v>7.8733333333333206</v>
      </c>
      <c r="AD788" s="49">
        <v>0.46354894141031644</v>
      </c>
      <c r="AE788" s="73">
        <v>39.000000000000909</v>
      </c>
      <c r="AF788" s="49">
        <v>6.9357170985501542</v>
      </c>
      <c r="AG788" s="50">
        <v>8.810949568116488</v>
      </c>
      <c r="AH788" s="650"/>
      <c r="AI788" s="650"/>
    </row>
    <row r="789" spans="2:35" ht="18.75" customHeight="1" thickBot="1">
      <c r="B789" s="1073" t="s">
        <v>109</v>
      </c>
      <c r="C789" s="1089" t="s">
        <v>20</v>
      </c>
      <c r="D789" s="1089" t="s">
        <v>78</v>
      </c>
      <c r="E789" s="1088" t="s">
        <v>79</v>
      </c>
      <c r="F789" s="1090" t="s">
        <v>80</v>
      </c>
      <c r="G789" s="1096" t="s">
        <v>71</v>
      </c>
      <c r="H789" s="1096" t="s">
        <v>149</v>
      </c>
      <c r="I789" s="1097" t="s">
        <v>150</v>
      </c>
      <c r="J789" s="1079"/>
      <c r="Z789" s="1109"/>
      <c r="AA789" s="1113"/>
      <c r="AB789" s="26" t="s">
        <v>5</v>
      </c>
      <c r="AC789" s="59">
        <v>6.3733333333332052</v>
      </c>
      <c r="AD789" s="61">
        <v>0.39001912681078821</v>
      </c>
      <c r="AE789" s="75">
        <v>39.000000000005336</v>
      </c>
      <c r="AF789" s="61">
        <v>5.5844451868924727</v>
      </c>
      <c r="AG789" s="62">
        <v>7.1622214797739376</v>
      </c>
      <c r="AH789" s="650"/>
      <c r="AI789" s="650"/>
    </row>
    <row r="790" spans="2:35" ht="18.75" customHeight="1" thickBot="1">
      <c r="B790" s="1070"/>
      <c r="C790" s="1072"/>
      <c r="D790" s="1072"/>
      <c r="E790" s="1060"/>
      <c r="F790" s="1062"/>
      <c r="G790" s="1064"/>
      <c r="H790" s="1064"/>
      <c r="I790" s="63" t="s">
        <v>73</v>
      </c>
      <c r="J790" s="64" t="s">
        <v>74</v>
      </c>
      <c r="Z790" s="1044" t="s">
        <v>865</v>
      </c>
      <c r="AA790" s="1105"/>
      <c r="AB790" s="1105"/>
      <c r="AC790" s="1105"/>
      <c r="AD790" s="1105"/>
      <c r="AE790" s="1105"/>
      <c r="AF790" s="1105"/>
      <c r="AG790" s="1105"/>
      <c r="AH790" s="650"/>
      <c r="AI790" s="650"/>
    </row>
    <row r="791" spans="2:35" ht="18.75" customHeight="1">
      <c r="B791" s="1085" t="s">
        <v>10</v>
      </c>
      <c r="C791" s="1086" t="s">
        <v>22</v>
      </c>
      <c r="D791" s="133" t="s">
        <v>1</v>
      </c>
      <c r="E791" s="77" t="s">
        <v>2</v>
      </c>
      <c r="F791" s="81">
        <v>-8.8684210526315921E-2</v>
      </c>
      <c r="G791" s="79">
        <v>0.63646255169894994</v>
      </c>
      <c r="H791" s="79">
        <v>0.88959394599619157</v>
      </c>
      <c r="I791" s="79">
        <v>-1.3587254584598898</v>
      </c>
      <c r="J791" s="80">
        <v>1.1813570374072579</v>
      </c>
      <c r="Z791" s="650"/>
      <c r="AA791" s="650"/>
      <c r="AB791" s="650"/>
      <c r="AC791" s="650"/>
      <c r="AD791" s="650"/>
      <c r="AE791" s="650"/>
      <c r="AF791" s="650"/>
      <c r="AG791" s="650"/>
      <c r="AH791" s="650"/>
      <c r="AI791" s="650"/>
    </row>
    <row r="792" spans="2:35" ht="18.75" customHeight="1" thickBot="1">
      <c r="B792" s="1081"/>
      <c r="C792" s="1083"/>
      <c r="D792" s="131" t="s">
        <v>2</v>
      </c>
      <c r="E792" s="91" t="s">
        <v>1</v>
      </c>
      <c r="F792" s="95">
        <v>8.8684210526315921E-2</v>
      </c>
      <c r="G792" s="93">
        <v>0.63646255169894994</v>
      </c>
      <c r="H792" s="93">
        <v>0.88959394599619157</v>
      </c>
      <c r="I792" s="93">
        <v>-1.1813570374072579</v>
      </c>
      <c r="J792" s="94">
        <v>1.3587254584598898</v>
      </c>
      <c r="Z792" s="1106" t="s">
        <v>937</v>
      </c>
      <c r="AA792" s="1105"/>
      <c r="AB792" s="1105"/>
      <c r="AC792" s="1105"/>
      <c r="AD792" s="1105"/>
      <c r="AE792" s="1105"/>
      <c r="AF792" s="1105"/>
      <c r="AG792" s="1105"/>
      <c r="AH792" s="1105"/>
      <c r="AI792" s="1105"/>
    </row>
    <row r="793" spans="2:35" ht="18.75" customHeight="1" thickBot="1">
      <c r="B793" s="1081"/>
      <c r="C793" s="1082" t="s">
        <v>23</v>
      </c>
      <c r="D793" s="131" t="s">
        <v>1</v>
      </c>
      <c r="E793" s="91" t="s">
        <v>2</v>
      </c>
      <c r="F793" s="92" t="s">
        <v>294</v>
      </c>
      <c r="G793" s="93">
        <v>1.0105758157265143</v>
      </c>
      <c r="H793" s="119">
        <v>3.6520718136750763E-3</v>
      </c>
      <c r="I793" s="93">
        <v>-5.0594673799783516</v>
      </c>
      <c r="J793" s="94">
        <v>-1.0263220937058584</v>
      </c>
      <c r="Z793" s="1073" t="s">
        <v>30</v>
      </c>
      <c r="AA793" s="1089" t="s">
        <v>109</v>
      </c>
      <c r="AB793" s="1089" t="s">
        <v>861</v>
      </c>
      <c r="AC793" s="1088" t="s">
        <v>862</v>
      </c>
      <c r="AD793" s="1090" t="s">
        <v>80</v>
      </c>
      <c r="AE793" s="1096" t="s">
        <v>71</v>
      </c>
      <c r="AF793" s="1096" t="s">
        <v>50</v>
      </c>
      <c r="AG793" s="1096" t="s">
        <v>149</v>
      </c>
      <c r="AH793" s="1097" t="s">
        <v>150</v>
      </c>
      <c r="AI793" s="1111"/>
    </row>
    <row r="794" spans="2:35" ht="18.75" customHeight="1" thickBot="1">
      <c r="B794" s="1081"/>
      <c r="C794" s="1083"/>
      <c r="D794" s="131" t="s">
        <v>2</v>
      </c>
      <c r="E794" s="91" t="s">
        <v>1</v>
      </c>
      <c r="F794" s="92" t="s">
        <v>295</v>
      </c>
      <c r="G794" s="93">
        <v>1.0105758157265143</v>
      </c>
      <c r="H794" s="119">
        <v>3.6520718136750763E-3</v>
      </c>
      <c r="I794" s="93">
        <v>1.0263220937058584</v>
      </c>
      <c r="J794" s="94">
        <v>5.0594673799783516</v>
      </c>
      <c r="Z794" s="1109"/>
      <c r="AA794" s="1113"/>
      <c r="AB794" s="1113"/>
      <c r="AC794" s="1110"/>
      <c r="AD794" s="1107"/>
      <c r="AE794" s="1108"/>
      <c r="AF794" s="1108"/>
      <c r="AG794" s="1108"/>
      <c r="AH794" s="63" t="s">
        <v>73</v>
      </c>
      <c r="AI794" s="64" t="s">
        <v>74</v>
      </c>
    </row>
    <row r="795" spans="2:35" ht="18.75" customHeight="1">
      <c r="B795" s="1081"/>
      <c r="C795" s="1082" t="s">
        <v>24</v>
      </c>
      <c r="D795" s="131" t="s">
        <v>1</v>
      </c>
      <c r="E795" s="91" t="s">
        <v>2</v>
      </c>
      <c r="F795" s="92" t="s">
        <v>296</v>
      </c>
      <c r="G795" s="93">
        <v>0.86405993312810037</v>
      </c>
      <c r="H795" s="119">
        <v>7.7397669348906421E-6</v>
      </c>
      <c r="I795" s="93">
        <v>-5.9081521198712004</v>
      </c>
      <c r="J795" s="94">
        <v>-2.4597426169709107</v>
      </c>
      <c r="Z795" s="1085" t="s">
        <v>2</v>
      </c>
      <c r="AA795" s="1086" t="s">
        <v>858</v>
      </c>
      <c r="AB795" s="1086" t="s">
        <v>821</v>
      </c>
      <c r="AC795" s="107" t="s">
        <v>4</v>
      </c>
      <c r="AD795" s="87" t="s">
        <v>1031</v>
      </c>
      <c r="AE795" s="45">
        <v>0.60672182171557909</v>
      </c>
      <c r="AF795" s="45">
        <v>67.197216935483823</v>
      </c>
      <c r="AG795" s="115">
        <v>2.5889504819081195E-15</v>
      </c>
      <c r="AH795" s="45">
        <v>-7.8537371260917075</v>
      </c>
      <c r="AI795" s="46">
        <v>-4.8742628739082923</v>
      </c>
    </row>
    <row r="796" spans="2:35" ht="18.75" customHeight="1">
      <c r="B796" s="1081"/>
      <c r="C796" s="1083"/>
      <c r="D796" s="131" t="s">
        <v>2</v>
      </c>
      <c r="E796" s="91" t="s">
        <v>1</v>
      </c>
      <c r="F796" s="92" t="s">
        <v>297</v>
      </c>
      <c r="G796" s="93">
        <v>0.86405993312810037</v>
      </c>
      <c r="H796" s="119">
        <v>7.7397669348906421E-6</v>
      </c>
      <c r="I796" s="93">
        <v>2.4597426169709107</v>
      </c>
      <c r="J796" s="94">
        <v>5.9081521198712004</v>
      </c>
      <c r="Z796" s="1101"/>
      <c r="AA796" s="1105"/>
      <c r="AB796" s="1112"/>
      <c r="AC796" s="33" t="s">
        <v>5</v>
      </c>
      <c r="AD796" s="51">
        <v>-0.51399999999998836</v>
      </c>
      <c r="AE796" s="53">
        <v>0.54110639136922523</v>
      </c>
      <c r="AF796" s="53">
        <v>73.519715438048095</v>
      </c>
      <c r="AG796" s="53">
        <v>1</v>
      </c>
      <c r="AH796" s="53">
        <v>-1.8397053146636573</v>
      </c>
      <c r="AI796" s="54">
        <v>0.81170531466368068</v>
      </c>
    </row>
    <row r="797" spans="2:35" ht="18.75" customHeight="1">
      <c r="B797" s="1081"/>
      <c r="C797" s="1082" t="s">
        <v>26</v>
      </c>
      <c r="D797" s="131" t="s">
        <v>1</v>
      </c>
      <c r="E797" s="91" t="s">
        <v>2</v>
      </c>
      <c r="F797" s="92" t="s">
        <v>298</v>
      </c>
      <c r="G797" s="93">
        <v>0.87162255500605024</v>
      </c>
      <c r="H797" s="119">
        <v>2.1353204445265281E-6</v>
      </c>
      <c r="I797" s="93">
        <v>-6.2558746758161661</v>
      </c>
      <c r="J797" s="94">
        <v>-2.7772832189206813</v>
      </c>
      <c r="Z797" s="1101"/>
      <c r="AA797" s="1105"/>
      <c r="AB797" s="1082" t="s">
        <v>4</v>
      </c>
      <c r="AC797" s="37" t="s">
        <v>821</v>
      </c>
      <c r="AD797" s="90" t="s">
        <v>1033</v>
      </c>
      <c r="AE797" s="57">
        <v>0.60672182171557909</v>
      </c>
      <c r="AF797" s="57">
        <v>67.197216935483823</v>
      </c>
      <c r="AG797" s="116">
        <v>2.5889504819081195E-15</v>
      </c>
      <c r="AH797" s="57">
        <v>4.8742628739082923</v>
      </c>
      <c r="AI797" s="58">
        <v>7.8537371260917075</v>
      </c>
    </row>
    <row r="798" spans="2:35" ht="18.75" customHeight="1">
      <c r="B798" s="1081"/>
      <c r="C798" s="1083"/>
      <c r="D798" s="131" t="s">
        <v>2</v>
      </c>
      <c r="E798" s="91" t="s">
        <v>1</v>
      </c>
      <c r="F798" s="92" t="s">
        <v>299</v>
      </c>
      <c r="G798" s="93">
        <v>0.87162255500605024</v>
      </c>
      <c r="H798" s="119">
        <v>2.1353204445265281E-6</v>
      </c>
      <c r="I798" s="93">
        <v>2.7772832189206813</v>
      </c>
      <c r="J798" s="94">
        <v>6.2558746758161661</v>
      </c>
      <c r="Z798" s="1101"/>
      <c r="AA798" s="1105"/>
      <c r="AB798" s="1112"/>
      <c r="AC798" s="33" t="s">
        <v>5</v>
      </c>
      <c r="AD798" s="89" t="s">
        <v>1034</v>
      </c>
      <c r="AE798" s="53">
        <v>0.6636196564547</v>
      </c>
      <c r="AF798" s="53">
        <v>75.783521265041003</v>
      </c>
      <c r="AG798" s="53">
        <v>9.2475641308536835E-13</v>
      </c>
      <c r="AH798" s="53">
        <v>4.2252724679077867</v>
      </c>
      <c r="AI798" s="54">
        <v>7.4747275320922357</v>
      </c>
    </row>
    <row r="799" spans="2:35" ht="18.75" customHeight="1">
      <c r="B799" s="1081"/>
      <c r="C799" s="1082" t="s">
        <v>27</v>
      </c>
      <c r="D799" s="131" t="s">
        <v>1</v>
      </c>
      <c r="E799" s="91" t="s">
        <v>2</v>
      </c>
      <c r="F799" s="92" t="s">
        <v>300</v>
      </c>
      <c r="G799" s="93">
        <v>0.82073185477663546</v>
      </c>
      <c r="H799" s="119">
        <v>3.5486915157227634E-10</v>
      </c>
      <c r="I799" s="93">
        <v>-7.6564291277675718</v>
      </c>
      <c r="J799" s="94">
        <v>-4.3809392932850617</v>
      </c>
      <c r="Z799" s="1101"/>
      <c r="AA799" s="1105"/>
      <c r="AB799" s="1082" t="s">
        <v>5</v>
      </c>
      <c r="AC799" s="37" t="s">
        <v>821</v>
      </c>
      <c r="AD799" s="55">
        <v>0.51399999999998836</v>
      </c>
      <c r="AE799" s="57">
        <v>0.54110639136922523</v>
      </c>
      <c r="AF799" s="57">
        <v>73.519715438048095</v>
      </c>
      <c r="AG799" s="57">
        <v>1</v>
      </c>
      <c r="AH799" s="57">
        <v>-0.81170531466368068</v>
      </c>
      <c r="AI799" s="58">
        <v>1.8397053146636573</v>
      </c>
    </row>
    <row r="800" spans="2:35" ht="18.75" customHeight="1">
      <c r="B800" s="1068"/>
      <c r="C800" s="1083"/>
      <c r="D800" s="131" t="s">
        <v>2</v>
      </c>
      <c r="E800" s="91" t="s">
        <v>1</v>
      </c>
      <c r="F800" s="92" t="s">
        <v>301</v>
      </c>
      <c r="G800" s="93">
        <v>0.82073185477663546</v>
      </c>
      <c r="H800" s="119">
        <v>3.5486915157227634E-10</v>
      </c>
      <c r="I800" s="93">
        <v>4.3809392932850617</v>
      </c>
      <c r="J800" s="94">
        <v>7.6564291277675718</v>
      </c>
      <c r="Z800" s="1101"/>
      <c r="AA800" s="1112"/>
      <c r="AB800" s="1112"/>
      <c r="AC800" s="33" t="s">
        <v>4</v>
      </c>
      <c r="AD800" s="89" t="s">
        <v>1032</v>
      </c>
      <c r="AE800" s="53">
        <v>0.6636196564547</v>
      </c>
      <c r="AF800" s="53">
        <v>75.783521265041003</v>
      </c>
      <c r="AG800" s="53">
        <v>9.2475641308536835E-13</v>
      </c>
      <c r="AH800" s="53">
        <v>-7.4747275320922357</v>
      </c>
      <c r="AI800" s="54">
        <v>-4.2252724679077867</v>
      </c>
    </row>
    <row r="801" spans="2:35" ht="18.75" customHeight="1" thickBot="1">
      <c r="B801" s="1080" t="s">
        <v>11</v>
      </c>
      <c r="C801" s="1082" t="s">
        <v>22</v>
      </c>
      <c r="D801" s="131" t="s">
        <v>1</v>
      </c>
      <c r="E801" s="91" t="s">
        <v>2</v>
      </c>
      <c r="F801" s="95">
        <v>0.59815972222222691</v>
      </c>
      <c r="G801" s="93">
        <v>0.67402789890327575</v>
      </c>
      <c r="H801" s="93">
        <v>0.37796986543459399</v>
      </c>
      <c r="I801" s="93">
        <v>-0.74684200895593966</v>
      </c>
      <c r="J801" s="94">
        <v>1.9431614534003936</v>
      </c>
      <c r="Z801" s="1101"/>
      <c r="AA801" s="1082" t="s">
        <v>1049</v>
      </c>
      <c r="AB801" s="1082" t="s">
        <v>821</v>
      </c>
      <c r="AC801" s="37" t="s">
        <v>4</v>
      </c>
      <c r="AD801" s="90" t="s">
        <v>1035</v>
      </c>
      <c r="AE801" s="57">
        <v>0.63954095424927937</v>
      </c>
      <c r="AF801" s="57">
        <v>67.19721693548378</v>
      </c>
      <c r="AG801" s="116">
        <v>6.4393550964444871E-12</v>
      </c>
      <c r="AH801" s="57">
        <v>-7.0558763666766469</v>
      </c>
      <c r="AI801" s="58">
        <v>-3.9152347444344704</v>
      </c>
    </row>
    <row r="802" spans="2:35" ht="18.75" customHeight="1">
      <c r="B802" s="1081"/>
      <c r="C802" s="1083"/>
      <c r="D802" s="131" t="s">
        <v>2</v>
      </c>
      <c r="E802" s="91" t="s">
        <v>1</v>
      </c>
      <c r="F802" s="95">
        <v>-0.59815972222222691</v>
      </c>
      <c r="G802" s="93">
        <v>0.67402789890327575</v>
      </c>
      <c r="H802" s="93">
        <v>0.37796986543459399</v>
      </c>
      <c r="I802" s="93">
        <v>-1.9431614534003936</v>
      </c>
      <c r="J802" s="94">
        <v>0.74684200895593966</v>
      </c>
      <c r="Z802" s="1101"/>
      <c r="AA802" s="1105"/>
      <c r="AB802" s="1112"/>
      <c r="AC802" s="33" t="s">
        <v>5</v>
      </c>
      <c r="AD802" s="51">
        <v>-0.25777777777777955</v>
      </c>
      <c r="AE802" s="53">
        <v>0.57037621773374314</v>
      </c>
      <c r="AF802" s="53">
        <v>73.519715438047882</v>
      </c>
      <c r="AG802" s="53">
        <v>1</v>
      </c>
      <c r="AH802" s="53">
        <v>-1.6551938779535811</v>
      </c>
      <c r="AI802" s="54">
        <v>1.139638322398022</v>
      </c>
    </row>
    <row r="803" spans="2:35" ht="18.75" customHeight="1">
      <c r="B803" s="1081"/>
      <c r="C803" s="1082" t="s">
        <v>23</v>
      </c>
      <c r="D803" s="131" t="s">
        <v>1</v>
      </c>
      <c r="E803" s="91" t="s">
        <v>2</v>
      </c>
      <c r="F803" s="95">
        <v>-0.51843749999999422</v>
      </c>
      <c r="G803" s="93">
        <v>1.0702221080224636</v>
      </c>
      <c r="H803" s="93">
        <v>0.6296441679673741</v>
      </c>
      <c r="I803" s="93">
        <v>-2.6540324662877683</v>
      </c>
      <c r="J803" s="94">
        <v>1.6171574662877799</v>
      </c>
      <c r="Z803" s="1101"/>
      <c r="AA803" s="1105"/>
      <c r="AB803" s="1082" t="s">
        <v>4</v>
      </c>
      <c r="AC803" s="37" t="s">
        <v>821</v>
      </c>
      <c r="AD803" s="90" t="s">
        <v>1037</v>
      </c>
      <c r="AE803" s="57">
        <v>0.63954095424927937</v>
      </c>
      <c r="AF803" s="57">
        <v>67.19721693548378</v>
      </c>
      <c r="AG803" s="116">
        <v>6.4393550964444871E-12</v>
      </c>
      <c r="AH803" s="57">
        <v>3.9152347444344704</v>
      </c>
      <c r="AI803" s="58">
        <v>7.0558763666766469</v>
      </c>
    </row>
    <row r="804" spans="2:35" ht="18.75" customHeight="1">
      <c r="B804" s="1081"/>
      <c r="C804" s="1083"/>
      <c r="D804" s="131" t="s">
        <v>2</v>
      </c>
      <c r="E804" s="91" t="s">
        <v>1</v>
      </c>
      <c r="F804" s="95">
        <v>0.51843749999999422</v>
      </c>
      <c r="G804" s="93">
        <v>1.0702221080224636</v>
      </c>
      <c r="H804" s="93">
        <v>0.6296441679673741</v>
      </c>
      <c r="I804" s="93">
        <v>-1.6171574662877799</v>
      </c>
      <c r="J804" s="94">
        <v>2.6540324662877683</v>
      </c>
      <c r="Z804" s="1101"/>
      <c r="AA804" s="1105"/>
      <c r="AB804" s="1112"/>
      <c r="AC804" s="33" t="s">
        <v>5</v>
      </c>
      <c r="AD804" s="89" t="s">
        <v>1038</v>
      </c>
      <c r="AE804" s="53">
        <v>0.69951653815177117</v>
      </c>
      <c r="AF804" s="53">
        <v>75.783521265040889</v>
      </c>
      <c r="AG804" s="53">
        <v>3.3912264424094129E-10</v>
      </c>
      <c r="AH804" s="53">
        <v>3.5151645849125335</v>
      </c>
      <c r="AI804" s="54">
        <v>6.9403909706430245</v>
      </c>
    </row>
    <row r="805" spans="2:35" ht="18.75" customHeight="1">
      <c r="B805" s="1081"/>
      <c r="C805" s="1082" t="s">
        <v>24</v>
      </c>
      <c r="D805" s="131" t="s">
        <v>1</v>
      </c>
      <c r="E805" s="91" t="s">
        <v>2</v>
      </c>
      <c r="F805" s="92" t="s">
        <v>302</v>
      </c>
      <c r="G805" s="93">
        <v>0.91505855246031331</v>
      </c>
      <c r="H805" s="119">
        <v>4.4890484126811153E-2</v>
      </c>
      <c r="I805" s="93">
        <v>-3.6957973007622598</v>
      </c>
      <c r="J805" s="94">
        <v>-4.3855477015512435E-2</v>
      </c>
      <c r="Z805" s="1101"/>
      <c r="AA805" s="1105"/>
      <c r="AB805" s="1082" t="s">
        <v>5</v>
      </c>
      <c r="AC805" s="37" t="s">
        <v>821</v>
      </c>
      <c r="AD805" s="55">
        <v>0.25777777777777955</v>
      </c>
      <c r="AE805" s="57">
        <v>0.57037621773374314</v>
      </c>
      <c r="AF805" s="57">
        <v>73.519715438047882</v>
      </c>
      <c r="AG805" s="57">
        <v>1</v>
      </c>
      <c r="AH805" s="57">
        <v>-1.139638322398022</v>
      </c>
      <c r="AI805" s="58">
        <v>1.6551938779535811</v>
      </c>
    </row>
    <row r="806" spans="2:35" ht="18.75" customHeight="1">
      <c r="B806" s="1081"/>
      <c r="C806" s="1083"/>
      <c r="D806" s="131" t="s">
        <v>2</v>
      </c>
      <c r="E806" s="91" t="s">
        <v>1</v>
      </c>
      <c r="F806" s="92" t="s">
        <v>303</v>
      </c>
      <c r="G806" s="93">
        <v>0.91505855246031331</v>
      </c>
      <c r="H806" s="119">
        <v>4.4890484126811153E-2</v>
      </c>
      <c r="I806" s="93">
        <v>4.3855477015512435E-2</v>
      </c>
      <c r="J806" s="94">
        <v>3.6957973007622598</v>
      </c>
      <c r="Z806" s="1101"/>
      <c r="AA806" s="1112"/>
      <c r="AB806" s="1112"/>
      <c r="AC806" s="33" t="s">
        <v>4</v>
      </c>
      <c r="AD806" s="89" t="s">
        <v>1036</v>
      </c>
      <c r="AE806" s="53">
        <v>0.69951653815177117</v>
      </c>
      <c r="AF806" s="53">
        <v>75.783521265040889</v>
      </c>
      <c r="AG806" s="53">
        <v>3.3912264424094129E-10</v>
      </c>
      <c r="AH806" s="53">
        <v>-6.9403909706430245</v>
      </c>
      <c r="AI806" s="54">
        <v>-3.5151645849125335</v>
      </c>
    </row>
    <row r="807" spans="2:35" ht="18.75" customHeight="1">
      <c r="B807" s="1081"/>
      <c r="C807" s="1082" t="s">
        <v>26</v>
      </c>
      <c r="D807" s="131" t="s">
        <v>1</v>
      </c>
      <c r="E807" s="91" t="s">
        <v>2</v>
      </c>
      <c r="F807" s="95">
        <v>-0.85684027777776983</v>
      </c>
      <c r="G807" s="93">
        <v>0.92306753605406544</v>
      </c>
      <c r="H807" s="93">
        <v>0.35655960321099678</v>
      </c>
      <c r="I807" s="93">
        <v>-2.6987928675848041</v>
      </c>
      <c r="J807" s="94">
        <v>0.98511231202926464</v>
      </c>
      <c r="Z807" s="1101"/>
      <c r="AA807" s="1082" t="s">
        <v>10</v>
      </c>
      <c r="AB807" s="1082" t="s">
        <v>821</v>
      </c>
      <c r="AC807" s="37" t="s">
        <v>4</v>
      </c>
      <c r="AD807" s="90" t="s">
        <v>1040</v>
      </c>
      <c r="AE807" s="57">
        <v>0.55385871314041701</v>
      </c>
      <c r="AF807" s="57">
        <v>67.197216935483993</v>
      </c>
      <c r="AG807" s="116">
        <v>4.6089221025251492E-19</v>
      </c>
      <c r="AH807" s="57">
        <v>-8.3991043811889092</v>
      </c>
      <c r="AI807" s="58">
        <v>-5.6792289521444212</v>
      </c>
    </row>
    <row r="808" spans="2:35" ht="18.75" customHeight="1">
      <c r="B808" s="1081"/>
      <c r="C808" s="1083"/>
      <c r="D808" s="131" t="s">
        <v>2</v>
      </c>
      <c r="E808" s="91" t="s">
        <v>1</v>
      </c>
      <c r="F808" s="95">
        <v>0.85684027777776983</v>
      </c>
      <c r="G808" s="93">
        <v>0.92306753605406544</v>
      </c>
      <c r="H808" s="93">
        <v>0.35655960321099678</v>
      </c>
      <c r="I808" s="93">
        <v>-0.98511231202926464</v>
      </c>
      <c r="J808" s="94">
        <v>2.6987928675848041</v>
      </c>
      <c r="Z808" s="1101"/>
      <c r="AA808" s="1105"/>
      <c r="AB808" s="1112"/>
      <c r="AC808" s="33" t="s">
        <v>5</v>
      </c>
      <c r="AD808" s="89" t="s">
        <v>1039</v>
      </c>
      <c r="AE808" s="53">
        <v>0.49396029427190752</v>
      </c>
      <c r="AF808" s="53">
        <v>73.519715438046546</v>
      </c>
      <c r="AG808" s="53">
        <v>7.4737761895174539E-25</v>
      </c>
      <c r="AH808" s="53">
        <v>-9.011031175743101</v>
      </c>
      <c r="AI808" s="54">
        <v>-6.5906354909238418</v>
      </c>
    </row>
    <row r="809" spans="2:35" ht="18.75" customHeight="1" thickBot="1">
      <c r="B809" s="1081"/>
      <c r="C809" s="1084" t="s">
        <v>27</v>
      </c>
      <c r="D809" s="131" t="s">
        <v>1</v>
      </c>
      <c r="E809" s="91" t="s">
        <v>2</v>
      </c>
      <c r="F809" s="95">
        <v>-0.26965277777777169</v>
      </c>
      <c r="G809" s="93">
        <v>0.8691731605597256</v>
      </c>
      <c r="H809" s="93">
        <v>0.75732688475269083</v>
      </c>
      <c r="I809" s="93">
        <v>-2.0040608157070574</v>
      </c>
      <c r="J809" s="94">
        <v>1.4647552601515141</v>
      </c>
      <c r="Z809" s="1101"/>
      <c r="AA809" s="1105"/>
      <c r="AB809" s="1082" t="s">
        <v>4</v>
      </c>
      <c r="AC809" s="37" t="s">
        <v>821</v>
      </c>
      <c r="AD809" s="90" t="s">
        <v>1042</v>
      </c>
      <c r="AE809" s="57">
        <v>0.55385871314041701</v>
      </c>
      <c r="AF809" s="57">
        <v>67.197216935483993</v>
      </c>
      <c r="AG809" s="116">
        <v>4.6089221025251492E-19</v>
      </c>
      <c r="AH809" s="57">
        <v>5.6792289521444212</v>
      </c>
      <c r="AI809" s="58">
        <v>8.3991043811889092</v>
      </c>
    </row>
    <row r="810" spans="2:35" ht="18.75" customHeight="1" thickBot="1">
      <c r="B810" s="1070"/>
      <c r="C810" s="1072"/>
      <c r="D810" s="136" t="s">
        <v>2</v>
      </c>
      <c r="E810" s="82" t="s">
        <v>1</v>
      </c>
      <c r="F810" s="86">
        <v>0.26965277777777169</v>
      </c>
      <c r="G810" s="84">
        <v>0.8691731605597256</v>
      </c>
      <c r="H810" s="84">
        <v>0.75732688475269083</v>
      </c>
      <c r="I810" s="84">
        <v>-1.4647552601515141</v>
      </c>
      <c r="J810" s="85">
        <v>2.0040608157070574</v>
      </c>
      <c r="Z810" s="1101"/>
      <c r="AA810" s="1105"/>
      <c r="AB810" s="1112"/>
      <c r="AC810" s="33" t="s">
        <v>5</v>
      </c>
      <c r="AD810" s="51">
        <v>-0.76166666666680705</v>
      </c>
      <c r="AE810" s="53">
        <v>0.60579909240678165</v>
      </c>
      <c r="AF810" s="53">
        <v>75.78352126504069</v>
      </c>
      <c r="AG810" s="53">
        <v>0.63752605019601316</v>
      </c>
      <c r="AH810" s="53">
        <v>-2.244833198544494</v>
      </c>
      <c r="AI810" s="54">
        <v>0.72149986521088005</v>
      </c>
    </row>
    <row r="811" spans="2:35" ht="18.75" customHeight="1">
      <c r="B811" s="1044" t="s">
        <v>81</v>
      </c>
      <c r="C811" s="1067"/>
      <c r="D811" s="1067"/>
      <c r="E811" s="1067"/>
      <c r="F811" s="1067"/>
      <c r="G811" s="1067"/>
      <c r="H811" s="1067"/>
      <c r="I811" s="1067"/>
      <c r="J811" s="1067"/>
      <c r="Z811" s="1101"/>
      <c r="AA811" s="1105"/>
      <c r="AB811" s="1082" t="s">
        <v>5</v>
      </c>
      <c r="AC811" s="37" t="s">
        <v>821</v>
      </c>
      <c r="AD811" s="90" t="s">
        <v>1041</v>
      </c>
      <c r="AE811" s="57">
        <v>0.49396029427190752</v>
      </c>
      <c r="AF811" s="57">
        <v>73.519715438046546</v>
      </c>
      <c r="AG811" s="116">
        <v>7.4737761895174539E-25</v>
      </c>
      <c r="AH811" s="57">
        <v>6.5906354909238418</v>
      </c>
      <c r="AI811" s="58">
        <v>9.011031175743101</v>
      </c>
    </row>
    <row r="812" spans="2:35" ht="18.75" customHeight="1">
      <c r="B812" s="1066" t="s">
        <v>197</v>
      </c>
      <c r="C812" s="1067"/>
      <c r="D812" s="1067"/>
      <c r="E812" s="1067"/>
      <c r="F812" s="1067"/>
      <c r="G812" s="1067"/>
      <c r="H812" s="1067"/>
      <c r="I812" s="1067"/>
      <c r="J812" s="1067"/>
      <c r="Z812" s="1102"/>
      <c r="AA812" s="1112"/>
      <c r="AB812" s="1112"/>
      <c r="AC812" s="33" t="s">
        <v>4</v>
      </c>
      <c r="AD812" s="51">
        <v>0.76166666666680705</v>
      </c>
      <c r="AE812" s="53">
        <v>0.60579909240678165</v>
      </c>
      <c r="AF812" s="53">
        <v>75.78352126504069</v>
      </c>
      <c r="AG812" s="53">
        <v>0.63752605019601316</v>
      </c>
      <c r="AH812" s="53">
        <v>-0.72149986521088005</v>
      </c>
      <c r="AI812" s="54">
        <v>2.244833198544494</v>
      </c>
    </row>
    <row r="813" spans="2:35" ht="18.75" customHeight="1" thickBot="1">
      <c r="Z813" s="1080" t="s">
        <v>1</v>
      </c>
      <c r="AA813" s="1082" t="s">
        <v>858</v>
      </c>
      <c r="AB813" s="1082" t="s">
        <v>821</v>
      </c>
      <c r="AC813" s="37" t="s">
        <v>4</v>
      </c>
      <c r="AD813" s="698" t="s">
        <v>970</v>
      </c>
      <c r="AE813" s="699" t="s">
        <v>851</v>
      </c>
      <c r="AF813" s="699" t="s">
        <v>851</v>
      </c>
      <c r="AG813" s="699" t="s">
        <v>851</v>
      </c>
      <c r="AH813" s="699" t="s">
        <v>851</v>
      </c>
      <c r="AI813" s="700" t="s">
        <v>851</v>
      </c>
    </row>
    <row r="814" spans="2:35" ht="18.75" customHeight="1">
      <c r="B814" s="1075" t="s">
        <v>82</v>
      </c>
      <c r="C814" s="1067"/>
      <c r="D814" s="1067"/>
      <c r="E814" s="1067"/>
      <c r="F814" s="1067"/>
      <c r="G814" s="1067"/>
      <c r="H814" s="1067"/>
      <c r="I814" s="1067"/>
      <c r="J814" s="1067"/>
      <c r="K814" s="1067"/>
      <c r="L814" s="1067"/>
      <c r="Z814" s="1101"/>
      <c r="AA814" s="1105"/>
      <c r="AB814" s="1112"/>
      <c r="AC814" s="33" t="s">
        <v>5</v>
      </c>
      <c r="AD814" s="707" t="s">
        <v>970</v>
      </c>
      <c r="AE814" s="708" t="s">
        <v>851</v>
      </c>
      <c r="AF814" s="708" t="s">
        <v>851</v>
      </c>
      <c r="AG814" s="708" t="s">
        <v>851</v>
      </c>
      <c r="AH814" s="708" t="s">
        <v>851</v>
      </c>
      <c r="AI814" s="709" t="s">
        <v>851</v>
      </c>
    </row>
    <row r="815" spans="2:35" ht="18.75" customHeight="1" thickBot="1">
      <c r="B815" s="1087" t="s">
        <v>122</v>
      </c>
      <c r="C815" s="1067"/>
      <c r="D815" s="1067"/>
      <c r="E815" s="1067"/>
      <c r="F815" s="1067"/>
      <c r="G815" s="1067"/>
      <c r="H815" s="1067"/>
      <c r="I815" s="1067"/>
      <c r="J815" s="1067"/>
      <c r="K815" s="1067"/>
      <c r="L815" s="1067"/>
      <c r="Z815" s="1101"/>
      <c r="AA815" s="1105"/>
      <c r="AB815" s="1082" t="s">
        <v>4</v>
      </c>
      <c r="AC815" s="37" t="s">
        <v>821</v>
      </c>
      <c r="AD815" s="698" t="s">
        <v>970</v>
      </c>
      <c r="AE815" s="699" t="s">
        <v>851</v>
      </c>
      <c r="AF815" s="699" t="s">
        <v>851</v>
      </c>
      <c r="AG815" s="699" t="s">
        <v>851</v>
      </c>
      <c r="AH815" s="699" t="s">
        <v>851</v>
      </c>
      <c r="AI815" s="700" t="s">
        <v>851</v>
      </c>
    </row>
    <row r="816" spans="2:35" ht="18.75" customHeight="1" thickBot="1">
      <c r="B816" s="143" t="s">
        <v>109</v>
      </c>
      <c r="C816" s="1088" t="s">
        <v>20</v>
      </c>
      <c r="D816" s="1074"/>
      <c r="E816" s="139" t="s">
        <v>83</v>
      </c>
      <c r="F816" s="141" t="s">
        <v>50</v>
      </c>
      <c r="G816" s="141" t="s">
        <v>58</v>
      </c>
      <c r="H816" s="141" t="s">
        <v>36</v>
      </c>
      <c r="I816" s="141" t="s">
        <v>39</v>
      </c>
      <c r="J816" s="141" t="s">
        <v>40</v>
      </c>
      <c r="K816" s="141" t="s">
        <v>41</v>
      </c>
      <c r="L816" s="21" t="s">
        <v>148</v>
      </c>
      <c r="Z816" s="1101"/>
      <c r="AA816" s="1105"/>
      <c r="AB816" s="1112"/>
      <c r="AC816" s="33" t="s">
        <v>5</v>
      </c>
      <c r="AD816" s="707" t="s">
        <v>970</v>
      </c>
      <c r="AE816" s="708" t="s">
        <v>851</v>
      </c>
      <c r="AF816" s="708" t="s">
        <v>851</v>
      </c>
      <c r="AG816" s="708" t="s">
        <v>851</v>
      </c>
      <c r="AH816" s="708" t="s">
        <v>851</v>
      </c>
      <c r="AI816" s="709" t="s">
        <v>851</v>
      </c>
    </row>
    <row r="817" spans="2:35" ht="18.75" customHeight="1">
      <c r="B817" s="1085" t="s">
        <v>10</v>
      </c>
      <c r="C817" s="1086" t="s">
        <v>22</v>
      </c>
      <c r="D817" s="107" t="s">
        <v>84</v>
      </c>
      <c r="E817" s="43">
        <v>7.4716447368421285E-2</v>
      </c>
      <c r="F817" s="70">
        <v>1</v>
      </c>
      <c r="G817" s="45">
        <v>7.4716447368421285E-2</v>
      </c>
      <c r="H817" s="45">
        <v>1.9415424803893123E-2</v>
      </c>
      <c r="I817" s="45">
        <v>0.88959394599619157</v>
      </c>
      <c r="J817" s="45">
        <v>2.8543945405348358E-4</v>
      </c>
      <c r="K817" s="45">
        <v>1.9415424803893123E-2</v>
      </c>
      <c r="L817" s="46">
        <v>5.2164858361971378E-2</v>
      </c>
      <c r="Z817" s="1101"/>
      <c r="AA817" s="1105"/>
      <c r="AB817" s="1082" t="s">
        <v>5</v>
      </c>
      <c r="AC817" s="37" t="s">
        <v>821</v>
      </c>
      <c r="AD817" s="698" t="s">
        <v>970</v>
      </c>
      <c r="AE817" s="699" t="s">
        <v>851</v>
      </c>
      <c r="AF817" s="699" t="s">
        <v>851</v>
      </c>
      <c r="AG817" s="699" t="s">
        <v>851</v>
      </c>
      <c r="AH817" s="699" t="s">
        <v>851</v>
      </c>
      <c r="AI817" s="700" t="s">
        <v>851</v>
      </c>
    </row>
    <row r="818" spans="2:35" ht="18.75" customHeight="1">
      <c r="B818" s="1081"/>
      <c r="C818" s="1083"/>
      <c r="D818" s="33" t="s">
        <v>68</v>
      </c>
      <c r="E818" s="51">
        <v>261.68463849597958</v>
      </c>
      <c r="F818" s="74">
        <v>68</v>
      </c>
      <c r="G818" s="53">
        <v>3.8483035072938172</v>
      </c>
      <c r="H818" s="12"/>
      <c r="I818" s="12"/>
      <c r="J818" s="12"/>
      <c r="K818" s="12"/>
      <c r="L818" s="13"/>
      <c r="Z818" s="1101"/>
      <c r="AA818" s="1112"/>
      <c r="AB818" s="1112"/>
      <c r="AC818" s="33" t="s">
        <v>4</v>
      </c>
      <c r="AD818" s="707" t="s">
        <v>970</v>
      </c>
      <c r="AE818" s="708" t="s">
        <v>851</v>
      </c>
      <c r="AF818" s="708" t="s">
        <v>851</v>
      </c>
      <c r="AG818" s="708" t="s">
        <v>851</v>
      </c>
      <c r="AH818" s="708" t="s">
        <v>851</v>
      </c>
      <c r="AI818" s="709" t="s">
        <v>851</v>
      </c>
    </row>
    <row r="819" spans="2:35" ht="18.75" customHeight="1">
      <c r="B819" s="1081"/>
      <c r="C819" s="1082" t="s">
        <v>23</v>
      </c>
      <c r="D819" s="37" t="s">
        <v>84</v>
      </c>
      <c r="E819" s="55">
        <v>87.962479605263155</v>
      </c>
      <c r="F819" s="72">
        <v>1</v>
      </c>
      <c r="G819" s="57">
        <v>87.962479605263155</v>
      </c>
      <c r="H819" s="57">
        <v>9.0664246464232825</v>
      </c>
      <c r="I819" s="57">
        <v>3.6520718136750763E-3</v>
      </c>
      <c r="J819" s="57">
        <v>0.11764428787269636</v>
      </c>
      <c r="K819" s="57">
        <v>9.0664246464232825</v>
      </c>
      <c r="L819" s="58">
        <v>0.84334575105452214</v>
      </c>
      <c r="Z819" s="1101"/>
      <c r="AA819" s="1082" t="s">
        <v>1049</v>
      </c>
      <c r="AB819" s="1082" t="s">
        <v>821</v>
      </c>
      <c r="AC819" s="37" t="s">
        <v>4</v>
      </c>
      <c r="AD819" s="698" t="s">
        <v>970</v>
      </c>
      <c r="AE819" s="699" t="s">
        <v>851</v>
      </c>
      <c r="AF819" s="699" t="s">
        <v>851</v>
      </c>
      <c r="AG819" s="699" t="s">
        <v>851</v>
      </c>
      <c r="AH819" s="699" t="s">
        <v>851</v>
      </c>
      <c r="AI819" s="700" t="s">
        <v>851</v>
      </c>
    </row>
    <row r="820" spans="2:35" ht="18.75" customHeight="1">
      <c r="B820" s="1081"/>
      <c r="C820" s="1083"/>
      <c r="D820" s="33" t="s">
        <v>68</v>
      </c>
      <c r="E820" s="51">
        <v>659.73620764802638</v>
      </c>
      <c r="F820" s="74">
        <v>68</v>
      </c>
      <c r="G820" s="53">
        <v>9.7020030536474469</v>
      </c>
      <c r="H820" s="12"/>
      <c r="I820" s="12"/>
      <c r="J820" s="12"/>
      <c r="K820" s="12"/>
      <c r="L820" s="13"/>
      <c r="Z820" s="1101"/>
      <c r="AA820" s="1105"/>
      <c r="AB820" s="1112"/>
      <c r="AC820" s="33" t="s">
        <v>5</v>
      </c>
      <c r="AD820" s="707" t="s">
        <v>970</v>
      </c>
      <c r="AE820" s="708" t="s">
        <v>851</v>
      </c>
      <c r="AF820" s="708" t="s">
        <v>851</v>
      </c>
      <c r="AG820" s="708" t="s">
        <v>851</v>
      </c>
      <c r="AH820" s="708" t="s">
        <v>851</v>
      </c>
      <c r="AI820" s="709" t="s">
        <v>851</v>
      </c>
    </row>
    <row r="821" spans="2:35" ht="18.75" customHeight="1">
      <c r="B821" s="1081"/>
      <c r="C821" s="1082" t="s">
        <v>24</v>
      </c>
      <c r="D821" s="37" t="s">
        <v>84</v>
      </c>
      <c r="E821" s="55">
        <v>166.301448026316</v>
      </c>
      <c r="F821" s="72">
        <v>1</v>
      </c>
      <c r="G821" s="57">
        <v>166.301448026316</v>
      </c>
      <c r="H821" s="57">
        <v>23.446860045386508</v>
      </c>
      <c r="I821" s="57">
        <v>7.7397669348906692E-6</v>
      </c>
      <c r="J821" s="57">
        <v>0.25639874385790246</v>
      </c>
      <c r="K821" s="57">
        <v>23.446860045386508</v>
      </c>
      <c r="L821" s="58">
        <v>0.99754466772857775</v>
      </c>
      <c r="Z821" s="1101"/>
      <c r="AA821" s="1105"/>
      <c r="AB821" s="1082" t="s">
        <v>4</v>
      </c>
      <c r="AC821" s="37" t="s">
        <v>821</v>
      </c>
      <c r="AD821" s="698" t="s">
        <v>970</v>
      </c>
      <c r="AE821" s="699" t="s">
        <v>851</v>
      </c>
      <c r="AF821" s="699" t="s">
        <v>851</v>
      </c>
      <c r="AG821" s="699" t="s">
        <v>851</v>
      </c>
      <c r="AH821" s="699" t="s">
        <v>851</v>
      </c>
      <c r="AI821" s="700" t="s">
        <v>851</v>
      </c>
    </row>
    <row r="822" spans="2:35" ht="18.75" customHeight="1">
      <c r="B822" s="1081"/>
      <c r="C822" s="1083"/>
      <c r="D822" s="33" t="s">
        <v>68</v>
      </c>
      <c r="E822" s="51">
        <v>482.30332095211998</v>
      </c>
      <c r="F822" s="74">
        <v>68</v>
      </c>
      <c r="G822" s="53">
        <v>7.0926958963547051</v>
      </c>
      <c r="H822" s="12"/>
      <c r="I822" s="12"/>
      <c r="J822" s="12"/>
      <c r="K822" s="12"/>
      <c r="L822" s="13"/>
      <c r="Z822" s="1101"/>
      <c r="AA822" s="1105"/>
      <c r="AB822" s="1112"/>
      <c r="AC822" s="33" t="s">
        <v>5</v>
      </c>
      <c r="AD822" s="707" t="s">
        <v>970</v>
      </c>
      <c r="AE822" s="708" t="s">
        <v>851</v>
      </c>
      <c r="AF822" s="708" t="s">
        <v>851</v>
      </c>
      <c r="AG822" s="708" t="s">
        <v>851</v>
      </c>
      <c r="AH822" s="708" t="s">
        <v>851</v>
      </c>
      <c r="AI822" s="709" t="s">
        <v>851</v>
      </c>
    </row>
    <row r="823" spans="2:35" ht="18.75" customHeight="1">
      <c r="B823" s="1081"/>
      <c r="C823" s="1082" t="s">
        <v>26</v>
      </c>
      <c r="D823" s="37" t="s">
        <v>84</v>
      </c>
      <c r="E823" s="55">
        <v>193.79511118421078</v>
      </c>
      <c r="F823" s="72">
        <v>1</v>
      </c>
      <c r="G823" s="57">
        <v>193.79511118421078</v>
      </c>
      <c r="H823" s="57">
        <v>26.851112971036745</v>
      </c>
      <c r="I823" s="57">
        <v>2.1353204445265281E-6</v>
      </c>
      <c r="J823" s="57">
        <v>0.28308695733739958</v>
      </c>
      <c r="K823" s="57">
        <v>26.851112971036745</v>
      </c>
      <c r="L823" s="58">
        <v>0.99917652693856307</v>
      </c>
      <c r="Z823" s="1101"/>
      <c r="AA823" s="1105"/>
      <c r="AB823" s="1082" t="s">
        <v>5</v>
      </c>
      <c r="AC823" s="37" t="s">
        <v>821</v>
      </c>
      <c r="AD823" s="698" t="s">
        <v>970</v>
      </c>
      <c r="AE823" s="699" t="s">
        <v>851</v>
      </c>
      <c r="AF823" s="699" t="s">
        <v>851</v>
      </c>
      <c r="AG823" s="699" t="s">
        <v>851</v>
      </c>
      <c r="AH823" s="699" t="s">
        <v>851</v>
      </c>
      <c r="AI823" s="700" t="s">
        <v>851</v>
      </c>
    </row>
    <row r="824" spans="2:35" ht="18.75" customHeight="1">
      <c r="B824" s="1081"/>
      <c r="C824" s="1083"/>
      <c r="D824" s="33" t="s">
        <v>68</v>
      </c>
      <c r="E824" s="51">
        <v>490.78291744334786</v>
      </c>
      <c r="F824" s="74">
        <v>68</v>
      </c>
      <c r="G824" s="53">
        <v>7.2173958447551154</v>
      </c>
      <c r="H824" s="12"/>
      <c r="I824" s="12"/>
      <c r="J824" s="12"/>
      <c r="K824" s="12"/>
      <c r="L824" s="13"/>
      <c r="Z824" s="1101"/>
      <c r="AA824" s="1112"/>
      <c r="AB824" s="1112"/>
      <c r="AC824" s="33" t="s">
        <v>4</v>
      </c>
      <c r="AD824" s="707" t="s">
        <v>970</v>
      </c>
      <c r="AE824" s="708" t="s">
        <v>851</v>
      </c>
      <c r="AF824" s="708" t="s">
        <v>851</v>
      </c>
      <c r="AG824" s="708" t="s">
        <v>851</v>
      </c>
      <c r="AH824" s="708" t="s">
        <v>851</v>
      </c>
      <c r="AI824" s="709" t="s">
        <v>851</v>
      </c>
    </row>
    <row r="825" spans="2:35" ht="18.75" customHeight="1" thickBot="1">
      <c r="B825" s="1081"/>
      <c r="C825" s="1082" t="s">
        <v>27</v>
      </c>
      <c r="D825" s="37" t="s">
        <v>84</v>
      </c>
      <c r="E825" s="55">
        <v>344.1333164473686</v>
      </c>
      <c r="F825" s="72">
        <v>1</v>
      </c>
      <c r="G825" s="57">
        <v>344.1333164473686</v>
      </c>
      <c r="H825" s="57">
        <v>53.777490820950511</v>
      </c>
      <c r="I825" s="57">
        <v>3.5486915157227634E-10</v>
      </c>
      <c r="J825" s="57">
        <v>0.44160452361446317</v>
      </c>
      <c r="K825" s="57">
        <v>53.777490820950511</v>
      </c>
      <c r="L825" s="58">
        <v>0.99999993067730752</v>
      </c>
      <c r="Z825" s="1101"/>
      <c r="AA825" s="1084" t="s">
        <v>10</v>
      </c>
      <c r="AB825" s="1082" t="s">
        <v>821</v>
      </c>
      <c r="AC825" s="37" t="s">
        <v>4</v>
      </c>
      <c r="AD825" s="90" t="s">
        <v>1043</v>
      </c>
      <c r="AE825" s="57">
        <v>0.55385871314041757</v>
      </c>
      <c r="AF825" s="57">
        <v>67.19721693548351</v>
      </c>
      <c r="AG825" s="116">
        <v>3.1226332078180576E-4</v>
      </c>
      <c r="AH825" s="57">
        <v>-3.6449377145222308</v>
      </c>
      <c r="AI825" s="58">
        <v>-0.92506228547773584</v>
      </c>
    </row>
    <row r="826" spans="2:35" ht="18.75" customHeight="1">
      <c r="B826" s="1068"/>
      <c r="C826" s="1083"/>
      <c r="D826" s="33" t="s">
        <v>68</v>
      </c>
      <c r="E826" s="51">
        <v>435.14610222953229</v>
      </c>
      <c r="F826" s="74">
        <v>68</v>
      </c>
      <c r="G826" s="53">
        <v>6.399207385728416</v>
      </c>
      <c r="H826" s="12"/>
      <c r="I826" s="12"/>
      <c r="J826" s="12"/>
      <c r="K826" s="12"/>
      <c r="L826" s="13"/>
      <c r="Z826" s="1101"/>
      <c r="AA826" s="1105"/>
      <c r="AB826" s="1112"/>
      <c r="AC826" s="33" t="s">
        <v>5</v>
      </c>
      <c r="AD826" s="51">
        <v>-0.78499999999986747</v>
      </c>
      <c r="AE826" s="53">
        <v>0.49396029427190186</v>
      </c>
      <c r="AF826" s="53">
        <v>73.519715438051151</v>
      </c>
      <c r="AG826" s="53">
        <v>0.34892247042604396</v>
      </c>
      <c r="AH826" s="53">
        <v>-1.9951978424094818</v>
      </c>
      <c r="AI826" s="54">
        <v>0.42519784240974695</v>
      </c>
    </row>
    <row r="827" spans="2:35" ht="18.75" customHeight="1" thickBot="1">
      <c r="B827" s="1080" t="s">
        <v>11</v>
      </c>
      <c r="C827" s="1082" t="s">
        <v>22</v>
      </c>
      <c r="D827" s="37" t="s">
        <v>84</v>
      </c>
      <c r="E827" s="55">
        <v>3.0307345690359955</v>
      </c>
      <c r="F827" s="72">
        <v>1</v>
      </c>
      <c r="G827" s="57">
        <v>3.0307345690359955</v>
      </c>
      <c r="H827" s="57">
        <v>0.78755081642904301</v>
      </c>
      <c r="I827" s="57">
        <v>0.37796986543459399</v>
      </c>
      <c r="J827" s="57">
        <v>1.144903121395836E-2</v>
      </c>
      <c r="K827" s="57">
        <v>0.78755081642904301</v>
      </c>
      <c r="L827" s="58">
        <v>0.14125038039138704</v>
      </c>
      <c r="Z827" s="1101"/>
      <c r="AA827" s="1105"/>
      <c r="AB827" s="1082" t="s">
        <v>4</v>
      </c>
      <c r="AC827" s="37" t="s">
        <v>821</v>
      </c>
      <c r="AD827" s="90" t="s">
        <v>1045</v>
      </c>
      <c r="AE827" s="57">
        <v>0.55385871314041757</v>
      </c>
      <c r="AF827" s="57">
        <v>67.19721693548351</v>
      </c>
      <c r="AG827" s="57">
        <v>3.1226332078180576E-4</v>
      </c>
      <c r="AH827" s="57">
        <v>0.92506228547773584</v>
      </c>
      <c r="AI827" s="58">
        <v>3.6449377145222308</v>
      </c>
    </row>
    <row r="828" spans="2:35" ht="18.75" customHeight="1">
      <c r="B828" s="1081"/>
      <c r="C828" s="1083"/>
      <c r="D828" s="33" t="s">
        <v>68</v>
      </c>
      <c r="E828" s="51">
        <v>261.68463849597958</v>
      </c>
      <c r="F828" s="74">
        <v>68</v>
      </c>
      <c r="G828" s="53">
        <v>3.8483035072938172</v>
      </c>
      <c r="H828" s="12"/>
      <c r="I828" s="12"/>
      <c r="J828" s="12"/>
      <c r="K828" s="12"/>
      <c r="L828" s="13"/>
      <c r="Z828" s="1101"/>
      <c r="AA828" s="1105"/>
      <c r="AB828" s="1112"/>
      <c r="AC828" s="33" t="s">
        <v>5</v>
      </c>
      <c r="AD828" s="89" t="s">
        <v>1046</v>
      </c>
      <c r="AE828" s="53">
        <v>0.60579909240677687</v>
      </c>
      <c r="AF828" s="53">
        <v>75.783521265041756</v>
      </c>
      <c r="AG828" s="53">
        <v>4.6545247030823668E-2</v>
      </c>
      <c r="AH828" s="53">
        <v>1.6833468122442422E-2</v>
      </c>
      <c r="AI828" s="54">
        <v>2.9831665318777896</v>
      </c>
    </row>
    <row r="829" spans="2:35" ht="18.75" customHeight="1" thickBot="1">
      <c r="B829" s="1081"/>
      <c r="C829" s="1082" t="s">
        <v>23</v>
      </c>
      <c r="D829" s="37" t="s">
        <v>84</v>
      </c>
      <c r="E829" s="55">
        <v>2.2767030330881841</v>
      </c>
      <c r="F829" s="72">
        <v>1</v>
      </c>
      <c r="G829" s="57">
        <v>2.2767030330881841</v>
      </c>
      <c r="H829" s="57">
        <v>0.23466319485771164</v>
      </c>
      <c r="I829" s="57">
        <v>0.6296441679673741</v>
      </c>
      <c r="J829" s="57">
        <v>3.4390613783434969E-3</v>
      </c>
      <c r="K829" s="57">
        <v>0.23466319485771164</v>
      </c>
      <c r="L829" s="58">
        <v>7.6516554963408367E-2</v>
      </c>
      <c r="Z829" s="1101"/>
      <c r="AA829" s="1105"/>
      <c r="AB829" s="1084" t="s">
        <v>5</v>
      </c>
      <c r="AC829" s="37" t="s">
        <v>821</v>
      </c>
      <c r="AD829" s="55">
        <v>0.78499999999986747</v>
      </c>
      <c r="AE829" s="57">
        <v>0.49396029427190186</v>
      </c>
      <c r="AF829" s="57">
        <v>73.519715438051151</v>
      </c>
      <c r="AG829" s="57">
        <v>0.34892247042604396</v>
      </c>
      <c r="AH829" s="57">
        <v>-0.42519784240974695</v>
      </c>
      <c r="AI829" s="58">
        <v>1.9951978424094818</v>
      </c>
    </row>
    <row r="830" spans="2:35" ht="18.75" customHeight="1" thickBot="1">
      <c r="B830" s="1081"/>
      <c r="C830" s="1083"/>
      <c r="D830" s="33" t="s">
        <v>68</v>
      </c>
      <c r="E830" s="51">
        <v>659.73620764802638</v>
      </c>
      <c r="F830" s="74">
        <v>68</v>
      </c>
      <c r="G830" s="53">
        <v>9.7020030536474469</v>
      </c>
      <c r="H830" s="12"/>
      <c r="I830" s="12"/>
      <c r="J830" s="12"/>
      <c r="K830" s="12"/>
      <c r="L830" s="13"/>
      <c r="Z830" s="1109"/>
      <c r="AA830" s="1113"/>
      <c r="AB830" s="1113"/>
      <c r="AC830" s="26" t="s">
        <v>4</v>
      </c>
      <c r="AD830" s="696" t="s">
        <v>1044</v>
      </c>
      <c r="AE830" s="61">
        <v>0.60579909240677687</v>
      </c>
      <c r="AF830" s="61">
        <v>75.783521265041756</v>
      </c>
      <c r="AG830" s="61">
        <v>4.6545247030823668E-2</v>
      </c>
      <c r="AH830" s="61">
        <v>-2.9831665318777896</v>
      </c>
      <c r="AI830" s="62">
        <v>-1.6833468122442422E-2</v>
      </c>
    </row>
    <row r="831" spans="2:35" ht="18.75" customHeight="1">
      <c r="B831" s="1081"/>
      <c r="C831" s="1082" t="s">
        <v>24</v>
      </c>
      <c r="D831" s="37" t="s">
        <v>84</v>
      </c>
      <c r="E831" s="55">
        <v>29.61530025531037</v>
      </c>
      <c r="F831" s="72">
        <v>1</v>
      </c>
      <c r="G831" s="57">
        <v>29.61530025531037</v>
      </c>
      <c r="H831" s="57">
        <v>4.1754645466375013</v>
      </c>
      <c r="I831" s="57">
        <v>4.4890484126811354E-2</v>
      </c>
      <c r="J831" s="57">
        <v>5.7851578411933169E-2</v>
      </c>
      <c r="K831" s="57">
        <v>4.1754645466375013</v>
      </c>
      <c r="L831" s="58">
        <v>0.52177833089906223</v>
      </c>
      <c r="Z831" s="1044" t="s">
        <v>81</v>
      </c>
      <c r="AA831" s="1105"/>
      <c r="AB831" s="1105"/>
      <c r="AC831" s="1105"/>
      <c r="AD831" s="1105"/>
      <c r="AE831" s="1105"/>
      <c r="AF831" s="1105"/>
      <c r="AG831" s="1105"/>
      <c r="AH831" s="1105"/>
      <c r="AI831" s="1105"/>
    </row>
    <row r="832" spans="2:35" ht="18.75" customHeight="1">
      <c r="B832" s="1081"/>
      <c r="C832" s="1083"/>
      <c r="D832" s="33" t="s">
        <v>68</v>
      </c>
      <c r="E832" s="51">
        <v>482.30332095211998</v>
      </c>
      <c r="F832" s="74">
        <v>68</v>
      </c>
      <c r="G832" s="53">
        <v>7.0926958963547051</v>
      </c>
      <c r="H832" s="12"/>
      <c r="I832" s="12"/>
      <c r="J832" s="12"/>
      <c r="K832" s="12"/>
      <c r="L832" s="13"/>
      <c r="Z832" s="1044" t="s">
        <v>1050</v>
      </c>
      <c r="AA832" s="1105"/>
      <c r="AB832" s="1105"/>
      <c r="AC832" s="1105"/>
      <c r="AD832" s="1105"/>
      <c r="AE832" s="1105"/>
      <c r="AF832" s="1105"/>
      <c r="AG832" s="1105"/>
      <c r="AH832" s="1105"/>
      <c r="AI832" s="1105"/>
    </row>
    <row r="833" spans="2:35" ht="18.75" customHeight="1">
      <c r="B833" s="1081"/>
      <c r="C833" s="1082" t="s">
        <v>26</v>
      </c>
      <c r="D833" s="37" t="s">
        <v>84</v>
      </c>
      <c r="E833" s="55">
        <v>6.2188963337417134</v>
      </c>
      <c r="F833" s="72">
        <v>1</v>
      </c>
      <c r="G833" s="57">
        <v>6.2188963337417134</v>
      </c>
      <c r="H833" s="57">
        <v>0.86165376924157322</v>
      </c>
      <c r="I833" s="57">
        <v>0.35655960321099678</v>
      </c>
      <c r="J833" s="57">
        <v>1.2512824221866829E-2</v>
      </c>
      <c r="K833" s="57">
        <v>0.86165376924157322</v>
      </c>
      <c r="L833" s="58">
        <v>0.1500827772426796</v>
      </c>
      <c r="Z833" s="650"/>
      <c r="AA833" s="650"/>
      <c r="AB833" s="650"/>
      <c r="AC833" s="650"/>
      <c r="AD833" s="650"/>
      <c r="AE833" s="650"/>
      <c r="AF833" s="650"/>
      <c r="AG833" s="650"/>
      <c r="AH833" s="650"/>
      <c r="AI833" s="650"/>
    </row>
    <row r="834" spans="2:35" ht="18.75" customHeight="1" thickBot="1">
      <c r="B834" s="1081"/>
      <c r="C834" s="1083"/>
      <c r="D834" s="33" t="s">
        <v>68</v>
      </c>
      <c r="E834" s="51">
        <v>490.78291744334786</v>
      </c>
      <c r="F834" s="74">
        <v>68</v>
      </c>
      <c r="G834" s="53">
        <v>7.2173958447551154</v>
      </c>
      <c r="H834" s="12"/>
      <c r="I834" s="12"/>
      <c r="J834" s="12"/>
      <c r="K834" s="12"/>
      <c r="L834" s="13"/>
      <c r="Z834" s="1106" t="s">
        <v>942</v>
      </c>
      <c r="AA834" s="1105"/>
      <c r="AB834" s="1105"/>
      <c r="AC834" s="1105"/>
      <c r="AD834" s="1105"/>
      <c r="AE834" s="1105"/>
      <c r="AF834" s="650"/>
      <c r="AG834" s="650"/>
      <c r="AH834" s="650"/>
      <c r="AI834" s="650"/>
    </row>
    <row r="835" spans="2:35" ht="18.75" customHeight="1" thickBot="1">
      <c r="B835" s="1081"/>
      <c r="C835" s="1084" t="s">
        <v>27</v>
      </c>
      <c r="D835" s="37" t="s">
        <v>84</v>
      </c>
      <c r="E835" s="55">
        <v>0.61591866830062569</v>
      </c>
      <c r="F835" s="72">
        <v>1</v>
      </c>
      <c r="G835" s="57">
        <v>0.61591866830062569</v>
      </c>
      <c r="H835" s="57">
        <v>9.6249211999950873E-2</v>
      </c>
      <c r="I835" s="57">
        <v>0.75732688475269083</v>
      </c>
      <c r="J835" s="57">
        <v>1.4134289790367748E-3</v>
      </c>
      <c r="K835" s="57">
        <v>9.6249211999950873E-2</v>
      </c>
      <c r="L835" s="58">
        <v>6.0785896209413104E-2</v>
      </c>
      <c r="Z835" s="628" t="s">
        <v>30</v>
      </c>
      <c r="AA835" s="629" t="s">
        <v>109</v>
      </c>
      <c r="AB835" s="626" t="s">
        <v>849</v>
      </c>
      <c r="AC835" s="627" t="s">
        <v>850</v>
      </c>
      <c r="AD835" s="627" t="s">
        <v>36</v>
      </c>
      <c r="AE835" s="21" t="s">
        <v>39</v>
      </c>
      <c r="AF835" s="650"/>
      <c r="AG835" s="650"/>
      <c r="AH835" s="650"/>
      <c r="AI835" s="650"/>
    </row>
    <row r="836" spans="2:35" ht="18.75" customHeight="1" thickBot="1">
      <c r="B836" s="1070"/>
      <c r="C836" s="1072"/>
      <c r="D836" s="26" t="s">
        <v>68</v>
      </c>
      <c r="E836" s="59">
        <v>435.14610222953229</v>
      </c>
      <c r="F836" s="75">
        <v>68</v>
      </c>
      <c r="G836" s="61">
        <v>6.399207385728416</v>
      </c>
      <c r="H836" s="142"/>
      <c r="I836" s="142"/>
      <c r="J836" s="142"/>
      <c r="K836" s="142"/>
      <c r="L836" s="11"/>
      <c r="Z836" s="1085" t="s">
        <v>2</v>
      </c>
      <c r="AA836" s="107" t="s">
        <v>858</v>
      </c>
      <c r="AB836" s="673">
        <v>2</v>
      </c>
      <c r="AC836" s="45">
        <v>88.509158549189692</v>
      </c>
      <c r="AD836" s="45">
        <v>58.741677630086663</v>
      </c>
      <c r="AE836" s="46">
        <v>5.8159719354356835E-17</v>
      </c>
      <c r="AF836" s="650"/>
      <c r="AG836" s="650"/>
      <c r="AH836" s="650"/>
      <c r="AI836" s="650"/>
    </row>
    <row r="837" spans="2:35" ht="18.75" customHeight="1">
      <c r="B837" s="1044" t="s">
        <v>95</v>
      </c>
      <c r="C837" s="1067"/>
      <c r="D837" s="1067"/>
      <c r="E837" s="1067"/>
      <c r="F837" s="1067"/>
      <c r="G837" s="1067"/>
      <c r="H837" s="1067"/>
      <c r="I837" s="1067"/>
      <c r="J837" s="1067"/>
      <c r="K837" s="1067"/>
      <c r="L837" s="1067"/>
      <c r="Z837" s="1101"/>
      <c r="AA837" s="109" t="s">
        <v>1049</v>
      </c>
      <c r="AB837" s="664">
        <v>2</v>
      </c>
      <c r="AC837" s="49">
        <v>88.509158549189692</v>
      </c>
      <c r="AD837" s="49">
        <v>40.109583586817088</v>
      </c>
      <c r="AE837" s="50">
        <v>3.9799388298466017E-13</v>
      </c>
      <c r="AF837" s="650"/>
      <c r="AG837" s="650"/>
      <c r="AH837" s="650"/>
      <c r="AI837" s="650"/>
    </row>
    <row r="838" spans="2:35" ht="18.75" customHeight="1">
      <c r="B838" s="1066" t="s">
        <v>167</v>
      </c>
      <c r="C838" s="1067"/>
      <c r="D838" s="1067"/>
      <c r="E838" s="1067"/>
      <c r="F838" s="1067"/>
      <c r="G838" s="1067"/>
      <c r="H838" s="1067"/>
      <c r="I838" s="1067"/>
      <c r="J838" s="1067"/>
      <c r="K838" s="1067"/>
      <c r="L838" s="1067"/>
      <c r="Z838" s="1102"/>
      <c r="AA838" s="33" t="s">
        <v>10</v>
      </c>
      <c r="AB838" s="667">
        <v>2</v>
      </c>
      <c r="AC838" s="53">
        <v>88.509158549188854</v>
      </c>
      <c r="AD838" s="53">
        <v>155.60726111337164</v>
      </c>
      <c r="AE838" s="54">
        <v>1.0552501051479951E-29</v>
      </c>
      <c r="AF838" s="650"/>
      <c r="AG838" s="650"/>
      <c r="AH838" s="650"/>
      <c r="AI838" s="650"/>
    </row>
    <row r="839" spans="2:35" ht="18.75" customHeight="1" thickBot="1">
      <c r="Z839" s="1080" t="s">
        <v>1</v>
      </c>
      <c r="AA839" s="37" t="s">
        <v>858</v>
      </c>
      <c r="AB839" s="661">
        <v>0</v>
      </c>
      <c r="AC839" s="699" t="s">
        <v>851</v>
      </c>
      <c r="AD839" s="699" t="s">
        <v>851</v>
      </c>
      <c r="AE839" s="700" t="s">
        <v>851</v>
      </c>
      <c r="AF839" s="650"/>
      <c r="AG839" s="650"/>
      <c r="AH839" s="650"/>
      <c r="AI839" s="650"/>
    </row>
    <row r="840" spans="2:35" ht="18.75" customHeight="1">
      <c r="Z840" s="1101"/>
      <c r="AA840" s="109" t="s">
        <v>1049</v>
      </c>
      <c r="AB840" s="664">
        <v>0</v>
      </c>
      <c r="AC840" s="685" t="s">
        <v>851</v>
      </c>
      <c r="AD840" s="685" t="s">
        <v>851</v>
      </c>
      <c r="AE840" s="686" t="s">
        <v>851</v>
      </c>
      <c r="AF840" s="650"/>
      <c r="AG840" s="650"/>
      <c r="AH840" s="650"/>
      <c r="AI840" s="650"/>
    </row>
    <row r="841" spans="2:35" ht="18.75" customHeight="1" thickBot="1">
      <c r="B841" s="76" t="s">
        <v>136</v>
      </c>
      <c r="Z841" s="1109"/>
      <c r="AA841" s="26" t="s">
        <v>10</v>
      </c>
      <c r="AB841" s="670">
        <v>2</v>
      </c>
      <c r="AC841" s="61">
        <v>88.509158549191355</v>
      </c>
      <c r="AD841" s="61">
        <v>8.5336607737546206</v>
      </c>
      <c r="AE841" s="62">
        <v>4.0834764017847966E-4</v>
      </c>
      <c r="AF841" s="650"/>
      <c r="AG841" s="650"/>
      <c r="AH841" s="650"/>
      <c r="AI841" s="650"/>
    </row>
    <row r="842" spans="2:35" ht="18.75" customHeight="1">
      <c r="Z842" s="1044" t="s">
        <v>880</v>
      </c>
      <c r="AA842" s="1105"/>
      <c r="AB842" s="1105"/>
      <c r="AC842" s="1105"/>
      <c r="AD842" s="1105"/>
      <c r="AE842" s="1105"/>
      <c r="AF842" s="650"/>
      <c r="AG842" s="650"/>
      <c r="AH842" s="650"/>
      <c r="AI842" s="650"/>
    </row>
    <row r="843" spans="2:35" ht="18.75" customHeight="1">
      <c r="B843" s="1075" t="s">
        <v>76</v>
      </c>
      <c r="C843" s="1067"/>
      <c r="D843" s="1067"/>
      <c r="E843" s="1067"/>
      <c r="F843" s="1067"/>
      <c r="G843" s="1067"/>
      <c r="H843" s="1067"/>
      <c r="Z843" s="1044" t="s">
        <v>842</v>
      </c>
      <c r="AA843" s="1105"/>
      <c r="AB843" s="1105"/>
      <c r="AC843" s="1105"/>
      <c r="AD843" s="1105"/>
      <c r="AE843" s="1105"/>
      <c r="AF843" s="650"/>
      <c r="AG843" s="650"/>
      <c r="AH843" s="650"/>
      <c r="AI843" s="650"/>
    </row>
    <row r="844" spans="2:35" ht="18.75" customHeight="1" thickBot="1">
      <c r="B844" s="1087" t="s">
        <v>122</v>
      </c>
      <c r="C844" s="1067"/>
      <c r="D844" s="1067"/>
      <c r="E844" s="1067"/>
      <c r="F844" s="1067"/>
      <c r="G844" s="1067"/>
      <c r="H844" s="1067"/>
      <c r="Z844" s="233"/>
      <c r="AA844" s="233"/>
      <c r="AB844" s="233"/>
      <c r="AC844" s="233"/>
      <c r="AD844" s="233"/>
      <c r="AE844" s="233"/>
      <c r="AF844" s="233"/>
    </row>
    <row r="845" spans="2:35" ht="18.75" customHeight="1" thickBot="1">
      <c r="B845" s="1073" t="s">
        <v>30</v>
      </c>
      <c r="C845" s="1089" t="s">
        <v>109</v>
      </c>
      <c r="D845" s="1088" t="s">
        <v>20</v>
      </c>
      <c r="E845" s="1090" t="s">
        <v>16</v>
      </c>
      <c r="F845" s="1096" t="s">
        <v>71</v>
      </c>
      <c r="G845" s="1097" t="s">
        <v>72</v>
      </c>
      <c r="H845" s="1079"/>
      <c r="Z845" s="233"/>
      <c r="AA845" s="233"/>
      <c r="AB845" s="233"/>
      <c r="AC845" s="233"/>
      <c r="AD845" s="233"/>
      <c r="AE845" s="233"/>
      <c r="AF845" s="233"/>
    </row>
    <row r="846" spans="2:35" ht="18.75" customHeight="1" thickBot="1">
      <c r="B846" s="1070"/>
      <c r="C846" s="1072"/>
      <c r="D846" s="1060"/>
      <c r="E846" s="1062"/>
      <c r="F846" s="1064"/>
      <c r="G846" s="63" t="s">
        <v>73</v>
      </c>
      <c r="H846" s="64" t="s">
        <v>74</v>
      </c>
      <c r="Z846" s="233"/>
      <c r="AA846" s="233"/>
      <c r="AB846" s="233"/>
      <c r="AC846" s="233"/>
      <c r="AD846" s="233"/>
      <c r="AE846" s="233"/>
      <c r="AF846" s="233"/>
    </row>
    <row r="847" spans="2:35" ht="18.75" customHeight="1">
      <c r="B847" s="1085" t="s">
        <v>1</v>
      </c>
      <c r="C847" s="1086" t="s">
        <v>10</v>
      </c>
      <c r="D847" s="107" t="s">
        <v>22</v>
      </c>
      <c r="E847" s="43">
        <v>5.8442105263157895</v>
      </c>
      <c r="F847" s="45">
        <v>0.45004698627762107</v>
      </c>
      <c r="G847" s="45">
        <v>4.9461557475153342</v>
      </c>
      <c r="H847" s="46">
        <v>6.7422653051162449</v>
      </c>
      <c r="Z847" s="233"/>
      <c r="AA847" s="233"/>
      <c r="AB847" s="233"/>
      <c r="AC847" s="233"/>
      <c r="AD847" s="233"/>
      <c r="AE847" s="233"/>
      <c r="AF847" s="233"/>
    </row>
    <row r="848" spans="2:35" ht="18.75" customHeight="1">
      <c r="B848" s="1081"/>
      <c r="C848" s="1067"/>
      <c r="D848" s="109" t="s">
        <v>23</v>
      </c>
      <c r="E848" s="47">
        <v>8.8368421052631554</v>
      </c>
      <c r="F848" s="49">
        <v>0.71458501220334514</v>
      </c>
      <c r="G848" s="49">
        <v>7.4109099145462354</v>
      </c>
      <c r="H848" s="50">
        <v>10.262774295980075</v>
      </c>
      <c r="Z848" s="233"/>
      <c r="AA848" s="233"/>
      <c r="AB848" s="233"/>
      <c r="AC848" s="233"/>
      <c r="AD848" s="233"/>
      <c r="AE848" s="233"/>
      <c r="AF848" s="233"/>
    </row>
    <row r="849" spans="2:32" ht="18.75" customHeight="1">
      <c r="B849" s="1081"/>
      <c r="C849" s="1067"/>
      <c r="D849" s="109" t="s">
        <v>24</v>
      </c>
      <c r="E849" s="47">
        <v>7.4071052631578933</v>
      </c>
      <c r="F849" s="49">
        <v>0.61098263806647446</v>
      </c>
      <c r="G849" s="49">
        <v>6.1879083912534307</v>
      </c>
      <c r="H849" s="50">
        <v>8.6263021350623568</v>
      </c>
      <c r="Z849" s="233"/>
      <c r="AA849" s="233"/>
      <c r="AB849" s="233"/>
      <c r="AC849" s="233"/>
      <c r="AD849" s="233"/>
      <c r="AE849" s="233"/>
      <c r="AF849" s="233"/>
    </row>
    <row r="850" spans="2:32" ht="18.75" customHeight="1">
      <c r="B850" s="1081"/>
      <c r="C850" s="1067"/>
      <c r="D850" s="109" t="s">
        <v>26</v>
      </c>
      <c r="E850" s="47">
        <v>6.411315789473683</v>
      </c>
      <c r="F850" s="49">
        <v>0.6163302192799226</v>
      </c>
      <c r="G850" s="49">
        <v>5.1814479853994886</v>
      </c>
      <c r="H850" s="50">
        <v>7.6411835935478774</v>
      </c>
      <c r="Z850" s="233"/>
      <c r="AA850" s="233"/>
      <c r="AB850" s="233"/>
      <c r="AC850" s="233"/>
      <c r="AD850" s="233"/>
      <c r="AE850" s="233"/>
      <c r="AF850" s="233"/>
    </row>
    <row r="851" spans="2:32" ht="18.75" customHeight="1">
      <c r="B851" s="1081"/>
      <c r="C851" s="1083"/>
      <c r="D851" s="33" t="s">
        <v>27</v>
      </c>
      <c r="E851" s="51">
        <v>5.3323684210526316</v>
      </c>
      <c r="F851" s="53">
        <v>0.58034506004837161</v>
      </c>
      <c r="G851" s="53">
        <v>4.174307884217539</v>
      </c>
      <c r="H851" s="54">
        <v>6.4904289578877243</v>
      </c>
      <c r="Z851" s="233"/>
      <c r="AA851" s="233"/>
      <c r="AB851" s="233"/>
      <c r="AC851" s="233"/>
      <c r="AD851" s="233"/>
      <c r="AE851" s="233"/>
      <c r="AF851" s="233"/>
    </row>
    <row r="852" spans="2:32" ht="18.75" customHeight="1">
      <c r="B852" s="1081"/>
      <c r="C852" s="1082" t="s">
        <v>11</v>
      </c>
      <c r="D852" s="37" t="s">
        <v>22</v>
      </c>
      <c r="E852" s="55">
        <v>6.6134375000000007</v>
      </c>
      <c r="F852" s="57">
        <v>0.4904273332572967</v>
      </c>
      <c r="G852" s="57">
        <v>5.6348049933612607</v>
      </c>
      <c r="H852" s="58">
        <v>7.5920700066387408</v>
      </c>
      <c r="Z852" s="233"/>
      <c r="AA852" s="233"/>
      <c r="AB852" s="233"/>
      <c r="AC852" s="233"/>
      <c r="AD852" s="233"/>
      <c r="AE852" s="233"/>
      <c r="AF852" s="233"/>
    </row>
    <row r="853" spans="2:32" ht="18.75" customHeight="1">
      <c r="B853" s="1081"/>
      <c r="C853" s="1067"/>
      <c r="D853" s="109" t="s">
        <v>23</v>
      </c>
      <c r="E853" s="47">
        <v>8.3540625000000013</v>
      </c>
      <c r="F853" s="49">
        <v>0.77870096369079023</v>
      </c>
      <c r="G853" s="49">
        <v>6.8001889200808456</v>
      </c>
      <c r="H853" s="50">
        <v>9.9079360799191569</v>
      </c>
      <c r="Z853" s="233"/>
      <c r="AA853" s="233"/>
      <c r="AB853" s="233"/>
      <c r="AC853" s="233"/>
      <c r="AD853" s="233"/>
      <c r="AE853" s="233"/>
      <c r="AF853" s="233"/>
    </row>
    <row r="854" spans="2:32" ht="18.75" customHeight="1">
      <c r="B854" s="1081"/>
      <c r="C854" s="1067"/>
      <c r="D854" s="109" t="s">
        <v>24</v>
      </c>
      <c r="E854" s="47">
        <v>5.8565624999999999</v>
      </c>
      <c r="F854" s="49">
        <v>0.66580289389741243</v>
      </c>
      <c r="G854" s="49">
        <v>4.5279735107718855</v>
      </c>
      <c r="H854" s="50">
        <v>7.1851514892281143</v>
      </c>
      <c r="Z854" s="233"/>
      <c r="AA854" s="233"/>
      <c r="AB854" s="233"/>
      <c r="AC854" s="233"/>
      <c r="AD854" s="233"/>
      <c r="AE854" s="233"/>
      <c r="AF854" s="233"/>
    </row>
    <row r="855" spans="2:32" ht="18.75" customHeight="1">
      <c r="B855" s="1081"/>
      <c r="C855" s="1067"/>
      <c r="D855" s="109" t="s">
        <v>26</v>
      </c>
      <c r="E855" s="47">
        <v>5.4384374999999983</v>
      </c>
      <c r="F855" s="49">
        <v>0.67163028542286174</v>
      </c>
      <c r="G855" s="49">
        <v>4.0982201320315745</v>
      </c>
      <c r="H855" s="50">
        <v>6.778654867968422</v>
      </c>
      <c r="Z855" s="233"/>
      <c r="AA855" s="233"/>
      <c r="AB855" s="233"/>
      <c r="AC855" s="233"/>
      <c r="AD855" s="233"/>
      <c r="AE855" s="233"/>
      <c r="AF855" s="233"/>
    </row>
    <row r="856" spans="2:32" ht="18.75" customHeight="1">
      <c r="B856" s="1068"/>
      <c r="C856" s="1083"/>
      <c r="D856" s="33" t="s">
        <v>27</v>
      </c>
      <c r="E856" s="51">
        <v>5.4081249999999992</v>
      </c>
      <c r="F856" s="53">
        <v>0.63241636728347406</v>
      </c>
      <c r="G856" s="53">
        <v>4.1461577873583417</v>
      </c>
      <c r="H856" s="54">
        <v>6.6700922126416566</v>
      </c>
      <c r="Z856" s="233"/>
      <c r="AA856" s="233"/>
      <c r="AB856" s="233"/>
      <c r="AC856" s="233"/>
      <c r="AD856" s="233"/>
      <c r="AE856" s="233"/>
      <c r="AF856" s="233"/>
    </row>
    <row r="857" spans="2:32" ht="18.75" customHeight="1" thickBot="1">
      <c r="B857" s="1080" t="s">
        <v>2</v>
      </c>
      <c r="C857" s="1082" t="s">
        <v>10</v>
      </c>
      <c r="D857" s="37" t="s">
        <v>22</v>
      </c>
      <c r="E857" s="55">
        <v>5.9328947368421057</v>
      </c>
      <c r="F857" s="57">
        <v>0.45004698627762113</v>
      </c>
      <c r="G857" s="57">
        <v>5.0348399580416503</v>
      </c>
      <c r="H857" s="58">
        <v>6.830949515642561</v>
      </c>
      <c r="Z857" s="233"/>
      <c r="AA857" s="233"/>
      <c r="AB857" s="233"/>
      <c r="AC857" s="233"/>
      <c r="AD857" s="233"/>
      <c r="AE857" s="233"/>
      <c r="AF857" s="233"/>
    </row>
    <row r="858" spans="2:32" ht="18.75" customHeight="1">
      <c r="B858" s="1081"/>
      <c r="C858" s="1067"/>
      <c r="D858" s="109" t="s">
        <v>23</v>
      </c>
      <c r="E858" s="47">
        <v>11.87973684210526</v>
      </c>
      <c r="F858" s="49">
        <v>0.71458501220334525</v>
      </c>
      <c r="G858" s="49">
        <v>10.45380465138834</v>
      </c>
      <c r="H858" s="50">
        <v>13.305669032822179</v>
      </c>
      <c r="Z858" s="233"/>
      <c r="AA858" s="233"/>
      <c r="AB858" s="233"/>
      <c r="AC858" s="233"/>
      <c r="AD858" s="233"/>
      <c r="AE858" s="233"/>
      <c r="AF858" s="233"/>
    </row>
    <row r="859" spans="2:32" ht="18.75" customHeight="1">
      <c r="B859" s="1081"/>
      <c r="C859" s="1067"/>
      <c r="D859" s="109" t="s">
        <v>24</v>
      </c>
      <c r="E859" s="47">
        <v>11.591052631578949</v>
      </c>
      <c r="F859" s="49">
        <v>0.61098263806647457</v>
      </c>
      <c r="G859" s="49">
        <v>10.371855759674485</v>
      </c>
      <c r="H859" s="50">
        <v>12.810249503483412</v>
      </c>
      <c r="Z859" s="233"/>
      <c r="AA859" s="233"/>
      <c r="AB859" s="233"/>
      <c r="AC859" s="233"/>
      <c r="AD859" s="233"/>
      <c r="AE859" s="233"/>
      <c r="AF859" s="233"/>
    </row>
    <row r="860" spans="2:32" ht="18.75" customHeight="1">
      <c r="B860" s="1081"/>
      <c r="C860" s="1067"/>
      <c r="D860" s="109" t="s">
        <v>26</v>
      </c>
      <c r="E860" s="47">
        <v>10.927894736842106</v>
      </c>
      <c r="F860" s="49">
        <v>0.61633021927992271</v>
      </c>
      <c r="G860" s="49">
        <v>9.6980269327679114</v>
      </c>
      <c r="H860" s="50">
        <v>12.1577625409163</v>
      </c>
      <c r="Z860" s="233"/>
      <c r="AA860" s="233"/>
      <c r="AB860" s="233"/>
      <c r="AC860" s="233"/>
      <c r="AD860" s="233"/>
      <c r="AE860" s="233"/>
      <c r="AF860" s="233"/>
    </row>
    <row r="861" spans="2:32" ht="18.75" customHeight="1">
      <c r="B861" s="1081"/>
      <c r="C861" s="1083"/>
      <c r="D861" s="33" t="s">
        <v>27</v>
      </c>
      <c r="E861" s="51">
        <v>11.351052631578948</v>
      </c>
      <c r="F861" s="53">
        <v>0.58034506004837172</v>
      </c>
      <c r="G861" s="53">
        <v>10.192992094743856</v>
      </c>
      <c r="H861" s="54">
        <v>12.509113168414041</v>
      </c>
      <c r="Z861" s="233"/>
      <c r="AA861" s="233"/>
      <c r="AB861" s="233"/>
      <c r="AC861" s="233"/>
      <c r="AD861" s="233"/>
      <c r="AE861" s="233"/>
      <c r="AF861" s="233"/>
    </row>
    <row r="862" spans="2:32" ht="18.75" customHeight="1" thickBot="1">
      <c r="B862" s="1081"/>
      <c r="C862" s="1084" t="s">
        <v>11</v>
      </c>
      <c r="D862" s="37" t="s">
        <v>22</v>
      </c>
      <c r="E862" s="55">
        <v>6.0152777777777739</v>
      </c>
      <c r="F862" s="57">
        <v>0.46237932403395909</v>
      </c>
      <c r="G862" s="57">
        <v>5.0926142021326513</v>
      </c>
      <c r="H862" s="58">
        <v>6.9379413534228966</v>
      </c>
      <c r="Z862" s="233"/>
      <c r="AA862" s="233"/>
      <c r="AB862" s="233"/>
      <c r="AC862" s="233"/>
      <c r="AD862" s="233"/>
      <c r="AE862" s="233"/>
      <c r="AF862" s="233"/>
    </row>
    <row r="863" spans="2:32" ht="18.75" customHeight="1">
      <c r="B863" s="1081"/>
      <c r="C863" s="1067"/>
      <c r="D863" s="109" t="s">
        <v>23</v>
      </c>
      <c r="E863" s="47">
        <v>8.8724999999999952</v>
      </c>
      <c r="F863" s="49">
        <v>0.73416630925634307</v>
      </c>
      <c r="G863" s="49">
        <v>7.4074939393767272</v>
      </c>
      <c r="H863" s="50">
        <v>10.337506060623264</v>
      </c>
      <c r="Z863" s="233"/>
      <c r="AA863" s="233"/>
      <c r="AB863" s="233"/>
      <c r="AC863" s="233"/>
      <c r="AD863" s="233"/>
      <c r="AE863" s="233"/>
      <c r="AF863" s="233"/>
    </row>
    <row r="864" spans="2:32" ht="18.75" customHeight="1">
      <c r="B864" s="1081"/>
      <c r="C864" s="1067"/>
      <c r="D864" s="109" t="s">
        <v>24</v>
      </c>
      <c r="E864" s="47">
        <v>7.7263888888888861</v>
      </c>
      <c r="F864" s="49">
        <v>0.62772498827798362</v>
      </c>
      <c r="G864" s="49">
        <v>6.4737831772982455</v>
      </c>
      <c r="H864" s="50">
        <v>8.9789946004795276</v>
      </c>
      <c r="Z864" s="233"/>
      <c r="AA864" s="233"/>
      <c r="AB864" s="233"/>
      <c r="AC864" s="233"/>
      <c r="AD864" s="233"/>
      <c r="AE864" s="233"/>
      <c r="AF864" s="233"/>
    </row>
    <row r="865" spans="2:32" ht="18.75" customHeight="1">
      <c r="B865" s="1081"/>
      <c r="C865" s="1067"/>
      <c r="D865" s="109" t="s">
        <v>26</v>
      </c>
      <c r="E865" s="47">
        <v>6.295277777777768</v>
      </c>
      <c r="F865" s="49">
        <v>0.63321910569701589</v>
      </c>
      <c r="G865" s="49">
        <v>5.0317087255718222</v>
      </c>
      <c r="H865" s="50">
        <v>7.5588468299837137</v>
      </c>
      <c r="Z865" s="233"/>
      <c r="AA865" s="233"/>
      <c r="AB865" s="233"/>
      <c r="AC865" s="233"/>
      <c r="AD865" s="233"/>
      <c r="AE865" s="233"/>
      <c r="AF865" s="233"/>
    </row>
    <row r="866" spans="2:32" ht="18.75" customHeight="1" thickBot="1">
      <c r="B866" s="1070"/>
      <c r="C866" s="1072"/>
      <c r="D866" s="26" t="s">
        <v>27</v>
      </c>
      <c r="E866" s="59">
        <v>5.6777777777777709</v>
      </c>
      <c r="F866" s="61">
        <v>0.59624786911934236</v>
      </c>
      <c r="G866" s="61">
        <v>4.4879836795191022</v>
      </c>
      <c r="H866" s="62">
        <v>6.8675718760364397</v>
      </c>
      <c r="Z866" s="233"/>
      <c r="AA866" s="233"/>
      <c r="AB866" s="233"/>
      <c r="AC866" s="233"/>
      <c r="AD866" s="233"/>
      <c r="AE866" s="233"/>
      <c r="AF866" s="233"/>
    </row>
    <row r="867" spans="2:32" ht="18.75" customHeight="1">
      <c r="Z867" s="233"/>
      <c r="AA867" s="233"/>
      <c r="AB867" s="233"/>
      <c r="AC867" s="233"/>
      <c r="AD867" s="233"/>
      <c r="AE867" s="233"/>
      <c r="AF867" s="233"/>
    </row>
    <row r="868" spans="2:32" ht="18.75" customHeight="1">
      <c r="B868" s="1075" t="s">
        <v>77</v>
      </c>
      <c r="C868" s="1067"/>
      <c r="D868" s="1067"/>
      <c r="E868" s="1067"/>
      <c r="F868" s="1067"/>
      <c r="G868" s="1067"/>
      <c r="H868" s="1067"/>
      <c r="I868" s="1067"/>
      <c r="J868" s="1067"/>
      <c r="Z868" s="233"/>
      <c r="AA868" s="233"/>
      <c r="AB868" s="233"/>
      <c r="AC868" s="233"/>
      <c r="AD868" s="233"/>
      <c r="AE868" s="233"/>
      <c r="AF868" s="233"/>
    </row>
    <row r="869" spans="2:32" ht="18.75" customHeight="1" thickBot="1">
      <c r="B869" s="1087" t="s">
        <v>122</v>
      </c>
      <c r="C869" s="1067"/>
      <c r="D869" s="1067"/>
      <c r="E869" s="1067"/>
      <c r="F869" s="1067"/>
      <c r="G869" s="1067"/>
      <c r="H869" s="1067"/>
      <c r="I869" s="1067"/>
      <c r="J869" s="1067"/>
      <c r="Z869" s="233"/>
      <c r="AA869" s="233"/>
      <c r="AB869" s="233"/>
      <c r="AC869" s="233"/>
      <c r="AD869" s="233"/>
      <c r="AE869" s="233"/>
      <c r="AF869" s="233"/>
    </row>
    <row r="870" spans="2:32" ht="18.75" customHeight="1" thickBot="1">
      <c r="B870" s="1073" t="s">
        <v>30</v>
      </c>
      <c r="C870" s="1089" t="s">
        <v>20</v>
      </c>
      <c r="D870" s="1089" t="s">
        <v>116</v>
      </c>
      <c r="E870" s="1088" t="s">
        <v>117</v>
      </c>
      <c r="F870" s="1090" t="s">
        <v>80</v>
      </c>
      <c r="G870" s="1096" t="s">
        <v>71</v>
      </c>
      <c r="H870" s="1096" t="s">
        <v>149</v>
      </c>
      <c r="I870" s="1097" t="s">
        <v>150</v>
      </c>
      <c r="J870" s="1079"/>
      <c r="Z870" s="233"/>
      <c r="AA870" s="233"/>
      <c r="AB870" s="233"/>
      <c r="AC870" s="233"/>
      <c r="AD870" s="233"/>
      <c r="AE870" s="233"/>
      <c r="AF870" s="233"/>
    </row>
    <row r="871" spans="2:32" ht="18.75" customHeight="1" thickBot="1">
      <c r="B871" s="1070"/>
      <c r="C871" s="1072"/>
      <c r="D871" s="1072"/>
      <c r="E871" s="1060"/>
      <c r="F871" s="1062"/>
      <c r="G871" s="1064"/>
      <c r="H871" s="1064"/>
      <c r="I871" s="63" t="s">
        <v>73</v>
      </c>
      <c r="J871" s="64" t="s">
        <v>74</v>
      </c>
      <c r="Z871" s="233"/>
      <c r="AA871" s="233"/>
      <c r="AB871" s="233"/>
      <c r="AC871" s="233"/>
      <c r="AD871" s="233"/>
      <c r="AE871" s="233"/>
      <c r="AF871" s="233"/>
    </row>
    <row r="872" spans="2:32" ht="18.75" customHeight="1">
      <c r="B872" s="1085" t="s">
        <v>1</v>
      </c>
      <c r="C872" s="1086" t="s">
        <v>22</v>
      </c>
      <c r="D872" s="133" t="s">
        <v>10</v>
      </c>
      <c r="E872" s="77" t="s">
        <v>11</v>
      </c>
      <c r="F872" s="81">
        <v>-0.76922697368421145</v>
      </c>
      <c r="G872" s="79">
        <v>0.66562846924048624</v>
      </c>
      <c r="H872" s="79">
        <v>0.25187280762426867</v>
      </c>
      <c r="I872" s="79">
        <v>-2.0974679039285546</v>
      </c>
      <c r="J872" s="80">
        <v>0.55901395656013164</v>
      </c>
      <c r="Z872" s="233"/>
      <c r="AA872" s="233"/>
      <c r="AB872" s="233"/>
      <c r="AC872" s="233"/>
      <c r="AD872" s="233"/>
      <c r="AE872" s="233"/>
      <c r="AF872" s="233"/>
    </row>
    <row r="873" spans="2:32" ht="18.75" customHeight="1">
      <c r="B873" s="1081"/>
      <c r="C873" s="1083"/>
      <c r="D873" s="131" t="s">
        <v>11</v>
      </c>
      <c r="E873" s="91" t="s">
        <v>10</v>
      </c>
      <c r="F873" s="95">
        <v>0.76922697368421145</v>
      </c>
      <c r="G873" s="93">
        <v>0.66562846924048624</v>
      </c>
      <c r="H873" s="93">
        <v>0.25187280762426867</v>
      </c>
      <c r="I873" s="93">
        <v>-0.55901395656013164</v>
      </c>
      <c r="J873" s="94">
        <v>2.0974679039285546</v>
      </c>
      <c r="Z873" s="233"/>
      <c r="AA873" s="233"/>
      <c r="AB873" s="233"/>
      <c r="AC873" s="233"/>
      <c r="AD873" s="233"/>
      <c r="AE873" s="233"/>
      <c r="AF873" s="233"/>
    </row>
    <row r="874" spans="2:32" ht="18.75" customHeight="1">
      <c r="B874" s="1081"/>
      <c r="C874" s="1082" t="s">
        <v>23</v>
      </c>
      <c r="D874" s="131" t="s">
        <v>10</v>
      </c>
      <c r="E874" s="91" t="s">
        <v>11</v>
      </c>
      <c r="F874" s="95">
        <v>0.48277960526315455</v>
      </c>
      <c r="G874" s="93">
        <v>1.0568854860005508</v>
      </c>
      <c r="H874" s="93">
        <v>0.64927453973350124</v>
      </c>
      <c r="I874" s="93">
        <v>-1.6262025461296745</v>
      </c>
      <c r="J874" s="94">
        <v>2.5917617566559836</v>
      </c>
      <c r="Z874" s="233"/>
      <c r="AA874" s="233"/>
      <c r="AB874" s="233"/>
      <c r="AC874" s="233"/>
      <c r="AD874" s="233"/>
      <c r="AE874" s="233"/>
      <c r="AF874" s="233"/>
    </row>
    <row r="875" spans="2:32" ht="18.75" customHeight="1">
      <c r="B875" s="1081"/>
      <c r="C875" s="1083"/>
      <c r="D875" s="131" t="s">
        <v>11</v>
      </c>
      <c r="E875" s="91" t="s">
        <v>10</v>
      </c>
      <c r="F875" s="95">
        <v>-0.48277960526315455</v>
      </c>
      <c r="G875" s="93">
        <v>1.0568854860005508</v>
      </c>
      <c r="H875" s="93">
        <v>0.64927453973350124</v>
      </c>
      <c r="I875" s="93">
        <v>-2.5917617566559836</v>
      </c>
      <c r="J875" s="94">
        <v>1.6262025461296745</v>
      </c>
      <c r="Z875" s="233"/>
      <c r="AA875" s="233"/>
      <c r="AB875" s="233"/>
      <c r="AC875" s="233"/>
      <c r="AD875" s="233"/>
      <c r="AE875" s="233"/>
      <c r="AF875" s="233"/>
    </row>
    <row r="876" spans="2:32" ht="18.75" customHeight="1">
      <c r="B876" s="1081"/>
      <c r="C876" s="1082" t="s">
        <v>24</v>
      </c>
      <c r="D876" s="131" t="s">
        <v>10</v>
      </c>
      <c r="E876" s="91" t="s">
        <v>11</v>
      </c>
      <c r="F876" s="95">
        <v>1.550542763157893</v>
      </c>
      <c r="G876" s="93">
        <v>0.90365550822248508</v>
      </c>
      <c r="H876" s="93">
        <v>9.0741555039932212E-2</v>
      </c>
      <c r="I876" s="93">
        <v>-0.25267372821517881</v>
      </c>
      <c r="J876" s="94">
        <v>3.3537592545309649</v>
      </c>
      <c r="Z876" s="233"/>
      <c r="AA876" s="233"/>
      <c r="AB876" s="233"/>
      <c r="AC876" s="233"/>
      <c r="AD876" s="233"/>
      <c r="AE876" s="233"/>
      <c r="AF876" s="233"/>
    </row>
    <row r="877" spans="2:32" ht="18.75" customHeight="1">
      <c r="B877" s="1081"/>
      <c r="C877" s="1083"/>
      <c r="D877" s="131" t="s">
        <v>11</v>
      </c>
      <c r="E877" s="91" t="s">
        <v>10</v>
      </c>
      <c r="F877" s="95">
        <v>-1.550542763157893</v>
      </c>
      <c r="G877" s="93">
        <v>0.90365550822248508</v>
      </c>
      <c r="H877" s="93">
        <v>9.0741555039932212E-2</v>
      </c>
      <c r="I877" s="93">
        <v>-3.3537592545309649</v>
      </c>
      <c r="J877" s="94">
        <v>0.25267372821517881</v>
      </c>
      <c r="Z877" s="233"/>
      <c r="AA877" s="233"/>
      <c r="AB877" s="233"/>
      <c r="AC877" s="233"/>
      <c r="AD877" s="233"/>
      <c r="AE877" s="233"/>
      <c r="AF877" s="233"/>
    </row>
    <row r="878" spans="2:32" ht="18.75" customHeight="1">
      <c r="B878" s="1081"/>
      <c r="C878" s="1082" t="s">
        <v>26</v>
      </c>
      <c r="D878" s="131" t="s">
        <v>10</v>
      </c>
      <c r="E878" s="91" t="s">
        <v>11</v>
      </c>
      <c r="F878" s="95">
        <v>0.97287828947368515</v>
      </c>
      <c r="G878" s="93">
        <v>0.91156468749882602</v>
      </c>
      <c r="H878" s="93">
        <v>0.28962803769257794</v>
      </c>
      <c r="I878" s="93">
        <v>-0.8461207234184307</v>
      </c>
      <c r="J878" s="94">
        <v>2.7918773023658012</v>
      </c>
      <c r="Z878" s="233"/>
      <c r="AA878" s="233"/>
      <c r="AB878" s="233"/>
      <c r="AC878" s="233"/>
      <c r="AD878" s="233"/>
      <c r="AE878" s="233"/>
      <c r="AF878" s="233"/>
    </row>
    <row r="879" spans="2:32" ht="18.75" customHeight="1">
      <c r="B879" s="1081"/>
      <c r="C879" s="1083"/>
      <c r="D879" s="131" t="s">
        <v>11</v>
      </c>
      <c r="E879" s="91" t="s">
        <v>10</v>
      </c>
      <c r="F879" s="95">
        <v>-0.97287828947368515</v>
      </c>
      <c r="G879" s="93">
        <v>0.91156468749882602</v>
      </c>
      <c r="H879" s="93">
        <v>0.28962803769257794</v>
      </c>
      <c r="I879" s="93">
        <v>-2.7918773023658012</v>
      </c>
      <c r="J879" s="94">
        <v>0.8461207234184307</v>
      </c>
      <c r="Z879" s="233"/>
      <c r="AA879" s="233"/>
      <c r="AB879" s="233"/>
      <c r="AC879" s="233"/>
      <c r="AD879" s="233"/>
      <c r="AE879" s="233"/>
      <c r="AF879" s="233"/>
    </row>
    <row r="880" spans="2:32" ht="18.75" customHeight="1">
      <c r="B880" s="1081"/>
      <c r="C880" s="1082" t="s">
        <v>27</v>
      </c>
      <c r="D880" s="131" t="s">
        <v>10</v>
      </c>
      <c r="E880" s="91" t="s">
        <v>11</v>
      </c>
      <c r="F880" s="95">
        <v>-7.5756578947367537E-2</v>
      </c>
      <c r="G880" s="93">
        <v>0.85834191924347614</v>
      </c>
      <c r="H880" s="93">
        <v>0.92993007179467135</v>
      </c>
      <c r="I880" s="93">
        <v>-1.7885512113412623</v>
      </c>
      <c r="J880" s="94">
        <v>1.6370380534465272</v>
      </c>
      <c r="Z880" s="233"/>
      <c r="AA880" s="233"/>
      <c r="AB880" s="233"/>
      <c r="AC880" s="233"/>
      <c r="AD880" s="233"/>
      <c r="AE880" s="233"/>
      <c r="AF880" s="233"/>
    </row>
    <row r="881" spans="2:32" ht="18.75" customHeight="1">
      <c r="B881" s="1068"/>
      <c r="C881" s="1083"/>
      <c r="D881" s="131" t="s">
        <v>11</v>
      </c>
      <c r="E881" s="91" t="s">
        <v>10</v>
      </c>
      <c r="F881" s="95">
        <v>7.5756578947367537E-2</v>
      </c>
      <c r="G881" s="93">
        <v>0.85834191924347614</v>
      </c>
      <c r="H881" s="93">
        <v>0.92993007179467135</v>
      </c>
      <c r="I881" s="93">
        <v>-1.6370380534465272</v>
      </c>
      <c r="J881" s="94">
        <v>1.7885512113412623</v>
      </c>
      <c r="Z881" s="233"/>
      <c r="AA881" s="233"/>
      <c r="AB881" s="233"/>
      <c r="AC881" s="233"/>
      <c r="AD881" s="233"/>
      <c r="AE881" s="233"/>
      <c r="AF881" s="233"/>
    </row>
    <row r="882" spans="2:32" ht="18.75" customHeight="1" thickBot="1">
      <c r="B882" s="1080" t="s">
        <v>2</v>
      </c>
      <c r="C882" s="1082" t="s">
        <v>22</v>
      </c>
      <c r="D882" s="131" t="s">
        <v>10</v>
      </c>
      <c r="E882" s="91" t="s">
        <v>11</v>
      </c>
      <c r="F882" s="95">
        <v>-8.2383040935668631E-2</v>
      </c>
      <c r="G882" s="93">
        <v>0.64524176023539448</v>
      </c>
      <c r="H882" s="93">
        <v>0.89878079957030277</v>
      </c>
      <c r="I882" s="93">
        <v>-1.3699429267462577</v>
      </c>
      <c r="J882" s="94">
        <v>1.2051768448749205</v>
      </c>
      <c r="Z882" s="233"/>
      <c r="AA882" s="233"/>
      <c r="AB882" s="233"/>
      <c r="AC882" s="233"/>
      <c r="AD882" s="233"/>
      <c r="AE882" s="233"/>
      <c r="AF882" s="233"/>
    </row>
    <row r="883" spans="2:32" ht="18.75" customHeight="1">
      <c r="B883" s="1081"/>
      <c r="C883" s="1083"/>
      <c r="D883" s="131" t="s">
        <v>11</v>
      </c>
      <c r="E883" s="91" t="s">
        <v>10</v>
      </c>
      <c r="F883" s="95">
        <v>8.2383040935668631E-2</v>
      </c>
      <c r="G883" s="93">
        <v>0.64524176023539448</v>
      </c>
      <c r="H883" s="93">
        <v>0.89878079957030277</v>
      </c>
      <c r="I883" s="93">
        <v>-1.2051768448749205</v>
      </c>
      <c r="J883" s="94">
        <v>1.3699429267462577</v>
      </c>
      <c r="Z883" s="233"/>
      <c r="AA883" s="233"/>
      <c r="AB883" s="233"/>
      <c r="AC883" s="233"/>
      <c r="AD883" s="233"/>
      <c r="AE883" s="233"/>
      <c r="AF883" s="233"/>
    </row>
    <row r="884" spans="2:32" ht="18.75" customHeight="1">
      <c r="B884" s="1081"/>
      <c r="C884" s="1082" t="s">
        <v>23</v>
      </c>
      <c r="D884" s="131" t="s">
        <v>10</v>
      </c>
      <c r="E884" s="91" t="s">
        <v>11</v>
      </c>
      <c r="F884" s="92" t="s">
        <v>304</v>
      </c>
      <c r="G884" s="93">
        <v>1.0245154509878001</v>
      </c>
      <c r="H884" s="119">
        <v>4.5420496809755479E-3</v>
      </c>
      <c r="I884" s="93">
        <v>0.9628480898896643</v>
      </c>
      <c r="J884" s="94">
        <v>5.0516255943208668</v>
      </c>
      <c r="Z884" s="233"/>
      <c r="AA884" s="233"/>
      <c r="AB884" s="233"/>
      <c r="AC884" s="233"/>
      <c r="AD884" s="233"/>
      <c r="AE884" s="233"/>
      <c r="AF884" s="233"/>
    </row>
    <row r="885" spans="2:32" ht="18.75" customHeight="1">
      <c r="B885" s="1081"/>
      <c r="C885" s="1083"/>
      <c r="D885" s="131" t="s">
        <v>11</v>
      </c>
      <c r="E885" s="91" t="s">
        <v>10</v>
      </c>
      <c r="F885" s="92" t="s">
        <v>305</v>
      </c>
      <c r="G885" s="93">
        <v>1.0245154509878001</v>
      </c>
      <c r="H885" s="119">
        <v>4.5420496809755479E-3</v>
      </c>
      <c r="I885" s="93">
        <v>-5.0516255943208668</v>
      </c>
      <c r="J885" s="94">
        <v>-0.9628480898896643</v>
      </c>
      <c r="Z885" s="233"/>
      <c r="AA885" s="233"/>
      <c r="AB885" s="233"/>
      <c r="AC885" s="233"/>
      <c r="AD885" s="233"/>
      <c r="AE885" s="233"/>
      <c r="AF885" s="233"/>
    </row>
    <row r="886" spans="2:32" ht="18.75" customHeight="1">
      <c r="B886" s="1081"/>
      <c r="C886" s="1082" t="s">
        <v>24</v>
      </c>
      <c r="D886" s="131" t="s">
        <v>10</v>
      </c>
      <c r="E886" s="91" t="s">
        <v>11</v>
      </c>
      <c r="F886" s="92" t="s">
        <v>306</v>
      </c>
      <c r="G886" s="93">
        <v>0.87597856419393239</v>
      </c>
      <c r="H886" s="119">
        <v>3.7491680051372424E-5</v>
      </c>
      <c r="I886" s="93">
        <v>2.1166757332428796</v>
      </c>
      <c r="J886" s="94">
        <v>5.6126517521372445</v>
      </c>
      <c r="Z886" s="233"/>
      <c r="AA886" s="233"/>
      <c r="AB886" s="233"/>
      <c r="AC886" s="233"/>
      <c r="AD886" s="233"/>
      <c r="AE886" s="233"/>
      <c r="AF886" s="233"/>
    </row>
    <row r="887" spans="2:32" ht="18.75" customHeight="1">
      <c r="B887" s="1081"/>
      <c r="C887" s="1083"/>
      <c r="D887" s="131" t="s">
        <v>11</v>
      </c>
      <c r="E887" s="91" t="s">
        <v>10</v>
      </c>
      <c r="F887" s="92" t="s">
        <v>307</v>
      </c>
      <c r="G887" s="93">
        <v>0.87597856419393239</v>
      </c>
      <c r="H887" s="119">
        <v>3.7491680051372424E-5</v>
      </c>
      <c r="I887" s="93">
        <v>-5.6126517521372445</v>
      </c>
      <c r="J887" s="94">
        <v>-2.1166757332428796</v>
      </c>
      <c r="Z887" s="233"/>
      <c r="AA887" s="233"/>
      <c r="AB887" s="233"/>
      <c r="AC887" s="233"/>
      <c r="AD887" s="233"/>
      <c r="AE887" s="233"/>
      <c r="AF887" s="233"/>
    </row>
    <row r="888" spans="2:32" ht="18.75" customHeight="1">
      <c r="B888" s="1081"/>
      <c r="C888" s="1082" t="s">
        <v>26</v>
      </c>
      <c r="D888" s="131" t="s">
        <v>10</v>
      </c>
      <c r="E888" s="91" t="s">
        <v>11</v>
      </c>
      <c r="F888" s="92" t="s">
        <v>308</v>
      </c>
      <c r="G888" s="93">
        <v>0.8836455030256003</v>
      </c>
      <c r="H888" s="119">
        <v>1.6896345770646903E-6</v>
      </c>
      <c r="I888" s="93">
        <v>2.8693298113793926</v>
      </c>
      <c r="J888" s="94">
        <v>6.3959041067492848</v>
      </c>
      <c r="Z888" s="233"/>
      <c r="AA888" s="233"/>
      <c r="AB888" s="233"/>
      <c r="AC888" s="233"/>
      <c r="AD888" s="233"/>
      <c r="AE888" s="233"/>
      <c r="AF888" s="233"/>
    </row>
    <row r="889" spans="2:32" ht="18.75" customHeight="1">
      <c r="B889" s="1081"/>
      <c r="C889" s="1083"/>
      <c r="D889" s="131" t="s">
        <v>11</v>
      </c>
      <c r="E889" s="91" t="s">
        <v>10</v>
      </c>
      <c r="F889" s="92" t="s">
        <v>309</v>
      </c>
      <c r="G889" s="93">
        <v>0.8836455030256003</v>
      </c>
      <c r="H889" s="119">
        <v>1.6896345770646903E-6</v>
      </c>
      <c r="I889" s="93">
        <v>-6.3959041067492848</v>
      </c>
      <c r="J889" s="94">
        <v>-2.8693298113793926</v>
      </c>
      <c r="Z889" s="233"/>
      <c r="AA889" s="233"/>
      <c r="AB889" s="233"/>
      <c r="AC889" s="233"/>
      <c r="AD889" s="233"/>
      <c r="AE889" s="233"/>
      <c r="AF889" s="233"/>
    </row>
    <row r="890" spans="2:32" ht="18.75" customHeight="1" thickBot="1">
      <c r="B890" s="1081"/>
      <c r="C890" s="1084" t="s">
        <v>27</v>
      </c>
      <c r="D890" s="131" t="s">
        <v>10</v>
      </c>
      <c r="E890" s="91" t="s">
        <v>11</v>
      </c>
      <c r="F890" s="92" t="s">
        <v>310</v>
      </c>
      <c r="G890" s="93">
        <v>0.8320528289429131</v>
      </c>
      <c r="H890" s="119">
        <v>3.0078397415704854E-9</v>
      </c>
      <c r="I890" s="93">
        <v>4.0129392843375999</v>
      </c>
      <c r="J890" s="94">
        <v>7.333610423264755</v>
      </c>
      <c r="Z890" s="233"/>
      <c r="AA890" s="233"/>
      <c r="AB890" s="233"/>
      <c r="AC890" s="233"/>
      <c r="AD890" s="233"/>
      <c r="AE890" s="233"/>
      <c r="AF890" s="233"/>
    </row>
    <row r="891" spans="2:32" ht="18.75" customHeight="1" thickBot="1">
      <c r="B891" s="1070"/>
      <c r="C891" s="1072"/>
      <c r="D891" s="136" t="s">
        <v>11</v>
      </c>
      <c r="E891" s="82" t="s">
        <v>10</v>
      </c>
      <c r="F891" s="83" t="s">
        <v>311</v>
      </c>
      <c r="G891" s="84">
        <v>0.8320528289429131</v>
      </c>
      <c r="H891" s="120">
        <v>3.0078397415704854E-9</v>
      </c>
      <c r="I891" s="84">
        <v>-7.333610423264755</v>
      </c>
      <c r="J891" s="85">
        <v>-4.0129392843375999</v>
      </c>
      <c r="Z891" s="233"/>
      <c r="AA891" s="233"/>
      <c r="AB891" s="233"/>
      <c r="AC891" s="233"/>
      <c r="AD891" s="233"/>
      <c r="AE891" s="233"/>
      <c r="AF891" s="233"/>
    </row>
    <row r="892" spans="2:32" ht="18.75" customHeight="1">
      <c r="B892" s="1044" t="s">
        <v>81</v>
      </c>
      <c r="C892" s="1067"/>
      <c r="D892" s="1067"/>
      <c r="E892" s="1067"/>
      <c r="F892" s="1067"/>
      <c r="G892" s="1067"/>
      <c r="H892" s="1067"/>
      <c r="I892" s="1067"/>
      <c r="J892" s="1067"/>
      <c r="Z892" s="233"/>
      <c r="AA892" s="233"/>
      <c r="AB892" s="233"/>
      <c r="AC892" s="233"/>
      <c r="AD892" s="233"/>
      <c r="AE892" s="233"/>
      <c r="AF892" s="233"/>
    </row>
    <row r="893" spans="2:32" ht="18.75" customHeight="1">
      <c r="B893" s="1066" t="s">
        <v>197</v>
      </c>
      <c r="C893" s="1067"/>
      <c r="D893" s="1067"/>
      <c r="E893" s="1067"/>
      <c r="F893" s="1067"/>
      <c r="G893" s="1067"/>
      <c r="H893" s="1067"/>
      <c r="I893" s="1067"/>
      <c r="J893" s="1067"/>
      <c r="Z893" s="233"/>
      <c r="AA893" s="233"/>
      <c r="AB893" s="233"/>
      <c r="AC893" s="233"/>
      <c r="AD893" s="233"/>
      <c r="AE893" s="233"/>
      <c r="AF893" s="233"/>
    </row>
    <row r="894" spans="2:32" ht="18.75" customHeight="1">
      <c r="Z894" s="233"/>
      <c r="AA894" s="233"/>
      <c r="AB894" s="233"/>
      <c r="AC894" s="233"/>
      <c r="AD894" s="233"/>
      <c r="AE894" s="233"/>
      <c r="AF894" s="233"/>
    </row>
    <row r="895" spans="2:32" ht="18.75" customHeight="1">
      <c r="B895" s="1075" t="s">
        <v>82</v>
      </c>
      <c r="C895" s="1067"/>
      <c r="D895" s="1067"/>
      <c r="E895" s="1067"/>
      <c r="F895" s="1067"/>
      <c r="G895" s="1067"/>
      <c r="H895" s="1067"/>
      <c r="I895" s="1067"/>
      <c r="J895" s="1067"/>
      <c r="K895" s="1067"/>
      <c r="L895" s="1067"/>
      <c r="Z895" s="233"/>
      <c r="AA895" s="233"/>
      <c r="AB895" s="233"/>
      <c r="AC895" s="233"/>
      <c r="AD895" s="233"/>
      <c r="AE895" s="233"/>
      <c r="AF895" s="233"/>
    </row>
    <row r="896" spans="2:32" ht="18.75" customHeight="1" thickBot="1">
      <c r="B896" s="1087" t="s">
        <v>122</v>
      </c>
      <c r="C896" s="1067"/>
      <c r="D896" s="1067"/>
      <c r="E896" s="1067"/>
      <c r="F896" s="1067"/>
      <c r="G896" s="1067"/>
      <c r="H896" s="1067"/>
      <c r="I896" s="1067"/>
      <c r="J896" s="1067"/>
      <c r="K896" s="1067"/>
      <c r="L896" s="1067"/>
      <c r="Z896" s="233"/>
      <c r="AA896" s="233"/>
      <c r="AB896" s="233"/>
      <c r="AC896" s="233"/>
      <c r="AD896" s="233"/>
      <c r="AE896" s="233"/>
      <c r="AF896" s="233"/>
    </row>
    <row r="897" spans="2:32" ht="18.75" customHeight="1" thickBot="1">
      <c r="B897" s="143" t="s">
        <v>30</v>
      </c>
      <c r="C897" s="1088" t="s">
        <v>20</v>
      </c>
      <c r="D897" s="1074"/>
      <c r="E897" s="139" t="s">
        <v>83</v>
      </c>
      <c r="F897" s="141" t="s">
        <v>50</v>
      </c>
      <c r="G897" s="141" t="s">
        <v>58</v>
      </c>
      <c r="H897" s="141" t="s">
        <v>36</v>
      </c>
      <c r="I897" s="141" t="s">
        <v>39</v>
      </c>
      <c r="J897" s="141" t="s">
        <v>40</v>
      </c>
      <c r="K897" s="141" t="s">
        <v>41</v>
      </c>
      <c r="L897" s="21" t="s">
        <v>148</v>
      </c>
      <c r="Z897" s="233"/>
      <c r="AA897" s="233"/>
      <c r="AB897" s="233"/>
      <c r="AC897" s="233"/>
      <c r="AD897" s="233"/>
      <c r="AE897" s="233"/>
      <c r="AF897" s="233"/>
    </row>
    <row r="898" spans="2:32" ht="18.75" customHeight="1">
      <c r="B898" s="1085" t="s">
        <v>1</v>
      </c>
      <c r="C898" s="1086" t="s">
        <v>22</v>
      </c>
      <c r="D898" s="107" t="s">
        <v>84</v>
      </c>
      <c r="E898" s="43">
        <v>5.1394251903195611</v>
      </c>
      <c r="F898" s="70">
        <v>1</v>
      </c>
      <c r="G898" s="45">
        <v>5.1394251903195611</v>
      </c>
      <c r="H898" s="45">
        <v>1.3355041203425453</v>
      </c>
      <c r="I898" s="45">
        <v>0.25187280762426867</v>
      </c>
      <c r="J898" s="45">
        <v>1.9261475593003119E-2</v>
      </c>
      <c r="K898" s="45">
        <v>1.3355041203425453</v>
      </c>
      <c r="L898" s="46">
        <v>0.2069060319243714</v>
      </c>
      <c r="Z898" s="233"/>
      <c r="AA898" s="233"/>
      <c r="AB898" s="233"/>
      <c r="AC898" s="233"/>
      <c r="AD898" s="233"/>
      <c r="AE898" s="233"/>
      <c r="AF898" s="233"/>
    </row>
    <row r="899" spans="2:32" ht="18.75" customHeight="1">
      <c r="B899" s="1081"/>
      <c r="C899" s="1083"/>
      <c r="D899" s="33" t="s">
        <v>68</v>
      </c>
      <c r="E899" s="51">
        <v>261.68463849597958</v>
      </c>
      <c r="F899" s="74">
        <v>68</v>
      </c>
      <c r="G899" s="53">
        <v>3.8483035072938172</v>
      </c>
      <c r="H899" s="12"/>
      <c r="I899" s="12"/>
      <c r="J899" s="12"/>
      <c r="K899" s="12"/>
      <c r="L899" s="13"/>
      <c r="Z899" s="233"/>
      <c r="AA899" s="233"/>
      <c r="AB899" s="233"/>
      <c r="AC899" s="233"/>
      <c r="AD899" s="233"/>
      <c r="AE899" s="233"/>
      <c r="AF899" s="233"/>
    </row>
    <row r="900" spans="2:32" ht="18.75" customHeight="1">
      <c r="B900" s="1081"/>
      <c r="C900" s="1082" t="s">
        <v>23</v>
      </c>
      <c r="D900" s="37" t="s">
        <v>84</v>
      </c>
      <c r="E900" s="55">
        <v>2.024432821898468</v>
      </c>
      <c r="F900" s="72">
        <v>1</v>
      </c>
      <c r="G900" s="57">
        <v>2.024432821898468</v>
      </c>
      <c r="H900" s="57">
        <v>0.20866132598642986</v>
      </c>
      <c r="I900" s="57">
        <v>0.64927453973350124</v>
      </c>
      <c r="J900" s="57">
        <v>3.0591617241860921E-3</v>
      </c>
      <c r="K900" s="57">
        <v>0.20866132598642986</v>
      </c>
      <c r="L900" s="58">
        <v>7.3543158388770347E-2</v>
      </c>
      <c r="Z900" s="233"/>
      <c r="AA900" s="233"/>
      <c r="AB900" s="233"/>
      <c r="AC900" s="233"/>
      <c r="AD900" s="233"/>
      <c r="AE900" s="233"/>
      <c r="AF900" s="233"/>
    </row>
    <row r="901" spans="2:32" ht="18.75" customHeight="1">
      <c r="B901" s="1081"/>
      <c r="C901" s="1083"/>
      <c r="D901" s="33" t="s">
        <v>68</v>
      </c>
      <c r="E901" s="51">
        <v>659.73620764802638</v>
      </c>
      <c r="F901" s="74">
        <v>68</v>
      </c>
      <c r="G901" s="53">
        <v>9.7020030536474469</v>
      </c>
      <c r="H901" s="12"/>
      <c r="I901" s="12"/>
      <c r="J901" s="12"/>
      <c r="K901" s="12"/>
      <c r="L901" s="13"/>
      <c r="Z901" s="233"/>
      <c r="AA901" s="233"/>
      <c r="AB901" s="233"/>
      <c r="AC901" s="233"/>
      <c r="AD901" s="233"/>
      <c r="AE901" s="233"/>
      <c r="AF901" s="233"/>
    </row>
    <row r="902" spans="2:32" ht="18.75" customHeight="1">
      <c r="B902" s="1081"/>
      <c r="C902" s="1082" t="s">
        <v>24</v>
      </c>
      <c r="D902" s="37" t="s">
        <v>84</v>
      </c>
      <c r="E902" s="55">
        <v>20.882045415883411</v>
      </c>
      <c r="F902" s="72">
        <v>1</v>
      </c>
      <c r="G902" s="57">
        <v>20.882045415883411</v>
      </c>
      <c r="H902" s="57">
        <v>2.9441619549226337</v>
      </c>
      <c r="I902" s="57">
        <v>9.0741555039932212E-2</v>
      </c>
      <c r="J902" s="57">
        <v>4.1499707288012382E-2</v>
      </c>
      <c r="K902" s="57">
        <v>2.9441619549226337</v>
      </c>
      <c r="L902" s="58">
        <v>0.39434895792772295</v>
      </c>
      <c r="Z902" s="233"/>
      <c r="AA902" s="233"/>
      <c r="AB902" s="233"/>
      <c r="AC902" s="233"/>
      <c r="AD902" s="233"/>
      <c r="AE902" s="233"/>
      <c r="AF902" s="233"/>
    </row>
    <row r="903" spans="2:32" ht="18.75" customHeight="1">
      <c r="B903" s="1081"/>
      <c r="C903" s="1083"/>
      <c r="D903" s="33" t="s">
        <v>68</v>
      </c>
      <c r="E903" s="51">
        <v>482.30332095211998</v>
      </c>
      <c r="F903" s="74">
        <v>68</v>
      </c>
      <c r="G903" s="53">
        <v>7.0926958963547051</v>
      </c>
      <c r="H903" s="12"/>
      <c r="I903" s="12"/>
      <c r="J903" s="12"/>
      <c r="K903" s="12"/>
      <c r="L903" s="13"/>
      <c r="Z903" s="233"/>
      <c r="AA903" s="233"/>
      <c r="AB903" s="233"/>
      <c r="AC903" s="233"/>
      <c r="AD903" s="233"/>
      <c r="AE903" s="233"/>
      <c r="AF903" s="233"/>
    </row>
    <row r="904" spans="2:32" ht="18.75" customHeight="1">
      <c r="B904" s="1081"/>
      <c r="C904" s="1082" t="s">
        <v>26</v>
      </c>
      <c r="D904" s="37" t="s">
        <v>84</v>
      </c>
      <c r="E904" s="55">
        <v>8.2209605286654295</v>
      </c>
      <c r="F904" s="72">
        <v>1</v>
      </c>
      <c r="G904" s="57">
        <v>8.2209605286654295</v>
      </c>
      <c r="H904" s="57">
        <v>1.1390480313809592</v>
      </c>
      <c r="I904" s="57">
        <v>0.28962803769257794</v>
      </c>
      <c r="J904" s="57">
        <v>1.6474742765679475E-2</v>
      </c>
      <c r="K904" s="57">
        <v>1.1390480313809592</v>
      </c>
      <c r="L904" s="58">
        <v>0.1833071282030786</v>
      </c>
      <c r="Z904" s="233"/>
      <c r="AA904" s="233"/>
      <c r="AB904" s="233"/>
      <c r="AC904" s="233"/>
      <c r="AD904" s="233"/>
      <c r="AE904" s="233"/>
      <c r="AF904" s="233"/>
    </row>
    <row r="905" spans="2:32" ht="18.75" customHeight="1">
      <c r="B905" s="1081"/>
      <c r="C905" s="1083"/>
      <c r="D905" s="33" t="s">
        <v>68</v>
      </c>
      <c r="E905" s="51">
        <v>490.78291744334786</v>
      </c>
      <c r="F905" s="74">
        <v>68</v>
      </c>
      <c r="G905" s="53">
        <v>7.2173958447551154</v>
      </c>
      <c r="H905" s="12"/>
      <c r="I905" s="12"/>
      <c r="J905" s="12"/>
      <c r="K905" s="12"/>
      <c r="L905" s="13"/>
      <c r="Z905" s="233"/>
      <c r="AA905" s="233"/>
      <c r="AB905" s="233"/>
      <c r="AC905" s="233"/>
      <c r="AD905" s="233"/>
      <c r="AE905" s="233"/>
      <c r="AF905" s="233"/>
    </row>
    <row r="906" spans="2:32" ht="18.75" customHeight="1">
      <c r="B906" s="1081"/>
      <c r="C906" s="1082" t="s">
        <v>27</v>
      </c>
      <c r="D906" s="37" t="s">
        <v>84</v>
      </c>
      <c r="E906" s="55">
        <v>4.9847828947367244E-2</v>
      </c>
      <c r="F906" s="72">
        <v>1</v>
      </c>
      <c r="G906" s="57">
        <v>4.9847828947367244E-2</v>
      </c>
      <c r="H906" s="57">
        <v>7.7896879945692074E-3</v>
      </c>
      <c r="I906" s="57">
        <v>0.92993007179467135</v>
      </c>
      <c r="J906" s="57">
        <v>1.1454111404453308E-4</v>
      </c>
      <c r="K906" s="57">
        <v>7.7896879945692074E-3</v>
      </c>
      <c r="L906" s="58">
        <v>5.0867885340466157E-2</v>
      </c>
      <c r="Z906" s="233"/>
      <c r="AA906" s="233"/>
      <c r="AB906" s="233"/>
      <c r="AC906" s="233"/>
      <c r="AD906" s="233"/>
      <c r="AE906" s="233"/>
      <c r="AF906" s="233"/>
    </row>
    <row r="907" spans="2:32" ht="18.75" customHeight="1">
      <c r="B907" s="1068"/>
      <c r="C907" s="1083"/>
      <c r="D907" s="33" t="s">
        <v>68</v>
      </c>
      <c r="E907" s="51">
        <v>435.14610222953229</v>
      </c>
      <c r="F907" s="74">
        <v>68</v>
      </c>
      <c r="G907" s="53">
        <v>6.399207385728416</v>
      </c>
      <c r="H907" s="12"/>
      <c r="I907" s="12"/>
      <c r="J907" s="12"/>
      <c r="K907" s="12"/>
      <c r="L907" s="13"/>
      <c r="Z907" s="233"/>
      <c r="AA907" s="233"/>
      <c r="AB907" s="233"/>
      <c r="AC907" s="233"/>
      <c r="AD907" s="233"/>
      <c r="AE907" s="233"/>
      <c r="AF907" s="233"/>
    </row>
    <row r="908" spans="2:32" ht="18.75" customHeight="1" thickBot="1">
      <c r="B908" s="1080" t="s">
        <v>2</v>
      </c>
      <c r="C908" s="1082" t="s">
        <v>22</v>
      </c>
      <c r="D908" s="37" t="s">
        <v>84</v>
      </c>
      <c r="E908" s="55">
        <v>6.2733572388171718E-2</v>
      </c>
      <c r="F908" s="72">
        <v>1</v>
      </c>
      <c r="G908" s="57">
        <v>6.2733572388171718E-2</v>
      </c>
      <c r="H908" s="57">
        <v>1.6301617652888005E-2</v>
      </c>
      <c r="I908" s="57">
        <v>0.89878079957030277</v>
      </c>
      <c r="J908" s="57">
        <v>2.3967221482470459E-4</v>
      </c>
      <c r="K908" s="57">
        <v>1.6301617652888005E-2</v>
      </c>
      <c r="L908" s="58">
        <v>5.1817282456177671E-2</v>
      </c>
      <c r="Z908" s="233"/>
      <c r="AA908" s="233"/>
      <c r="AB908" s="233"/>
      <c r="AC908" s="233"/>
      <c r="AD908" s="233"/>
      <c r="AE908" s="233"/>
      <c r="AF908" s="233"/>
    </row>
    <row r="909" spans="2:32" ht="18.75" customHeight="1">
      <c r="B909" s="1081"/>
      <c r="C909" s="1083"/>
      <c r="D909" s="33" t="s">
        <v>68</v>
      </c>
      <c r="E909" s="51">
        <v>261.68463849597958</v>
      </c>
      <c r="F909" s="74">
        <v>68</v>
      </c>
      <c r="G909" s="53">
        <v>3.8483035072938172</v>
      </c>
      <c r="H909" s="12"/>
      <c r="I909" s="12"/>
      <c r="J909" s="12"/>
      <c r="K909" s="12"/>
      <c r="L909" s="13"/>
      <c r="Z909" s="233"/>
      <c r="AA909" s="233"/>
      <c r="AB909" s="233"/>
      <c r="AC909" s="233"/>
      <c r="AD909" s="233"/>
      <c r="AE909" s="233"/>
      <c r="AF909" s="233"/>
    </row>
    <row r="910" spans="2:32" ht="18.75" customHeight="1">
      <c r="B910" s="1081"/>
      <c r="C910" s="1082" t="s">
        <v>23</v>
      </c>
      <c r="D910" s="37" t="s">
        <v>84</v>
      </c>
      <c r="E910" s="55">
        <v>83.591024626600415</v>
      </c>
      <c r="F910" s="72">
        <v>1</v>
      </c>
      <c r="G910" s="57">
        <v>83.591024626600415</v>
      </c>
      <c r="H910" s="57">
        <v>8.6158522280792891</v>
      </c>
      <c r="I910" s="57">
        <v>4.5420496809755479E-3</v>
      </c>
      <c r="J910" s="57">
        <v>0.11245521621857814</v>
      </c>
      <c r="K910" s="57">
        <v>8.6158522280792891</v>
      </c>
      <c r="L910" s="58">
        <v>0.82475080829933289</v>
      </c>
      <c r="Z910" s="233"/>
      <c r="AA910" s="233"/>
      <c r="AB910" s="233"/>
      <c r="AC910" s="233"/>
      <c r="AD910" s="233"/>
      <c r="AE910" s="233"/>
      <c r="AF910" s="233"/>
    </row>
    <row r="911" spans="2:32" ht="18.75" customHeight="1">
      <c r="B911" s="1081"/>
      <c r="C911" s="1083"/>
      <c r="D911" s="33" t="s">
        <v>68</v>
      </c>
      <c r="E911" s="51">
        <v>659.73620764802638</v>
      </c>
      <c r="F911" s="74">
        <v>68</v>
      </c>
      <c r="G911" s="53">
        <v>9.7020030536474469</v>
      </c>
      <c r="H911" s="12"/>
      <c r="I911" s="12"/>
      <c r="J911" s="12"/>
      <c r="K911" s="12"/>
      <c r="L911" s="13"/>
      <c r="Z911" s="233"/>
      <c r="AA911" s="233"/>
      <c r="AB911" s="233"/>
      <c r="AC911" s="233"/>
      <c r="AD911" s="233"/>
      <c r="AE911" s="233"/>
      <c r="AF911" s="233"/>
    </row>
    <row r="912" spans="2:32" ht="18.75" customHeight="1">
      <c r="B912" s="1081"/>
      <c r="C912" s="1082" t="s">
        <v>24</v>
      </c>
      <c r="D912" s="37" t="s">
        <v>84</v>
      </c>
      <c r="E912" s="55">
        <v>138.05362266674592</v>
      </c>
      <c r="F912" s="72">
        <v>1</v>
      </c>
      <c r="G912" s="57">
        <v>138.05362266674592</v>
      </c>
      <c r="H912" s="57">
        <v>19.464195939614253</v>
      </c>
      <c r="I912" s="57">
        <v>3.7491680051372424E-5</v>
      </c>
      <c r="J912" s="57">
        <v>0.22253901417046623</v>
      </c>
      <c r="K912" s="57">
        <v>19.464195939614253</v>
      </c>
      <c r="L912" s="58">
        <v>0.99154732339813423</v>
      </c>
      <c r="Z912" s="233"/>
      <c r="AA912" s="233"/>
      <c r="AB912" s="233"/>
      <c r="AC912" s="233"/>
      <c r="AD912" s="233"/>
      <c r="AE912" s="233"/>
      <c r="AF912" s="233"/>
    </row>
    <row r="913" spans="2:32" ht="18.75" customHeight="1">
      <c r="B913" s="1081"/>
      <c r="C913" s="1083"/>
      <c r="D913" s="33" t="s">
        <v>68</v>
      </c>
      <c r="E913" s="51">
        <v>482.30332095211998</v>
      </c>
      <c r="F913" s="74">
        <v>68</v>
      </c>
      <c r="G913" s="53">
        <v>7.0926958963547051</v>
      </c>
      <c r="H913" s="12"/>
      <c r="I913" s="12"/>
      <c r="J913" s="12"/>
      <c r="K913" s="12"/>
      <c r="L913" s="13"/>
      <c r="Z913" s="233"/>
      <c r="AA913" s="233"/>
      <c r="AB913" s="233"/>
      <c r="AC913" s="233"/>
      <c r="AD913" s="233"/>
      <c r="AE913" s="233"/>
      <c r="AF913" s="233"/>
    </row>
    <row r="914" spans="2:32" ht="18.75" customHeight="1">
      <c r="B914" s="1081"/>
      <c r="C914" s="1082" t="s">
        <v>26</v>
      </c>
      <c r="D914" s="37" t="s">
        <v>84</v>
      </c>
      <c r="E914" s="55">
        <v>198.37053627509184</v>
      </c>
      <c r="F914" s="72">
        <v>1</v>
      </c>
      <c r="G914" s="57">
        <v>198.37053627509184</v>
      </c>
      <c r="H914" s="57">
        <v>27.485057012530049</v>
      </c>
      <c r="I914" s="57">
        <v>1.6896345770646962E-6</v>
      </c>
      <c r="J914" s="57">
        <v>0.28784668378972972</v>
      </c>
      <c r="K914" s="57">
        <v>27.485057012530049</v>
      </c>
      <c r="L914" s="58">
        <v>0.99933025253818719</v>
      </c>
      <c r="Z914" s="233"/>
      <c r="AA914" s="233"/>
      <c r="AB914" s="233"/>
      <c r="AC914" s="233"/>
      <c r="AD914" s="233"/>
      <c r="AE914" s="233"/>
      <c r="AF914" s="233"/>
    </row>
    <row r="915" spans="2:32" ht="18.75" customHeight="1">
      <c r="B915" s="1081"/>
      <c r="C915" s="1083"/>
      <c r="D915" s="33" t="s">
        <v>68</v>
      </c>
      <c r="E915" s="51">
        <v>490.78291744334786</v>
      </c>
      <c r="F915" s="74">
        <v>68</v>
      </c>
      <c r="G915" s="53">
        <v>7.2173958447551154</v>
      </c>
      <c r="H915" s="12"/>
      <c r="I915" s="12"/>
      <c r="J915" s="12"/>
      <c r="K915" s="12"/>
      <c r="L915" s="13"/>
      <c r="Z915" s="233"/>
      <c r="AA915" s="233"/>
      <c r="AB915" s="233"/>
      <c r="AC915" s="233"/>
      <c r="AD915" s="233"/>
      <c r="AE915" s="233"/>
      <c r="AF915" s="233"/>
    </row>
    <row r="916" spans="2:32" ht="18.75" customHeight="1" thickBot="1">
      <c r="B916" s="1081"/>
      <c r="C916" s="1084" t="s">
        <v>27</v>
      </c>
      <c r="D916" s="37" t="s">
        <v>84</v>
      </c>
      <c r="E916" s="55">
        <v>297.50346669827803</v>
      </c>
      <c r="F916" s="72">
        <v>1</v>
      </c>
      <c r="G916" s="57">
        <v>297.50346669827803</v>
      </c>
      <c r="H916" s="57">
        <v>46.490674354729244</v>
      </c>
      <c r="I916" s="57">
        <v>3.0078397415704854E-9</v>
      </c>
      <c r="J916" s="57">
        <v>0.40606516309517099</v>
      </c>
      <c r="K916" s="57">
        <v>46.490674354729244</v>
      </c>
      <c r="L916" s="58">
        <v>0.99999903120187139</v>
      </c>
      <c r="Z916" s="233"/>
      <c r="AA916" s="233"/>
      <c r="AB916" s="233"/>
      <c r="AC916" s="233"/>
      <c r="AD916" s="233"/>
      <c r="AE916" s="233"/>
      <c r="AF916" s="233"/>
    </row>
    <row r="917" spans="2:32" ht="18.75" customHeight="1" thickBot="1">
      <c r="B917" s="1070"/>
      <c r="C917" s="1072"/>
      <c r="D917" s="26" t="s">
        <v>68</v>
      </c>
      <c r="E917" s="59">
        <v>435.14610222953229</v>
      </c>
      <c r="F917" s="75">
        <v>68</v>
      </c>
      <c r="G917" s="61">
        <v>6.399207385728416</v>
      </c>
      <c r="H917" s="142"/>
      <c r="I917" s="142"/>
      <c r="J917" s="142"/>
      <c r="K917" s="142"/>
      <c r="L917" s="11"/>
      <c r="Z917" s="233"/>
      <c r="AA917" s="233"/>
      <c r="AB917" s="233"/>
      <c r="AC917" s="233"/>
      <c r="AD917" s="233"/>
      <c r="AE917" s="233"/>
      <c r="AF917" s="233"/>
    </row>
    <row r="918" spans="2:32" ht="18.75" customHeight="1">
      <c r="B918" s="1044" t="s">
        <v>118</v>
      </c>
      <c r="C918" s="1067"/>
      <c r="D918" s="1067"/>
      <c r="E918" s="1067"/>
      <c r="F918" s="1067"/>
      <c r="G918" s="1067"/>
      <c r="H918" s="1067"/>
      <c r="I918" s="1067"/>
      <c r="J918" s="1067"/>
      <c r="K918" s="1067"/>
      <c r="L918" s="1067"/>
      <c r="Z918" s="233"/>
      <c r="AA918" s="233"/>
      <c r="AB918" s="233"/>
      <c r="AC918" s="233"/>
      <c r="AD918" s="233"/>
      <c r="AE918" s="233"/>
      <c r="AF918" s="233"/>
    </row>
    <row r="919" spans="2:32" ht="18.75" customHeight="1">
      <c r="B919" s="1066" t="s">
        <v>167</v>
      </c>
      <c r="C919" s="1067"/>
      <c r="D919" s="1067"/>
      <c r="E919" s="1067"/>
      <c r="F919" s="1067"/>
      <c r="G919" s="1067"/>
      <c r="H919" s="1067"/>
      <c r="I919" s="1067"/>
      <c r="J919" s="1067"/>
      <c r="K919" s="1067"/>
      <c r="L919" s="1067"/>
      <c r="Z919" s="233"/>
      <c r="AA919" s="233"/>
      <c r="AB919" s="233"/>
      <c r="AC919" s="233"/>
      <c r="AD919" s="233"/>
      <c r="AE919" s="233"/>
      <c r="AF919" s="233"/>
    </row>
    <row r="920" spans="2:32" ht="18.75" customHeight="1">
      <c r="Z920" s="233"/>
      <c r="AA920" s="233"/>
      <c r="AB920" s="233"/>
      <c r="AC920" s="233"/>
      <c r="AD920" s="233"/>
      <c r="AE920" s="233"/>
      <c r="AF920" s="233"/>
    </row>
    <row r="921" spans="2:32" ht="18.75" customHeight="1">
      <c r="Z921" s="233"/>
      <c r="AA921" s="233"/>
      <c r="AB921" s="233"/>
      <c r="AC921" s="233"/>
      <c r="AD921" s="233"/>
      <c r="AE921" s="233"/>
      <c r="AF921" s="233"/>
    </row>
    <row r="922" spans="2:32" ht="18.75" customHeight="1">
      <c r="Z922" s="233"/>
      <c r="AA922" s="233"/>
      <c r="AB922" s="233"/>
      <c r="AC922" s="233"/>
      <c r="AD922" s="233"/>
      <c r="AE922" s="233"/>
      <c r="AF922" s="233"/>
    </row>
    <row r="923" spans="2:32" ht="18.75" customHeight="1">
      <c r="Z923" s="233"/>
      <c r="AA923" s="233"/>
      <c r="AB923" s="233"/>
      <c r="AC923" s="233"/>
      <c r="AD923" s="233"/>
      <c r="AE923" s="233"/>
      <c r="AF923" s="233"/>
    </row>
    <row r="924" spans="2:32" ht="18.75" customHeight="1">
      <c r="Z924" s="233"/>
      <c r="AA924" s="233"/>
      <c r="AB924" s="233"/>
      <c r="AC924" s="233"/>
      <c r="AD924" s="233"/>
      <c r="AE924" s="233"/>
      <c r="AF924" s="233"/>
    </row>
    <row r="925" spans="2:32" ht="18.75" customHeight="1">
      <c r="Z925" s="233"/>
      <c r="AA925" s="233"/>
      <c r="AB925" s="233"/>
      <c r="AC925" s="233"/>
      <c r="AD925" s="233"/>
      <c r="AE925" s="233"/>
      <c r="AF925" s="233"/>
    </row>
    <row r="926" spans="2:32" ht="18.75" customHeight="1">
      <c r="Z926" s="233"/>
      <c r="AA926" s="233"/>
      <c r="AB926" s="233"/>
      <c r="AC926" s="233"/>
      <c r="AD926" s="233"/>
      <c r="AE926" s="233"/>
      <c r="AF926" s="233"/>
    </row>
    <row r="927" spans="2:32" ht="18.75" customHeight="1">
      <c r="Z927" s="233"/>
      <c r="AA927" s="233"/>
      <c r="AB927" s="233"/>
      <c r="AC927" s="233"/>
      <c r="AD927" s="233"/>
      <c r="AE927" s="233"/>
      <c r="AF927" s="233"/>
    </row>
    <row r="928" spans="2:32" ht="18.75" customHeight="1">
      <c r="Z928" s="233"/>
      <c r="AA928" s="233"/>
      <c r="AB928" s="233"/>
      <c r="AC928" s="233"/>
      <c r="AD928" s="233"/>
      <c r="AE928" s="233"/>
      <c r="AF928" s="233"/>
    </row>
    <row r="929" spans="26:32" ht="18.75" customHeight="1">
      <c r="Z929" s="233"/>
      <c r="AA929" s="233"/>
      <c r="AB929" s="233"/>
      <c r="AC929" s="233"/>
      <c r="AD929" s="233"/>
      <c r="AE929" s="233"/>
      <c r="AF929" s="233"/>
    </row>
    <row r="930" spans="26:32" ht="18.75" customHeight="1">
      <c r="Z930" s="233"/>
      <c r="AA930" s="233"/>
      <c r="AB930" s="233"/>
      <c r="AC930" s="233"/>
      <c r="AD930" s="233"/>
      <c r="AE930" s="233"/>
      <c r="AF930" s="233"/>
    </row>
    <row r="931" spans="26:32" ht="18.75" customHeight="1">
      <c r="Z931" s="233"/>
      <c r="AA931" s="233"/>
      <c r="AB931" s="233"/>
      <c r="AC931" s="233"/>
      <c r="AD931" s="233"/>
      <c r="AE931" s="233"/>
      <c r="AF931" s="233"/>
    </row>
    <row r="932" spans="26:32" ht="18.75" customHeight="1">
      <c r="Z932" s="233"/>
      <c r="AA932" s="233"/>
      <c r="AB932" s="233"/>
      <c r="AC932" s="233"/>
      <c r="AD932" s="233"/>
      <c r="AE932" s="233"/>
      <c r="AF932" s="233"/>
    </row>
    <row r="933" spans="26:32" ht="18.75" customHeight="1">
      <c r="Z933" s="233"/>
      <c r="AA933" s="233"/>
      <c r="AB933" s="233"/>
      <c r="AC933" s="233"/>
      <c r="AD933" s="233"/>
      <c r="AE933" s="233"/>
      <c r="AF933" s="233"/>
    </row>
    <row r="934" spans="26:32" ht="18.75" customHeight="1">
      <c r="Z934" s="233"/>
      <c r="AA934" s="233"/>
      <c r="AB934" s="233"/>
      <c r="AC934" s="233"/>
      <c r="AD934" s="233"/>
      <c r="AE934" s="233"/>
      <c r="AF934" s="233"/>
    </row>
    <row r="935" spans="26:32" ht="18.75" customHeight="1">
      <c r="Z935" s="233"/>
      <c r="AA935" s="233"/>
      <c r="AB935" s="233"/>
      <c r="AC935" s="233"/>
      <c r="AD935" s="233"/>
      <c r="AE935" s="233"/>
      <c r="AF935" s="233"/>
    </row>
    <row r="936" spans="26:32" ht="18.75" customHeight="1">
      <c r="Z936" s="233"/>
      <c r="AA936" s="233"/>
      <c r="AB936" s="233"/>
      <c r="AC936" s="233"/>
      <c r="AD936" s="233"/>
      <c r="AE936" s="233"/>
      <c r="AF936" s="233"/>
    </row>
    <row r="937" spans="26:32" ht="18.75" customHeight="1">
      <c r="Z937" s="233"/>
      <c r="AA937" s="233"/>
      <c r="AB937" s="233"/>
      <c r="AC937" s="233"/>
      <c r="AD937" s="233"/>
      <c r="AE937" s="233"/>
      <c r="AF937" s="233"/>
    </row>
    <row r="938" spans="26:32" ht="18.75" customHeight="1">
      <c r="Z938" s="233"/>
      <c r="AA938" s="233"/>
      <c r="AB938" s="233"/>
      <c r="AC938" s="233"/>
      <c r="AD938" s="233"/>
      <c r="AE938" s="233"/>
      <c r="AF938" s="233"/>
    </row>
    <row r="939" spans="26:32" ht="18.75" customHeight="1">
      <c r="Z939" s="233"/>
      <c r="AA939" s="233"/>
      <c r="AB939" s="233"/>
      <c r="AC939" s="233"/>
      <c r="AD939" s="233"/>
      <c r="AE939" s="233"/>
      <c r="AF939" s="233"/>
    </row>
    <row r="940" spans="26:32" ht="18.75" customHeight="1">
      <c r="Z940" s="233"/>
      <c r="AA940" s="233"/>
      <c r="AB940" s="233"/>
      <c r="AC940" s="233"/>
      <c r="AD940" s="233"/>
      <c r="AE940" s="233"/>
      <c r="AF940" s="233"/>
    </row>
    <row r="941" spans="26:32" ht="18.75" customHeight="1">
      <c r="Z941" s="233"/>
      <c r="AA941" s="233"/>
      <c r="AB941" s="233"/>
      <c r="AC941" s="233"/>
      <c r="AD941" s="233"/>
      <c r="AE941" s="233"/>
      <c r="AF941" s="233"/>
    </row>
    <row r="942" spans="26:32" ht="18.75" customHeight="1">
      <c r="Z942" s="233"/>
      <c r="AA942" s="233"/>
      <c r="AB942" s="233"/>
      <c r="AC942" s="233"/>
      <c r="AD942" s="233"/>
      <c r="AE942" s="233"/>
      <c r="AF942" s="233"/>
    </row>
    <row r="943" spans="26:32" ht="18.75" customHeight="1">
      <c r="Z943" s="233"/>
      <c r="AA943" s="233"/>
      <c r="AB943" s="233"/>
      <c r="AC943" s="233"/>
      <c r="AD943" s="233"/>
      <c r="AE943" s="233"/>
      <c r="AF943" s="233"/>
    </row>
    <row r="944" spans="26:32" ht="18.75" customHeight="1">
      <c r="Z944" s="233"/>
      <c r="AA944" s="233"/>
      <c r="AB944" s="233"/>
      <c r="AC944" s="233"/>
      <c r="AD944" s="233"/>
      <c r="AE944" s="233"/>
      <c r="AF944" s="233"/>
    </row>
    <row r="945" spans="26:32" ht="18.75" customHeight="1">
      <c r="Z945" s="233"/>
      <c r="AA945" s="233"/>
      <c r="AB945" s="233"/>
      <c r="AC945" s="233"/>
      <c r="AD945" s="233"/>
      <c r="AE945" s="233"/>
      <c r="AF945" s="233"/>
    </row>
    <row r="946" spans="26:32" ht="18.75" customHeight="1">
      <c r="Z946" s="233"/>
      <c r="AA946" s="233"/>
      <c r="AB946" s="233"/>
      <c r="AC946" s="233"/>
      <c r="AD946" s="233"/>
      <c r="AE946" s="233"/>
      <c r="AF946" s="233"/>
    </row>
    <row r="947" spans="26:32" ht="18.75" customHeight="1">
      <c r="Z947" s="233"/>
      <c r="AA947" s="233"/>
      <c r="AB947" s="233"/>
      <c r="AC947" s="233"/>
      <c r="AD947" s="233"/>
      <c r="AE947" s="233"/>
      <c r="AF947" s="233"/>
    </row>
    <row r="948" spans="26:32" ht="18.75" customHeight="1">
      <c r="Z948" s="233"/>
      <c r="AA948" s="233"/>
      <c r="AB948" s="233"/>
      <c r="AC948" s="233"/>
      <c r="AD948" s="233"/>
      <c r="AE948" s="233"/>
      <c r="AF948" s="233"/>
    </row>
    <row r="949" spans="26:32" ht="18.75" customHeight="1">
      <c r="Z949" s="233"/>
      <c r="AA949" s="233"/>
      <c r="AB949" s="233"/>
      <c r="AC949" s="233"/>
      <c r="AD949" s="233"/>
      <c r="AE949" s="233"/>
      <c r="AF949" s="233"/>
    </row>
    <row r="950" spans="26:32" ht="18.75" customHeight="1">
      <c r="Z950" s="233"/>
      <c r="AA950" s="233"/>
      <c r="AB950" s="233"/>
      <c r="AC950" s="233"/>
      <c r="AD950" s="233"/>
      <c r="AE950" s="233"/>
      <c r="AF950" s="233"/>
    </row>
    <row r="951" spans="26:32" ht="18.75" customHeight="1">
      <c r="Z951" s="233"/>
      <c r="AA951" s="233"/>
      <c r="AB951" s="233"/>
      <c r="AC951" s="233"/>
      <c r="AD951" s="233"/>
      <c r="AE951" s="233"/>
      <c r="AF951" s="233"/>
    </row>
    <row r="952" spans="26:32" ht="18.75" customHeight="1">
      <c r="Z952" s="233"/>
      <c r="AA952" s="233"/>
      <c r="AB952" s="233"/>
      <c r="AC952" s="233"/>
      <c r="AD952" s="233"/>
      <c r="AE952" s="233"/>
      <c r="AF952" s="233"/>
    </row>
    <row r="953" spans="26:32" ht="18.75" customHeight="1">
      <c r="Z953" s="233"/>
      <c r="AA953" s="233"/>
      <c r="AB953" s="233"/>
      <c r="AC953" s="233"/>
      <c r="AD953" s="233"/>
      <c r="AE953" s="233"/>
      <c r="AF953" s="233"/>
    </row>
    <row r="954" spans="26:32" ht="18.75" customHeight="1">
      <c r="Z954" s="233"/>
      <c r="AA954" s="233"/>
      <c r="AB954" s="233"/>
      <c r="AC954" s="233"/>
      <c r="AD954" s="233"/>
      <c r="AE954" s="233"/>
      <c r="AF954" s="233"/>
    </row>
    <row r="955" spans="26:32" ht="18.75" customHeight="1">
      <c r="Z955" s="233"/>
      <c r="AA955" s="233"/>
      <c r="AB955" s="233"/>
      <c r="AC955" s="233"/>
      <c r="AD955" s="233"/>
      <c r="AE955" s="233"/>
      <c r="AF955" s="233"/>
    </row>
    <row r="956" spans="26:32" ht="18.75" customHeight="1">
      <c r="Z956" s="233"/>
      <c r="AA956" s="233"/>
      <c r="AB956" s="233"/>
      <c r="AC956" s="233"/>
      <c r="AD956" s="233"/>
      <c r="AE956" s="233"/>
      <c r="AF956" s="233"/>
    </row>
    <row r="957" spans="26:32" ht="18.75" customHeight="1">
      <c r="Z957" s="233"/>
      <c r="AA957" s="233"/>
      <c r="AB957" s="233"/>
      <c r="AC957" s="233"/>
      <c r="AD957" s="233"/>
      <c r="AE957" s="233"/>
      <c r="AF957" s="233"/>
    </row>
    <row r="958" spans="26:32" ht="18.75" customHeight="1">
      <c r="Z958" s="233"/>
      <c r="AA958" s="233"/>
      <c r="AB958" s="233"/>
      <c r="AC958" s="233"/>
      <c r="AD958" s="233"/>
      <c r="AE958" s="233"/>
      <c r="AF958" s="233"/>
    </row>
    <row r="959" spans="26:32" ht="18.75" customHeight="1">
      <c r="Z959" s="233"/>
      <c r="AA959" s="233"/>
      <c r="AB959" s="233"/>
      <c r="AC959" s="233"/>
      <c r="AD959" s="233"/>
      <c r="AE959" s="233"/>
      <c r="AF959" s="233"/>
    </row>
    <row r="960" spans="26:32" ht="18.75" customHeight="1">
      <c r="Z960" s="233"/>
      <c r="AA960" s="233"/>
      <c r="AB960" s="233"/>
      <c r="AC960" s="233"/>
      <c r="AD960" s="233"/>
      <c r="AE960" s="233"/>
      <c r="AF960" s="233"/>
    </row>
    <row r="961" spans="26:32" ht="18.75" customHeight="1">
      <c r="Z961" s="233"/>
      <c r="AA961" s="233"/>
      <c r="AB961" s="233"/>
      <c r="AC961" s="233"/>
      <c r="AD961" s="233"/>
      <c r="AE961" s="233"/>
      <c r="AF961" s="233"/>
    </row>
    <row r="962" spans="26:32" ht="18.75" customHeight="1">
      <c r="Z962" s="233"/>
      <c r="AA962" s="233"/>
      <c r="AB962" s="233"/>
      <c r="AC962" s="233"/>
      <c r="AD962" s="233"/>
      <c r="AE962" s="233"/>
      <c r="AF962" s="233"/>
    </row>
    <row r="963" spans="26:32" ht="18.75" customHeight="1">
      <c r="Z963" s="233"/>
      <c r="AA963" s="233"/>
      <c r="AB963" s="233"/>
      <c r="AC963" s="233"/>
      <c r="AD963" s="233"/>
      <c r="AE963" s="233"/>
      <c r="AF963" s="233"/>
    </row>
    <row r="964" spans="26:32" ht="18.75" customHeight="1">
      <c r="Z964" s="233"/>
      <c r="AA964" s="233"/>
      <c r="AB964" s="233"/>
      <c r="AC964" s="233"/>
      <c r="AD964" s="233"/>
      <c r="AE964" s="233"/>
      <c r="AF964" s="233"/>
    </row>
    <row r="965" spans="26:32" ht="18.75" customHeight="1">
      <c r="Z965" s="233"/>
      <c r="AA965" s="233"/>
      <c r="AB965" s="233"/>
      <c r="AC965" s="233"/>
      <c r="AD965" s="233"/>
      <c r="AE965" s="233"/>
      <c r="AF965" s="233"/>
    </row>
    <row r="966" spans="26:32" ht="18.75" customHeight="1">
      <c r="Z966" s="233"/>
      <c r="AA966" s="233"/>
      <c r="AB966" s="233"/>
      <c r="AC966" s="233"/>
      <c r="AD966" s="233"/>
      <c r="AE966" s="233"/>
      <c r="AF966" s="233"/>
    </row>
    <row r="967" spans="26:32" ht="18.75" customHeight="1">
      <c r="Z967" s="233"/>
      <c r="AA967" s="233"/>
      <c r="AB967" s="233"/>
      <c r="AC967" s="233"/>
      <c r="AD967" s="233"/>
      <c r="AE967" s="233"/>
      <c r="AF967" s="233"/>
    </row>
    <row r="968" spans="26:32" ht="18.75" customHeight="1">
      <c r="Z968" s="233"/>
      <c r="AA968" s="233"/>
      <c r="AB968" s="233"/>
      <c r="AC968" s="233"/>
      <c r="AD968" s="233"/>
      <c r="AE968" s="233"/>
      <c r="AF968" s="233"/>
    </row>
    <row r="969" spans="26:32" ht="18.75" customHeight="1">
      <c r="Z969" s="233"/>
      <c r="AA969" s="233"/>
      <c r="AB969" s="233"/>
      <c r="AC969" s="233"/>
      <c r="AD969" s="233"/>
      <c r="AE969" s="233"/>
      <c r="AF969" s="233"/>
    </row>
    <row r="970" spans="26:32" ht="18.75" customHeight="1">
      <c r="Z970" s="233"/>
      <c r="AA970" s="233"/>
      <c r="AB970" s="233"/>
      <c r="AC970" s="233"/>
      <c r="AD970" s="233"/>
      <c r="AE970" s="233"/>
      <c r="AF970" s="233"/>
    </row>
    <row r="971" spans="26:32" ht="18.75" customHeight="1">
      <c r="Z971" s="233"/>
      <c r="AA971" s="233"/>
      <c r="AB971" s="233"/>
      <c r="AC971" s="233"/>
      <c r="AD971" s="233"/>
      <c r="AE971" s="233"/>
      <c r="AF971" s="233"/>
    </row>
    <row r="972" spans="26:32" ht="18.75" customHeight="1">
      <c r="Z972" s="233"/>
      <c r="AA972" s="233"/>
      <c r="AB972" s="233"/>
      <c r="AC972" s="233"/>
      <c r="AD972" s="233"/>
      <c r="AE972" s="233"/>
      <c r="AF972" s="233"/>
    </row>
    <row r="973" spans="26:32" ht="18.75" customHeight="1">
      <c r="Z973" s="233"/>
      <c r="AA973" s="233"/>
      <c r="AB973" s="233"/>
      <c r="AC973" s="233"/>
      <c r="AD973" s="233"/>
      <c r="AE973" s="233"/>
      <c r="AF973" s="233"/>
    </row>
    <row r="974" spans="26:32" ht="18.75" customHeight="1">
      <c r="Z974" s="233"/>
      <c r="AA974" s="233"/>
      <c r="AB974" s="233"/>
      <c r="AC974" s="233"/>
      <c r="AD974" s="233"/>
      <c r="AE974" s="233"/>
      <c r="AF974" s="233"/>
    </row>
    <row r="975" spans="26:32" ht="18.75" customHeight="1">
      <c r="Z975" s="233"/>
      <c r="AA975" s="233"/>
      <c r="AB975" s="233"/>
      <c r="AC975" s="233"/>
      <c r="AD975" s="233"/>
      <c r="AE975" s="233"/>
      <c r="AF975" s="233"/>
    </row>
    <row r="976" spans="26:32" ht="18.75" customHeight="1">
      <c r="Z976" s="233"/>
      <c r="AA976" s="233"/>
      <c r="AB976" s="233"/>
      <c r="AC976" s="233"/>
      <c r="AD976" s="233"/>
      <c r="AE976" s="233"/>
      <c r="AF976" s="233"/>
    </row>
    <row r="977" spans="26:32" ht="18.75" customHeight="1">
      <c r="Z977" s="233"/>
      <c r="AA977" s="233"/>
      <c r="AB977" s="233"/>
      <c r="AC977" s="233"/>
      <c r="AD977" s="233"/>
      <c r="AE977" s="233"/>
      <c r="AF977" s="233"/>
    </row>
    <row r="978" spans="26:32" ht="18.75" customHeight="1">
      <c r="Z978" s="233"/>
      <c r="AA978" s="233"/>
      <c r="AB978" s="233"/>
      <c r="AC978" s="233"/>
      <c r="AD978" s="233"/>
      <c r="AE978" s="233"/>
      <c r="AF978" s="233"/>
    </row>
    <row r="979" spans="26:32" ht="18.75" customHeight="1">
      <c r="Z979" s="233"/>
      <c r="AA979" s="233"/>
      <c r="AB979" s="233"/>
      <c r="AC979" s="233"/>
      <c r="AD979" s="233"/>
      <c r="AE979" s="233"/>
      <c r="AF979" s="233"/>
    </row>
    <row r="980" spans="26:32" ht="18.75" customHeight="1">
      <c r="Z980" s="233"/>
      <c r="AA980" s="233"/>
      <c r="AB980" s="233"/>
      <c r="AC980" s="233"/>
      <c r="AD980" s="233"/>
      <c r="AE980" s="233"/>
      <c r="AF980" s="233"/>
    </row>
    <row r="981" spans="26:32" ht="18.75" customHeight="1">
      <c r="Z981" s="233"/>
      <c r="AA981" s="233"/>
      <c r="AB981" s="233"/>
      <c r="AC981" s="233"/>
      <c r="AD981" s="233"/>
      <c r="AE981" s="233"/>
      <c r="AF981" s="233"/>
    </row>
    <row r="982" spans="26:32" ht="18.75" customHeight="1">
      <c r="Z982" s="233"/>
      <c r="AA982" s="233"/>
      <c r="AB982" s="233"/>
      <c r="AC982" s="233"/>
      <c r="AD982" s="233"/>
      <c r="AE982" s="233"/>
      <c r="AF982" s="233"/>
    </row>
    <row r="983" spans="26:32" ht="18.75" customHeight="1">
      <c r="Z983" s="233"/>
      <c r="AA983" s="233"/>
      <c r="AB983" s="233"/>
      <c r="AC983" s="233"/>
      <c r="AD983" s="233"/>
      <c r="AE983" s="233"/>
      <c r="AF983" s="233"/>
    </row>
    <row r="984" spans="26:32" ht="18.75" customHeight="1">
      <c r="Z984" s="233"/>
      <c r="AA984" s="233"/>
      <c r="AB984" s="233"/>
      <c r="AC984" s="233"/>
      <c r="AD984" s="233"/>
      <c r="AE984" s="233"/>
      <c r="AF984" s="233"/>
    </row>
    <row r="985" spans="26:32" ht="18.75" customHeight="1">
      <c r="Z985" s="233"/>
      <c r="AA985" s="233"/>
      <c r="AB985" s="233"/>
      <c r="AC985" s="233"/>
      <c r="AD985" s="233"/>
      <c r="AE985" s="233"/>
      <c r="AF985" s="233"/>
    </row>
    <row r="986" spans="26:32" ht="18.75" customHeight="1">
      <c r="Z986" s="233"/>
      <c r="AA986" s="233"/>
      <c r="AB986" s="233"/>
      <c r="AC986" s="233"/>
      <c r="AD986" s="233"/>
      <c r="AE986" s="233"/>
      <c r="AF986" s="233"/>
    </row>
    <row r="987" spans="26:32" ht="18.75" customHeight="1">
      <c r="Z987" s="233"/>
      <c r="AA987" s="233"/>
      <c r="AB987" s="233"/>
      <c r="AC987" s="233"/>
      <c r="AD987" s="233"/>
      <c r="AE987" s="233"/>
      <c r="AF987" s="233"/>
    </row>
    <row r="988" spans="26:32" ht="18.75" customHeight="1">
      <c r="Z988" s="233"/>
      <c r="AA988" s="233"/>
      <c r="AB988" s="233"/>
      <c r="AC988" s="233"/>
      <c r="AD988" s="233"/>
      <c r="AE988" s="233"/>
      <c r="AF988" s="233"/>
    </row>
    <row r="989" spans="26:32" ht="18.75" customHeight="1">
      <c r="Z989" s="233"/>
      <c r="AA989" s="233"/>
      <c r="AB989" s="233"/>
      <c r="AC989" s="233"/>
      <c r="AD989" s="233"/>
      <c r="AE989" s="233"/>
      <c r="AF989" s="233"/>
    </row>
    <row r="990" spans="26:32" ht="18.75" customHeight="1">
      <c r="Z990" s="233"/>
      <c r="AA990" s="233"/>
      <c r="AB990" s="233"/>
      <c r="AC990" s="233"/>
      <c r="AD990" s="233"/>
      <c r="AE990" s="233"/>
      <c r="AF990" s="233"/>
    </row>
    <row r="991" spans="26:32" ht="18.75" customHeight="1">
      <c r="Z991" s="233"/>
      <c r="AA991" s="233"/>
      <c r="AB991" s="233"/>
      <c r="AC991" s="233"/>
      <c r="AD991" s="233"/>
      <c r="AE991" s="233"/>
      <c r="AF991" s="233"/>
    </row>
    <row r="992" spans="26:32" ht="18.75" customHeight="1">
      <c r="Z992" s="233"/>
      <c r="AA992" s="233"/>
      <c r="AB992" s="233"/>
      <c r="AC992" s="233"/>
      <c r="AD992" s="233"/>
      <c r="AE992" s="233"/>
      <c r="AF992" s="233"/>
    </row>
    <row r="993" spans="26:32" ht="18.75" customHeight="1">
      <c r="Z993" s="233"/>
      <c r="AA993" s="233"/>
      <c r="AB993" s="233"/>
      <c r="AC993" s="233"/>
      <c r="AD993" s="233"/>
      <c r="AE993" s="233"/>
      <c r="AF993" s="233"/>
    </row>
    <row r="994" spans="26:32" ht="18.75" customHeight="1">
      <c r="Z994" s="233"/>
      <c r="AA994" s="233"/>
      <c r="AB994" s="233"/>
      <c r="AC994" s="233"/>
      <c r="AD994" s="233"/>
      <c r="AE994" s="233"/>
      <c r="AF994" s="233"/>
    </row>
    <row r="995" spans="26:32" ht="18.75" customHeight="1">
      <c r="Z995" s="233"/>
      <c r="AA995" s="233"/>
      <c r="AB995" s="233"/>
      <c r="AC995" s="233"/>
      <c r="AD995" s="233"/>
      <c r="AE995" s="233"/>
      <c r="AF995" s="233"/>
    </row>
    <row r="996" spans="26:32" ht="18.75" customHeight="1">
      <c r="Z996" s="233"/>
      <c r="AA996" s="233"/>
      <c r="AB996" s="233"/>
      <c r="AC996" s="233"/>
      <c r="AD996" s="233"/>
      <c r="AE996" s="233"/>
      <c r="AF996" s="233"/>
    </row>
    <row r="997" spans="26:32" ht="18.75" customHeight="1">
      <c r="Z997" s="233"/>
      <c r="AA997" s="233"/>
      <c r="AB997" s="233"/>
      <c r="AC997" s="233"/>
      <c r="AD997" s="233"/>
      <c r="AE997" s="233"/>
      <c r="AF997" s="233"/>
    </row>
    <row r="998" spans="26:32" ht="18.75" customHeight="1">
      <c r="Z998" s="233"/>
      <c r="AA998" s="233"/>
      <c r="AB998" s="233"/>
      <c r="AC998" s="233"/>
      <c r="AD998" s="233"/>
      <c r="AE998" s="233"/>
      <c r="AF998" s="233"/>
    </row>
    <row r="999" spans="26:32" ht="18.75" customHeight="1">
      <c r="Z999" s="233"/>
      <c r="AA999" s="233"/>
      <c r="AB999" s="233"/>
      <c r="AC999" s="233"/>
      <c r="AD999" s="233"/>
      <c r="AE999" s="233"/>
      <c r="AF999" s="233"/>
    </row>
    <row r="1000" spans="26:32" ht="18.75" customHeight="1">
      <c r="Z1000" s="233"/>
      <c r="AA1000" s="233"/>
      <c r="AB1000" s="233"/>
      <c r="AC1000" s="233"/>
      <c r="AD1000" s="233"/>
      <c r="AE1000" s="233"/>
      <c r="AF1000" s="233"/>
    </row>
    <row r="1001" spans="26:32" ht="18.75" customHeight="1">
      <c r="Z1001" s="233"/>
      <c r="AA1001" s="233"/>
      <c r="AB1001" s="233"/>
      <c r="AC1001" s="233"/>
      <c r="AD1001" s="233"/>
      <c r="AE1001" s="233"/>
      <c r="AF1001" s="233"/>
    </row>
    <row r="1002" spans="26:32" ht="18.75" customHeight="1">
      <c r="Z1002" s="233"/>
      <c r="AA1002" s="233"/>
      <c r="AB1002" s="233"/>
      <c r="AC1002" s="233"/>
      <c r="AD1002" s="233"/>
      <c r="AE1002" s="233"/>
      <c r="AF1002" s="233"/>
    </row>
    <row r="1003" spans="26:32" ht="18.75" customHeight="1">
      <c r="Z1003" s="233"/>
      <c r="AA1003" s="233"/>
      <c r="AB1003" s="233"/>
      <c r="AC1003" s="233"/>
      <c r="AD1003" s="233"/>
      <c r="AE1003" s="233"/>
      <c r="AF1003" s="233"/>
    </row>
    <row r="1004" spans="26:32" ht="18.75" customHeight="1">
      <c r="Z1004" s="233"/>
      <c r="AA1004" s="233"/>
      <c r="AB1004" s="233"/>
      <c r="AC1004" s="233"/>
      <c r="AD1004" s="233"/>
      <c r="AE1004" s="233"/>
      <c r="AF1004" s="233"/>
    </row>
    <row r="1005" spans="26:32" ht="18.75" customHeight="1">
      <c r="Z1005" s="233"/>
      <c r="AA1005" s="233"/>
      <c r="AB1005" s="233"/>
      <c r="AC1005" s="233"/>
      <c r="AD1005" s="233"/>
      <c r="AE1005" s="233"/>
      <c r="AF1005" s="233"/>
    </row>
    <row r="1006" spans="26:32" ht="18.75" customHeight="1">
      <c r="Z1006" s="233"/>
      <c r="AA1006" s="233"/>
      <c r="AB1006" s="233"/>
      <c r="AC1006" s="233"/>
      <c r="AD1006" s="233"/>
      <c r="AE1006" s="233"/>
      <c r="AF1006" s="233"/>
    </row>
    <row r="1007" spans="26:32" ht="18.75" customHeight="1">
      <c r="Z1007" s="233"/>
      <c r="AA1007" s="233"/>
      <c r="AB1007" s="233"/>
      <c r="AC1007" s="233"/>
      <c r="AD1007" s="233"/>
      <c r="AE1007" s="233"/>
      <c r="AF1007" s="233"/>
    </row>
    <row r="1008" spans="26:32" ht="18.75" customHeight="1">
      <c r="Z1008" s="233"/>
      <c r="AA1008" s="233"/>
      <c r="AB1008" s="233"/>
      <c r="AC1008" s="233"/>
      <c r="AD1008" s="233"/>
      <c r="AE1008" s="233"/>
      <c r="AF1008" s="233"/>
    </row>
    <row r="1009" spans="26:32" ht="18.75" customHeight="1">
      <c r="Z1009" s="233"/>
      <c r="AA1009" s="233"/>
      <c r="AB1009" s="233"/>
      <c r="AC1009" s="233"/>
      <c r="AD1009" s="233"/>
      <c r="AE1009" s="233"/>
      <c r="AF1009" s="233"/>
    </row>
    <row r="1010" spans="26:32" ht="18.75" customHeight="1">
      <c r="Z1010" s="233"/>
      <c r="AA1010" s="233"/>
      <c r="AB1010" s="233"/>
      <c r="AC1010" s="233"/>
      <c r="AD1010" s="233"/>
      <c r="AE1010" s="233"/>
      <c r="AF1010" s="233"/>
    </row>
    <row r="1011" spans="26:32" ht="18.75" customHeight="1">
      <c r="Z1011" s="233"/>
      <c r="AA1011" s="233"/>
      <c r="AB1011" s="233"/>
      <c r="AC1011" s="233"/>
      <c r="AD1011" s="233"/>
      <c r="AE1011" s="233"/>
      <c r="AF1011" s="233"/>
    </row>
    <row r="1012" spans="26:32" ht="18.75" customHeight="1">
      <c r="Z1012" s="233"/>
      <c r="AA1012" s="233"/>
      <c r="AB1012" s="233"/>
      <c r="AC1012" s="233"/>
      <c r="AD1012" s="233"/>
      <c r="AE1012" s="233"/>
      <c r="AF1012" s="233"/>
    </row>
    <row r="1013" spans="26:32" ht="18.75" customHeight="1">
      <c r="Z1013" s="233"/>
      <c r="AA1013" s="233"/>
      <c r="AB1013" s="233"/>
      <c r="AC1013" s="233"/>
      <c r="AD1013" s="233"/>
      <c r="AE1013" s="233"/>
      <c r="AF1013" s="233"/>
    </row>
    <row r="1014" spans="26:32" ht="18.75" customHeight="1">
      <c r="Z1014" s="233"/>
      <c r="AA1014" s="233"/>
      <c r="AB1014" s="233"/>
      <c r="AC1014" s="233"/>
      <c r="AD1014" s="233"/>
      <c r="AE1014" s="233"/>
      <c r="AF1014" s="233"/>
    </row>
    <row r="1015" spans="26:32" ht="18.75" customHeight="1">
      <c r="Z1015" s="233"/>
      <c r="AA1015" s="233"/>
      <c r="AB1015" s="233"/>
      <c r="AC1015" s="233"/>
      <c r="AD1015" s="233"/>
      <c r="AE1015" s="233"/>
      <c r="AF1015" s="233"/>
    </row>
    <row r="1016" spans="26:32" ht="18.75" customHeight="1">
      <c r="Z1016" s="233"/>
      <c r="AA1016" s="233"/>
      <c r="AB1016" s="233"/>
      <c r="AC1016" s="233"/>
      <c r="AD1016" s="233"/>
      <c r="AE1016" s="233"/>
      <c r="AF1016" s="233"/>
    </row>
    <row r="1017" spans="26:32" ht="18.75" customHeight="1">
      <c r="Z1017" s="233"/>
      <c r="AA1017" s="233"/>
      <c r="AB1017" s="233"/>
      <c r="AC1017" s="233"/>
      <c r="AD1017" s="233"/>
      <c r="AE1017" s="233"/>
      <c r="AF1017" s="233"/>
    </row>
    <row r="1018" spans="26:32" ht="18.75" customHeight="1">
      <c r="Z1018" s="233"/>
      <c r="AA1018" s="233"/>
      <c r="AB1018" s="233"/>
      <c r="AC1018" s="233"/>
      <c r="AD1018" s="233"/>
      <c r="AE1018" s="233"/>
      <c r="AF1018" s="233"/>
    </row>
    <row r="1019" spans="26:32" ht="18.75" customHeight="1">
      <c r="Z1019" s="233"/>
      <c r="AA1019" s="233"/>
      <c r="AB1019" s="233"/>
      <c r="AC1019" s="233"/>
      <c r="AD1019" s="233"/>
      <c r="AE1019" s="233"/>
      <c r="AF1019" s="233"/>
    </row>
    <row r="1020" spans="26:32" ht="18.75" customHeight="1">
      <c r="Z1020" s="233"/>
      <c r="AA1020" s="233"/>
      <c r="AB1020" s="233"/>
      <c r="AC1020" s="233"/>
      <c r="AD1020" s="233"/>
      <c r="AE1020" s="233"/>
      <c r="AF1020" s="233"/>
    </row>
    <row r="1021" spans="26:32" ht="18.75" customHeight="1">
      <c r="Z1021" s="233"/>
      <c r="AA1021" s="233"/>
      <c r="AB1021" s="233"/>
      <c r="AC1021" s="233"/>
      <c r="AD1021" s="233"/>
      <c r="AE1021" s="233"/>
      <c r="AF1021" s="233"/>
    </row>
    <row r="1022" spans="26:32" ht="18.75" customHeight="1">
      <c r="Z1022" s="233"/>
      <c r="AA1022" s="233"/>
      <c r="AB1022" s="233"/>
      <c r="AC1022" s="233"/>
      <c r="AD1022" s="233"/>
      <c r="AE1022" s="233"/>
      <c r="AF1022" s="233"/>
    </row>
    <row r="1023" spans="26:32" ht="18.75" customHeight="1">
      <c r="Z1023" s="233"/>
      <c r="AA1023" s="233"/>
      <c r="AB1023" s="233"/>
      <c r="AC1023" s="233"/>
      <c r="AD1023" s="233"/>
      <c r="AE1023" s="233"/>
      <c r="AF1023" s="233"/>
    </row>
    <row r="1024" spans="26:32" ht="18.75" customHeight="1">
      <c r="Z1024" s="233"/>
      <c r="AA1024" s="233"/>
      <c r="AB1024" s="233"/>
      <c r="AC1024" s="233"/>
      <c r="AD1024" s="233"/>
      <c r="AE1024" s="233"/>
      <c r="AF1024" s="233"/>
    </row>
    <row r="1025" spans="26:32" ht="18.75" customHeight="1">
      <c r="Z1025" s="233"/>
      <c r="AA1025" s="233"/>
      <c r="AB1025" s="233"/>
      <c r="AC1025" s="233"/>
      <c r="AD1025" s="233"/>
      <c r="AE1025" s="233"/>
      <c r="AF1025" s="233"/>
    </row>
    <row r="1026" spans="26:32" ht="18.75" customHeight="1">
      <c r="Z1026" s="233"/>
      <c r="AA1026" s="233"/>
      <c r="AB1026" s="233"/>
      <c r="AC1026" s="233"/>
      <c r="AD1026" s="233"/>
      <c r="AE1026" s="233"/>
      <c r="AF1026" s="233"/>
    </row>
    <row r="1027" spans="26:32" ht="18.75" customHeight="1">
      <c r="Z1027" s="233"/>
      <c r="AA1027" s="233"/>
      <c r="AB1027" s="233"/>
      <c r="AC1027" s="233"/>
      <c r="AD1027" s="233"/>
      <c r="AE1027" s="233"/>
      <c r="AF1027" s="233"/>
    </row>
    <row r="1028" spans="26:32" ht="18.75" customHeight="1">
      <c r="Z1028" s="233"/>
      <c r="AA1028" s="233"/>
      <c r="AB1028" s="233"/>
      <c r="AC1028" s="233"/>
      <c r="AD1028" s="233"/>
      <c r="AE1028" s="233"/>
      <c r="AF1028" s="233"/>
    </row>
    <row r="1029" spans="26:32" ht="18.75" customHeight="1">
      <c r="Z1029" s="233"/>
      <c r="AA1029" s="233"/>
      <c r="AB1029" s="233"/>
      <c r="AC1029" s="233"/>
      <c r="AD1029" s="233"/>
      <c r="AE1029" s="233"/>
      <c r="AF1029" s="233"/>
    </row>
    <row r="1030" spans="26:32" ht="18.75" customHeight="1">
      <c r="Z1030" s="233"/>
      <c r="AA1030" s="233"/>
      <c r="AB1030" s="233"/>
      <c r="AC1030" s="233"/>
      <c r="AD1030" s="233"/>
      <c r="AE1030" s="233"/>
      <c r="AF1030" s="233"/>
    </row>
    <row r="1031" spans="26:32" ht="18.75" customHeight="1">
      <c r="Z1031" s="233"/>
      <c r="AA1031" s="233"/>
      <c r="AB1031" s="233"/>
      <c r="AC1031" s="233"/>
      <c r="AD1031" s="233"/>
      <c r="AE1031" s="233"/>
      <c r="AF1031" s="233"/>
    </row>
    <row r="1032" spans="26:32" ht="18.75" customHeight="1">
      <c r="Z1032" s="233"/>
      <c r="AA1032" s="233"/>
      <c r="AB1032" s="233"/>
      <c r="AC1032" s="233"/>
      <c r="AD1032" s="233"/>
      <c r="AE1032" s="233"/>
      <c r="AF1032" s="233"/>
    </row>
    <row r="1033" spans="26:32" ht="18.75" customHeight="1">
      <c r="Z1033" s="233"/>
      <c r="AA1033" s="233"/>
      <c r="AB1033" s="233"/>
      <c r="AC1033" s="233"/>
      <c r="AD1033" s="233"/>
      <c r="AE1033" s="233"/>
      <c r="AF1033" s="233"/>
    </row>
    <row r="1034" spans="26:32" ht="18.75" customHeight="1">
      <c r="Z1034" s="233"/>
      <c r="AA1034" s="233"/>
      <c r="AB1034" s="233"/>
      <c r="AC1034" s="233"/>
      <c r="AD1034" s="233"/>
      <c r="AE1034" s="233"/>
      <c r="AF1034" s="233"/>
    </row>
    <row r="1035" spans="26:32" ht="18.75" customHeight="1">
      <c r="Z1035" s="233"/>
      <c r="AA1035" s="233"/>
      <c r="AB1035" s="233"/>
      <c r="AC1035" s="233"/>
      <c r="AD1035" s="233"/>
      <c r="AE1035" s="233"/>
      <c r="AF1035" s="233"/>
    </row>
    <row r="1036" spans="26:32" ht="18.75" customHeight="1">
      <c r="Z1036" s="233"/>
      <c r="AA1036" s="233"/>
      <c r="AB1036" s="233"/>
      <c r="AC1036" s="233"/>
      <c r="AD1036" s="233"/>
      <c r="AE1036" s="233"/>
      <c r="AF1036" s="233"/>
    </row>
    <row r="1037" spans="26:32" ht="18.75" customHeight="1">
      <c r="Z1037" s="233"/>
      <c r="AA1037" s="233"/>
      <c r="AB1037" s="233"/>
      <c r="AC1037" s="233"/>
      <c r="AD1037" s="233"/>
      <c r="AE1037" s="233"/>
      <c r="AF1037" s="233"/>
    </row>
    <row r="1038" spans="26:32" ht="18.75" customHeight="1">
      <c r="Z1038" s="233"/>
      <c r="AA1038" s="233"/>
      <c r="AB1038" s="233"/>
      <c r="AC1038" s="233"/>
      <c r="AD1038" s="233"/>
      <c r="AE1038" s="233"/>
      <c r="AF1038" s="233"/>
    </row>
    <row r="1039" spans="26:32" ht="18.75" customHeight="1">
      <c r="Z1039" s="233"/>
      <c r="AA1039" s="233"/>
      <c r="AB1039" s="233"/>
      <c r="AC1039" s="233"/>
      <c r="AD1039" s="233"/>
      <c r="AE1039" s="233"/>
      <c r="AF1039" s="233"/>
    </row>
    <row r="1040" spans="26:32" ht="18.75" customHeight="1">
      <c r="Z1040" s="233"/>
      <c r="AA1040" s="233"/>
      <c r="AB1040" s="233"/>
      <c r="AC1040" s="233"/>
      <c r="AD1040" s="233"/>
      <c r="AE1040" s="233"/>
      <c r="AF1040" s="233"/>
    </row>
    <row r="1041" spans="26:32" ht="18.75" customHeight="1">
      <c r="Z1041" s="233"/>
      <c r="AA1041" s="233"/>
      <c r="AB1041" s="233"/>
      <c r="AC1041" s="233"/>
      <c r="AD1041" s="233"/>
      <c r="AE1041" s="233"/>
      <c r="AF1041" s="233"/>
    </row>
    <row r="1042" spans="26:32" ht="18.75" customHeight="1">
      <c r="Z1042" s="233"/>
      <c r="AA1042" s="233"/>
      <c r="AB1042" s="233"/>
      <c r="AC1042" s="233"/>
      <c r="AD1042" s="233"/>
      <c r="AE1042" s="233"/>
      <c r="AF1042" s="233"/>
    </row>
    <row r="1043" spans="26:32" ht="18.75" customHeight="1">
      <c r="Z1043" s="233"/>
      <c r="AA1043" s="233"/>
      <c r="AB1043" s="233"/>
      <c r="AC1043" s="233"/>
      <c r="AD1043" s="233"/>
      <c r="AE1043" s="233"/>
      <c r="AF1043" s="233"/>
    </row>
    <row r="1044" spans="26:32" ht="18.75" customHeight="1">
      <c r="Z1044" s="233"/>
      <c r="AA1044" s="233"/>
      <c r="AB1044" s="233"/>
      <c r="AC1044" s="233"/>
      <c r="AD1044" s="233"/>
      <c r="AE1044" s="233"/>
      <c r="AF1044" s="233"/>
    </row>
    <row r="1045" spans="26:32" ht="18.75" customHeight="1">
      <c r="Z1045" s="233"/>
      <c r="AA1045" s="233"/>
      <c r="AB1045" s="233"/>
      <c r="AC1045" s="233"/>
      <c r="AD1045" s="233"/>
      <c r="AE1045" s="233"/>
      <c r="AF1045" s="233"/>
    </row>
    <row r="1046" spans="26:32" ht="18.75" customHeight="1">
      <c r="Z1046" s="233"/>
      <c r="AA1046" s="233"/>
      <c r="AB1046" s="233"/>
      <c r="AC1046" s="233"/>
      <c r="AD1046" s="233"/>
      <c r="AE1046" s="233"/>
      <c r="AF1046" s="233"/>
    </row>
    <row r="1047" spans="26:32" ht="18.75" customHeight="1">
      <c r="Z1047" s="233"/>
      <c r="AA1047" s="233"/>
      <c r="AB1047" s="233"/>
      <c r="AC1047" s="233"/>
      <c r="AD1047" s="233"/>
      <c r="AE1047" s="233"/>
      <c r="AF1047" s="233"/>
    </row>
    <row r="1048" spans="26:32" ht="18.75" customHeight="1">
      <c r="Z1048" s="233"/>
      <c r="AA1048" s="233"/>
      <c r="AB1048" s="233"/>
      <c r="AC1048" s="233"/>
      <c r="AD1048" s="233"/>
      <c r="AE1048" s="233"/>
      <c r="AF1048" s="233"/>
    </row>
    <row r="1049" spans="26:32" ht="18.75" customHeight="1">
      <c r="Z1049" s="233"/>
      <c r="AA1049" s="233"/>
      <c r="AB1049" s="233"/>
      <c r="AC1049" s="233"/>
      <c r="AD1049" s="233"/>
      <c r="AE1049" s="233"/>
      <c r="AF1049" s="233"/>
    </row>
    <row r="1050" spans="26:32" ht="18.75" customHeight="1">
      <c r="Z1050" s="233"/>
      <c r="AA1050" s="233"/>
      <c r="AB1050" s="233"/>
      <c r="AC1050" s="233"/>
      <c r="AD1050" s="233"/>
      <c r="AE1050" s="233"/>
      <c r="AF1050" s="233"/>
    </row>
    <row r="1051" spans="26:32" ht="18.75" customHeight="1">
      <c r="Z1051" s="233"/>
      <c r="AA1051" s="233"/>
      <c r="AB1051" s="233"/>
      <c r="AC1051" s="233"/>
      <c r="AD1051" s="233"/>
      <c r="AE1051" s="233"/>
      <c r="AF1051" s="233"/>
    </row>
    <row r="1052" spans="26:32" ht="18.75" customHeight="1">
      <c r="Z1052" s="233"/>
      <c r="AA1052" s="233"/>
      <c r="AB1052" s="233"/>
      <c r="AC1052" s="233"/>
      <c r="AD1052" s="233"/>
      <c r="AE1052" s="233"/>
      <c r="AF1052" s="233"/>
    </row>
    <row r="1053" spans="26:32" ht="18.75" customHeight="1">
      <c r="Z1053" s="233"/>
      <c r="AA1053" s="233"/>
      <c r="AB1053" s="233"/>
      <c r="AC1053" s="233"/>
      <c r="AD1053" s="233"/>
      <c r="AE1053" s="233"/>
      <c r="AF1053" s="233"/>
    </row>
    <row r="1054" spans="26:32" ht="18.75" customHeight="1">
      <c r="Z1054" s="233"/>
      <c r="AA1054" s="233"/>
      <c r="AB1054" s="233"/>
      <c r="AC1054" s="233"/>
      <c r="AD1054" s="233"/>
      <c r="AE1054" s="233"/>
      <c r="AF1054" s="233"/>
    </row>
    <row r="1055" spans="26:32" ht="18.75" customHeight="1">
      <c r="Z1055" s="233"/>
      <c r="AA1055" s="233"/>
      <c r="AB1055" s="233"/>
      <c r="AC1055" s="233"/>
      <c r="AD1055" s="233"/>
      <c r="AE1055" s="233"/>
      <c r="AF1055" s="233"/>
    </row>
    <row r="1056" spans="26:32" ht="18.75" customHeight="1">
      <c r="Z1056" s="233"/>
      <c r="AA1056" s="233"/>
      <c r="AB1056" s="233"/>
      <c r="AC1056" s="233"/>
      <c r="AD1056" s="233"/>
      <c r="AE1056" s="233"/>
      <c r="AF1056" s="233"/>
    </row>
    <row r="1057" spans="26:32" ht="18.75" customHeight="1">
      <c r="Z1057" s="233"/>
      <c r="AA1057" s="233"/>
      <c r="AB1057" s="233"/>
      <c r="AC1057" s="233"/>
      <c r="AD1057" s="233"/>
      <c r="AE1057" s="233"/>
      <c r="AF1057" s="233"/>
    </row>
    <row r="1058" spans="26:32" ht="18.75" customHeight="1">
      <c r="Z1058" s="233"/>
      <c r="AA1058" s="233"/>
      <c r="AB1058" s="233"/>
      <c r="AC1058" s="233"/>
      <c r="AD1058" s="233"/>
      <c r="AE1058" s="233"/>
      <c r="AF1058" s="233"/>
    </row>
    <row r="1059" spans="26:32" ht="18.75" customHeight="1">
      <c r="Z1059" s="233"/>
      <c r="AA1059" s="233"/>
      <c r="AB1059" s="233"/>
      <c r="AC1059" s="233"/>
      <c r="AD1059" s="233"/>
      <c r="AE1059" s="233"/>
      <c r="AF1059" s="233"/>
    </row>
    <row r="1060" spans="26:32" ht="18.75" customHeight="1">
      <c r="Z1060" s="233"/>
      <c r="AA1060" s="233"/>
      <c r="AB1060" s="233"/>
      <c r="AC1060" s="233"/>
      <c r="AD1060" s="233"/>
      <c r="AE1060" s="233"/>
      <c r="AF1060" s="233"/>
    </row>
    <row r="1061" spans="26:32" ht="18.75" customHeight="1">
      <c r="Z1061" s="233"/>
      <c r="AA1061" s="233"/>
      <c r="AB1061" s="233"/>
      <c r="AC1061" s="233"/>
      <c r="AD1061" s="233"/>
      <c r="AE1061" s="233"/>
      <c r="AF1061" s="233"/>
    </row>
    <row r="1062" spans="26:32" ht="18.75" customHeight="1">
      <c r="Z1062" s="233"/>
      <c r="AA1062" s="233"/>
      <c r="AB1062" s="233"/>
      <c r="AC1062" s="233"/>
      <c r="AD1062" s="233"/>
      <c r="AE1062" s="233"/>
      <c r="AF1062" s="233"/>
    </row>
    <row r="1063" spans="26:32" ht="18.75" customHeight="1">
      <c r="Z1063" s="233"/>
      <c r="AA1063" s="233"/>
      <c r="AB1063" s="233"/>
      <c r="AC1063" s="233"/>
      <c r="AD1063" s="233"/>
      <c r="AE1063" s="233"/>
      <c r="AF1063" s="233"/>
    </row>
    <row r="1064" spans="26:32" ht="18.75" customHeight="1">
      <c r="Z1064" s="233"/>
      <c r="AA1064" s="233"/>
      <c r="AB1064" s="233"/>
      <c r="AC1064" s="233"/>
      <c r="AD1064" s="233"/>
      <c r="AE1064" s="233"/>
      <c r="AF1064" s="233"/>
    </row>
    <row r="1065" spans="26:32" ht="18.75" customHeight="1">
      <c r="Z1065" s="233"/>
      <c r="AA1065" s="233"/>
      <c r="AB1065" s="233"/>
      <c r="AC1065" s="233"/>
      <c r="AD1065" s="233"/>
      <c r="AE1065" s="233"/>
      <c r="AF1065" s="233"/>
    </row>
    <row r="1066" spans="26:32" ht="18.75" customHeight="1">
      <c r="Z1066" s="233"/>
      <c r="AA1066" s="233"/>
      <c r="AB1066" s="233"/>
      <c r="AC1066" s="233"/>
      <c r="AD1066" s="233"/>
      <c r="AE1066" s="233"/>
      <c r="AF1066" s="233"/>
    </row>
    <row r="1067" spans="26:32" ht="18.75" customHeight="1">
      <c r="Z1067" s="233"/>
      <c r="AA1067" s="233"/>
      <c r="AB1067" s="233"/>
      <c r="AC1067" s="233"/>
      <c r="AD1067" s="233"/>
      <c r="AE1067" s="233"/>
      <c r="AF1067" s="233"/>
    </row>
    <row r="1068" spans="26:32" ht="18.75" customHeight="1">
      <c r="Z1068" s="233"/>
      <c r="AA1068" s="233"/>
      <c r="AB1068" s="233"/>
      <c r="AC1068" s="233"/>
      <c r="AD1068" s="233"/>
      <c r="AE1068" s="233"/>
      <c r="AF1068" s="233"/>
    </row>
    <row r="1069" spans="26:32" ht="18.75" customHeight="1">
      <c r="Z1069" s="233"/>
      <c r="AA1069" s="233"/>
      <c r="AB1069" s="233"/>
      <c r="AC1069" s="233"/>
      <c r="AD1069" s="233"/>
      <c r="AE1069" s="233"/>
      <c r="AF1069" s="233"/>
    </row>
    <row r="1070" spans="26:32" ht="18.75" customHeight="1">
      <c r="Z1070" s="233"/>
      <c r="AA1070" s="233"/>
      <c r="AB1070" s="233"/>
      <c r="AC1070" s="233"/>
      <c r="AD1070" s="233"/>
      <c r="AE1070" s="233"/>
      <c r="AF1070" s="233"/>
    </row>
    <row r="1071" spans="26:32" ht="18.75" customHeight="1">
      <c r="Z1071" s="233"/>
      <c r="AA1071" s="233"/>
      <c r="AB1071" s="233"/>
      <c r="AC1071" s="233"/>
      <c r="AD1071" s="233"/>
      <c r="AE1071" s="233"/>
      <c r="AF1071" s="233"/>
    </row>
    <row r="1072" spans="26:32" ht="18.75" customHeight="1">
      <c r="Z1072" s="233"/>
      <c r="AA1072" s="233"/>
      <c r="AB1072" s="233"/>
      <c r="AC1072" s="233"/>
      <c r="AD1072" s="233"/>
      <c r="AE1072" s="233"/>
      <c r="AF1072" s="233"/>
    </row>
    <row r="1073" spans="26:32" ht="18.75" customHeight="1">
      <c r="Z1073" s="233"/>
      <c r="AA1073" s="233"/>
      <c r="AB1073" s="233"/>
      <c r="AC1073" s="233"/>
      <c r="AD1073" s="233"/>
      <c r="AE1073" s="233"/>
      <c r="AF1073" s="233"/>
    </row>
    <row r="1074" spans="26:32" ht="18.75" customHeight="1">
      <c r="Z1074" s="233"/>
      <c r="AA1074" s="233"/>
      <c r="AB1074" s="233"/>
      <c r="AC1074" s="233"/>
      <c r="AD1074" s="233"/>
      <c r="AE1074" s="233"/>
      <c r="AF1074" s="233"/>
    </row>
    <row r="1075" spans="26:32" ht="18.75" customHeight="1">
      <c r="Z1075" s="233"/>
      <c r="AA1075" s="233"/>
      <c r="AB1075" s="233"/>
      <c r="AC1075" s="233"/>
      <c r="AD1075" s="233"/>
      <c r="AE1075" s="233"/>
      <c r="AF1075" s="233"/>
    </row>
  </sheetData>
  <mergeCells count="1298">
    <mergeCell ref="BR73:BS73"/>
    <mergeCell ref="BS79:BT79"/>
    <mergeCell ref="BS86:BT86"/>
    <mergeCell ref="CE71:CF71"/>
    <mergeCell ref="CG73:CH73"/>
    <mergeCell ref="CE77:CF77"/>
    <mergeCell ref="CH79:CI79"/>
    <mergeCell ref="CE84:CF84"/>
    <mergeCell ref="CH86:CI86"/>
    <mergeCell ref="BP77:BQ77"/>
    <mergeCell ref="BP84:BQ84"/>
    <mergeCell ref="BA42:BB42"/>
    <mergeCell ref="BA55:BC55"/>
    <mergeCell ref="BC73:BD73"/>
    <mergeCell ref="BD79:BE79"/>
    <mergeCell ref="BD86:BE86"/>
    <mergeCell ref="CF4:CQ4"/>
    <mergeCell ref="CF5:CH5"/>
    <mergeCell ref="CI5:CK5"/>
    <mergeCell ref="CL5:CN5"/>
    <mergeCell ref="CO5:CQ5"/>
    <mergeCell ref="CE28:CE29"/>
    <mergeCell ref="CE35:CG35"/>
    <mergeCell ref="CE36:CF36"/>
    <mergeCell ref="CE37:CE38"/>
    <mergeCell ref="CE39:CE40"/>
    <mergeCell ref="CE42:CI42"/>
    <mergeCell ref="CE43:CI43"/>
    <mergeCell ref="CE45:CE47"/>
    <mergeCell ref="CE48:CE50"/>
    <mergeCell ref="CE51:CE53"/>
    <mergeCell ref="CE55:CM55"/>
    <mergeCell ref="BA71:BB71"/>
    <mergeCell ref="BP71:BQ71"/>
    <mergeCell ref="CZ5:DC5"/>
    <mergeCell ref="DD5:DG5"/>
    <mergeCell ref="DH5:DK5"/>
    <mergeCell ref="CX86:CY86"/>
    <mergeCell ref="CU84:CY84"/>
    <mergeCell ref="CU85:CY85"/>
    <mergeCell ref="CU78:CY78"/>
    <mergeCell ref="CU79:CU80"/>
    <mergeCell ref="CV79:CV80"/>
    <mergeCell ref="CW79:CW80"/>
    <mergeCell ref="CX79:CY79"/>
    <mergeCell ref="CZ105:CZ106"/>
    <mergeCell ref="DA105:DB105"/>
    <mergeCell ref="CU98:CU99"/>
    <mergeCell ref="CU100:CU101"/>
    <mergeCell ref="CU103:DB103"/>
    <mergeCell ref="CU94:CZ94"/>
    <mergeCell ref="AP211:AX211"/>
    <mergeCell ref="AP213:AT213"/>
    <mergeCell ref="AP217:AT217"/>
    <mergeCell ref="AP218:AT218"/>
    <mergeCell ref="AW162:AX162"/>
    <mergeCell ref="AP161:AX161"/>
    <mergeCell ref="AP198:AP203"/>
    <mergeCell ref="AQ198:AQ199"/>
    <mergeCell ref="AQ200:AQ201"/>
    <mergeCell ref="AQ202:AQ203"/>
    <mergeCell ref="AP204:AP209"/>
    <mergeCell ref="AQ204:AQ205"/>
    <mergeCell ref="AQ206:AQ207"/>
    <mergeCell ref="AQ208:AQ209"/>
    <mergeCell ref="AP210:AX210"/>
    <mergeCell ref="AP195:AX195"/>
    <mergeCell ref="AP196:AP197"/>
    <mergeCell ref="AQ196:AQ197"/>
    <mergeCell ref="AR196:AR197"/>
    <mergeCell ref="AS196:AS197"/>
    <mergeCell ref="AT196:AT197"/>
    <mergeCell ref="AU196:AU197"/>
    <mergeCell ref="AV196:AV197"/>
    <mergeCell ref="AW196:AX196"/>
    <mergeCell ref="AP185:AP186"/>
    <mergeCell ref="AQ185:AQ186"/>
    <mergeCell ref="AR185:AR186"/>
    <mergeCell ref="AS185:AS186"/>
    <mergeCell ref="AT185:AT186"/>
    <mergeCell ref="AU185:AV185"/>
    <mergeCell ref="AP187:AP189"/>
    <mergeCell ref="AP190:AP192"/>
    <mergeCell ref="AP193:AV193"/>
    <mergeCell ref="AP164:AP165"/>
    <mergeCell ref="AP166:AP167"/>
    <mergeCell ref="AP168:AP169"/>
    <mergeCell ref="AP170:AX170"/>
    <mergeCell ref="AP171:AX171"/>
    <mergeCell ref="AP173:AT173"/>
    <mergeCell ref="AP178:AT178"/>
    <mergeCell ref="AP179:AT179"/>
    <mergeCell ref="AP184:AV184"/>
    <mergeCell ref="AP162:AP163"/>
    <mergeCell ref="AQ162:AQ163"/>
    <mergeCell ref="AR162:AR163"/>
    <mergeCell ref="AS162:AS163"/>
    <mergeCell ref="AT162:AT163"/>
    <mergeCell ref="AU162:AU163"/>
    <mergeCell ref="AV162:AV163"/>
    <mergeCell ref="AP151:AP152"/>
    <mergeCell ref="AQ151:AQ152"/>
    <mergeCell ref="AR151:AR152"/>
    <mergeCell ref="AS151:AS152"/>
    <mergeCell ref="AT151:AT152"/>
    <mergeCell ref="AU151:AV151"/>
    <mergeCell ref="AP153:AP155"/>
    <mergeCell ref="AP156:AP158"/>
    <mergeCell ref="AP159:AV159"/>
    <mergeCell ref="AP132:AP133"/>
    <mergeCell ref="AP134:AP135"/>
    <mergeCell ref="AP136:AP137"/>
    <mergeCell ref="AP138:AW138"/>
    <mergeCell ref="AP139:AW139"/>
    <mergeCell ref="AP141:AS141"/>
    <mergeCell ref="AP144:AS144"/>
    <mergeCell ref="AP145:AS145"/>
    <mergeCell ref="AP150:AV150"/>
    <mergeCell ref="AP127:AU127"/>
    <mergeCell ref="AP129:AW129"/>
    <mergeCell ref="AP130:AP131"/>
    <mergeCell ref="AQ130:AQ131"/>
    <mergeCell ref="AR130:AR131"/>
    <mergeCell ref="AS130:AS131"/>
    <mergeCell ref="AT130:AT131"/>
    <mergeCell ref="AU130:AU131"/>
    <mergeCell ref="AV130:AW130"/>
    <mergeCell ref="AP109:AW109"/>
    <mergeCell ref="AP110:AW110"/>
    <mergeCell ref="AP112:AS112"/>
    <mergeCell ref="AP115:AS115"/>
    <mergeCell ref="AP116:AS116"/>
    <mergeCell ref="AP121:AU121"/>
    <mergeCell ref="AP122:AP123"/>
    <mergeCell ref="AQ122:AQ123"/>
    <mergeCell ref="AR122:AR123"/>
    <mergeCell ref="AS122:AS123"/>
    <mergeCell ref="AT122:AU122"/>
    <mergeCell ref="AP97:AU97"/>
    <mergeCell ref="AP98:AP99"/>
    <mergeCell ref="AQ98:AQ99"/>
    <mergeCell ref="AR98:AR99"/>
    <mergeCell ref="AS98:AS99"/>
    <mergeCell ref="AT98:AU98"/>
    <mergeCell ref="AP102:AU102"/>
    <mergeCell ref="AP104:AW104"/>
    <mergeCell ref="AP105:AP106"/>
    <mergeCell ref="AQ105:AQ106"/>
    <mergeCell ref="AR105:AR106"/>
    <mergeCell ref="AS105:AS106"/>
    <mergeCell ref="AT105:AT106"/>
    <mergeCell ref="AU105:AU106"/>
    <mergeCell ref="AV105:AW105"/>
    <mergeCell ref="AP75:AT75"/>
    <mergeCell ref="AP80:AR80"/>
    <mergeCell ref="AP83:AR83"/>
    <mergeCell ref="AP88:AT88"/>
    <mergeCell ref="AP89:AP90"/>
    <mergeCell ref="AQ89:AQ90"/>
    <mergeCell ref="AR89:AR90"/>
    <mergeCell ref="AS89:AT89"/>
    <mergeCell ref="AP92:AT92"/>
    <mergeCell ref="Z834:AE834"/>
    <mergeCell ref="Z836:Z838"/>
    <mergeCell ref="Z839:Z841"/>
    <mergeCell ref="Z842:AE842"/>
    <mergeCell ref="Z843:AE843"/>
    <mergeCell ref="AO2:AV2"/>
    <mergeCell ref="AQ5:AT5"/>
    <mergeCell ref="AP23:AP24"/>
    <mergeCell ref="AP35:AU35"/>
    <mergeCell ref="AP36:AU36"/>
    <mergeCell ref="AP38:AP41"/>
    <mergeCell ref="AP43:AP44"/>
    <mergeCell ref="AP45:AU45"/>
    <mergeCell ref="AP47:AS47"/>
    <mergeCell ref="AP48:AQ48"/>
    <mergeCell ref="AP49:AP52"/>
    <mergeCell ref="AP53:AQ53"/>
    <mergeCell ref="AP54:AQ54"/>
    <mergeCell ref="AP55:AS55"/>
    <mergeCell ref="AP57:AQ57"/>
    <mergeCell ref="AP63:AQ63"/>
    <mergeCell ref="AP64:AQ64"/>
    <mergeCell ref="AP69:AT69"/>
    <mergeCell ref="Z790:AG790"/>
    <mergeCell ref="Z792:AI792"/>
    <mergeCell ref="Z793:Z794"/>
    <mergeCell ref="AB793:AB794"/>
    <mergeCell ref="AC793:AC794"/>
    <mergeCell ref="AD793:AD794"/>
    <mergeCell ref="AE793:AE794"/>
    <mergeCell ref="AF793:AF794"/>
    <mergeCell ref="AG793:AG794"/>
    <mergeCell ref="Z753:AI753"/>
    <mergeCell ref="Z755:AE755"/>
    <mergeCell ref="Z757:Z759"/>
    <mergeCell ref="Z760:Z762"/>
    <mergeCell ref="Z763:AE763"/>
    <mergeCell ref="Z764:AE764"/>
    <mergeCell ref="Z769:AG769"/>
    <mergeCell ref="Z770:Z771"/>
    <mergeCell ref="AA770:AA771"/>
    <mergeCell ref="AB770:AB771"/>
    <mergeCell ref="AC770:AC771"/>
    <mergeCell ref="AD770:AD771"/>
    <mergeCell ref="AE770:AE771"/>
    <mergeCell ref="AF770:AG770"/>
    <mergeCell ref="AE714:AE715"/>
    <mergeCell ref="AF714:AF715"/>
    <mergeCell ref="AG714:AG715"/>
    <mergeCell ref="AH714:AI714"/>
    <mergeCell ref="Z716:Z733"/>
    <mergeCell ref="AA716:AA721"/>
    <mergeCell ref="AB716:AB717"/>
    <mergeCell ref="AB718:AB719"/>
    <mergeCell ref="AB720:AB721"/>
    <mergeCell ref="AA722:AA727"/>
    <mergeCell ref="AB722:AB723"/>
    <mergeCell ref="AB724:AB725"/>
    <mergeCell ref="AB726:AB727"/>
    <mergeCell ref="AA728:AA733"/>
    <mergeCell ref="AB728:AB729"/>
    <mergeCell ref="AB730:AB731"/>
    <mergeCell ref="AB732:AB733"/>
    <mergeCell ref="AB740:AB741"/>
    <mergeCell ref="Z690:AG690"/>
    <mergeCell ref="Z691:Z692"/>
    <mergeCell ref="AA691:AA692"/>
    <mergeCell ref="AB691:AB692"/>
    <mergeCell ref="AC691:AC692"/>
    <mergeCell ref="AD691:AD692"/>
    <mergeCell ref="AE691:AE692"/>
    <mergeCell ref="AF691:AG691"/>
    <mergeCell ref="Z693:Z701"/>
    <mergeCell ref="AA693:AA695"/>
    <mergeCell ref="AA696:AA698"/>
    <mergeCell ref="AA699:AA701"/>
    <mergeCell ref="AA668:AA669"/>
    <mergeCell ref="Z670:AI670"/>
    <mergeCell ref="Z671:AI671"/>
    <mergeCell ref="Z673:AE673"/>
    <mergeCell ref="Z675:Z677"/>
    <mergeCell ref="Z678:Z680"/>
    <mergeCell ref="Z681:Z683"/>
    <mergeCell ref="Z684:AE684"/>
    <mergeCell ref="Z685:AE685"/>
    <mergeCell ref="AA594:AA595"/>
    <mergeCell ref="AA596:AA597"/>
    <mergeCell ref="AB592:AB593"/>
    <mergeCell ref="Z647:AG647"/>
    <mergeCell ref="Z649:AI649"/>
    <mergeCell ref="Z650:Z651"/>
    <mergeCell ref="AA650:AA651"/>
    <mergeCell ref="AB650:AB651"/>
    <mergeCell ref="AC650:AC651"/>
    <mergeCell ref="AD650:AD651"/>
    <mergeCell ref="AE650:AE651"/>
    <mergeCell ref="AF650:AF651"/>
    <mergeCell ref="AG650:AG651"/>
    <mergeCell ref="AH650:AI650"/>
    <mergeCell ref="AB627:AB628"/>
    <mergeCell ref="AC627:AC628"/>
    <mergeCell ref="AD627:AD628"/>
    <mergeCell ref="AE627:AE628"/>
    <mergeCell ref="AF627:AG627"/>
    <mergeCell ref="Z629:Z637"/>
    <mergeCell ref="AA629:AA631"/>
    <mergeCell ref="AA632:AA634"/>
    <mergeCell ref="AA635:AA637"/>
    <mergeCell ref="Z534:Z536"/>
    <mergeCell ref="Z537:Z539"/>
    <mergeCell ref="Z540:AF540"/>
    <mergeCell ref="Z542:AH542"/>
    <mergeCell ref="Z543:Z544"/>
    <mergeCell ref="AA543:AA544"/>
    <mergeCell ref="AC543:AC544"/>
    <mergeCell ref="AD543:AD544"/>
    <mergeCell ref="AE543:AE544"/>
    <mergeCell ref="AF543:AF544"/>
    <mergeCell ref="AG543:AH543"/>
    <mergeCell ref="AA598:AA599"/>
    <mergeCell ref="Z600:Z605"/>
    <mergeCell ref="AA600:AA601"/>
    <mergeCell ref="AA602:AA603"/>
    <mergeCell ref="AA604:AA605"/>
    <mergeCell ref="Z606:Z611"/>
    <mergeCell ref="AA606:AA607"/>
    <mergeCell ref="AA608:AA609"/>
    <mergeCell ref="AA610:AA611"/>
    <mergeCell ref="Z583:Z585"/>
    <mergeCell ref="Z586:Z588"/>
    <mergeCell ref="Z589:AF589"/>
    <mergeCell ref="Z591:AH591"/>
    <mergeCell ref="Z592:Z593"/>
    <mergeCell ref="AA592:AA593"/>
    <mergeCell ref="AC592:AC593"/>
    <mergeCell ref="AD592:AD593"/>
    <mergeCell ref="AE592:AE593"/>
    <mergeCell ref="AF592:AF593"/>
    <mergeCell ref="AG592:AH592"/>
    <mergeCell ref="Z594:Z599"/>
    <mergeCell ref="Z503:Z508"/>
    <mergeCell ref="AA503:AA504"/>
    <mergeCell ref="AA505:AA506"/>
    <mergeCell ref="AA507:AA508"/>
    <mergeCell ref="Z509:Z514"/>
    <mergeCell ref="AA511:AA512"/>
    <mergeCell ref="AA513:AA514"/>
    <mergeCell ref="Z515:AH515"/>
    <mergeCell ref="Z516:AH516"/>
    <mergeCell ref="Z498:AF498"/>
    <mergeCell ref="Z500:AH500"/>
    <mergeCell ref="Z501:Z502"/>
    <mergeCell ref="AA501:AA502"/>
    <mergeCell ref="AB501:AB502"/>
    <mergeCell ref="AC501:AC502"/>
    <mergeCell ref="AD501:AD502"/>
    <mergeCell ref="AE501:AE502"/>
    <mergeCell ref="AF501:AF502"/>
    <mergeCell ref="AG501:AH501"/>
    <mergeCell ref="Z469:Z470"/>
    <mergeCell ref="Z471:Z472"/>
    <mergeCell ref="Z473:Z474"/>
    <mergeCell ref="Z475:AH475"/>
    <mergeCell ref="Z476:AH476"/>
    <mergeCell ref="Z478:AD478"/>
    <mergeCell ref="Z483:AD483"/>
    <mergeCell ref="Z484:AD484"/>
    <mergeCell ref="Z489:AF489"/>
    <mergeCell ref="Z464:AF464"/>
    <mergeCell ref="Z466:AH466"/>
    <mergeCell ref="Z467:Z468"/>
    <mergeCell ref="AA467:AA468"/>
    <mergeCell ref="AB467:AB468"/>
    <mergeCell ref="AC467:AC468"/>
    <mergeCell ref="AD467:AD468"/>
    <mergeCell ref="AE467:AE468"/>
    <mergeCell ref="AF467:AF468"/>
    <mergeCell ref="AG467:AH467"/>
    <mergeCell ref="AB417:AB418"/>
    <mergeCell ref="AC417:AC418"/>
    <mergeCell ref="AD417:AD418"/>
    <mergeCell ref="AE417:AF417"/>
    <mergeCell ref="Z455:AF455"/>
    <mergeCell ref="Z456:Z457"/>
    <mergeCell ref="AA456:AA457"/>
    <mergeCell ref="AB456:AB457"/>
    <mergeCell ref="AC456:AC457"/>
    <mergeCell ref="AD456:AD457"/>
    <mergeCell ref="AE456:AF456"/>
    <mergeCell ref="Z458:Z460"/>
    <mergeCell ref="Z461:Z463"/>
    <mergeCell ref="Z430:Z435"/>
    <mergeCell ref="AA430:AA431"/>
    <mergeCell ref="AA432:AA433"/>
    <mergeCell ref="AA434:AA435"/>
    <mergeCell ref="Z436:Z441"/>
    <mergeCell ref="AA438:AA439"/>
    <mergeCell ref="AA440:AA441"/>
    <mergeCell ref="Z442:AH442"/>
    <mergeCell ref="Z443:AH443"/>
    <mergeCell ref="AD394:AD395"/>
    <mergeCell ref="AE394:AE395"/>
    <mergeCell ref="AF394:AF395"/>
    <mergeCell ref="AG394:AH394"/>
    <mergeCell ref="Z376:AC376"/>
    <mergeCell ref="Z377:AC377"/>
    <mergeCell ref="Z382:AF382"/>
    <mergeCell ref="Z383:Z384"/>
    <mergeCell ref="AA383:AA384"/>
    <mergeCell ref="AB383:AB384"/>
    <mergeCell ref="AC383:AC384"/>
    <mergeCell ref="AD383:AD384"/>
    <mergeCell ref="AE383:AF383"/>
    <mergeCell ref="Z427:AH427"/>
    <mergeCell ref="Z428:Z429"/>
    <mergeCell ref="AA428:AA429"/>
    <mergeCell ref="AB428:AB429"/>
    <mergeCell ref="AC428:AC429"/>
    <mergeCell ref="AD428:AD429"/>
    <mergeCell ref="AE428:AE429"/>
    <mergeCell ref="AF428:AF429"/>
    <mergeCell ref="AG428:AH428"/>
    <mergeCell ref="Z396:Z397"/>
    <mergeCell ref="Z398:Z399"/>
    <mergeCell ref="Z400:Z401"/>
    <mergeCell ref="Z402:AH402"/>
    <mergeCell ref="Z403:AH403"/>
    <mergeCell ref="Z405:AD405"/>
    <mergeCell ref="Z411:AD411"/>
    <mergeCell ref="Z416:AF416"/>
    <mergeCell ref="Z417:Z418"/>
    <mergeCell ref="AA417:AA418"/>
    <mergeCell ref="AC354:AC355"/>
    <mergeCell ref="AD354:AE354"/>
    <mergeCell ref="Z359:AE359"/>
    <mergeCell ref="Z361:AG361"/>
    <mergeCell ref="Z362:Z363"/>
    <mergeCell ref="AA362:AA363"/>
    <mergeCell ref="AB362:AB363"/>
    <mergeCell ref="AC362:AC363"/>
    <mergeCell ref="AD362:AD363"/>
    <mergeCell ref="AE362:AE363"/>
    <mergeCell ref="AF362:AG362"/>
    <mergeCell ref="AC325:AC326"/>
    <mergeCell ref="AD325:AE325"/>
    <mergeCell ref="Z330:AE330"/>
    <mergeCell ref="Z332:AG332"/>
    <mergeCell ref="Z333:Z334"/>
    <mergeCell ref="AA333:AA334"/>
    <mergeCell ref="AB333:AB334"/>
    <mergeCell ref="AC333:AC334"/>
    <mergeCell ref="AD333:AD334"/>
    <mergeCell ref="AE333:AE334"/>
    <mergeCell ref="AF333:AG333"/>
    <mergeCell ref="Z341:AG341"/>
    <mergeCell ref="Z342:AG342"/>
    <mergeCell ref="Z344:AC344"/>
    <mergeCell ref="Z337:Z338"/>
    <mergeCell ref="Z339:Z340"/>
    <mergeCell ref="Z335:Z336"/>
    <mergeCell ref="Z325:Z326"/>
    <mergeCell ref="AA354:AA355"/>
    <mergeCell ref="Z347:AC347"/>
    <mergeCell ref="Z348:AC348"/>
    <mergeCell ref="Z353:AE353"/>
    <mergeCell ref="Z354:Z355"/>
    <mergeCell ref="AB354:AB355"/>
    <mergeCell ref="Z158:Z161"/>
    <mergeCell ref="Z162:Z165"/>
    <mergeCell ref="Z166:Z169"/>
    <mergeCell ref="Z170:Z173"/>
    <mergeCell ref="Z174:Z177"/>
    <mergeCell ref="Z178:Z181"/>
    <mergeCell ref="Z182:Z185"/>
    <mergeCell ref="Z186:Z189"/>
    <mergeCell ref="Z190:Z193"/>
    <mergeCell ref="Z102:Z105"/>
    <mergeCell ref="Z106:Z109"/>
    <mergeCell ref="Z110:Z113"/>
    <mergeCell ref="Z114:Z117"/>
    <mergeCell ref="Z118:Z121"/>
    <mergeCell ref="Z122:Z125"/>
    <mergeCell ref="Z126:Z129"/>
    <mergeCell ref="Z150:Z153"/>
    <mergeCell ref="Z154:Z157"/>
    <mergeCell ref="Z283:Z285"/>
    <mergeCell ref="Z286:AC286"/>
    <mergeCell ref="Z291:AD291"/>
    <mergeCell ref="Z292:Z293"/>
    <mergeCell ref="AA292:AA293"/>
    <mergeCell ref="AB292:AB293"/>
    <mergeCell ref="AC292:AD292"/>
    <mergeCell ref="Z295:AD295"/>
    <mergeCell ref="Z301:Z302"/>
    <mergeCell ref="AA301:AA302"/>
    <mergeCell ref="AB301:AB302"/>
    <mergeCell ref="AC301:AC302"/>
    <mergeCell ref="AD301:AE301"/>
    <mergeCell ref="Z210:Z237"/>
    <mergeCell ref="AA210:AA216"/>
    <mergeCell ref="AB210:AB213"/>
    <mergeCell ref="AB215:AB216"/>
    <mergeCell ref="AA217:AA223"/>
    <mergeCell ref="AB217:AB220"/>
    <mergeCell ref="AB222:AB223"/>
    <mergeCell ref="AA224:AA230"/>
    <mergeCell ref="AB224:AB227"/>
    <mergeCell ref="AB229:AB230"/>
    <mergeCell ref="AA231:AA237"/>
    <mergeCell ref="AB231:AB234"/>
    <mergeCell ref="AB236:AB237"/>
    <mergeCell ref="Z238:AG238"/>
    <mergeCell ref="Z300:AE300"/>
    <mergeCell ref="Z251:AA251"/>
    <mergeCell ref="Z252:AF252"/>
    <mergeCell ref="Z254:AA254"/>
    <mergeCell ref="Z260:AA260"/>
    <mergeCell ref="Z261:AA261"/>
    <mergeCell ref="Z266:AD266"/>
    <mergeCell ref="Z276:AD276"/>
    <mergeCell ref="Z281:AC281"/>
    <mergeCell ref="Z282:AA282"/>
    <mergeCell ref="Z240:AF240"/>
    <mergeCell ref="Z241:AA241"/>
    <mergeCell ref="Z242:Z249"/>
    <mergeCell ref="A2:K2"/>
    <mergeCell ref="Z35:AG35"/>
    <mergeCell ref="Z36:AG36"/>
    <mergeCell ref="Z38:Z41"/>
    <mergeCell ref="Z42:Z45"/>
    <mergeCell ref="Z46:Z49"/>
    <mergeCell ref="Z50:Z53"/>
    <mergeCell ref="Z54:Z57"/>
    <mergeCell ref="Y2:AF2"/>
    <mergeCell ref="Z813:Z830"/>
    <mergeCell ref="AA813:AA818"/>
    <mergeCell ref="AB813:AB814"/>
    <mergeCell ref="AB815:AB816"/>
    <mergeCell ref="AB817:AB818"/>
    <mergeCell ref="AA819:AA824"/>
    <mergeCell ref="AB819:AB820"/>
    <mergeCell ref="AB821:AB822"/>
    <mergeCell ref="AB823:AB824"/>
    <mergeCell ref="AA825:AA830"/>
    <mergeCell ref="AB825:AB826"/>
    <mergeCell ref="AB827:AB828"/>
    <mergeCell ref="AB829:AB830"/>
    <mergeCell ref="Z734:Z751"/>
    <mergeCell ref="AA734:AA739"/>
    <mergeCell ref="AB734:AB735"/>
    <mergeCell ref="AB736:AB737"/>
    <mergeCell ref="AB738:AB739"/>
    <mergeCell ref="AA740:AA745"/>
    <mergeCell ref="Z518:AD518"/>
    <mergeCell ref="Z522:AD522"/>
    <mergeCell ref="Z523:AD523"/>
    <mergeCell ref="Z528:AF528"/>
    <mergeCell ref="Z831:AI831"/>
    <mergeCell ref="Z832:AI832"/>
    <mergeCell ref="Z795:Z812"/>
    <mergeCell ref="AA795:AA800"/>
    <mergeCell ref="AB795:AB796"/>
    <mergeCell ref="AB797:AB798"/>
    <mergeCell ref="AB799:AB800"/>
    <mergeCell ref="AA801:AA806"/>
    <mergeCell ref="AB801:AB802"/>
    <mergeCell ref="AB803:AB804"/>
    <mergeCell ref="AB805:AB806"/>
    <mergeCell ref="AA807:AA812"/>
    <mergeCell ref="AB807:AB808"/>
    <mergeCell ref="AB809:AB810"/>
    <mergeCell ref="AB811:AB812"/>
    <mergeCell ref="AA793:AA794"/>
    <mergeCell ref="Z772:Z780"/>
    <mergeCell ref="AA772:AA774"/>
    <mergeCell ref="AA775:AA777"/>
    <mergeCell ref="AA778:AA780"/>
    <mergeCell ref="Z781:Z789"/>
    <mergeCell ref="AA781:AA783"/>
    <mergeCell ref="AA784:AA786"/>
    <mergeCell ref="AA787:AA789"/>
    <mergeCell ref="AH793:AI793"/>
    <mergeCell ref="AB742:AB743"/>
    <mergeCell ref="AB744:AB745"/>
    <mergeCell ref="AA746:AA751"/>
    <mergeCell ref="AB746:AB747"/>
    <mergeCell ref="AB748:AB749"/>
    <mergeCell ref="AB750:AB751"/>
    <mergeCell ref="Z752:AI752"/>
    <mergeCell ref="Z702:Z710"/>
    <mergeCell ref="AA702:AA704"/>
    <mergeCell ref="AA705:AA707"/>
    <mergeCell ref="AA708:AA710"/>
    <mergeCell ref="Z711:AG711"/>
    <mergeCell ref="Z713:AI713"/>
    <mergeCell ref="Z714:Z715"/>
    <mergeCell ref="AA714:AA715"/>
    <mergeCell ref="AB714:AB715"/>
    <mergeCell ref="AC714:AC715"/>
    <mergeCell ref="AD714:AD715"/>
    <mergeCell ref="Z652:Z657"/>
    <mergeCell ref="AA652:AA653"/>
    <mergeCell ref="AA654:AA655"/>
    <mergeCell ref="AA656:AA657"/>
    <mergeCell ref="Z658:Z663"/>
    <mergeCell ref="AA658:AA659"/>
    <mergeCell ref="AA660:AA661"/>
    <mergeCell ref="AA662:AA663"/>
    <mergeCell ref="Z664:Z669"/>
    <mergeCell ref="AA664:AA665"/>
    <mergeCell ref="AA666:AA667"/>
    <mergeCell ref="Z638:Z646"/>
    <mergeCell ref="AA638:AA640"/>
    <mergeCell ref="AA641:AA643"/>
    <mergeCell ref="AA644:AA646"/>
    <mergeCell ref="Z612:AH612"/>
    <mergeCell ref="Z613:AH613"/>
    <mergeCell ref="Z615:AD615"/>
    <mergeCell ref="Z620:AD620"/>
    <mergeCell ref="Z621:AD621"/>
    <mergeCell ref="Z626:AG626"/>
    <mergeCell ref="Z627:Z628"/>
    <mergeCell ref="AA627:AA628"/>
    <mergeCell ref="Z580:Z582"/>
    <mergeCell ref="Z545:Z550"/>
    <mergeCell ref="AA545:AA546"/>
    <mergeCell ref="AA547:AA548"/>
    <mergeCell ref="AA549:AA550"/>
    <mergeCell ref="Z551:Z556"/>
    <mergeCell ref="AA551:AA552"/>
    <mergeCell ref="AA553:AA554"/>
    <mergeCell ref="AA555:AA556"/>
    <mergeCell ref="Z557:Z562"/>
    <mergeCell ref="AA557:AA558"/>
    <mergeCell ref="AB529:AB530"/>
    <mergeCell ref="AB543:AB544"/>
    <mergeCell ref="Z529:Z530"/>
    <mergeCell ref="AA529:AA530"/>
    <mergeCell ref="AC529:AC530"/>
    <mergeCell ref="AD529:AD530"/>
    <mergeCell ref="AA559:AA560"/>
    <mergeCell ref="AA561:AA562"/>
    <mergeCell ref="Z563:AH563"/>
    <mergeCell ref="Z564:AH564"/>
    <mergeCell ref="Z566:AD566"/>
    <mergeCell ref="Z571:AD571"/>
    <mergeCell ref="Z572:AD572"/>
    <mergeCell ref="Z577:AF577"/>
    <mergeCell ref="Z578:Z579"/>
    <mergeCell ref="AA578:AA579"/>
    <mergeCell ref="AB578:AB579"/>
    <mergeCell ref="AC578:AC579"/>
    <mergeCell ref="AD578:AD579"/>
    <mergeCell ref="AE578:AF578"/>
    <mergeCell ref="Z531:Z533"/>
    <mergeCell ref="AE529:AF529"/>
    <mergeCell ref="AA509:AA510"/>
    <mergeCell ref="Z490:Z491"/>
    <mergeCell ref="AA490:AA491"/>
    <mergeCell ref="AB490:AB491"/>
    <mergeCell ref="AC490:AC491"/>
    <mergeCell ref="AD490:AD491"/>
    <mergeCell ref="AE490:AF490"/>
    <mergeCell ref="Z492:Z494"/>
    <mergeCell ref="Z495:Z497"/>
    <mergeCell ref="AA436:AA437"/>
    <mergeCell ref="Z419:Z421"/>
    <mergeCell ref="Z422:Z424"/>
    <mergeCell ref="Z425:AF425"/>
    <mergeCell ref="Z410:AD410"/>
    <mergeCell ref="Z373:AC373"/>
    <mergeCell ref="Z364:Z365"/>
    <mergeCell ref="Z366:Z367"/>
    <mergeCell ref="Z368:Z369"/>
    <mergeCell ref="Z370:AG370"/>
    <mergeCell ref="Z371:AG371"/>
    <mergeCell ref="Z445:AD445"/>
    <mergeCell ref="Z449:AD449"/>
    <mergeCell ref="Z450:AD450"/>
    <mergeCell ref="Z385:Z387"/>
    <mergeCell ref="Z388:Z390"/>
    <mergeCell ref="Z391:AF391"/>
    <mergeCell ref="Z393:AH393"/>
    <mergeCell ref="Z394:Z395"/>
    <mergeCell ref="AA394:AA395"/>
    <mergeCell ref="AB394:AB395"/>
    <mergeCell ref="AC394:AC395"/>
    <mergeCell ref="Z318:AC318"/>
    <mergeCell ref="Z319:AC319"/>
    <mergeCell ref="Z324:AE324"/>
    <mergeCell ref="AA325:AA326"/>
    <mergeCell ref="AB325:AB326"/>
    <mergeCell ref="Z312:AG312"/>
    <mergeCell ref="Z313:AG313"/>
    <mergeCell ref="Z315:AC315"/>
    <mergeCell ref="Z308:Z309"/>
    <mergeCell ref="AA308:AA309"/>
    <mergeCell ref="Z305:AE305"/>
    <mergeCell ref="Z307:AG307"/>
    <mergeCell ref="AB308:AB309"/>
    <mergeCell ref="AC308:AC309"/>
    <mergeCell ref="AD308:AD309"/>
    <mergeCell ref="AE308:AE309"/>
    <mergeCell ref="AF308:AG308"/>
    <mergeCell ref="Z146:Z149"/>
    <mergeCell ref="Z130:Z133"/>
    <mergeCell ref="Z134:Z137"/>
    <mergeCell ref="Z138:Z141"/>
    <mergeCell ref="Z142:Z145"/>
    <mergeCell ref="Z78:Z81"/>
    <mergeCell ref="Z82:Z85"/>
    <mergeCell ref="Z86:Z89"/>
    <mergeCell ref="Z90:Z93"/>
    <mergeCell ref="Z94:Z97"/>
    <mergeCell ref="Z98:Z101"/>
    <mergeCell ref="Z58:Z61"/>
    <mergeCell ref="Z62:Z65"/>
    <mergeCell ref="Z66:Z69"/>
    <mergeCell ref="Z70:Z73"/>
    <mergeCell ref="Z74:Z77"/>
    <mergeCell ref="Z194:Z197"/>
    <mergeCell ref="Z198:Z201"/>
    <mergeCell ref="Z202:Z205"/>
    <mergeCell ref="Z206:Z209"/>
    <mergeCell ref="B45:C45"/>
    <mergeCell ref="B46:B47"/>
    <mergeCell ref="BA35:BD35"/>
    <mergeCell ref="B62:B70"/>
    <mergeCell ref="C62:C64"/>
    <mergeCell ref="C65:C67"/>
    <mergeCell ref="C68:C70"/>
    <mergeCell ref="B35:C35"/>
    <mergeCell ref="B36:C36"/>
    <mergeCell ref="B44:E44"/>
    <mergeCell ref="B71:B79"/>
    <mergeCell ref="C71:C73"/>
    <mergeCell ref="C74:C76"/>
    <mergeCell ref="C77:C79"/>
    <mergeCell ref="B48:B49"/>
    <mergeCell ref="B51:G51"/>
    <mergeCell ref="B53:B61"/>
    <mergeCell ref="C53:C55"/>
    <mergeCell ref="C56:C58"/>
    <mergeCell ref="C59:C61"/>
    <mergeCell ref="B99:K99"/>
    <mergeCell ref="B100:C100"/>
    <mergeCell ref="B101:B104"/>
    <mergeCell ref="B105:B108"/>
    <mergeCell ref="B109:B112"/>
    <mergeCell ref="B80:B88"/>
    <mergeCell ref="C80:C82"/>
    <mergeCell ref="C83:C85"/>
    <mergeCell ref="C86:C88"/>
    <mergeCell ref="B89:B97"/>
    <mergeCell ref="C89:C91"/>
    <mergeCell ref="C92:C94"/>
    <mergeCell ref="C95:C97"/>
    <mergeCell ref="B113:B116"/>
    <mergeCell ref="B117:K117"/>
    <mergeCell ref="B119:I119"/>
    <mergeCell ref="B120:I120"/>
    <mergeCell ref="B121:B122"/>
    <mergeCell ref="C121:C122"/>
    <mergeCell ref="D121:D122"/>
    <mergeCell ref="E121:E122"/>
    <mergeCell ref="F121:F122"/>
    <mergeCell ref="G121:I121"/>
    <mergeCell ref="B130:B133"/>
    <mergeCell ref="B134:B137"/>
    <mergeCell ref="B138:B141"/>
    <mergeCell ref="B142:B145"/>
    <mergeCell ref="B146:B149"/>
    <mergeCell ref="B124:I124"/>
    <mergeCell ref="B125:I125"/>
    <mergeCell ref="B127:K127"/>
    <mergeCell ref="B128:K128"/>
    <mergeCell ref="B129:C129"/>
    <mergeCell ref="B163:B166"/>
    <mergeCell ref="B167:B170"/>
    <mergeCell ref="B171:B174"/>
    <mergeCell ref="B175:K175"/>
    <mergeCell ref="B177:J177"/>
    <mergeCell ref="B150:K150"/>
    <mergeCell ref="B152:K152"/>
    <mergeCell ref="B153:K153"/>
    <mergeCell ref="B155:B158"/>
    <mergeCell ref="B159:B162"/>
    <mergeCell ref="B199:F199"/>
    <mergeCell ref="B200:F200"/>
    <mergeCell ref="B201:B202"/>
    <mergeCell ref="C201:C202"/>
    <mergeCell ref="D201:D202"/>
    <mergeCell ref="E201:F201"/>
    <mergeCell ref="B178:J178"/>
    <mergeCell ref="B185:J185"/>
    <mergeCell ref="B190:E190"/>
    <mergeCell ref="B191:E191"/>
    <mergeCell ref="B192:B193"/>
    <mergeCell ref="C192:C193"/>
    <mergeCell ref="D192:E192"/>
    <mergeCell ref="B212:H212"/>
    <mergeCell ref="B213:H213"/>
    <mergeCell ref="B215:J215"/>
    <mergeCell ref="B216:J216"/>
    <mergeCell ref="B220:J220"/>
    <mergeCell ref="B206:H206"/>
    <mergeCell ref="B207:H207"/>
    <mergeCell ref="B208:B209"/>
    <mergeCell ref="C208:C209"/>
    <mergeCell ref="D208:D209"/>
    <mergeCell ref="E208:E209"/>
    <mergeCell ref="F208:F209"/>
    <mergeCell ref="G208:H208"/>
    <mergeCell ref="B233:H233"/>
    <mergeCell ref="B234:H234"/>
    <mergeCell ref="B235:B236"/>
    <mergeCell ref="C235:C236"/>
    <mergeCell ref="D235:D236"/>
    <mergeCell ref="E235:E236"/>
    <mergeCell ref="F235:F236"/>
    <mergeCell ref="G235:H235"/>
    <mergeCell ref="B221:J221"/>
    <mergeCell ref="B226:F226"/>
    <mergeCell ref="B227:F227"/>
    <mergeCell ref="B228:B229"/>
    <mergeCell ref="C228:C229"/>
    <mergeCell ref="D228:D229"/>
    <mergeCell ref="E228:F228"/>
    <mergeCell ref="B248:J248"/>
    <mergeCell ref="B253:F253"/>
    <mergeCell ref="B254:F254"/>
    <mergeCell ref="B255:B256"/>
    <mergeCell ref="C255:C256"/>
    <mergeCell ref="D255:D256"/>
    <mergeCell ref="E255:F255"/>
    <mergeCell ref="B239:H239"/>
    <mergeCell ref="B240:H240"/>
    <mergeCell ref="B242:J242"/>
    <mergeCell ref="B243:J243"/>
    <mergeCell ref="B267:B270"/>
    <mergeCell ref="B271:B274"/>
    <mergeCell ref="B275:B278"/>
    <mergeCell ref="B279:B282"/>
    <mergeCell ref="B283:B286"/>
    <mergeCell ref="B263:H263"/>
    <mergeCell ref="B264:H264"/>
    <mergeCell ref="B265:B266"/>
    <mergeCell ref="C265:C266"/>
    <mergeCell ref="D265:D266"/>
    <mergeCell ref="E265:E266"/>
    <mergeCell ref="F265:F266"/>
    <mergeCell ref="G265:H265"/>
    <mergeCell ref="B302:G302"/>
    <mergeCell ref="B303:G303"/>
    <mergeCell ref="B304:B305"/>
    <mergeCell ref="C304:C305"/>
    <mergeCell ref="D304:D305"/>
    <mergeCell ref="E304:E305"/>
    <mergeCell ref="F304:G304"/>
    <mergeCell ref="B287:H287"/>
    <mergeCell ref="B288:H288"/>
    <mergeCell ref="B290:J290"/>
    <mergeCell ref="B297:J297"/>
    <mergeCell ref="B315:B316"/>
    <mergeCell ref="B317:B318"/>
    <mergeCell ref="B319:I319"/>
    <mergeCell ref="B320:I320"/>
    <mergeCell ref="B322:K322"/>
    <mergeCell ref="B306:B307"/>
    <mergeCell ref="B308:B309"/>
    <mergeCell ref="B311:I311"/>
    <mergeCell ref="B312:I312"/>
    <mergeCell ref="B313:B314"/>
    <mergeCell ref="C313:C314"/>
    <mergeCell ref="D313:D314"/>
    <mergeCell ref="E313:E314"/>
    <mergeCell ref="F313:F314"/>
    <mergeCell ref="G313:G314"/>
    <mergeCell ref="H313:I313"/>
    <mergeCell ref="B330:K330"/>
    <mergeCell ref="B335:G335"/>
    <mergeCell ref="B336:G336"/>
    <mergeCell ref="B337:B338"/>
    <mergeCell ref="C337:C338"/>
    <mergeCell ref="D337:D338"/>
    <mergeCell ref="E337:E338"/>
    <mergeCell ref="F337:G337"/>
    <mergeCell ref="B323:K323"/>
    <mergeCell ref="B324:C324"/>
    <mergeCell ref="B325:B326"/>
    <mergeCell ref="B327:B328"/>
    <mergeCell ref="B329:K329"/>
    <mergeCell ref="B348:B349"/>
    <mergeCell ref="B350:B351"/>
    <mergeCell ref="B352:I352"/>
    <mergeCell ref="B353:I353"/>
    <mergeCell ref="B355:K355"/>
    <mergeCell ref="B339:B340"/>
    <mergeCell ref="B341:B342"/>
    <mergeCell ref="B344:I344"/>
    <mergeCell ref="B345:I345"/>
    <mergeCell ref="B346:B347"/>
    <mergeCell ref="C346:C347"/>
    <mergeCell ref="D346:D347"/>
    <mergeCell ref="E346:E347"/>
    <mergeCell ref="F346:F347"/>
    <mergeCell ref="G346:G347"/>
    <mergeCell ref="H346:I346"/>
    <mergeCell ref="B363:K363"/>
    <mergeCell ref="B368:G368"/>
    <mergeCell ref="B369:G369"/>
    <mergeCell ref="B370:B371"/>
    <mergeCell ref="C370:C371"/>
    <mergeCell ref="D370:D371"/>
    <mergeCell ref="E370:E371"/>
    <mergeCell ref="F370:G370"/>
    <mergeCell ref="B356:K356"/>
    <mergeCell ref="B357:C357"/>
    <mergeCell ref="B358:B359"/>
    <mergeCell ref="B360:B361"/>
    <mergeCell ref="B362:K362"/>
    <mergeCell ref="B387:B388"/>
    <mergeCell ref="B389:B390"/>
    <mergeCell ref="B391:B392"/>
    <mergeCell ref="B393:B394"/>
    <mergeCell ref="B395:B396"/>
    <mergeCell ref="B372:B376"/>
    <mergeCell ref="B377:B381"/>
    <mergeCell ref="B383:I383"/>
    <mergeCell ref="B384:I384"/>
    <mergeCell ref="B385:B386"/>
    <mergeCell ref="C385:C386"/>
    <mergeCell ref="D385:D386"/>
    <mergeCell ref="E385:E386"/>
    <mergeCell ref="F385:F386"/>
    <mergeCell ref="G385:G386"/>
    <mergeCell ref="H385:I385"/>
    <mergeCell ref="B403:B404"/>
    <mergeCell ref="B405:B406"/>
    <mergeCell ref="B407:B408"/>
    <mergeCell ref="B409:B410"/>
    <mergeCell ref="B411:B412"/>
    <mergeCell ref="B397:I397"/>
    <mergeCell ref="B398:I398"/>
    <mergeCell ref="B400:K400"/>
    <mergeCell ref="B401:K401"/>
    <mergeCell ref="B402:C402"/>
    <mergeCell ref="B413:K413"/>
    <mergeCell ref="B414:K414"/>
    <mergeCell ref="B419:G419"/>
    <mergeCell ref="B420:G420"/>
    <mergeCell ref="B421:B422"/>
    <mergeCell ref="C421:C422"/>
    <mergeCell ref="D421:D422"/>
    <mergeCell ref="E421:E422"/>
    <mergeCell ref="F421:G421"/>
    <mergeCell ref="B438:B457"/>
    <mergeCell ref="C438:C441"/>
    <mergeCell ref="C442:C445"/>
    <mergeCell ref="C446:C449"/>
    <mergeCell ref="C450:C453"/>
    <mergeCell ref="C454:C457"/>
    <mergeCell ref="B423:B427"/>
    <mergeCell ref="B428:B432"/>
    <mergeCell ref="B434:I434"/>
    <mergeCell ref="B435:I435"/>
    <mergeCell ref="B436:B437"/>
    <mergeCell ref="C436:C437"/>
    <mergeCell ref="D436:D437"/>
    <mergeCell ref="E436:E437"/>
    <mergeCell ref="F436:F437"/>
    <mergeCell ref="G436:G437"/>
    <mergeCell ref="H436:I436"/>
    <mergeCell ref="B478:I478"/>
    <mergeCell ref="B479:I479"/>
    <mergeCell ref="B481:K481"/>
    <mergeCell ref="B482:C482"/>
    <mergeCell ref="B483:B486"/>
    <mergeCell ref="B458:B477"/>
    <mergeCell ref="C458:C461"/>
    <mergeCell ref="C462:C465"/>
    <mergeCell ref="C466:C469"/>
    <mergeCell ref="C470:C473"/>
    <mergeCell ref="C474:C477"/>
    <mergeCell ref="B499:B500"/>
    <mergeCell ref="C499:C500"/>
    <mergeCell ref="D499:D500"/>
    <mergeCell ref="E499:E500"/>
    <mergeCell ref="F499:G499"/>
    <mergeCell ref="B487:B490"/>
    <mergeCell ref="B491:K491"/>
    <mergeCell ref="B492:K492"/>
    <mergeCell ref="B497:G497"/>
    <mergeCell ref="B498:G498"/>
    <mergeCell ref="B516:B517"/>
    <mergeCell ref="B518:B519"/>
    <mergeCell ref="B520:B521"/>
    <mergeCell ref="B522:B523"/>
    <mergeCell ref="B524:B525"/>
    <mergeCell ref="B501:B505"/>
    <mergeCell ref="B506:B510"/>
    <mergeCell ref="B512:I512"/>
    <mergeCell ref="B513:I513"/>
    <mergeCell ref="B514:B515"/>
    <mergeCell ref="C514:C515"/>
    <mergeCell ref="D514:D515"/>
    <mergeCell ref="E514:E515"/>
    <mergeCell ref="F514:F515"/>
    <mergeCell ref="G514:G515"/>
    <mergeCell ref="H514:I514"/>
    <mergeCell ref="B532:B533"/>
    <mergeCell ref="B534:B535"/>
    <mergeCell ref="B536:B537"/>
    <mergeCell ref="B538:B539"/>
    <mergeCell ref="B540:B541"/>
    <mergeCell ref="B526:I526"/>
    <mergeCell ref="B527:I527"/>
    <mergeCell ref="B529:K529"/>
    <mergeCell ref="B530:K530"/>
    <mergeCell ref="B531:C531"/>
    <mergeCell ref="B542:K542"/>
    <mergeCell ref="B543:K543"/>
    <mergeCell ref="B548:G548"/>
    <mergeCell ref="B549:G549"/>
    <mergeCell ref="B550:B551"/>
    <mergeCell ref="C550:C551"/>
    <mergeCell ref="D550:D551"/>
    <mergeCell ref="E550:E551"/>
    <mergeCell ref="F550:G550"/>
    <mergeCell ref="B552:B556"/>
    <mergeCell ref="B557:B561"/>
    <mergeCell ref="B563:I563"/>
    <mergeCell ref="B564:I564"/>
    <mergeCell ref="B565:B566"/>
    <mergeCell ref="C565:C566"/>
    <mergeCell ref="D565:D566"/>
    <mergeCell ref="E565:E566"/>
    <mergeCell ref="F565:F566"/>
    <mergeCell ref="G565:G566"/>
    <mergeCell ref="H565:I565"/>
    <mergeCell ref="B587:B606"/>
    <mergeCell ref="C587:C590"/>
    <mergeCell ref="C591:C594"/>
    <mergeCell ref="C595:C598"/>
    <mergeCell ref="C599:C602"/>
    <mergeCell ref="C603:C606"/>
    <mergeCell ref="B567:B586"/>
    <mergeCell ref="C567:C570"/>
    <mergeCell ref="C571:C574"/>
    <mergeCell ref="C575:C578"/>
    <mergeCell ref="C579:C582"/>
    <mergeCell ref="C583:C586"/>
    <mergeCell ref="B616:B619"/>
    <mergeCell ref="B620:K620"/>
    <mergeCell ref="B621:K621"/>
    <mergeCell ref="B626:H626"/>
    <mergeCell ref="B627:H627"/>
    <mergeCell ref="B607:I607"/>
    <mergeCell ref="B608:I608"/>
    <mergeCell ref="B610:K610"/>
    <mergeCell ref="B611:C611"/>
    <mergeCell ref="B612:B615"/>
    <mergeCell ref="G628:H628"/>
    <mergeCell ref="B630:B639"/>
    <mergeCell ref="C630:C634"/>
    <mergeCell ref="C635:C639"/>
    <mergeCell ref="B640:B649"/>
    <mergeCell ref="C640:C644"/>
    <mergeCell ref="C645:C649"/>
    <mergeCell ref="B628:B629"/>
    <mergeCell ref="C628:C629"/>
    <mergeCell ref="D628:D629"/>
    <mergeCell ref="E628:E629"/>
    <mergeCell ref="F628:F629"/>
    <mergeCell ref="B651:J651"/>
    <mergeCell ref="B652:J652"/>
    <mergeCell ref="B653:B654"/>
    <mergeCell ref="C653:C654"/>
    <mergeCell ref="D653:D654"/>
    <mergeCell ref="E653:E654"/>
    <mergeCell ref="F653:F654"/>
    <mergeCell ref="G653:G654"/>
    <mergeCell ref="H653:H654"/>
    <mergeCell ref="I653:J653"/>
    <mergeCell ref="B655:B694"/>
    <mergeCell ref="C655:C674"/>
    <mergeCell ref="D655:D658"/>
    <mergeCell ref="D659:D662"/>
    <mergeCell ref="D663:D666"/>
    <mergeCell ref="D667:D670"/>
    <mergeCell ref="D671:D674"/>
    <mergeCell ref="C675:C694"/>
    <mergeCell ref="D675:D678"/>
    <mergeCell ref="D679:D682"/>
    <mergeCell ref="D683:D686"/>
    <mergeCell ref="D687:D690"/>
    <mergeCell ref="D691:D694"/>
    <mergeCell ref="B695:B734"/>
    <mergeCell ref="C695:C714"/>
    <mergeCell ref="D695:D698"/>
    <mergeCell ref="D699:D702"/>
    <mergeCell ref="D703:D706"/>
    <mergeCell ref="D707:D710"/>
    <mergeCell ref="D711:D714"/>
    <mergeCell ref="C715:C734"/>
    <mergeCell ref="D715:D718"/>
    <mergeCell ref="D719:D722"/>
    <mergeCell ref="D723:D726"/>
    <mergeCell ref="D727:D730"/>
    <mergeCell ref="D731:D734"/>
    <mergeCell ref="B748:B755"/>
    <mergeCell ref="C748:C751"/>
    <mergeCell ref="C752:C755"/>
    <mergeCell ref="B756:L756"/>
    <mergeCell ref="B757:L757"/>
    <mergeCell ref="B735:J735"/>
    <mergeCell ref="B736:J736"/>
    <mergeCell ref="B738:L738"/>
    <mergeCell ref="C739:D739"/>
    <mergeCell ref="B740:B747"/>
    <mergeCell ref="C740:C743"/>
    <mergeCell ref="C744:C747"/>
    <mergeCell ref="B766:B775"/>
    <mergeCell ref="C766:C770"/>
    <mergeCell ref="C771:C775"/>
    <mergeCell ref="B776:B785"/>
    <mergeCell ref="C776:C780"/>
    <mergeCell ref="C781:C785"/>
    <mergeCell ref="B762:H762"/>
    <mergeCell ref="B763:H763"/>
    <mergeCell ref="B764:B765"/>
    <mergeCell ref="C764:C765"/>
    <mergeCell ref="D764:D765"/>
    <mergeCell ref="E764:E765"/>
    <mergeCell ref="F764:F765"/>
    <mergeCell ref="G764:H764"/>
    <mergeCell ref="B791:B800"/>
    <mergeCell ref="C791:C792"/>
    <mergeCell ref="C793:C794"/>
    <mergeCell ref="C795:C796"/>
    <mergeCell ref="C797:C798"/>
    <mergeCell ref="C799:C800"/>
    <mergeCell ref="B787:J787"/>
    <mergeCell ref="B788:J788"/>
    <mergeCell ref="B789:B790"/>
    <mergeCell ref="C789:C790"/>
    <mergeCell ref="D789:D790"/>
    <mergeCell ref="E789:E790"/>
    <mergeCell ref="F789:F790"/>
    <mergeCell ref="G789:G790"/>
    <mergeCell ref="H789:H790"/>
    <mergeCell ref="I789:J789"/>
    <mergeCell ref="B811:J811"/>
    <mergeCell ref="B812:J812"/>
    <mergeCell ref="B814:L814"/>
    <mergeCell ref="B815:L815"/>
    <mergeCell ref="C816:D816"/>
    <mergeCell ref="B801:B810"/>
    <mergeCell ref="C801:C802"/>
    <mergeCell ref="C803:C804"/>
    <mergeCell ref="C805:C806"/>
    <mergeCell ref="C807:C808"/>
    <mergeCell ref="C809:C810"/>
    <mergeCell ref="B827:B836"/>
    <mergeCell ref="C827:C828"/>
    <mergeCell ref="C829:C830"/>
    <mergeCell ref="C831:C832"/>
    <mergeCell ref="C833:C834"/>
    <mergeCell ref="C835:C836"/>
    <mergeCell ref="B817:B826"/>
    <mergeCell ref="C817:C818"/>
    <mergeCell ref="C819:C820"/>
    <mergeCell ref="C821:C822"/>
    <mergeCell ref="C823:C824"/>
    <mergeCell ref="C825:C826"/>
    <mergeCell ref="F845:F846"/>
    <mergeCell ref="G845:H845"/>
    <mergeCell ref="B872:B881"/>
    <mergeCell ref="C872:C873"/>
    <mergeCell ref="C874:C875"/>
    <mergeCell ref="C876:C877"/>
    <mergeCell ref="C878:C879"/>
    <mergeCell ref="C880:C881"/>
    <mergeCell ref="B868:J868"/>
    <mergeCell ref="B869:J869"/>
    <mergeCell ref="B870:B871"/>
    <mergeCell ref="C870:C871"/>
    <mergeCell ref="D870:D871"/>
    <mergeCell ref="E870:E871"/>
    <mergeCell ref="F870:F871"/>
    <mergeCell ref="G870:G871"/>
    <mergeCell ref="H870:H871"/>
    <mergeCell ref="I870:J870"/>
    <mergeCell ref="CU42:CY42"/>
    <mergeCell ref="CU43:CY43"/>
    <mergeCell ref="CU35:CX35"/>
    <mergeCell ref="CU36:CV36"/>
    <mergeCell ref="CU37:CU38"/>
    <mergeCell ref="CU39:CU40"/>
    <mergeCell ref="B918:L918"/>
    <mergeCell ref="CU77:CY77"/>
    <mergeCell ref="CU72:CX72"/>
    <mergeCell ref="CU73:CU74"/>
    <mergeCell ref="CV73:CV74"/>
    <mergeCell ref="CW73:CX73"/>
    <mergeCell ref="CU66:DC66"/>
    <mergeCell ref="CU71:CX71"/>
    <mergeCell ref="CU56:DC56"/>
    <mergeCell ref="CU45:CU47"/>
    <mergeCell ref="CU48:CU50"/>
    <mergeCell ref="CU51:CU53"/>
    <mergeCell ref="CU55:DC55"/>
    <mergeCell ref="CU86:CU87"/>
    <mergeCell ref="CV86:CV87"/>
    <mergeCell ref="CW86:CW87"/>
    <mergeCell ref="B847:B856"/>
    <mergeCell ref="C847:C851"/>
    <mergeCell ref="C852:C856"/>
    <mergeCell ref="B857:B866"/>
    <mergeCell ref="C857:C861"/>
    <mergeCell ref="C862:C866"/>
    <mergeCell ref="B837:L837"/>
    <mergeCell ref="B838:L838"/>
    <mergeCell ref="B843:H843"/>
    <mergeCell ref="B844:H844"/>
    <mergeCell ref="B919:L919"/>
    <mergeCell ref="C6:G6"/>
    <mergeCell ref="M6:Q6"/>
    <mergeCell ref="H6:L6"/>
    <mergeCell ref="B908:B917"/>
    <mergeCell ref="C908:C909"/>
    <mergeCell ref="C910:C911"/>
    <mergeCell ref="C912:C913"/>
    <mergeCell ref="C914:C915"/>
    <mergeCell ref="C916:C917"/>
    <mergeCell ref="B898:B907"/>
    <mergeCell ref="C898:C899"/>
    <mergeCell ref="C900:C901"/>
    <mergeCell ref="C902:C903"/>
    <mergeCell ref="C904:C905"/>
    <mergeCell ref="C906:C907"/>
    <mergeCell ref="B892:J892"/>
    <mergeCell ref="B30:B31"/>
    <mergeCell ref="B893:J893"/>
    <mergeCell ref="B895:L895"/>
    <mergeCell ref="B896:L896"/>
    <mergeCell ref="C897:D897"/>
    <mergeCell ref="B882:B891"/>
    <mergeCell ref="C882:C883"/>
    <mergeCell ref="C884:C885"/>
    <mergeCell ref="C886:C887"/>
    <mergeCell ref="C888:C889"/>
    <mergeCell ref="C890:C891"/>
    <mergeCell ref="B845:B846"/>
    <mergeCell ref="C845:C846"/>
    <mergeCell ref="D845:D846"/>
    <mergeCell ref="E845:E846"/>
    <mergeCell ref="CU95:CZ95"/>
    <mergeCell ref="CU96:CU97"/>
    <mergeCell ref="CV96:CV97"/>
    <mergeCell ref="CW96:CW97"/>
    <mergeCell ref="CX96:CX97"/>
    <mergeCell ref="CY96:CZ96"/>
    <mergeCell ref="CU154:DD154"/>
    <mergeCell ref="CU148:DD148"/>
    <mergeCell ref="CU149:CV149"/>
    <mergeCell ref="CU147:DD147"/>
    <mergeCell ref="CU140:CU141"/>
    <mergeCell ref="CU155:DD155"/>
    <mergeCell ref="CU150:CU151"/>
    <mergeCell ref="CU152:CU153"/>
    <mergeCell ref="CU142:CU143"/>
    <mergeCell ref="CU144:DB144"/>
    <mergeCell ref="CU145:DB145"/>
    <mergeCell ref="CU136:DB136"/>
    <mergeCell ref="CY129:CZ129"/>
    <mergeCell ref="CU137:DB137"/>
    <mergeCell ref="CU138:CU139"/>
    <mergeCell ref="CV138:CV139"/>
    <mergeCell ref="CW138:CW139"/>
    <mergeCell ref="CX138:CX139"/>
    <mergeCell ref="CY138:CY139"/>
    <mergeCell ref="CZ138:CZ139"/>
    <mergeCell ref="DA138:DB138"/>
    <mergeCell ref="CU131:CU132"/>
    <mergeCell ref="CU133:CU134"/>
    <mergeCell ref="CU127:CZ127"/>
    <mergeCell ref="CU128:CZ128"/>
    <mergeCell ref="CU129:CU130"/>
    <mergeCell ref="CV129:CV130"/>
    <mergeCell ref="CW129:CW130"/>
    <mergeCell ref="CX129:CX130"/>
    <mergeCell ref="CU121:DD121"/>
    <mergeCell ref="CU122:DD122"/>
    <mergeCell ref="CU117:CU118"/>
    <mergeCell ref="CU119:CU120"/>
    <mergeCell ref="CU115:DD115"/>
    <mergeCell ref="CU116:CV116"/>
    <mergeCell ref="CU114:DD114"/>
    <mergeCell ref="CU107:CU108"/>
    <mergeCell ref="CU109:CU110"/>
    <mergeCell ref="CU111:DB111"/>
    <mergeCell ref="CU112:DB112"/>
    <mergeCell ref="CU104:DB104"/>
    <mergeCell ref="CU105:CU106"/>
    <mergeCell ref="CV105:CV106"/>
    <mergeCell ref="CW105:CW106"/>
    <mergeCell ref="CX105:CX106"/>
    <mergeCell ref="CY105:CY106"/>
    <mergeCell ref="BA28:BA29"/>
    <mergeCell ref="CU28:CU29"/>
    <mergeCell ref="C5:V5"/>
    <mergeCell ref="CV5:CY5"/>
    <mergeCell ref="BA39:BA40"/>
    <mergeCell ref="BA37:BA38"/>
    <mergeCell ref="R6:V6"/>
    <mergeCell ref="AA5:AL5"/>
    <mergeCell ref="AA6:AC6"/>
    <mergeCell ref="AD6:AF6"/>
    <mergeCell ref="AG6:AI6"/>
    <mergeCell ref="AJ6:AL6"/>
    <mergeCell ref="Z23:Z24"/>
    <mergeCell ref="BB5:BD5"/>
    <mergeCell ref="BE5:BG5"/>
    <mergeCell ref="BH5:BJ5"/>
    <mergeCell ref="BK5:BM5"/>
    <mergeCell ref="BQ5:BS5"/>
    <mergeCell ref="BT5:BV5"/>
    <mergeCell ref="BW5:BY5"/>
    <mergeCell ref="BZ5:CB5"/>
    <mergeCell ref="BP28:BP29"/>
    <mergeCell ref="BP35:BS35"/>
    <mergeCell ref="BP37:BP38"/>
    <mergeCell ref="BP39:BP40"/>
    <mergeCell ref="BA77:BB77"/>
    <mergeCell ref="BA84:BB8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A3A96-804B-3041-908E-9AF8912FEC3A}">
  <dimension ref="A3:EX1091"/>
  <sheetViews>
    <sheetView zoomScale="64" zoomScaleNormal="64" workbookViewId="0">
      <selection activeCell="ER47" sqref="ER47"/>
    </sheetView>
  </sheetViews>
  <sheetFormatPr defaultColWidth="9.140625" defaultRowHeight="14.25"/>
  <cols>
    <col min="1" max="1" width="17.42578125" style="1" customWidth="1"/>
    <col min="2" max="2" width="20.7109375" style="1" customWidth="1"/>
    <col min="3" max="31" width="10.7109375" style="1" customWidth="1"/>
    <col min="32" max="32" width="17.42578125" style="1" customWidth="1"/>
    <col min="33" max="33" width="20.7109375" style="1" customWidth="1"/>
    <col min="34" max="58" width="10.7109375" style="1" customWidth="1"/>
    <col min="59" max="59" width="17.28515625" style="1" customWidth="1"/>
    <col min="60" max="60" width="20.7109375" style="1" customWidth="1"/>
    <col min="61" max="91" width="10.7109375" style="1" customWidth="1"/>
    <col min="92" max="92" width="16" style="1" customWidth="1"/>
    <col min="93" max="93" width="20.7109375" style="1" customWidth="1"/>
    <col min="94" max="116" width="10.7109375" style="1" customWidth="1"/>
    <col min="117" max="117" width="17.28515625" style="1" customWidth="1"/>
    <col min="118" max="124" width="15.7109375" style="1" customWidth="1"/>
    <col min="125" max="162" width="10.7109375" style="1" customWidth="1"/>
    <col min="163" max="16384" width="9.140625" style="1"/>
  </cols>
  <sheetData>
    <row r="3" spans="1:154" ht="15">
      <c r="B3" s="2" t="s">
        <v>143</v>
      </c>
    </row>
    <row r="4" spans="1:154" ht="15" customHeight="1">
      <c r="AI4" s="732"/>
      <c r="AJ4" s="732"/>
      <c r="AK4" s="732"/>
      <c r="AL4" s="732"/>
      <c r="AM4" s="732"/>
      <c r="AN4" s="732"/>
      <c r="AO4" s="732"/>
      <c r="AP4" s="732"/>
      <c r="AQ4" s="732"/>
      <c r="AR4" s="732"/>
      <c r="AS4" s="732"/>
      <c r="AT4" s="732"/>
      <c r="AU4" s="732"/>
      <c r="AV4" s="732"/>
      <c r="AW4" s="732"/>
      <c r="AX4" s="732"/>
      <c r="AY4" s="732"/>
      <c r="AZ4" s="732"/>
      <c r="BA4" s="732"/>
      <c r="BB4" s="732"/>
      <c r="BC4" s="732"/>
      <c r="BD4" s="732"/>
      <c r="BE4" s="732"/>
      <c r="BF4" s="732"/>
      <c r="BG4" s="732"/>
      <c r="BH4" s="732"/>
    </row>
    <row r="5" spans="1:154" ht="14.1" customHeight="1">
      <c r="A5" s="121" t="s">
        <v>313</v>
      </c>
      <c r="B5" s="1123" t="s">
        <v>3</v>
      </c>
      <c r="C5" s="1123"/>
      <c r="D5" s="1123"/>
      <c r="E5" s="1123"/>
      <c r="F5" s="1123"/>
      <c r="G5" s="1123"/>
      <c r="H5" s="1123"/>
      <c r="I5" s="1123"/>
      <c r="J5" s="1123"/>
      <c r="K5" s="1123"/>
      <c r="L5" s="1123"/>
      <c r="M5" s="1123"/>
      <c r="N5" s="1123"/>
      <c r="O5" s="1123"/>
      <c r="P5" s="1123"/>
      <c r="Q5" s="1123"/>
      <c r="R5" s="1123"/>
      <c r="S5" s="1123"/>
      <c r="T5" s="1123"/>
      <c r="U5" s="1123"/>
      <c r="V5" s="1123"/>
      <c r="W5" s="1123"/>
      <c r="X5" s="1123"/>
      <c r="Y5" s="1123"/>
      <c r="Z5" s="1123"/>
      <c r="AA5" s="1123"/>
      <c r="AB5" s="1123"/>
      <c r="AC5" s="1123"/>
      <c r="AD5" s="1123"/>
      <c r="AG5" s="1123" t="s">
        <v>4</v>
      </c>
      <c r="AH5" s="1123"/>
      <c r="AI5" s="1123"/>
      <c r="AJ5" s="1123"/>
      <c r="AK5" s="1123"/>
      <c r="AL5" s="1123"/>
      <c r="AM5" s="1123"/>
      <c r="AN5" s="1123"/>
      <c r="AO5" s="1123"/>
      <c r="AP5" s="1123"/>
      <c r="AQ5" s="1123"/>
      <c r="AR5" s="1123"/>
      <c r="AS5" s="1123"/>
      <c r="AT5" s="1123"/>
      <c r="AU5" s="1123"/>
      <c r="AV5" s="1123"/>
      <c r="AW5" s="1123"/>
      <c r="AX5" s="1123"/>
      <c r="AY5" s="1123"/>
      <c r="AZ5" s="1123"/>
      <c r="BA5" s="1123"/>
      <c r="BB5" s="1123"/>
      <c r="BC5" s="1123"/>
      <c r="BD5" s="1123"/>
      <c r="BE5" s="1123"/>
      <c r="BF5" s="1123"/>
      <c r="BG5" s="1123"/>
      <c r="BH5" s="1123"/>
      <c r="BI5" s="1123"/>
      <c r="BJ5" s="732"/>
      <c r="BK5" s="732"/>
      <c r="BL5" s="1123" t="s">
        <v>5</v>
      </c>
      <c r="BM5" s="1123"/>
      <c r="BN5" s="1123"/>
      <c r="BO5" s="1123"/>
      <c r="BP5" s="1123"/>
      <c r="BQ5" s="1123"/>
      <c r="BR5" s="1123"/>
      <c r="BS5" s="1123"/>
      <c r="BT5" s="1123"/>
      <c r="BU5" s="1123"/>
      <c r="BV5" s="1123"/>
      <c r="BW5" s="1123"/>
      <c r="BX5" s="1123"/>
      <c r="BY5" s="1123"/>
      <c r="BZ5" s="1123"/>
      <c r="CA5" s="1123"/>
      <c r="CB5" s="1123"/>
      <c r="CC5" s="1123"/>
      <c r="CD5" s="1123"/>
      <c r="CE5" s="1123"/>
      <c r="CF5" s="1123"/>
      <c r="CG5" s="1123"/>
      <c r="CH5" s="1123"/>
      <c r="CI5" s="1123"/>
      <c r="CJ5" s="1123"/>
      <c r="CK5" s="1123"/>
      <c r="CL5" s="1123"/>
      <c r="CM5" s="1123"/>
      <c r="CN5" s="1123"/>
      <c r="CO5" s="732"/>
      <c r="CQ5" s="1123" t="s">
        <v>6</v>
      </c>
      <c r="CR5" s="1123"/>
      <c r="CS5" s="1123"/>
      <c r="CT5" s="1123"/>
      <c r="CU5" s="1123"/>
      <c r="CV5" s="1123"/>
      <c r="CW5" s="1123"/>
      <c r="CX5" s="1123"/>
      <c r="CY5" s="1123"/>
      <c r="CZ5" s="1123"/>
      <c r="DA5" s="1123"/>
      <c r="DB5" s="1123"/>
      <c r="DC5" s="1123"/>
      <c r="DD5" s="1123"/>
      <c r="DE5" s="1123"/>
      <c r="DF5" s="1123"/>
      <c r="DG5" s="1123"/>
      <c r="DH5" s="1123"/>
      <c r="DI5" s="1123"/>
      <c r="DJ5" s="1123"/>
      <c r="DK5" s="1123"/>
      <c r="DL5" s="1123"/>
      <c r="DM5" s="1123"/>
      <c r="DN5" s="1123"/>
      <c r="DO5" s="1123"/>
      <c r="DP5" s="1123"/>
      <c r="DQ5" s="1123"/>
      <c r="DR5" s="1123"/>
      <c r="DS5" s="1123"/>
      <c r="DV5" s="1123" t="s">
        <v>7</v>
      </c>
      <c r="DW5" s="1123"/>
      <c r="DX5" s="1123"/>
      <c r="DY5" s="1123"/>
      <c r="DZ5" s="1123"/>
      <c r="EA5" s="1123"/>
      <c r="EB5" s="1123"/>
      <c r="EC5" s="1123"/>
      <c r="ED5" s="1123"/>
      <c r="EE5" s="1123"/>
      <c r="EF5" s="1123"/>
      <c r="EG5" s="1123"/>
      <c r="EH5" s="1123"/>
      <c r="EI5" s="1123"/>
      <c r="EJ5" s="1123"/>
      <c r="EK5" s="1123"/>
      <c r="EL5" s="1123"/>
      <c r="EM5" s="1123"/>
      <c r="EN5" s="1123"/>
      <c r="EO5" s="1123"/>
      <c r="EP5" s="1123"/>
      <c r="EQ5" s="1123"/>
      <c r="ER5" s="1123"/>
      <c r="ES5" s="1123"/>
      <c r="ET5" s="1123"/>
      <c r="EU5" s="1123"/>
      <c r="EV5" s="1123"/>
      <c r="EW5" s="1123"/>
      <c r="EX5" s="1123"/>
    </row>
    <row r="6" spans="1:154" ht="15">
      <c r="C6" s="1129" t="s">
        <v>151</v>
      </c>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9"/>
      <c r="AB6" s="1129"/>
      <c r="AC6" s="1129"/>
      <c r="AD6" s="1129"/>
      <c r="AH6" s="1124" t="s">
        <v>151</v>
      </c>
      <c r="AI6" s="1124"/>
      <c r="AJ6" s="1124"/>
      <c r="AK6" s="1124"/>
      <c r="AL6" s="1124"/>
      <c r="AM6" s="1124"/>
      <c r="AN6" s="1124"/>
      <c r="AO6" s="1124"/>
      <c r="AP6" s="1124"/>
      <c r="AQ6" s="1124"/>
      <c r="AR6" s="1124"/>
      <c r="AS6" s="1124"/>
      <c r="AT6" s="1124"/>
      <c r="AU6" s="1124"/>
      <c r="AV6" s="1124"/>
      <c r="AW6" s="1124"/>
      <c r="AX6" s="1124"/>
      <c r="AY6" s="1124"/>
      <c r="AZ6" s="1124"/>
      <c r="BA6" s="1124"/>
      <c r="BB6" s="1124"/>
      <c r="BC6" s="1124"/>
      <c r="BD6" s="1124"/>
      <c r="BE6" s="1124"/>
      <c r="BF6" s="1124"/>
      <c r="BG6" s="1124"/>
      <c r="BH6" s="1124"/>
      <c r="BI6" s="1124"/>
      <c r="BJ6" s="732"/>
      <c r="BK6" s="732"/>
      <c r="BM6" s="1124" t="s">
        <v>151</v>
      </c>
      <c r="BN6" s="1124"/>
      <c r="BO6" s="1124"/>
      <c r="BP6" s="1124"/>
      <c r="BQ6" s="1124"/>
      <c r="BR6" s="1124"/>
      <c r="BS6" s="1124"/>
      <c r="BT6" s="1124"/>
      <c r="BU6" s="1124"/>
      <c r="BV6" s="1124"/>
      <c r="BW6" s="1124"/>
      <c r="BX6" s="1124"/>
      <c r="BY6" s="1124"/>
      <c r="BZ6" s="1124"/>
      <c r="CA6" s="1124"/>
      <c r="CB6" s="1124"/>
      <c r="CC6" s="1124"/>
      <c r="CD6" s="1124"/>
      <c r="CE6" s="1124"/>
      <c r="CF6" s="1124"/>
      <c r="CG6" s="1124"/>
      <c r="CH6" s="1124"/>
      <c r="CI6" s="1124"/>
      <c r="CJ6" s="1124"/>
      <c r="CK6" s="1124"/>
      <c r="CL6" s="1124"/>
      <c r="CM6" s="1124"/>
      <c r="CN6" s="1124"/>
      <c r="CO6" s="732"/>
      <c r="CR6" s="1124" t="s">
        <v>151</v>
      </c>
      <c r="CS6" s="1124"/>
      <c r="CT6" s="1124"/>
      <c r="CU6" s="1124"/>
      <c r="CV6" s="1124"/>
      <c r="CW6" s="1124"/>
      <c r="CX6" s="1124"/>
      <c r="CY6" s="1124"/>
      <c r="CZ6" s="1124"/>
      <c r="DA6" s="1124"/>
      <c r="DB6" s="1124"/>
      <c r="DC6" s="1124"/>
      <c r="DD6" s="1124"/>
      <c r="DE6" s="1124"/>
      <c r="DF6" s="1124"/>
      <c r="DG6" s="1124"/>
      <c r="DH6" s="1124"/>
      <c r="DI6" s="1124"/>
      <c r="DJ6" s="1124"/>
      <c r="DK6" s="1124"/>
      <c r="DL6" s="1124"/>
      <c r="DM6" s="1124"/>
      <c r="DN6" s="1124"/>
      <c r="DO6" s="1124"/>
      <c r="DP6" s="1124"/>
      <c r="DQ6" s="1124"/>
      <c r="DR6" s="1124"/>
      <c r="DS6" s="1124"/>
      <c r="DW6" s="1124" t="s">
        <v>151</v>
      </c>
      <c r="DX6" s="1124"/>
      <c r="DY6" s="1124"/>
      <c r="DZ6" s="1124"/>
      <c r="EA6" s="1124"/>
      <c r="EB6" s="1124"/>
      <c r="EC6" s="1124"/>
      <c r="ED6" s="1124"/>
      <c r="EE6" s="1124"/>
      <c r="EF6" s="1124"/>
      <c r="EG6" s="1124"/>
      <c r="EH6" s="1124"/>
      <c r="EI6" s="1124"/>
      <c r="EJ6" s="1124"/>
      <c r="EK6" s="1124"/>
      <c r="EL6" s="1124"/>
      <c r="EM6" s="1124"/>
      <c r="EN6" s="1124"/>
      <c r="EO6" s="1124"/>
      <c r="EP6" s="1124"/>
      <c r="EQ6" s="1124"/>
      <c r="ER6" s="1124"/>
      <c r="ES6" s="1124"/>
      <c r="ET6" s="1124"/>
      <c r="EU6" s="1124"/>
      <c r="EV6" s="1124"/>
      <c r="EW6" s="1124"/>
      <c r="EX6" s="1124"/>
    </row>
    <row r="7" spans="1:154" ht="15" customHeight="1">
      <c r="C7" s="1129" t="s">
        <v>137</v>
      </c>
      <c r="D7" s="1129"/>
      <c r="E7" s="1129"/>
      <c r="F7" s="1129"/>
      <c r="G7" s="1129"/>
      <c r="H7" s="1129"/>
      <c r="I7" s="1129"/>
      <c r="J7" s="1129" t="s">
        <v>8</v>
      </c>
      <c r="K7" s="1129"/>
      <c r="L7" s="1129"/>
      <c r="M7" s="1129"/>
      <c r="N7" s="1129"/>
      <c r="O7" s="1129"/>
      <c r="P7" s="1129"/>
      <c r="Q7" s="1129" t="s">
        <v>1094</v>
      </c>
      <c r="R7" s="1129"/>
      <c r="S7" s="1129"/>
      <c r="T7" s="1129"/>
      <c r="U7" s="1129"/>
      <c r="V7" s="1129"/>
      <c r="W7" s="1129"/>
      <c r="X7" s="1129" t="s">
        <v>9</v>
      </c>
      <c r="Y7" s="1129"/>
      <c r="Z7" s="1129"/>
      <c r="AA7" s="1129"/>
      <c r="AB7" s="1129"/>
      <c r="AC7" s="1129"/>
      <c r="AD7" s="1129"/>
      <c r="AH7" s="1124" t="s">
        <v>137</v>
      </c>
      <c r="AI7" s="1124"/>
      <c r="AJ7" s="1124"/>
      <c r="AK7" s="1124"/>
      <c r="AL7" s="1124"/>
      <c r="AM7" s="1124"/>
      <c r="AN7" s="1124"/>
      <c r="AO7" s="1124" t="s">
        <v>8</v>
      </c>
      <c r="AP7" s="1124"/>
      <c r="AQ7" s="1124"/>
      <c r="AR7" s="1124"/>
      <c r="AS7" s="1124"/>
      <c r="AT7" s="1124"/>
      <c r="AU7" s="1124"/>
      <c r="AV7" s="1124" t="s">
        <v>1094</v>
      </c>
      <c r="AW7" s="1124"/>
      <c r="AX7" s="1124"/>
      <c r="AY7" s="1124"/>
      <c r="AZ7" s="1124"/>
      <c r="BA7" s="1124"/>
      <c r="BB7" s="1124"/>
      <c r="BC7" s="1124" t="s">
        <v>9</v>
      </c>
      <c r="BD7" s="1124"/>
      <c r="BE7" s="1124"/>
      <c r="BF7" s="1124"/>
      <c r="BG7" s="1124"/>
      <c r="BH7" s="1124"/>
      <c r="BI7" s="1124"/>
      <c r="BJ7" s="732"/>
      <c r="BK7" s="732"/>
      <c r="BM7" s="1124" t="s">
        <v>137</v>
      </c>
      <c r="BN7" s="1124"/>
      <c r="BO7" s="1124"/>
      <c r="BP7" s="1124"/>
      <c r="BQ7" s="1124"/>
      <c r="BR7" s="1124"/>
      <c r="BS7" s="1124"/>
      <c r="BT7" s="1124" t="s">
        <v>8</v>
      </c>
      <c r="BU7" s="1124"/>
      <c r="BV7" s="1124"/>
      <c r="BW7" s="1124"/>
      <c r="BX7" s="1124"/>
      <c r="BY7" s="1124"/>
      <c r="BZ7" s="1124"/>
      <c r="CA7" s="1124" t="s">
        <v>1094</v>
      </c>
      <c r="CB7" s="1124"/>
      <c r="CC7" s="1124"/>
      <c r="CD7" s="1124"/>
      <c r="CE7" s="1124"/>
      <c r="CF7" s="1124"/>
      <c r="CG7" s="1124"/>
      <c r="CH7" s="1124" t="s">
        <v>9</v>
      </c>
      <c r="CI7" s="1124"/>
      <c r="CJ7" s="1124"/>
      <c r="CK7" s="1124"/>
      <c r="CL7" s="1124"/>
      <c r="CM7" s="1124"/>
      <c r="CN7" s="1124"/>
      <c r="CO7" s="732"/>
      <c r="CR7" s="1124" t="s">
        <v>137</v>
      </c>
      <c r="CS7" s="1124"/>
      <c r="CT7" s="1124"/>
      <c r="CU7" s="1124"/>
      <c r="CV7" s="1124"/>
      <c r="CW7" s="1124"/>
      <c r="CX7" s="1124"/>
      <c r="CY7" s="1124" t="s">
        <v>8</v>
      </c>
      <c r="CZ7" s="1124"/>
      <c r="DA7" s="1124"/>
      <c r="DB7" s="1124"/>
      <c r="DC7" s="1124"/>
      <c r="DD7" s="1124"/>
      <c r="DE7" s="1124"/>
      <c r="DF7" s="1124" t="s">
        <v>1094</v>
      </c>
      <c r="DG7" s="1124"/>
      <c r="DH7" s="1124"/>
      <c r="DI7" s="1124"/>
      <c r="DJ7" s="1124"/>
      <c r="DK7" s="1124"/>
      <c r="DL7" s="1124"/>
      <c r="DM7" s="1124" t="s">
        <v>9</v>
      </c>
      <c r="DN7" s="1124"/>
      <c r="DO7" s="1124"/>
      <c r="DP7" s="1124"/>
      <c r="DQ7" s="1124"/>
      <c r="DR7" s="1124"/>
      <c r="DS7" s="1124"/>
      <c r="DW7" s="1124" t="s">
        <v>137</v>
      </c>
      <c r="DX7" s="1124"/>
      <c r="DY7" s="1124"/>
      <c r="DZ7" s="1124"/>
      <c r="EA7" s="1124"/>
      <c r="EB7" s="1124"/>
      <c r="EC7" s="1124"/>
      <c r="ED7" s="1124" t="s">
        <v>8</v>
      </c>
      <c r="EE7" s="1124"/>
      <c r="EF7" s="1124"/>
      <c r="EG7" s="1124"/>
      <c r="EH7" s="1124"/>
      <c r="EI7" s="1124"/>
      <c r="EJ7" s="1124"/>
      <c r="EK7" s="1124" t="s">
        <v>1094</v>
      </c>
      <c r="EL7" s="1124"/>
      <c r="EM7" s="1124"/>
      <c r="EN7" s="1124"/>
      <c r="EO7" s="1124"/>
      <c r="EP7" s="1124"/>
      <c r="EQ7" s="1124"/>
      <c r="ER7" s="1124" t="s">
        <v>9</v>
      </c>
      <c r="ES7" s="1124"/>
      <c r="ET7" s="1124"/>
      <c r="EU7" s="1124"/>
      <c r="EV7" s="1124"/>
      <c r="EW7" s="1124"/>
      <c r="EX7" s="1124"/>
    </row>
    <row r="8" spans="1:154" s="645" customFormat="1" ht="15">
      <c r="B8" s="632" t="s">
        <v>152</v>
      </c>
      <c r="C8" s="727">
        <v>1.65</v>
      </c>
      <c r="D8" s="727">
        <v>2.36</v>
      </c>
      <c r="E8" s="727">
        <v>2.44</v>
      </c>
      <c r="F8" s="727">
        <v>2.83</v>
      </c>
      <c r="G8" s="727">
        <v>3.22</v>
      </c>
      <c r="H8" s="727">
        <v>3.61</v>
      </c>
      <c r="I8" s="727" t="s">
        <v>819</v>
      </c>
      <c r="J8" s="727">
        <v>1.65</v>
      </c>
      <c r="K8" s="727">
        <v>2.36</v>
      </c>
      <c r="L8" s="727">
        <v>2.44</v>
      </c>
      <c r="M8" s="727">
        <v>2.83</v>
      </c>
      <c r="N8" s="727">
        <v>3.22</v>
      </c>
      <c r="O8" s="727">
        <v>3.61</v>
      </c>
      <c r="P8" s="727" t="s">
        <v>819</v>
      </c>
      <c r="Q8" s="727">
        <v>1.65</v>
      </c>
      <c r="R8" s="727">
        <v>2.36</v>
      </c>
      <c r="S8" s="727">
        <v>2.44</v>
      </c>
      <c r="T8" s="727">
        <v>2.83</v>
      </c>
      <c r="U8" s="727">
        <v>3.22</v>
      </c>
      <c r="V8" s="727">
        <v>3.61</v>
      </c>
      <c r="W8" s="727" t="s">
        <v>819</v>
      </c>
      <c r="X8" s="727">
        <v>1.65</v>
      </c>
      <c r="Y8" s="727">
        <v>2.36</v>
      </c>
      <c r="Z8" s="727">
        <v>2.44</v>
      </c>
      <c r="AA8" s="727">
        <v>2.83</v>
      </c>
      <c r="AB8" s="727">
        <v>3.22</v>
      </c>
      <c r="AC8" s="727">
        <v>3.61</v>
      </c>
      <c r="AD8" s="727" t="s">
        <v>819</v>
      </c>
      <c r="AG8" s="734" t="s">
        <v>152</v>
      </c>
      <c r="AH8" s="735">
        <v>1.65</v>
      </c>
      <c r="AI8" s="735">
        <v>2.36</v>
      </c>
      <c r="AJ8" s="735">
        <v>2.44</v>
      </c>
      <c r="AK8" s="735">
        <v>2.83</v>
      </c>
      <c r="AL8" s="735">
        <v>3.22</v>
      </c>
      <c r="AM8" s="735">
        <v>3.61</v>
      </c>
      <c r="AN8" s="735" t="s">
        <v>819</v>
      </c>
      <c r="AO8" s="735">
        <v>1.65</v>
      </c>
      <c r="AP8" s="735">
        <v>2.36</v>
      </c>
      <c r="AQ8" s="735">
        <v>2.44</v>
      </c>
      <c r="AR8" s="735">
        <v>2.83</v>
      </c>
      <c r="AS8" s="735">
        <v>3.22</v>
      </c>
      <c r="AT8" s="735">
        <v>3.61</v>
      </c>
      <c r="AU8" s="735" t="s">
        <v>819</v>
      </c>
      <c r="AV8" s="735">
        <v>1.65</v>
      </c>
      <c r="AW8" s="735">
        <v>2.36</v>
      </c>
      <c r="AX8" s="735">
        <v>2.44</v>
      </c>
      <c r="AY8" s="735">
        <v>2.83</v>
      </c>
      <c r="AZ8" s="735">
        <v>3.22</v>
      </c>
      <c r="BA8" s="735">
        <v>3.61</v>
      </c>
      <c r="BB8" s="735" t="s">
        <v>819</v>
      </c>
      <c r="BC8" s="735">
        <v>1.65</v>
      </c>
      <c r="BD8" s="735">
        <v>2.36</v>
      </c>
      <c r="BE8" s="735">
        <v>2.44</v>
      </c>
      <c r="BF8" s="735">
        <v>2.83</v>
      </c>
      <c r="BG8" s="735">
        <v>3.22</v>
      </c>
      <c r="BH8" s="735">
        <v>3.61</v>
      </c>
      <c r="BI8" s="735" t="s">
        <v>819</v>
      </c>
      <c r="BJ8" s="732"/>
      <c r="BK8" s="732"/>
      <c r="BL8" s="734" t="s">
        <v>152</v>
      </c>
      <c r="BM8" s="735">
        <v>1.65</v>
      </c>
      <c r="BN8" s="735">
        <v>2.36</v>
      </c>
      <c r="BO8" s="735">
        <v>2.44</v>
      </c>
      <c r="BP8" s="735">
        <v>2.83</v>
      </c>
      <c r="BQ8" s="735">
        <v>3.22</v>
      </c>
      <c r="BR8" s="735">
        <v>3.61</v>
      </c>
      <c r="BS8" s="735" t="s">
        <v>819</v>
      </c>
      <c r="BT8" s="735">
        <v>1.65</v>
      </c>
      <c r="BU8" s="735">
        <v>2.36</v>
      </c>
      <c r="BV8" s="735">
        <v>2.44</v>
      </c>
      <c r="BW8" s="735">
        <v>2.83</v>
      </c>
      <c r="BX8" s="735">
        <v>3.22</v>
      </c>
      <c r="BY8" s="735">
        <v>3.61</v>
      </c>
      <c r="BZ8" s="735" t="s">
        <v>819</v>
      </c>
      <c r="CA8" s="735">
        <v>1.65</v>
      </c>
      <c r="CB8" s="735">
        <v>2.36</v>
      </c>
      <c r="CC8" s="735">
        <v>2.44</v>
      </c>
      <c r="CD8" s="735">
        <v>2.83</v>
      </c>
      <c r="CE8" s="735">
        <v>3.22</v>
      </c>
      <c r="CF8" s="735">
        <v>3.61</v>
      </c>
      <c r="CG8" s="735" t="s">
        <v>819</v>
      </c>
      <c r="CH8" s="735">
        <v>1.65</v>
      </c>
      <c r="CI8" s="735">
        <v>2.36</v>
      </c>
      <c r="CJ8" s="735">
        <v>2.44</v>
      </c>
      <c r="CK8" s="735">
        <v>2.83</v>
      </c>
      <c r="CL8" s="735">
        <v>3.22</v>
      </c>
      <c r="CM8" s="735">
        <v>3.61</v>
      </c>
      <c r="CN8" s="735" t="s">
        <v>819</v>
      </c>
      <c r="CO8" s="732"/>
      <c r="CP8" s="1"/>
      <c r="CQ8" s="734" t="s">
        <v>152</v>
      </c>
      <c r="CR8" s="735">
        <v>1.65</v>
      </c>
      <c r="CS8" s="735">
        <v>2.36</v>
      </c>
      <c r="CT8" s="735">
        <v>2.44</v>
      </c>
      <c r="CU8" s="735">
        <v>2.83</v>
      </c>
      <c r="CV8" s="735">
        <v>3.22</v>
      </c>
      <c r="CW8" s="735">
        <v>3.61</v>
      </c>
      <c r="CX8" s="735" t="s">
        <v>819</v>
      </c>
      <c r="CY8" s="735">
        <v>1.65</v>
      </c>
      <c r="CZ8" s="735">
        <v>2.36</v>
      </c>
      <c r="DA8" s="735">
        <v>2.44</v>
      </c>
      <c r="DB8" s="735">
        <v>2.83</v>
      </c>
      <c r="DC8" s="735">
        <v>3.22</v>
      </c>
      <c r="DD8" s="735">
        <v>3.61</v>
      </c>
      <c r="DE8" s="735" t="s">
        <v>819</v>
      </c>
      <c r="DF8" s="735">
        <v>1.65</v>
      </c>
      <c r="DG8" s="735">
        <v>2.36</v>
      </c>
      <c r="DH8" s="735">
        <v>2.44</v>
      </c>
      <c r="DI8" s="735">
        <v>2.83</v>
      </c>
      <c r="DJ8" s="735">
        <v>3.22</v>
      </c>
      <c r="DK8" s="735">
        <v>3.61</v>
      </c>
      <c r="DL8" s="735" t="s">
        <v>819</v>
      </c>
      <c r="DM8" s="735">
        <v>1.65</v>
      </c>
      <c r="DN8" s="735">
        <v>2.36</v>
      </c>
      <c r="DO8" s="735">
        <v>2.44</v>
      </c>
      <c r="DP8" s="735">
        <v>2.83</v>
      </c>
      <c r="DQ8" s="735">
        <v>3.22</v>
      </c>
      <c r="DR8" s="735">
        <v>3.61</v>
      </c>
      <c r="DS8" s="735" t="s">
        <v>819</v>
      </c>
      <c r="DT8" s="1"/>
      <c r="DU8" s="1"/>
      <c r="DV8" s="734" t="s">
        <v>152</v>
      </c>
      <c r="DW8" s="735">
        <v>1.65</v>
      </c>
      <c r="DX8" s="735">
        <v>2.36</v>
      </c>
      <c r="DY8" s="735">
        <v>2.44</v>
      </c>
      <c r="DZ8" s="735">
        <v>2.83</v>
      </c>
      <c r="EA8" s="735">
        <v>3.22</v>
      </c>
      <c r="EB8" s="735">
        <v>3.61</v>
      </c>
      <c r="EC8" s="735" t="s">
        <v>819</v>
      </c>
      <c r="ED8" s="735">
        <v>1.65</v>
      </c>
      <c r="EE8" s="735">
        <v>2.36</v>
      </c>
      <c r="EF8" s="735">
        <v>2.44</v>
      </c>
      <c r="EG8" s="735">
        <v>2.83</v>
      </c>
      <c r="EH8" s="735">
        <v>3.22</v>
      </c>
      <c r="EI8" s="735">
        <v>3.61</v>
      </c>
      <c r="EJ8" s="735" t="s">
        <v>819</v>
      </c>
      <c r="EK8" s="735">
        <v>1.65</v>
      </c>
      <c r="EL8" s="735">
        <v>2.36</v>
      </c>
      <c r="EM8" s="735">
        <v>2.44</v>
      </c>
      <c r="EN8" s="735">
        <v>2.83</v>
      </c>
      <c r="EO8" s="735">
        <v>3.22</v>
      </c>
      <c r="EP8" s="735">
        <v>3.61</v>
      </c>
      <c r="EQ8" s="735" t="s">
        <v>819</v>
      </c>
      <c r="ER8" s="735">
        <v>1.65</v>
      </c>
      <c r="ES8" s="735">
        <v>2.36</v>
      </c>
      <c r="ET8" s="735">
        <v>2.44</v>
      </c>
      <c r="EU8" s="735">
        <v>2.83</v>
      </c>
      <c r="EV8" s="735">
        <v>3.22</v>
      </c>
      <c r="EW8" s="735">
        <v>3.61</v>
      </c>
      <c r="EX8" s="735" t="s">
        <v>819</v>
      </c>
    </row>
    <row r="9" spans="1:154" s="645" customFormat="1" ht="15">
      <c r="C9" s="727">
        <v>2</v>
      </c>
      <c r="D9" s="727">
        <v>3</v>
      </c>
      <c r="E9" s="727">
        <v>2</v>
      </c>
      <c r="F9" s="727">
        <v>3</v>
      </c>
      <c r="G9" s="727">
        <v>1</v>
      </c>
      <c r="H9" s="727">
        <v>3</v>
      </c>
      <c r="I9" s="727">
        <f t="shared" ref="I9:I27" si="0">(((D9+C9)/2)*($D$8-$C$8))+(((E9+D9)/2)*($E$8-$D$8))+(((F9+E9)/2)*($F$8-$E$8))+(((G9+F9)/2)*($G$8-$F$8))+(((H9+G9)/2)*($H$8-$G$8))</f>
        <v>4.51</v>
      </c>
      <c r="J9" s="727">
        <v>1</v>
      </c>
      <c r="K9" s="727">
        <v>3</v>
      </c>
      <c r="L9" s="727">
        <v>4</v>
      </c>
      <c r="M9" s="727">
        <v>3</v>
      </c>
      <c r="N9" s="727">
        <v>3</v>
      </c>
      <c r="O9" s="727">
        <v>2</v>
      </c>
      <c r="P9" s="727">
        <f>(((K9+J9)/2)*($D$8-$C$8))+(((L9+K9)/2)*($E$8-$D$8))+(((M9+L9)/2)*($F$8-$E$8))+(((N9+M9)/2)*($G$8-$F$8))+(((O9+N9)/2)*($H$8-$G$8))</f>
        <v>5.2100000000000009</v>
      </c>
      <c r="Q9" s="727">
        <v>2</v>
      </c>
      <c r="R9" s="727">
        <v>3</v>
      </c>
      <c r="S9" s="727">
        <v>2</v>
      </c>
      <c r="T9" s="727">
        <v>2</v>
      </c>
      <c r="U9" s="727">
        <v>2</v>
      </c>
      <c r="V9" s="727">
        <v>4</v>
      </c>
      <c r="W9" s="727">
        <f>(((R9+Q9)/2)*($D$8-$C$8))+(((S9+R9)/2)*($E$8-$D$8))+(((T9+S9)/2)*($F$8-$E$8))+(((U9+T9)/2)*($G$8-$F$8))+(((V9+U9)/2)*($H$8-$G$8))</f>
        <v>4.7050000000000001</v>
      </c>
      <c r="X9" s="727">
        <v>1</v>
      </c>
      <c r="Y9" s="727">
        <v>3</v>
      </c>
      <c r="Z9" s="727">
        <v>3</v>
      </c>
      <c r="AA9" s="727">
        <v>3</v>
      </c>
      <c r="AB9" s="727">
        <v>4</v>
      </c>
      <c r="AC9" s="727">
        <v>4</v>
      </c>
      <c r="AD9" s="727">
        <f>(((Y9+X9)/2)*($D$8-$C$8))+(((Z9+Y9)/2)*($E$8-$D$8))+(((AA9+Z9)/2)*($F$8-$E$8))+(((AB9+AA9)/2)*($G$8-$F$8))+(((AC9+AB9)/2)*($H$8-$G$8))</f>
        <v>5.7549999999999999</v>
      </c>
      <c r="AH9" s="739">
        <v>4</v>
      </c>
      <c r="AI9" s="739">
        <v>3</v>
      </c>
      <c r="AJ9" s="739">
        <v>6</v>
      </c>
      <c r="AK9" s="739">
        <v>4</v>
      </c>
      <c r="AL9" s="739">
        <v>5</v>
      </c>
      <c r="AM9" s="739">
        <v>5</v>
      </c>
      <c r="AN9" s="735">
        <f t="shared" ref="AN9:AN27" si="1">(((AI9+AH9)/2)*($D$8-$C$8))+(((AJ9+AI9)/2)*($E$8-$D$8))+(((AK9+AJ9)/2)*($F$8-$E$8))+(((AL9+AK9)/2)*($G$8-$F$8))+(((AM9+AL9)/2)*($H$8-$G$8))</f>
        <v>8.5</v>
      </c>
      <c r="AO9" s="646">
        <v>3</v>
      </c>
      <c r="AP9" s="646">
        <v>7</v>
      </c>
      <c r="AQ9" s="646">
        <v>7</v>
      </c>
      <c r="AR9" s="646">
        <v>8</v>
      </c>
      <c r="AS9" s="646">
        <v>10</v>
      </c>
      <c r="AT9" s="646">
        <v>10</v>
      </c>
      <c r="AU9" s="735">
        <f t="shared" ref="AU9:AU27" si="2">(((AP9+AO9)/2)*($D$8-$C$8))+(((AQ9+AP9)/2)*($E$8-$D$8))+(((AR9+AQ9)/2)*($F$8-$E$8))+(((AS9+AR9)/2)*($G$8-$F$8))+(((AT9+AS9)/2)*($H$8-$G$8))</f>
        <v>14.444999999999999</v>
      </c>
      <c r="AV9" s="646">
        <v>3</v>
      </c>
      <c r="AW9" s="646">
        <v>5</v>
      </c>
      <c r="AX9" s="646">
        <v>4</v>
      </c>
      <c r="AY9" s="646">
        <v>5</v>
      </c>
      <c r="AZ9" s="646">
        <v>4</v>
      </c>
      <c r="BA9" s="646">
        <v>6</v>
      </c>
      <c r="BB9" s="735">
        <f t="shared" ref="BB9:BB24" si="3">(((AW9+AV9)/2)*($D$8-$C$8))+(((AX9+AW9)/2)*($E$8-$D$8))+(((AY9+AX9)/2)*($F$8-$E$8))+(((AZ9+AY9)/2)*($G$8-$F$8))+(((BA9+AZ9)/2)*($H$8-$G$8))</f>
        <v>8.66</v>
      </c>
      <c r="BC9" s="646">
        <v>4</v>
      </c>
      <c r="BD9" s="646">
        <v>5</v>
      </c>
      <c r="BE9" s="646">
        <v>5</v>
      </c>
      <c r="BF9" s="646">
        <v>6</v>
      </c>
      <c r="BG9" s="646">
        <v>5</v>
      </c>
      <c r="BH9" s="646">
        <v>6</v>
      </c>
      <c r="BI9" s="735">
        <f t="shared" ref="BI9:BI26" si="4">(((BD9+BC9)/2)*($D$8-$C$8))+(((BE9+BD9)/2)*($E$8-$D$8))+(((BF9+BE9)/2)*($F$8-$E$8))+(((BG9+BF9)/2)*($G$8-$F$8))+(((BH9+BG9)/2)*($H$8-$G$8))</f>
        <v>10.029999999999999</v>
      </c>
      <c r="BJ9" s="732"/>
      <c r="BK9" s="732"/>
      <c r="BM9" s="646">
        <v>3</v>
      </c>
      <c r="BN9" s="646">
        <v>3</v>
      </c>
      <c r="BO9" s="646">
        <v>2</v>
      </c>
      <c r="BP9" s="646">
        <v>2</v>
      </c>
      <c r="BQ9" s="646">
        <v>3</v>
      </c>
      <c r="BR9" s="646">
        <v>5</v>
      </c>
      <c r="BS9" s="735">
        <f t="shared" ref="BS9:BS27" si="5">(((BN9+BM9)/2)*($D$8-$C$8))+(((BO9+BN9)/2)*($E$8-$D$8))+(((BP9+BO9)/2)*($F$8-$E$8))+(((BQ9+BP9)/2)*($G$8-$F$8))+(((BR9+BQ9)/2)*($H$8-$G$8))</f>
        <v>5.6449999999999996</v>
      </c>
      <c r="BT9" s="646">
        <v>5</v>
      </c>
      <c r="BU9" s="646">
        <v>6</v>
      </c>
      <c r="BV9" s="646">
        <v>5</v>
      </c>
      <c r="BW9" s="646">
        <v>7</v>
      </c>
      <c r="BX9" s="646">
        <v>8</v>
      </c>
      <c r="BY9" s="646">
        <v>8</v>
      </c>
      <c r="BZ9" s="735">
        <f t="shared" ref="BZ9:BZ27" si="6">(((BU9+BT9)/2)*($D$8-$C$8))+(((BV9+BU9)/2)*($E$8-$D$8))+(((BW9+BV9)/2)*($F$8-$E$8))+(((BX9+BW9)/2)*($G$8-$F$8))+(((BY9+BX9)/2)*($H$8-$G$8))</f>
        <v>12.73</v>
      </c>
      <c r="CA9" s="646">
        <v>3</v>
      </c>
      <c r="CB9" s="646">
        <v>3</v>
      </c>
      <c r="CC9" s="646">
        <v>3</v>
      </c>
      <c r="CD9" s="646">
        <v>3</v>
      </c>
      <c r="CE9" s="646">
        <v>4</v>
      </c>
      <c r="CF9" s="646">
        <v>3</v>
      </c>
      <c r="CG9" s="735">
        <f t="shared" ref="CG9:CG24" si="7">(((CB9+CA9)/2)*($D$8-$C$8))+(((CC9+CB9)/2)*($E$8-$D$8))+(((CD9+CC9)/2)*($F$8-$E$8))+(((CE9+CD9)/2)*($G$8-$F$8))+(((CF9+CE9)/2)*($H$8-$G$8))</f>
        <v>6.27</v>
      </c>
      <c r="CH9" s="646">
        <v>3</v>
      </c>
      <c r="CI9" s="646">
        <v>3</v>
      </c>
      <c r="CJ9" s="646">
        <v>4</v>
      </c>
      <c r="CK9" s="646">
        <v>4</v>
      </c>
      <c r="CL9" s="646">
        <v>3</v>
      </c>
      <c r="CM9" s="646">
        <v>4</v>
      </c>
      <c r="CN9" s="735">
        <f t="shared" ref="CN9:CN26" si="8">(((CI9+CH9)/2)*($D$8-$C$8))+(((CJ9+CI9)/2)*($E$8-$D$8))+(((CK9+CJ9)/2)*($F$8-$E$8))+(((CL9+CK9)/2)*($G$8-$F$8))+(((CM9+CL9)/2)*($H$8-$G$8))</f>
        <v>6.6999999999999993</v>
      </c>
      <c r="CO9" s="732"/>
      <c r="CP9" s="1"/>
      <c r="CR9" s="646">
        <v>1</v>
      </c>
      <c r="CS9" s="646">
        <v>1</v>
      </c>
      <c r="CT9" s="646">
        <v>2</v>
      </c>
      <c r="CU9" s="646">
        <v>3</v>
      </c>
      <c r="CV9" s="646">
        <v>3</v>
      </c>
      <c r="CW9" s="646">
        <v>4</v>
      </c>
      <c r="CX9" s="735">
        <f t="shared" ref="CX9:CX27" si="9">(((CS9+CR9)/2)*($D$8-$C$8))+(((CT9+CS9)/2)*($E$8-$D$8))+(((CU9+CT9)/2)*($F$8-$E$8))+(((CV9+CU9)/2)*($G$8-$F$8))+(((CW9+CV9)/2)*($H$8-$G$8))</f>
        <v>4.34</v>
      </c>
      <c r="CY9" s="646">
        <v>4</v>
      </c>
      <c r="CZ9" s="646">
        <v>7</v>
      </c>
      <c r="DA9" s="646">
        <v>7</v>
      </c>
      <c r="DB9" s="646">
        <v>6</v>
      </c>
      <c r="DC9" s="646">
        <v>7</v>
      </c>
      <c r="DD9" s="646">
        <v>8</v>
      </c>
      <c r="DE9" s="735">
        <f t="shared" ref="DE9:DE27" si="10">(((CZ9+CY9)/2)*($D$8-$C$8))+(((DA9+CZ9)/2)*($E$8-$D$8))+(((DB9+DA9)/2)*($F$8-$E$8))+(((DC9+DB9)/2)*($G$8-$F$8))+(((DD9+DC9)/2)*($H$8-$G$8))</f>
        <v>12.459999999999999</v>
      </c>
      <c r="DF9" s="646">
        <v>1</v>
      </c>
      <c r="DG9" s="646">
        <v>3</v>
      </c>
      <c r="DH9" s="646">
        <v>4</v>
      </c>
      <c r="DI9" s="646">
        <v>4</v>
      </c>
      <c r="DJ9" s="646">
        <v>4</v>
      </c>
      <c r="DK9" s="646">
        <v>4</v>
      </c>
      <c r="DL9" s="735">
        <f t="shared" ref="DL9:DL24" si="11">(((DG9+DF9)/2)*($D$8-$C$8))+(((DH9+DG9)/2)*($E$8-$D$8))+(((DI9+DH9)/2)*($F$8-$E$8))+(((DJ9+DI9)/2)*($G$8-$F$8))+(((DK9+DJ9)/2)*($H$8-$G$8))</f>
        <v>6.38</v>
      </c>
      <c r="DM9" s="646">
        <v>1</v>
      </c>
      <c r="DN9" s="646">
        <v>2</v>
      </c>
      <c r="DO9" s="646">
        <v>2</v>
      </c>
      <c r="DP9" s="646">
        <v>3</v>
      </c>
      <c r="DQ9" s="646">
        <v>3</v>
      </c>
      <c r="DR9" s="646">
        <v>3</v>
      </c>
      <c r="DS9" s="735">
        <f t="shared" ref="DS9:DS26" si="12">(((DN9+DM9)/2)*($D$8-$C$8))+(((DO9+DN9)/2)*($E$8-$D$8))+(((DP9+DO9)/2)*($F$8-$E$8))+(((DQ9+DP9)/2)*($G$8-$F$8))+(((DR9+DQ9)/2)*($H$8-$G$8))</f>
        <v>4.5399999999999991</v>
      </c>
      <c r="DT9" s="1"/>
      <c r="DU9" s="1"/>
      <c r="DW9" s="646">
        <v>2</v>
      </c>
      <c r="DX9" s="646">
        <v>2</v>
      </c>
      <c r="DY9" s="646">
        <v>3</v>
      </c>
      <c r="DZ9" s="646">
        <v>3</v>
      </c>
      <c r="EA9" s="646">
        <v>3</v>
      </c>
      <c r="EB9" s="646">
        <v>4</v>
      </c>
      <c r="EC9" s="735">
        <f t="shared" ref="EC9:EC27" si="13">(((DX9+DW9)/2)*($D$8-$C$8))+(((DY9+DX9)/2)*($E$8-$D$8))+(((DZ9+DY9)/2)*($F$8-$E$8))+(((EA9+DZ9)/2)*($G$8-$F$8))+(((EB9+EA9)/2)*($H$8-$G$8))</f>
        <v>5.3249999999999993</v>
      </c>
      <c r="ED9" s="646">
        <v>9</v>
      </c>
      <c r="EE9" s="646">
        <v>10</v>
      </c>
      <c r="EF9" s="646">
        <v>10</v>
      </c>
      <c r="EG9" s="646">
        <v>10</v>
      </c>
      <c r="EH9" s="646">
        <v>10</v>
      </c>
      <c r="EI9" s="646">
        <v>10</v>
      </c>
      <c r="EJ9" s="735">
        <f t="shared" ref="EJ9:EJ27" si="14">(((EE9+ED9)/2)*($D$8-$C$8))+(((EF9+EE9)/2)*($E$8-$D$8))+(((EG9+EF9)/2)*($F$8-$E$8))+(((EH9+EG9)/2)*($G$8-$F$8))+(((EI9+EH9)/2)*($H$8-$G$8))</f>
        <v>19.244999999999997</v>
      </c>
      <c r="EK9" s="646">
        <v>1</v>
      </c>
      <c r="EL9" s="646">
        <v>2</v>
      </c>
      <c r="EM9" s="646">
        <v>1</v>
      </c>
      <c r="EN9" s="646">
        <v>2</v>
      </c>
      <c r="EO9" s="646">
        <v>2</v>
      </c>
      <c r="EP9" s="646">
        <v>2</v>
      </c>
      <c r="EQ9" s="735">
        <f t="shared" ref="EQ9:EQ24" si="15">(((EL9+EK9)/2)*($D$8-$C$8))+(((EM9+EL9)/2)*($E$8-$D$8))+(((EN9+EM9)/2)*($F$8-$E$8))+(((EO9+EN9)/2)*($G$8-$F$8))+(((EP9+EO9)/2)*($H$8-$G$8))</f>
        <v>3.33</v>
      </c>
      <c r="ER9" s="646">
        <v>1</v>
      </c>
      <c r="ES9" s="646">
        <v>2</v>
      </c>
      <c r="ET9" s="646">
        <v>2</v>
      </c>
      <c r="EU9" s="646">
        <v>2</v>
      </c>
      <c r="EV9" s="646">
        <v>2</v>
      </c>
      <c r="EW9" s="646">
        <v>3</v>
      </c>
      <c r="EX9" s="735">
        <f t="shared" ref="EX9:EX26" si="16">(((ES9+ER9)/2)*($D$8-$C$8))+(((ET9+ES9)/2)*($E$8-$D$8))+(((EU9+ET9)/2)*($F$8-$E$8))+(((EV9+EU9)/2)*($G$8-$F$8))+(((EW9+EV9)/2)*($H$8-$G$8))</f>
        <v>3.76</v>
      </c>
    </row>
    <row r="10" spans="1:154" s="645" customFormat="1" ht="15">
      <c r="C10" s="727">
        <v>2</v>
      </c>
      <c r="D10" s="727">
        <v>2</v>
      </c>
      <c r="E10" s="727">
        <v>3</v>
      </c>
      <c r="F10" s="727">
        <v>4</v>
      </c>
      <c r="G10" s="727">
        <v>3</v>
      </c>
      <c r="H10" s="727">
        <v>5</v>
      </c>
      <c r="I10" s="727">
        <f t="shared" si="0"/>
        <v>5.9099999999999993</v>
      </c>
      <c r="J10" s="727">
        <v>2</v>
      </c>
      <c r="K10" s="727">
        <v>4</v>
      </c>
      <c r="L10" s="727">
        <v>4</v>
      </c>
      <c r="M10" s="727">
        <v>3</v>
      </c>
      <c r="N10" s="727">
        <v>4</v>
      </c>
      <c r="O10" s="727">
        <v>6</v>
      </c>
      <c r="P10" s="727">
        <f t="shared" ref="P10:P27" si="17">(((K10+J10)/2)*($D$8-$C$8))+(((L10+K10)/2)*($E$8-$D$8))+(((M10+L10)/2)*($F$8-$E$8))+(((N10+M10)/2)*($G$8-$F$8))+(((O10+N10)/2)*($H$8-$G$8))</f>
        <v>7.129999999999999</v>
      </c>
      <c r="Q10" s="727">
        <v>1</v>
      </c>
      <c r="R10" s="727">
        <v>2</v>
      </c>
      <c r="S10" s="727">
        <v>3</v>
      </c>
      <c r="T10" s="727">
        <v>4</v>
      </c>
      <c r="U10" s="727">
        <v>3</v>
      </c>
      <c r="V10" s="727">
        <v>5</v>
      </c>
      <c r="W10" s="727">
        <f t="shared" ref="W10:W24" si="18">(((R10+Q10)/2)*($D$8-$C$8))+(((S10+R10)/2)*($E$8-$D$8))+(((T10+S10)/2)*($F$8-$E$8))+(((U10+T10)/2)*($G$8-$F$8))+(((V10+U10)/2)*($H$8-$G$8))</f>
        <v>5.5549999999999997</v>
      </c>
      <c r="X10" s="727">
        <v>1</v>
      </c>
      <c r="Y10" s="727">
        <v>1</v>
      </c>
      <c r="Z10" s="727">
        <v>1</v>
      </c>
      <c r="AA10" s="727">
        <v>1</v>
      </c>
      <c r="AB10" s="727">
        <v>2</v>
      </c>
      <c r="AC10" s="727">
        <v>5</v>
      </c>
      <c r="AD10" s="727">
        <f t="shared" ref="AD10:AD26" si="19">(((Y10+X10)/2)*($D$8-$C$8))+(((Z10+Y10)/2)*($E$8-$D$8))+(((AA10+Z10)/2)*($F$8-$E$8))+(((AB10+AA10)/2)*($G$8-$F$8))+(((AC10+AB10)/2)*($H$8-$G$8))</f>
        <v>3.129999999999999</v>
      </c>
      <c r="AH10" s="739">
        <v>2</v>
      </c>
      <c r="AI10" s="739">
        <v>6</v>
      </c>
      <c r="AJ10" s="739">
        <v>6</v>
      </c>
      <c r="AK10" s="739">
        <v>7</v>
      </c>
      <c r="AL10" s="739">
        <v>8</v>
      </c>
      <c r="AM10" s="739">
        <v>8</v>
      </c>
      <c r="AN10" s="735">
        <f t="shared" si="1"/>
        <v>11.899999999999999</v>
      </c>
      <c r="AO10" s="646">
        <v>8</v>
      </c>
      <c r="AP10" s="646">
        <v>10</v>
      </c>
      <c r="AQ10" s="646">
        <v>10</v>
      </c>
      <c r="AR10" s="646">
        <v>10</v>
      </c>
      <c r="AS10" s="646">
        <v>10</v>
      </c>
      <c r="AT10" s="646">
        <v>10</v>
      </c>
      <c r="AU10" s="735">
        <f t="shared" si="2"/>
        <v>18.89</v>
      </c>
      <c r="AV10" s="646">
        <v>2</v>
      </c>
      <c r="AW10" s="646">
        <v>4</v>
      </c>
      <c r="AX10" s="646">
        <v>4</v>
      </c>
      <c r="AY10" s="646">
        <v>5</v>
      </c>
      <c r="AZ10" s="646">
        <v>9</v>
      </c>
      <c r="BA10" s="646">
        <v>8</v>
      </c>
      <c r="BB10" s="735">
        <f t="shared" si="3"/>
        <v>10.25</v>
      </c>
      <c r="BC10" s="646">
        <v>2</v>
      </c>
      <c r="BD10" s="646">
        <v>2</v>
      </c>
      <c r="BE10" s="646">
        <v>3</v>
      </c>
      <c r="BF10" s="646">
        <v>2</v>
      </c>
      <c r="BG10" s="646">
        <v>3</v>
      </c>
      <c r="BH10" s="646">
        <v>3</v>
      </c>
      <c r="BI10" s="735">
        <f t="shared" si="4"/>
        <v>4.74</v>
      </c>
      <c r="BJ10" s="732"/>
      <c r="BK10" s="732"/>
      <c r="BM10" s="646">
        <v>2</v>
      </c>
      <c r="BN10" s="646">
        <v>4</v>
      </c>
      <c r="BO10" s="646">
        <v>5</v>
      </c>
      <c r="BP10" s="646">
        <v>7</v>
      </c>
      <c r="BQ10" s="646">
        <v>6</v>
      </c>
      <c r="BR10" s="646">
        <v>4</v>
      </c>
      <c r="BS10" s="735">
        <f t="shared" si="5"/>
        <v>9.3150000000000013</v>
      </c>
      <c r="BT10" s="646">
        <v>7</v>
      </c>
      <c r="BU10" s="646">
        <v>8</v>
      </c>
      <c r="BV10" s="646">
        <v>8</v>
      </c>
      <c r="BW10" s="646">
        <v>9</v>
      </c>
      <c r="BX10" s="646">
        <v>10</v>
      </c>
      <c r="BY10" s="646">
        <v>10</v>
      </c>
      <c r="BZ10" s="735">
        <f t="shared" si="6"/>
        <v>16.884999999999998</v>
      </c>
      <c r="CA10" s="646">
        <v>1</v>
      </c>
      <c r="CB10" s="646">
        <v>3</v>
      </c>
      <c r="CC10" s="646">
        <v>3</v>
      </c>
      <c r="CD10" s="646">
        <v>6</v>
      </c>
      <c r="CE10" s="646">
        <v>5</v>
      </c>
      <c r="CF10" s="646">
        <v>6</v>
      </c>
      <c r="CG10" s="735">
        <f t="shared" si="7"/>
        <v>7.7050000000000001</v>
      </c>
      <c r="CH10" s="646">
        <v>2</v>
      </c>
      <c r="CI10" s="646">
        <v>4</v>
      </c>
      <c r="CJ10" s="646">
        <v>4</v>
      </c>
      <c r="CK10" s="646">
        <v>6</v>
      </c>
      <c r="CL10" s="646">
        <v>4</v>
      </c>
      <c r="CM10" s="646">
        <v>6</v>
      </c>
      <c r="CN10" s="735">
        <f t="shared" si="8"/>
        <v>8.3000000000000007</v>
      </c>
      <c r="CO10" s="732"/>
      <c r="CP10" s="1"/>
      <c r="CR10" s="646">
        <v>2</v>
      </c>
      <c r="CS10" s="646">
        <v>3</v>
      </c>
      <c r="CT10" s="646">
        <v>4</v>
      </c>
      <c r="CU10" s="646">
        <v>3</v>
      </c>
      <c r="CV10" s="646">
        <v>4</v>
      </c>
      <c r="CW10" s="646">
        <v>4</v>
      </c>
      <c r="CX10" s="735">
        <f t="shared" si="9"/>
        <v>6.3449999999999998</v>
      </c>
      <c r="CY10" s="646">
        <v>6</v>
      </c>
      <c r="CZ10" s="646">
        <v>6</v>
      </c>
      <c r="DA10" s="646">
        <v>6</v>
      </c>
      <c r="DB10" s="646">
        <v>10</v>
      </c>
      <c r="DC10" s="646">
        <v>10</v>
      </c>
      <c r="DD10" s="646">
        <v>10</v>
      </c>
      <c r="DE10" s="735">
        <f t="shared" si="10"/>
        <v>15.659999999999998</v>
      </c>
      <c r="DF10" s="646">
        <v>1</v>
      </c>
      <c r="DG10" s="646">
        <v>2</v>
      </c>
      <c r="DH10" s="646">
        <v>3</v>
      </c>
      <c r="DI10" s="646">
        <v>4</v>
      </c>
      <c r="DJ10" s="646">
        <v>5</v>
      </c>
      <c r="DK10" s="646">
        <v>6</v>
      </c>
      <c r="DL10" s="735">
        <f t="shared" si="11"/>
        <v>6.5299999999999994</v>
      </c>
      <c r="DM10" s="646">
        <v>1</v>
      </c>
      <c r="DN10" s="646">
        <v>2</v>
      </c>
      <c r="DO10" s="646">
        <v>1</v>
      </c>
      <c r="DP10" s="646">
        <v>2</v>
      </c>
      <c r="DQ10" s="646">
        <v>4</v>
      </c>
      <c r="DR10" s="646">
        <v>4</v>
      </c>
      <c r="DS10" s="735">
        <f t="shared" si="12"/>
        <v>4.4999999999999991</v>
      </c>
      <c r="DT10" s="1"/>
      <c r="DU10" s="1"/>
      <c r="DW10" s="646">
        <v>2</v>
      </c>
      <c r="DX10" s="646">
        <v>2</v>
      </c>
      <c r="DY10" s="646">
        <v>4</v>
      </c>
      <c r="DZ10" s="646">
        <v>3</v>
      </c>
      <c r="EA10" s="646">
        <v>3</v>
      </c>
      <c r="EB10" s="646">
        <v>5</v>
      </c>
      <c r="EC10" s="735">
        <f t="shared" si="13"/>
        <v>5.754999999999999</v>
      </c>
      <c r="ED10" s="646">
        <v>5</v>
      </c>
      <c r="EE10" s="646">
        <v>4</v>
      </c>
      <c r="EF10" s="646">
        <v>6</v>
      </c>
      <c r="EG10" s="646">
        <v>6</v>
      </c>
      <c r="EH10" s="646">
        <v>6</v>
      </c>
      <c r="EI10" s="646">
        <v>7</v>
      </c>
      <c r="EJ10" s="735">
        <f t="shared" si="14"/>
        <v>10.81</v>
      </c>
      <c r="EK10" s="646">
        <v>4</v>
      </c>
      <c r="EL10" s="646">
        <v>6</v>
      </c>
      <c r="EM10" s="646">
        <v>10</v>
      </c>
      <c r="EN10" s="646">
        <v>10</v>
      </c>
      <c r="EO10" s="646">
        <v>10</v>
      </c>
      <c r="EP10" s="646">
        <v>10</v>
      </c>
      <c r="EQ10" s="735">
        <f t="shared" si="15"/>
        <v>15.889999999999999</v>
      </c>
      <c r="ER10" s="646">
        <v>1</v>
      </c>
      <c r="ES10" s="646">
        <v>1</v>
      </c>
      <c r="ET10" s="646">
        <v>3</v>
      </c>
      <c r="EU10" s="646">
        <v>3</v>
      </c>
      <c r="EV10" s="646">
        <v>3</v>
      </c>
      <c r="EW10" s="646">
        <v>3</v>
      </c>
      <c r="EX10" s="735">
        <f t="shared" si="16"/>
        <v>4.38</v>
      </c>
    </row>
    <row r="11" spans="1:154" s="645" customFormat="1" ht="15">
      <c r="C11" s="727">
        <v>1</v>
      </c>
      <c r="D11" s="727">
        <v>1</v>
      </c>
      <c r="E11" s="727">
        <v>1</v>
      </c>
      <c r="F11" s="727">
        <v>4</v>
      </c>
      <c r="G11" s="727">
        <v>3</v>
      </c>
      <c r="H11" s="727">
        <v>2</v>
      </c>
      <c r="I11" s="727">
        <f t="shared" si="0"/>
        <v>4.1050000000000004</v>
      </c>
      <c r="J11" s="727">
        <v>2</v>
      </c>
      <c r="K11" s="727">
        <v>4</v>
      </c>
      <c r="L11" s="727">
        <v>2</v>
      </c>
      <c r="M11" s="727">
        <v>2</v>
      </c>
      <c r="N11" s="727">
        <v>2</v>
      </c>
      <c r="O11" s="727">
        <v>3</v>
      </c>
      <c r="P11" s="727">
        <f t="shared" si="17"/>
        <v>4.9049999999999994</v>
      </c>
      <c r="Q11" s="727">
        <v>3</v>
      </c>
      <c r="R11" s="727">
        <v>5</v>
      </c>
      <c r="S11" s="727">
        <v>3</v>
      </c>
      <c r="T11" s="727">
        <v>3</v>
      </c>
      <c r="U11" s="727">
        <v>4</v>
      </c>
      <c r="V11" s="727">
        <v>3</v>
      </c>
      <c r="W11" s="727">
        <f t="shared" si="18"/>
        <v>7.0599999999999987</v>
      </c>
      <c r="X11" s="727">
        <v>1</v>
      </c>
      <c r="Y11" s="727">
        <v>2</v>
      </c>
      <c r="Z11" s="727">
        <v>4</v>
      </c>
      <c r="AA11" s="727">
        <v>2</v>
      </c>
      <c r="AB11" s="727">
        <v>2</v>
      </c>
      <c r="AC11" s="727">
        <v>2</v>
      </c>
      <c r="AD11" s="727">
        <f t="shared" si="19"/>
        <v>4.0350000000000001</v>
      </c>
      <c r="AH11" s="739">
        <v>2</v>
      </c>
      <c r="AI11" s="739">
        <v>2</v>
      </c>
      <c r="AJ11" s="739">
        <v>6</v>
      </c>
      <c r="AK11" s="739">
        <v>5</v>
      </c>
      <c r="AL11" s="739">
        <v>7</v>
      </c>
      <c r="AM11" s="739">
        <v>10</v>
      </c>
      <c r="AN11" s="735">
        <f t="shared" si="1"/>
        <v>9.5399999999999991</v>
      </c>
      <c r="AO11" s="646">
        <v>3</v>
      </c>
      <c r="AP11" s="646">
        <v>4</v>
      </c>
      <c r="AQ11" s="646">
        <v>5</v>
      </c>
      <c r="AR11" s="646">
        <v>7</v>
      </c>
      <c r="AS11" s="646">
        <v>7</v>
      </c>
      <c r="AT11" s="646">
        <v>6</v>
      </c>
      <c r="AU11" s="735">
        <f t="shared" si="2"/>
        <v>10.45</v>
      </c>
      <c r="AV11" s="646">
        <v>4</v>
      </c>
      <c r="AW11" s="646">
        <v>4</v>
      </c>
      <c r="AX11" s="646">
        <v>4</v>
      </c>
      <c r="AY11" s="646">
        <v>5</v>
      </c>
      <c r="AZ11" s="646">
        <v>5</v>
      </c>
      <c r="BA11" s="646">
        <v>5</v>
      </c>
      <c r="BB11" s="735">
        <f t="shared" si="3"/>
        <v>8.8150000000000013</v>
      </c>
      <c r="BC11" s="646">
        <v>4</v>
      </c>
      <c r="BD11" s="646">
        <v>2</v>
      </c>
      <c r="BE11" s="646">
        <v>5</v>
      </c>
      <c r="BF11" s="646">
        <v>4</v>
      </c>
      <c r="BG11" s="646">
        <v>3</v>
      </c>
      <c r="BH11" s="646">
        <v>3</v>
      </c>
      <c r="BI11" s="735">
        <f t="shared" si="4"/>
        <v>6.7</v>
      </c>
      <c r="BJ11" s="732"/>
      <c r="BK11" s="732"/>
      <c r="BM11" s="646">
        <v>6</v>
      </c>
      <c r="BN11" s="646">
        <v>4</v>
      </c>
      <c r="BO11" s="646">
        <v>6</v>
      </c>
      <c r="BP11" s="646">
        <v>6</v>
      </c>
      <c r="BQ11" s="646">
        <v>4</v>
      </c>
      <c r="BR11" s="646">
        <v>5</v>
      </c>
      <c r="BS11" s="735">
        <f t="shared" si="5"/>
        <v>9.995000000000001</v>
      </c>
      <c r="BT11" s="646">
        <v>4</v>
      </c>
      <c r="BU11" s="646">
        <v>4</v>
      </c>
      <c r="BV11" s="646">
        <v>4</v>
      </c>
      <c r="BW11" s="646">
        <v>3</v>
      </c>
      <c r="BX11" s="646">
        <v>5</v>
      </c>
      <c r="BY11" s="646">
        <v>6</v>
      </c>
      <c r="BZ11" s="735">
        <f t="shared" si="6"/>
        <v>8.2299999999999986</v>
      </c>
      <c r="CA11" s="646">
        <v>2</v>
      </c>
      <c r="CB11" s="646">
        <v>3</v>
      </c>
      <c r="CC11" s="646">
        <v>4</v>
      </c>
      <c r="CD11" s="646">
        <v>4</v>
      </c>
      <c r="CE11" s="646">
        <v>4</v>
      </c>
      <c r="CF11" s="646">
        <v>4</v>
      </c>
      <c r="CG11" s="735">
        <f t="shared" si="7"/>
        <v>6.7349999999999994</v>
      </c>
      <c r="CH11" s="646">
        <v>5</v>
      </c>
      <c r="CI11" s="646">
        <v>5</v>
      </c>
      <c r="CJ11" s="646">
        <v>5</v>
      </c>
      <c r="CK11" s="646">
        <v>5</v>
      </c>
      <c r="CL11" s="646">
        <v>5</v>
      </c>
      <c r="CM11" s="646">
        <v>6</v>
      </c>
      <c r="CN11" s="735">
        <f t="shared" si="8"/>
        <v>9.9949999999999992</v>
      </c>
      <c r="CO11" s="732"/>
      <c r="CP11" s="1"/>
      <c r="CR11" s="646">
        <v>3</v>
      </c>
      <c r="CS11" s="646">
        <v>4</v>
      </c>
      <c r="CT11" s="646">
        <v>4</v>
      </c>
      <c r="CU11" s="646">
        <v>4</v>
      </c>
      <c r="CV11" s="646">
        <v>4</v>
      </c>
      <c r="CW11" s="646">
        <v>5</v>
      </c>
      <c r="CX11" s="735">
        <f t="shared" si="9"/>
        <v>7.68</v>
      </c>
      <c r="CY11" s="646">
        <v>3</v>
      </c>
      <c r="CZ11" s="646">
        <v>4</v>
      </c>
      <c r="DA11" s="646">
        <v>5</v>
      </c>
      <c r="DB11" s="646">
        <v>7</v>
      </c>
      <c r="DC11" s="646">
        <v>7</v>
      </c>
      <c r="DD11" s="646">
        <v>7</v>
      </c>
      <c r="DE11" s="735">
        <f t="shared" si="10"/>
        <v>10.645</v>
      </c>
      <c r="DF11" s="646">
        <v>2</v>
      </c>
      <c r="DG11" s="646">
        <v>2</v>
      </c>
      <c r="DH11" s="646">
        <v>2</v>
      </c>
      <c r="DI11" s="646">
        <v>2</v>
      </c>
      <c r="DJ11" s="646">
        <v>3</v>
      </c>
      <c r="DK11" s="646">
        <v>4</v>
      </c>
      <c r="DL11" s="735">
        <f t="shared" si="11"/>
        <v>4.6999999999999993</v>
      </c>
      <c r="DM11" s="646">
        <v>0</v>
      </c>
      <c r="DN11" s="646">
        <v>3</v>
      </c>
      <c r="DO11" s="646">
        <v>4</v>
      </c>
      <c r="DP11" s="646">
        <v>4</v>
      </c>
      <c r="DQ11" s="646">
        <v>4</v>
      </c>
      <c r="DR11" s="646">
        <v>4</v>
      </c>
      <c r="DS11" s="735">
        <f t="shared" si="12"/>
        <v>6.0250000000000004</v>
      </c>
      <c r="DT11" s="1"/>
      <c r="DU11" s="1"/>
      <c r="DW11" s="646">
        <v>3</v>
      </c>
      <c r="DX11" s="646">
        <v>3</v>
      </c>
      <c r="DY11" s="646">
        <v>3</v>
      </c>
      <c r="DZ11" s="646">
        <v>4</v>
      </c>
      <c r="EA11" s="646">
        <v>4</v>
      </c>
      <c r="EB11" s="646">
        <v>4</v>
      </c>
      <c r="EC11" s="735">
        <f t="shared" si="13"/>
        <v>6.8549999999999995</v>
      </c>
      <c r="ED11" s="646">
        <v>5</v>
      </c>
      <c r="EE11" s="646">
        <v>4</v>
      </c>
      <c r="EF11" s="646">
        <v>4</v>
      </c>
      <c r="EG11" s="646">
        <v>5</v>
      </c>
      <c r="EH11" s="646">
        <v>6</v>
      </c>
      <c r="EI11" s="646">
        <v>7</v>
      </c>
      <c r="EJ11" s="735">
        <f t="shared" si="14"/>
        <v>9.9499999999999993</v>
      </c>
      <c r="EK11" s="646">
        <v>1</v>
      </c>
      <c r="EL11" s="646">
        <v>2</v>
      </c>
      <c r="EM11" s="646">
        <v>1</v>
      </c>
      <c r="EN11" s="646">
        <v>1</v>
      </c>
      <c r="EO11" s="646">
        <v>3</v>
      </c>
      <c r="EP11" s="646">
        <v>3</v>
      </c>
      <c r="EQ11" s="735">
        <f t="shared" si="15"/>
        <v>3.5249999999999995</v>
      </c>
      <c r="ER11" s="646">
        <v>1</v>
      </c>
      <c r="ES11" s="646">
        <v>2</v>
      </c>
      <c r="ET11" s="646">
        <v>2</v>
      </c>
      <c r="EU11" s="646">
        <v>3</v>
      </c>
      <c r="EV11" s="646">
        <v>4</v>
      </c>
      <c r="EW11" s="646">
        <v>4</v>
      </c>
      <c r="EX11" s="735">
        <f t="shared" si="16"/>
        <v>5.1249999999999991</v>
      </c>
    </row>
    <row r="12" spans="1:154" s="645" customFormat="1" ht="15">
      <c r="C12" s="727">
        <v>2</v>
      </c>
      <c r="D12" s="727">
        <v>2</v>
      </c>
      <c r="E12" s="727">
        <v>2</v>
      </c>
      <c r="F12" s="727">
        <v>4</v>
      </c>
      <c r="G12" s="727">
        <v>3</v>
      </c>
      <c r="H12" s="727">
        <v>6</v>
      </c>
      <c r="I12" s="727">
        <f t="shared" si="0"/>
        <v>5.8699999999999992</v>
      </c>
      <c r="J12" s="727">
        <v>2</v>
      </c>
      <c r="K12" s="727">
        <v>4</v>
      </c>
      <c r="L12" s="727">
        <v>4</v>
      </c>
      <c r="M12" s="727">
        <v>4</v>
      </c>
      <c r="N12" s="727">
        <v>3</v>
      </c>
      <c r="O12" s="727">
        <v>4</v>
      </c>
      <c r="P12" s="727">
        <f t="shared" si="17"/>
        <v>6.74</v>
      </c>
      <c r="Q12" s="727">
        <v>3</v>
      </c>
      <c r="R12" s="727">
        <v>3</v>
      </c>
      <c r="S12" s="727">
        <v>3</v>
      </c>
      <c r="T12" s="727">
        <v>4</v>
      </c>
      <c r="U12" s="727">
        <v>4</v>
      </c>
      <c r="V12" s="727">
        <v>4</v>
      </c>
      <c r="W12" s="727">
        <f t="shared" si="18"/>
        <v>6.8549999999999995</v>
      </c>
      <c r="X12" s="727">
        <v>2</v>
      </c>
      <c r="Y12" s="727">
        <v>4</v>
      </c>
      <c r="Z12" s="727">
        <v>6</v>
      </c>
      <c r="AA12" s="727">
        <v>5</v>
      </c>
      <c r="AB12" s="727">
        <v>5</v>
      </c>
      <c r="AC12" s="727">
        <v>5</v>
      </c>
      <c r="AD12" s="727">
        <f t="shared" si="19"/>
        <v>8.5749999999999993</v>
      </c>
      <c r="AH12" s="739">
        <v>3</v>
      </c>
      <c r="AI12" s="739">
        <v>2</v>
      </c>
      <c r="AJ12" s="739">
        <v>4</v>
      </c>
      <c r="AK12" s="739">
        <v>6</v>
      </c>
      <c r="AL12" s="739">
        <v>5</v>
      </c>
      <c r="AM12" s="739">
        <v>5</v>
      </c>
      <c r="AN12" s="735">
        <f t="shared" si="1"/>
        <v>8.0599999999999987</v>
      </c>
      <c r="AO12" s="646">
        <v>5</v>
      </c>
      <c r="AP12" s="646">
        <v>10</v>
      </c>
      <c r="AQ12" s="646">
        <v>10</v>
      </c>
      <c r="AR12" s="646">
        <v>10</v>
      </c>
      <c r="AS12" s="646">
        <v>10</v>
      </c>
      <c r="AT12" s="646">
        <v>10</v>
      </c>
      <c r="AU12" s="735">
        <f t="shared" si="2"/>
        <v>17.825000000000003</v>
      </c>
      <c r="AV12" s="646">
        <v>3</v>
      </c>
      <c r="AW12" s="646">
        <v>4</v>
      </c>
      <c r="AX12" s="646">
        <v>4</v>
      </c>
      <c r="AY12" s="646">
        <v>5</v>
      </c>
      <c r="AZ12" s="646">
        <v>6</v>
      </c>
      <c r="BA12" s="646">
        <v>6</v>
      </c>
      <c r="BB12" s="735">
        <f t="shared" si="3"/>
        <v>9.0449999999999982</v>
      </c>
      <c r="BC12" s="646">
        <v>6</v>
      </c>
      <c r="BD12" s="646">
        <v>5</v>
      </c>
      <c r="BE12" s="646">
        <v>8</v>
      </c>
      <c r="BF12" s="646">
        <v>8</v>
      </c>
      <c r="BG12" s="646">
        <v>10</v>
      </c>
      <c r="BH12" s="646">
        <v>10</v>
      </c>
      <c r="BI12" s="735">
        <f t="shared" si="4"/>
        <v>14.955</v>
      </c>
      <c r="BJ12" s="732"/>
      <c r="BK12" s="732"/>
      <c r="BM12" s="646">
        <v>4</v>
      </c>
      <c r="BN12" s="646">
        <v>2</v>
      </c>
      <c r="BO12" s="646">
        <v>3</v>
      </c>
      <c r="BP12" s="646">
        <v>5</v>
      </c>
      <c r="BQ12" s="646">
        <v>3</v>
      </c>
      <c r="BR12" s="646">
        <v>6</v>
      </c>
      <c r="BS12" s="735">
        <f t="shared" si="5"/>
        <v>7.2050000000000001</v>
      </c>
      <c r="BT12" s="646">
        <v>6</v>
      </c>
      <c r="BU12" s="646">
        <v>6</v>
      </c>
      <c r="BV12" s="646">
        <v>7</v>
      </c>
      <c r="BW12" s="646">
        <v>8</v>
      </c>
      <c r="BX12" s="646">
        <v>10</v>
      </c>
      <c r="BY12" s="646">
        <v>10</v>
      </c>
      <c r="BZ12" s="735">
        <f t="shared" si="6"/>
        <v>15.114999999999998</v>
      </c>
      <c r="CA12" s="646">
        <v>2</v>
      </c>
      <c r="CB12" s="646">
        <v>1</v>
      </c>
      <c r="CC12" s="646">
        <v>3</v>
      </c>
      <c r="CD12" s="646">
        <v>4</v>
      </c>
      <c r="CE12" s="646">
        <v>5</v>
      </c>
      <c r="CF12" s="646">
        <v>5</v>
      </c>
      <c r="CG12" s="735">
        <f t="shared" si="7"/>
        <v>6.2949999999999999</v>
      </c>
      <c r="CH12" s="646">
        <v>2</v>
      </c>
      <c r="CI12" s="646">
        <v>2</v>
      </c>
      <c r="CJ12" s="646">
        <v>5</v>
      </c>
      <c r="CK12" s="646">
        <v>3</v>
      </c>
      <c r="CL12" s="646">
        <v>4</v>
      </c>
      <c r="CM12" s="646">
        <v>4</v>
      </c>
      <c r="CN12" s="735">
        <f t="shared" si="8"/>
        <v>6.1849999999999996</v>
      </c>
      <c r="CO12" s="732"/>
      <c r="CP12" s="1"/>
      <c r="CR12" s="646">
        <v>1</v>
      </c>
      <c r="CS12" s="646">
        <v>2</v>
      </c>
      <c r="CT12" s="646">
        <v>2</v>
      </c>
      <c r="CU12" s="646">
        <v>3</v>
      </c>
      <c r="CV12" s="646">
        <v>4</v>
      </c>
      <c r="CW12" s="646">
        <v>4</v>
      </c>
      <c r="CX12" s="735">
        <f t="shared" si="9"/>
        <v>5.1249999999999991</v>
      </c>
      <c r="CY12" s="646">
        <v>3</v>
      </c>
      <c r="CZ12" s="646">
        <v>5</v>
      </c>
      <c r="DA12" s="646">
        <v>7</v>
      </c>
      <c r="DB12" s="646">
        <v>6</v>
      </c>
      <c r="DC12" s="646">
        <v>7</v>
      </c>
      <c r="DD12" s="646">
        <v>8</v>
      </c>
      <c r="DE12" s="735">
        <f t="shared" si="10"/>
        <v>11.315</v>
      </c>
      <c r="DF12" s="646">
        <v>1</v>
      </c>
      <c r="DG12" s="646">
        <v>2</v>
      </c>
      <c r="DH12" s="646">
        <v>2</v>
      </c>
      <c r="DI12" s="646">
        <v>1</v>
      </c>
      <c r="DJ12" s="646">
        <v>4</v>
      </c>
      <c r="DK12" s="646">
        <v>5</v>
      </c>
      <c r="DL12" s="735">
        <f t="shared" si="11"/>
        <v>4.5399999999999991</v>
      </c>
      <c r="DM12" s="646">
        <v>2</v>
      </c>
      <c r="DN12" s="646">
        <v>3</v>
      </c>
      <c r="DO12" s="646">
        <v>4</v>
      </c>
      <c r="DP12" s="646">
        <v>3</v>
      </c>
      <c r="DQ12" s="646">
        <v>3</v>
      </c>
      <c r="DR12" s="646">
        <v>4</v>
      </c>
      <c r="DS12" s="735">
        <f t="shared" si="12"/>
        <v>5.9550000000000001</v>
      </c>
      <c r="DT12" s="740"/>
      <c r="DU12" s="1"/>
      <c r="DW12" s="646">
        <v>0</v>
      </c>
      <c r="DX12" s="646">
        <v>0</v>
      </c>
      <c r="DY12" s="646">
        <v>1</v>
      </c>
      <c r="DZ12" s="646">
        <v>2</v>
      </c>
      <c r="EA12" s="646">
        <v>3</v>
      </c>
      <c r="EB12" s="646">
        <v>4</v>
      </c>
      <c r="EC12" s="735">
        <f t="shared" si="13"/>
        <v>2.9649999999999994</v>
      </c>
      <c r="ED12" s="646">
        <v>3</v>
      </c>
      <c r="EE12" s="646">
        <v>4</v>
      </c>
      <c r="EF12" s="646">
        <v>6</v>
      </c>
      <c r="EG12" s="646">
        <v>7</v>
      </c>
      <c r="EH12" s="646">
        <v>7</v>
      </c>
      <c r="EI12" s="646">
        <v>9</v>
      </c>
      <c r="EJ12" s="735">
        <f t="shared" si="14"/>
        <v>11.27</v>
      </c>
      <c r="EK12" s="646">
        <v>2</v>
      </c>
      <c r="EL12" s="646">
        <v>2</v>
      </c>
      <c r="EM12" s="646">
        <v>5</v>
      </c>
      <c r="EN12" s="646">
        <v>3</v>
      </c>
      <c r="EO12" s="646">
        <v>4</v>
      </c>
      <c r="EP12" s="646">
        <v>4</v>
      </c>
      <c r="EQ12" s="735">
        <f t="shared" si="15"/>
        <v>6.1849999999999996</v>
      </c>
      <c r="ER12" s="646">
        <v>1</v>
      </c>
      <c r="ES12" s="646">
        <v>2</v>
      </c>
      <c r="ET12" s="646">
        <v>2</v>
      </c>
      <c r="EU12" s="646">
        <v>4</v>
      </c>
      <c r="EV12" s="646">
        <v>4</v>
      </c>
      <c r="EW12" s="646">
        <v>4</v>
      </c>
      <c r="EX12" s="735">
        <f t="shared" si="16"/>
        <v>5.5149999999999997</v>
      </c>
    </row>
    <row r="13" spans="1:154" s="645" customFormat="1" ht="15">
      <c r="C13" s="727">
        <v>3</v>
      </c>
      <c r="D13" s="727">
        <v>4</v>
      </c>
      <c r="E13" s="727">
        <v>4</v>
      </c>
      <c r="F13" s="727">
        <v>5</v>
      </c>
      <c r="G13" s="727">
        <v>5</v>
      </c>
      <c r="H13" s="727">
        <v>6</v>
      </c>
      <c r="I13" s="727">
        <f t="shared" si="0"/>
        <v>8.6549999999999994</v>
      </c>
      <c r="J13" s="727">
        <v>0</v>
      </c>
      <c r="K13" s="727">
        <v>2</v>
      </c>
      <c r="L13" s="727">
        <v>2</v>
      </c>
      <c r="M13" s="727">
        <v>2</v>
      </c>
      <c r="N13" s="727">
        <v>3</v>
      </c>
      <c r="O13" s="727">
        <v>4</v>
      </c>
      <c r="P13" s="727">
        <f t="shared" si="17"/>
        <v>3.9899999999999998</v>
      </c>
      <c r="Q13" s="727">
        <v>1</v>
      </c>
      <c r="R13" s="727">
        <v>4</v>
      </c>
      <c r="S13" s="727">
        <v>3</v>
      </c>
      <c r="T13" s="727">
        <v>4</v>
      </c>
      <c r="U13" s="727">
        <v>4</v>
      </c>
      <c r="V13" s="727">
        <v>5</v>
      </c>
      <c r="W13" s="727">
        <f t="shared" si="18"/>
        <v>6.7349999999999994</v>
      </c>
      <c r="X13" s="727">
        <v>0</v>
      </c>
      <c r="Y13" s="727">
        <v>4</v>
      </c>
      <c r="Z13" s="727">
        <v>4</v>
      </c>
      <c r="AA13" s="727">
        <v>4</v>
      </c>
      <c r="AB13" s="727">
        <v>5</v>
      </c>
      <c r="AC13" s="727">
        <v>5</v>
      </c>
      <c r="AD13" s="727">
        <f t="shared" si="19"/>
        <v>7.0049999999999999</v>
      </c>
      <c r="AH13" s="739">
        <v>5</v>
      </c>
      <c r="AI13" s="739">
        <v>9</v>
      </c>
      <c r="AJ13" s="739">
        <v>7</v>
      </c>
      <c r="AK13" s="739">
        <v>8</v>
      </c>
      <c r="AL13" s="739">
        <v>10</v>
      </c>
      <c r="AM13" s="739">
        <v>10</v>
      </c>
      <c r="AN13" s="735">
        <f t="shared" si="1"/>
        <v>15.944999999999999</v>
      </c>
      <c r="AO13" s="646">
        <v>0</v>
      </c>
      <c r="AP13" s="646">
        <v>5</v>
      </c>
      <c r="AQ13" s="646">
        <v>4</v>
      </c>
      <c r="AR13" s="646">
        <v>5</v>
      </c>
      <c r="AS13" s="646">
        <v>7</v>
      </c>
      <c r="AT13" s="646">
        <v>6</v>
      </c>
      <c r="AU13" s="735">
        <f t="shared" si="2"/>
        <v>8.7649999999999988</v>
      </c>
      <c r="AV13" s="646">
        <v>2</v>
      </c>
      <c r="AW13" s="646">
        <v>3</v>
      </c>
      <c r="AX13" s="646">
        <v>5</v>
      </c>
      <c r="AY13" s="646">
        <v>5</v>
      </c>
      <c r="AZ13" s="646">
        <v>3</v>
      </c>
      <c r="BA13" s="646">
        <v>7</v>
      </c>
      <c r="BB13" s="735">
        <f t="shared" si="3"/>
        <v>7.5549999999999997</v>
      </c>
      <c r="BC13" s="646">
        <v>0</v>
      </c>
      <c r="BD13" s="646">
        <v>5</v>
      </c>
      <c r="BE13" s="646">
        <v>6</v>
      </c>
      <c r="BF13" s="646">
        <v>5</v>
      </c>
      <c r="BG13" s="646">
        <v>7</v>
      </c>
      <c r="BH13" s="646">
        <v>6</v>
      </c>
      <c r="BI13" s="735">
        <f t="shared" si="4"/>
        <v>9.2349999999999994</v>
      </c>
      <c r="BJ13" s="732"/>
      <c r="BK13" s="732"/>
      <c r="BM13" s="646">
        <v>5</v>
      </c>
      <c r="BN13" s="646">
        <v>8</v>
      </c>
      <c r="BO13" s="646">
        <v>7</v>
      </c>
      <c r="BP13" s="646">
        <v>7</v>
      </c>
      <c r="BQ13" s="646">
        <v>8</v>
      </c>
      <c r="BR13" s="646">
        <v>8</v>
      </c>
      <c r="BS13" s="735">
        <f t="shared" si="5"/>
        <v>13.99</v>
      </c>
      <c r="BT13" s="646">
        <v>0</v>
      </c>
      <c r="BU13" s="646">
        <v>6</v>
      </c>
      <c r="BV13" s="646">
        <v>4</v>
      </c>
      <c r="BW13" s="646">
        <v>5</v>
      </c>
      <c r="BX13" s="646">
        <v>9</v>
      </c>
      <c r="BY13" s="646">
        <v>8</v>
      </c>
      <c r="BZ13" s="735">
        <f t="shared" si="6"/>
        <v>10.33</v>
      </c>
      <c r="CA13" s="646">
        <v>1</v>
      </c>
      <c r="CB13" s="646">
        <v>1</v>
      </c>
      <c r="CC13" s="646">
        <v>1</v>
      </c>
      <c r="CD13" s="646">
        <v>3</v>
      </c>
      <c r="CE13" s="646">
        <v>4</v>
      </c>
      <c r="CF13" s="646">
        <v>4</v>
      </c>
      <c r="CG13" s="735">
        <f t="shared" si="7"/>
        <v>4.4949999999999992</v>
      </c>
      <c r="CH13" s="646">
        <v>0</v>
      </c>
      <c r="CI13" s="646">
        <v>5</v>
      </c>
      <c r="CJ13" s="646">
        <v>5</v>
      </c>
      <c r="CK13" s="646">
        <v>5</v>
      </c>
      <c r="CL13" s="646">
        <v>6</v>
      </c>
      <c r="CM13" s="646">
        <v>5</v>
      </c>
      <c r="CN13" s="735">
        <f t="shared" si="8"/>
        <v>8.4149999999999991</v>
      </c>
      <c r="CO13" s="732"/>
      <c r="CP13" s="1"/>
      <c r="CR13" s="646">
        <v>4</v>
      </c>
      <c r="CS13" s="646">
        <v>7</v>
      </c>
      <c r="CT13" s="646">
        <v>7</v>
      </c>
      <c r="CU13" s="646">
        <v>7</v>
      </c>
      <c r="CV13" s="646">
        <v>10</v>
      </c>
      <c r="CW13" s="646">
        <v>10</v>
      </c>
      <c r="CX13" s="735">
        <f t="shared" si="9"/>
        <v>14.409999999999998</v>
      </c>
      <c r="CY13" s="646">
        <v>0</v>
      </c>
      <c r="CZ13" s="646">
        <v>4</v>
      </c>
      <c r="DA13" s="646">
        <v>4</v>
      </c>
      <c r="DB13" s="646">
        <v>5</v>
      </c>
      <c r="DC13" s="646">
        <v>7</v>
      </c>
      <c r="DD13" s="646">
        <v>8</v>
      </c>
      <c r="DE13" s="735">
        <f t="shared" si="10"/>
        <v>8.76</v>
      </c>
      <c r="DF13" s="646">
        <v>0</v>
      </c>
      <c r="DG13" s="646">
        <v>2</v>
      </c>
      <c r="DH13" s="646">
        <v>1</v>
      </c>
      <c r="DI13" s="646">
        <v>2</v>
      </c>
      <c r="DJ13" s="646">
        <v>3</v>
      </c>
      <c r="DK13" s="646">
        <v>3</v>
      </c>
      <c r="DL13" s="735">
        <f t="shared" si="11"/>
        <v>3.5599999999999996</v>
      </c>
      <c r="DM13" s="646">
        <v>0</v>
      </c>
      <c r="DN13" s="646">
        <v>3</v>
      </c>
      <c r="DO13" s="646">
        <v>3</v>
      </c>
      <c r="DP13" s="646">
        <v>4</v>
      </c>
      <c r="DQ13" s="646">
        <v>5</v>
      </c>
      <c r="DR13" s="646">
        <v>5</v>
      </c>
      <c r="DS13" s="735">
        <f t="shared" si="12"/>
        <v>6.375</v>
      </c>
      <c r="DT13" s="740"/>
      <c r="DU13" s="1"/>
      <c r="DW13" s="646">
        <v>2</v>
      </c>
      <c r="DX13" s="646">
        <v>1</v>
      </c>
      <c r="DY13" s="646">
        <v>2</v>
      </c>
      <c r="DZ13" s="646">
        <v>2</v>
      </c>
      <c r="EA13" s="646">
        <v>3</v>
      </c>
      <c r="EB13" s="646">
        <v>4</v>
      </c>
      <c r="EC13" s="735">
        <f t="shared" si="13"/>
        <v>4.3049999999999997</v>
      </c>
      <c r="ED13" s="646">
        <v>0</v>
      </c>
      <c r="EE13" s="646">
        <v>5</v>
      </c>
      <c r="EF13" s="646">
        <v>7</v>
      </c>
      <c r="EG13" s="646">
        <v>6</v>
      </c>
      <c r="EH13" s="646">
        <v>10</v>
      </c>
      <c r="EI13" s="646">
        <v>10</v>
      </c>
      <c r="EJ13" s="735">
        <f t="shared" si="14"/>
        <v>11.809999999999999</v>
      </c>
      <c r="EK13" s="646">
        <v>2</v>
      </c>
      <c r="EL13" s="646">
        <v>2</v>
      </c>
      <c r="EM13" s="646">
        <v>3</v>
      </c>
      <c r="EN13" s="646">
        <v>1</v>
      </c>
      <c r="EO13" s="646">
        <v>2</v>
      </c>
      <c r="EP13" s="646">
        <v>2</v>
      </c>
      <c r="EQ13" s="735">
        <f t="shared" si="15"/>
        <v>3.7649999999999997</v>
      </c>
      <c r="ER13" s="646">
        <v>0</v>
      </c>
      <c r="ES13" s="646">
        <v>4</v>
      </c>
      <c r="ET13" s="646">
        <v>5</v>
      </c>
      <c r="EU13" s="646">
        <v>4</v>
      </c>
      <c r="EV13" s="646">
        <v>6</v>
      </c>
      <c r="EW13" s="646">
        <v>5</v>
      </c>
      <c r="EX13" s="735">
        <f t="shared" si="16"/>
        <v>7.629999999999999</v>
      </c>
    </row>
    <row r="14" spans="1:154" s="645" customFormat="1" ht="15">
      <c r="C14" s="727">
        <v>0</v>
      </c>
      <c r="D14" s="727">
        <v>1</v>
      </c>
      <c r="E14" s="727">
        <v>2</v>
      </c>
      <c r="F14" s="727">
        <v>2</v>
      </c>
      <c r="G14" s="727">
        <v>2</v>
      </c>
      <c r="H14" s="727">
        <v>2</v>
      </c>
      <c r="I14" s="727">
        <f t="shared" si="0"/>
        <v>2.8149999999999999</v>
      </c>
      <c r="J14" s="727">
        <v>1</v>
      </c>
      <c r="K14" s="727">
        <v>3</v>
      </c>
      <c r="L14" s="727">
        <v>4</v>
      </c>
      <c r="M14" s="727">
        <v>3</v>
      </c>
      <c r="N14" s="727">
        <v>4</v>
      </c>
      <c r="O14" s="727">
        <v>5</v>
      </c>
      <c r="P14" s="727">
        <f t="shared" si="17"/>
        <v>6.1849999999999987</v>
      </c>
      <c r="Q14" s="727">
        <v>3</v>
      </c>
      <c r="R14" s="727">
        <v>2</v>
      </c>
      <c r="S14" s="727">
        <v>5</v>
      </c>
      <c r="T14" s="727">
        <v>4</v>
      </c>
      <c r="U14" s="727">
        <v>3</v>
      </c>
      <c r="V14" s="727">
        <v>4</v>
      </c>
      <c r="W14" s="727">
        <f t="shared" si="18"/>
        <v>6.5399999999999991</v>
      </c>
      <c r="X14" s="727">
        <v>3</v>
      </c>
      <c r="Y14" s="727">
        <v>3</v>
      </c>
      <c r="Z14" s="727">
        <v>4</v>
      </c>
      <c r="AA14" s="727">
        <v>2</v>
      </c>
      <c r="AB14" s="727">
        <v>2</v>
      </c>
      <c r="AC14" s="727">
        <v>2</v>
      </c>
      <c r="AD14" s="727">
        <f t="shared" si="19"/>
        <v>5.1400000000000006</v>
      </c>
      <c r="AH14" s="739">
        <v>3</v>
      </c>
      <c r="AI14" s="739">
        <v>3</v>
      </c>
      <c r="AJ14" s="739">
        <v>4</v>
      </c>
      <c r="AK14" s="739">
        <v>4</v>
      </c>
      <c r="AL14" s="739">
        <v>5</v>
      </c>
      <c r="AM14" s="739">
        <v>7</v>
      </c>
      <c r="AN14" s="735">
        <f t="shared" si="1"/>
        <v>8.0649999999999995</v>
      </c>
      <c r="AO14" s="646">
        <v>5</v>
      </c>
      <c r="AP14" s="646">
        <v>6</v>
      </c>
      <c r="AQ14" s="646">
        <v>6</v>
      </c>
      <c r="AR14" s="646">
        <v>5</v>
      </c>
      <c r="AS14" s="646">
        <v>6</v>
      </c>
      <c r="AT14" s="646">
        <v>8</v>
      </c>
      <c r="AU14" s="735">
        <f t="shared" si="2"/>
        <v>11.404999999999998</v>
      </c>
      <c r="AV14" s="646">
        <v>4</v>
      </c>
      <c r="AW14" s="646">
        <v>4</v>
      </c>
      <c r="AX14" s="646">
        <v>3</v>
      </c>
      <c r="AY14" s="646">
        <v>4</v>
      </c>
      <c r="AZ14" s="646">
        <v>5</v>
      </c>
      <c r="BA14" s="646">
        <v>4</v>
      </c>
      <c r="BB14" s="735">
        <f t="shared" si="3"/>
        <v>7.9949999999999992</v>
      </c>
      <c r="BC14" s="646">
        <v>3</v>
      </c>
      <c r="BD14" s="646">
        <v>3</v>
      </c>
      <c r="BE14" s="646">
        <v>3</v>
      </c>
      <c r="BF14" s="646">
        <v>2</v>
      </c>
      <c r="BG14" s="646">
        <v>4</v>
      </c>
      <c r="BH14" s="646">
        <v>4</v>
      </c>
      <c r="BI14" s="735">
        <f t="shared" si="4"/>
        <v>6.0749999999999993</v>
      </c>
      <c r="BJ14" s="732"/>
      <c r="BK14" s="732"/>
      <c r="BM14" s="646">
        <v>2</v>
      </c>
      <c r="BN14" s="646">
        <v>2</v>
      </c>
      <c r="BO14" s="646">
        <v>3</v>
      </c>
      <c r="BP14" s="646">
        <v>3</v>
      </c>
      <c r="BQ14" s="646">
        <v>3</v>
      </c>
      <c r="BR14" s="646">
        <v>4</v>
      </c>
      <c r="BS14" s="735">
        <f t="shared" si="5"/>
        <v>5.3249999999999993</v>
      </c>
      <c r="BT14" s="646">
        <v>5</v>
      </c>
      <c r="BU14" s="646">
        <v>6</v>
      </c>
      <c r="BV14" s="646">
        <v>7</v>
      </c>
      <c r="BW14" s="646">
        <v>9</v>
      </c>
      <c r="BX14" s="646">
        <v>8</v>
      </c>
      <c r="BY14" s="646">
        <v>10</v>
      </c>
      <c r="BZ14" s="735">
        <f t="shared" si="6"/>
        <v>14.370000000000001</v>
      </c>
      <c r="CA14" s="646">
        <v>1</v>
      </c>
      <c r="CB14" s="646">
        <v>3</v>
      </c>
      <c r="CC14" s="646">
        <v>2</v>
      </c>
      <c r="CD14" s="646">
        <v>3</v>
      </c>
      <c r="CE14" s="646">
        <v>4</v>
      </c>
      <c r="CF14" s="646">
        <v>3</v>
      </c>
      <c r="CG14" s="735">
        <f t="shared" si="7"/>
        <v>5.3249999999999993</v>
      </c>
      <c r="CH14" s="646">
        <v>1</v>
      </c>
      <c r="CI14" s="646">
        <v>2</v>
      </c>
      <c r="CJ14" s="646">
        <v>3</v>
      </c>
      <c r="CK14" s="646">
        <v>3</v>
      </c>
      <c r="CL14" s="646">
        <v>3</v>
      </c>
      <c r="CM14" s="646">
        <v>3</v>
      </c>
      <c r="CN14" s="735">
        <f t="shared" si="8"/>
        <v>4.7750000000000004</v>
      </c>
      <c r="CO14" s="732"/>
      <c r="CP14" s="1"/>
      <c r="CR14" s="646">
        <v>1</v>
      </c>
      <c r="CS14" s="646">
        <v>2</v>
      </c>
      <c r="CT14" s="646">
        <v>2</v>
      </c>
      <c r="CU14" s="646">
        <v>2</v>
      </c>
      <c r="CV14" s="646">
        <v>3</v>
      </c>
      <c r="CW14" s="646">
        <v>4</v>
      </c>
      <c r="CX14" s="735">
        <f t="shared" si="9"/>
        <v>4.3449999999999989</v>
      </c>
      <c r="CY14" s="646">
        <v>4</v>
      </c>
      <c r="CZ14" s="646">
        <v>10</v>
      </c>
      <c r="DA14" s="646">
        <v>10</v>
      </c>
      <c r="DB14" s="646">
        <v>10</v>
      </c>
      <c r="DC14" s="646">
        <v>10</v>
      </c>
      <c r="DD14" s="646">
        <v>10</v>
      </c>
      <c r="DE14" s="735">
        <f t="shared" si="10"/>
        <v>17.47</v>
      </c>
      <c r="DF14" s="646">
        <v>1</v>
      </c>
      <c r="DG14" s="646">
        <v>2</v>
      </c>
      <c r="DH14" s="646">
        <v>2</v>
      </c>
      <c r="DI14" s="646">
        <v>1</v>
      </c>
      <c r="DJ14" s="646">
        <v>3</v>
      </c>
      <c r="DK14" s="646">
        <v>2</v>
      </c>
      <c r="DL14" s="735">
        <f t="shared" si="11"/>
        <v>3.5649999999999999</v>
      </c>
      <c r="DM14" s="646">
        <v>0</v>
      </c>
      <c r="DN14" s="646">
        <v>3</v>
      </c>
      <c r="DO14" s="646">
        <v>3</v>
      </c>
      <c r="DP14" s="646">
        <v>4</v>
      </c>
      <c r="DQ14" s="646">
        <v>3</v>
      </c>
      <c r="DR14" s="646">
        <v>3</v>
      </c>
      <c r="DS14" s="735">
        <f t="shared" si="12"/>
        <v>5.2050000000000001</v>
      </c>
      <c r="DT14" s="740"/>
      <c r="DU14" s="1"/>
      <c r="DW14" s="646">
        <v>0</v>
      </c>
      <c r="DX14" s="646">
        <v>2</v>
      </c>
      <c r="DY14" s="646">
        <v>3</v>
      </c>
      <c r="DZ14" s="646">
        <v>2</v>
      </c>
      <c r="EA14" s="646">
        <v>4</v>
      </c>
      <c r="EB14" s="646">
        <v>5</v>
      </c>
      <c r="EC14" s="735">
        <f t="shared" si="13"/>
        <v>4.8099999999999987</v>
      </c>
      <c r="ED14" s="646">
        <v>3</v>
      </c>
      <c r="EE14" s="646">
        <v>6</v>
      </c>
      <c r="EF14" s="646">
        <v>8</v>
      </c>
      <c r="EG14" s="646">
        <v>7</v>
      </c>
      <c r="EH14" s="646">
        <v>6</v>
      </c>
      <c r="EI14" s="646">
        <v>8</v>
      </c>
      <c r="EJ14" s="735">
        <f t="shared" si="14"/>
        <v>11.945</v>
      </c>
      <c r="EK14" s="646">
        <v>0</v>
      </c>
      <c r="EL14" s="646">
        <v>2</v>
      </c>
      <c r="EM14" s="646">
        <v>2</v>
      </c>
      <c r="EN14" s="646">
        <v>2</v>
      </c>
      <c r="EO14" s="646">
        <v>2</v>
      </c>
      <c r="EP14" s="646">
        <v>3</v>
      </c>
      <c r="EQ14" s="735">
        <f t="shared" si="15"/>
        <v>3.4049999999999998</v>
      </c>
      <c r="ER14" s="646">
        <v>2</v>
      </c>
      <c r="ES14" s="646">
        <v>2</v>
      </c>
      <c r="ET14" s="646">
        <v>2</v>
      </c>
      <c r="EU14" s="646">
        <v>2</v>
      </c>
      <c r="EV14" s="646">
        <v>2</v>
      </c>
      <c r="EW14" s="646">
        <v>3</v>
      </c>
      <c r="EX14" s="735">
        <f t="shared" si="16"/>
        <v>4.1150000000000002</v>
      </c>
    </row>
    <row r="15" spans="1:154" s="645" customFormat="1" ht="15">
      <c r="C15" s="727">
        <v>2</v>
      </c>
      <c r="D15" s="727">
        <v>2</v>
      </c>
      <c r="E15" s="727">
        <v>1</v>
      </c>
      <c r="F15" s="727">
        <v>3</v>
      </c>
      <c r="G15" s="727">
        <v>3</v>
      </c>
      <c r="H15" s="727">
        <v>2</v>
      </c>
      <c r="I15" s="727">
        <f t="shared" si="0"/>
        <v>4.4649999999999999</v>
      </c>
      <c r="J15" s="727">
        <v>2</v>
      </c>
      <c r="K15" s="727">
        <v>1</v>
      </c>
      <c r="L15" s="727">
        <v>2</v>
      </c>
      <c r="M15" s="727">
        <v>2</v>
      </c>
      <c r="N15" s="727">
        <v>3</v>
      </c>
      <c r="O15" s="727">
        <v>3</v>
      </c>
      <c r="P15" s="727">
        <f t="shared" si="17"/>
        <v>4.1099999999999994</v>
      </c>
      <c r="Q15" s="727">
        <v>3</v>
      </c>
      <c r="R15" s="727">
        <v>1</v>
      </c>
      <c r="S15" s="727">
        <v>2</v>
      </c>
      <c r="T15" s="727">
        <v>2</v>
      </c>
      <c r="U15" s="727">
        <v>3</v>
      </c>
      <c r="V15" s="727">
        <v>2</v>
      </c>
      <c r="W15" s="727">
        <f t="shared" si="18"/>
        <v>4.2699999999999996</v>
      </c>
      <c r="X15" s="727">
        <v>1</v>
      </c>
      <c r="Y15" s="727">
        <v>0</v>
      </c>
      <c r="Z15" s="727">
        <v>1</v>
      </c>
      <c r="AA15" s="727">
        <v>3</v>
      </c>
      <c r="AB15" s="727">
        <v>3</v>
      </c>
      <c r="AC15" s="727">
        <v>2</v>
      </c>
      <c r="AD15" s="727">
        <f t="shared" si="19"/>
        <v>3.32</v>
      </c>
      <c r="AH15" s="739">
        <v>2</v>
      </c>
      <c r="AI15" s="739">
        <v>2</v>
      </c>
      <c r="AJ15" s="739">
        <v>3</v>
      </c>
      <c r="AK15" s="739">
        <v>3</v>
      </c>
      <c r="AL15" s="739">
        <v>3</v>
      </c>
      <c r="AM15" s="739">
        <v>6</v>
      </c>
      <c r="AN15" s="735">
        <f t="shared" si="1"/>
        <v>5.7149999999999999</v>
      </c>
      <c r="AO15" s="646">
        <v>2</v>
      </c>
      <c r="AP15" s="646">
        <v>4</v>
      </c>
      <c r="AQ15" s="646">
        <v>5</v>
      </c>
      <c r="AR15" s="646">
        <v>5</v>
      </c>
      <c r="AS15" s="646">
        <v>5</v>
      </c>
      <c r="AT15" s="646">
        <v>5</v>
      </c>
      <c r="AU15" s="735">
        <f t="shared" si="2"/>
        <v>8.34</v>
      </c>
      <c r="AV15" s="646">
        <v>1</v>
      </c>
      <c r="AW15" s="646">
        <v>1</v>
      </c>
      <c r="AX15" s="646">
        <v>2</v>
      </c>
      <c r="AY15" s="646">
        <v>3</v>
      </c>
      <c r="AZ15" s="646">
        <v>2</v>
      </c>
      <c r="BA15" s="646">
        <v>4</v>
      </c>
      <c r="BB15" s="735">
        <f t="shared" si="3"/>
        <v>3.9499999999999997</v>
      </c>
      <c r="BC15" s="646">
        <v>2</v>
      </c>
      <c r="BD15" s="646">
        <v>4</v>
      </c>
      <c r="BE15" s="646">
        <v>2</v>
      </c>
      <c r="BF15" s="646">
        <v>4</v>
      </c>
      <c r="BG15" s="646">
        <v>6</v>
      </c>
      <c r="BH15" s="646">
        <v>5</v>
      </c>
      <c r="BI15" s="735">
        <f t="shared" si="4"/>
        <v>7.6349999999999998</v>
      </c>
      <c r="BJ15" s="732"/>
      <c r="BK15" s="732"/>
      <c r="BM15" s="646">
        <v>3</v>
      </c>
      <c r="BN15" s="646">
        <v>2</v>
      </c>
      <c r="BO15" s="646">
        <v>3</v>
      </c>
      <c r="BP15" s="646">
        <v>3</v>
      </c>
      <c r="BQ15" s="646">
        <v>4</v>
      </c>
      <c r="BR15" s="646">
        <v>5</v>
      </c>
      <c r="BS15" s="735">
        <f t="shared" si="5"/>
        <v>6.2649999999999988</v>
      </c>
      <c r="BT15" s="646">
        <v>4</v>
      </c>
      <c r="BU15" s="646">
        <v>4</v>
      </c>
      <c r="BV15" s="646">
        <v>4</v>
      </c>
      <c r="BW15" s="646">
        <v>6</v>
      </c>
      <c r="BX15" s="646">
        <v>7</v>
      </c>
      <c r="BY15" s="646">
        <v>7</v>
      </c>
      <c r="BZ15" s="735">
        <f t="shared" si="6"/>
        <v>10.375</v>
      </c>
      <c r="CA15" s="646">
        <v>0</v>
      </c>
      <c r="CB15" s="646">
        <v>1</v>
      </c>
      <c r="CC15" s="646">
        <v>2</v>
      </c>
      <c r="CD15" s="646">
        <v>2</v>
      </c>
      <c r="CE15" s="646">
        <v>2</v>
      </c>
      <c r="CF15" s="646">
        <v>2</v>
      </c>
      <c r="CG15" s="735">
        <f t="shared" si="7"/>
        <v>2.8149999999999999</v>
      </c>
      <c r="CH15" s="646">
        <v>1</v>
      </c>
      <c r="CI15" s="646">
        <v>1</v>
      </c>
      <c r="CJ15" s="646">
        <v>2</v>
      </c>
      <c r="CK15" s="646">
        <v>3</v>
      </c>
      <c r="CL15" s="646">
        <v>4</v>
      </c>
      <c r="CM15" s="646">
        <v>4</v>
      </c>
      <c r="CN15" s="735">
        <f t="shared" si="8"/>
        <v>4.7299999999999995</v>
      </c>
      <c r="CO15" s="732"/>
      <c r="CP15" s="1"/>
      <c r="CR15" s="646">
        <v>2</v>
      </c>
      <c r="CS15" s="646">
        <v>1</v>
      </c>
      <c r="CT15" s="646">
        <v>3</v>
      </c>
      <c r="CU15" s="646">
        <v>2</v>
      </c>
      <c r="CV15" s="646">
        <v>3</v>
      </c>
      <c r="CW15" s="646">
        <v>4</v>
      </c>
      <c r="CX15" s="735">
        <f t="shared" si="9"/>
        <v>4.5399999999999991</v>
      </c>
      <c r="CY15" s="646">
        <v>3</v>
      </c>
      <c r="CZ15" s="646">
        <v>4</v>
      </c>
      <c r="DA15" s="646">
        <v>5</v>
      </c>
      <c r="DB15" s="646">
        <v>5</v>
      </c>
      <c r="DC15" s="646">
        <v>7</v>
      </c>
      <c r="DD15" s="646">
        <v>7</v>
      </c>
      <c r="DE15" s="735">
        <f t="shared" si="10"/>
        <v>9.8649999999999984</v>
      </c>
      <c r="DF15" s="646">
        <v>1</v>
      </c>
      <c r="DG15" s="646">
        <v>0</v>
      </c>
      <c r="DH15" s="646">
        <v>1</v>
      </c>
      <c r="DI15" s="646">
        <v>3</v>
      </c>
      <c r="DJ15" s="646">
        <v>3</v>
      </c>
      <c r="DK15" s="646">
        <v>1</v>
      </c>
      <c r="DL15" s="735">
        <f t="shared" si="11"/>
        <v>3.125</v>
      </c>
      <c r="DM15" s="646">
        <v>1</v>
      </c>
      <c r="DN15" s="646">
        <v>1</v>
      </c>
      <c r="DO15" s="646">
        <v>3</v>
      </c>
      <c r="DP15" s="646">
        <v>1</v>
      </c>
      <c r="DQ15" s="646">
        <v>3</v>
      </c>
      <c r="DR15" s="646">
        <v>3</v>
      </c>
      <c r="DS15" s="735">
        <f t="shared" si="12"/>
        <v>3.5999999999999996</v>
      </c>
      <c r="DT15" s="740"/>
      <c r="DU15" s="1"/>
      <c r="DW15" s="646">
        <v>3</v>
      </c>
      <c r="DX15" s="646">
        <v>3</v>
      </c>
      <c r="DY15" s="646">
        <v>3</v>
      </c>
      <c r="DZ15" s="646">
        <v>4</v>
      </c>
      <c r="EA15" s="646">
        <v>4</v>
      </c>
      <c r="EB15" s="646">
        <v>3</v>
      </c>
      <c r="EC15" s="735">
        <f t="shared" si="13"/>
        <v>6.66</v>
      </c>
      <c r="ED15" s="646">
        <v>4</v>
      </c>
      <c r="EE15" s="646">
        <v>4</v>
      </c>
      <c r="EF15" s="646">
        <v>5</v>
      </c>
      <c r="EG15" s="646">
        <v>6</v>
      </c>
      <c r="EH15" s="646">
        <v>6</v>
      </c>
      <c r="EI15" s="646">
        <v>6</v>
      </c>
      <c r="EJ15" s="735">
        <f t="shared" si="14"/>
        <v>10.024999999999999</v>
      </c>
      <c r="EK15" s="646">
        <v>0</v>
      </c>
      <c r="EL15" s="646">
        <v>0</v>
      </c>
      <c r="EM15" s="646">
        <v>1</v>
      </c>
      <c r="EN15" s="646">
        <v>2</v>
      </c>
      <c r="EO15" s="646">
        <v>3</v>
      </c>
      <c r="EP15" s="646">
        <v>2</v>
      </c>
      <c r="EQ15" s="735">
        <f t="shared" si="15"/>
        <v>2.5749999999999997</v>
      </c>
      <c r="ER15" s="646">
        <v>1</v>
      </c>
      <c r="ES15" s="646">
        <v>2</v>
      </c>
      <c r="ET15" s="646">
        <v>0</v>
      </c>
      <c r="EU15" s="646">
        <v>2</v>
      </c>
      <c r="EV15" s="646">
        <v>3</v>
      </c>
      <c r="EW15" s="646">
        <v>3</v>
      </c>
      <c r="EX15" s="735">
        <f t="shared" si="16"/>
        <v>3.6799999999999997</v>
      </c>
    </row>
    <row r="16" spans="1:154" s="645" customFormat="1" ht="15">
      <c r="C16" s="727">
        <v>0</v>
      </c>
      <c r="D16" s="727">
        <v>2</v>
      </c>
      <c r="E16" s="727">
        <v>3</v>
      </c>
      <c r="F16" s="727">
        <v>2</v>
      </c>
      <c r="G16" s="727">
        <v>4</v>
      </c>
      <c r="H16" s="727">
        <v>4</v>
      </c>
      <c r="I16" s="727">
        <f t="shared" si="0"/>
        <v>4.6149999999999993</v>
      </c>
      <c r="J16" s="727">
        <v>2</v>
      </c>
      <c r="K16" s="727">
        <v>3</v>
      </c>
      <c r="L16" s="727">
        <v>1</v>
      </c>
      <c r="M16" s="727">
        <v>3</v>
      </c>
      <c r="N16" s="727">
        <v>3</v>
      </c>
      <c r="O16" s="727">
        <v>2</v>
      </c>
      <c r="P16" s="727">
        <f t="shared" si="17"/>
        <v>4.8599999999999994</v>
      </c>
      <c r="Q16" s="727">
        <v>2</v>
      </c>
      <c r="R16" s="727">
        <v>5</v>
      </c>
      <c r="S16" s="727">
        <v>5</v>
      </c>
      <c r="T16" s="727">
        <v>5</v>
      </c>
      <c r="U16" s="727">
        <v>6</v>
      </c>
      <c r="V16" s="727">
        <v>7</v>
      </c>
      <c r="W16" s="727">
        <f t="shared" si="18"/>
        <v>9.5149999999999988</v>
      </c>
      <c r="X16" s="727">
        <v>0</v>
      </c>
      <c r="Y16" s="727">
        <v>3</v>
      </c>
      <c r="Z16" s="727">
        <v>2</v>
      </c>
      <c r="AA16" s="727">
        <v>5</v>
      </c>
      <c r="AB16" s="727">
        <v>4</v>
      </c>
      <c r="AC16" s="727">
        <v>4</v>
      </c>
      <c r="AD16" s="727">
        <f t="shared" si="19"/>
        <v>5.9450000000000003</v>
      </c>
      <c r="AH16" s="739">
        <v>2</v>
      </c>
      <c r="AI16" s="739">
        <v>4</v>
      </c>
      <c r="AJ16" s="739">
        <v>4</v>
      </c>
      <c r="AK16" s="739">
        <v>4</v>
      </c>
      <c r="AL16" s="739">
        <v>5</v>
      </c>
      <c r="AM16" s="739">
        <v>6</v>
      </c>
      <c r="AN16" s="735">
        <f t="shared" si="1"/>
        <v>7.91</v>
      </c>
      <c r="AO16" s="646">
        <v>1</v>
      </c>
      <c r="AP16" s="646">
        <v>2</v>
      </c>
      <c r="AQ16" s="646">
        <v>5</v>
      </c>
      <c r="AR16" s="646">
        <v>6</v>
      </c>
      <c r="AS16" s="646">
        <v>5</v>
      </c>
      <c r="AT16" s="646">
        <v>5</v>
      </c>
      <c r="AU16" s="735">
        <f t="shared" si="2"/>
        <v>7.585</v>
      </c>
      <c r="AV16" s="646">
        <v>3</v>
      </c>
      <c r="AW16" s="646">
        <v>9</v>
      </c>
      <c r="AX16" s="646">
        <v>9</v>
      </c>
      <c r="AY16" s="646">
        <v>10</v>
      </c>
      <c r="AZ16" s="646">
        <v>10</v>
      </c>
      <c r="BA16" s="646">
        <v>10</v>
      </c>
      <c r="BB16" s="735">
        <f t="shared" si="3"/>
        <v>16.484999999999999</v>
      </c>
      <c r="BC16" s="646">
        <v>3</v>
      </c>
      <c r="BD16" s="646">
        <v>2</v>
      </c>
      <c r="BE16" s="646">
        <v>5</v>
      </c>
      <c r="BF16" s="646">
        <v>7</v>
      </c>
      <c r="BG16" s="646">
        <v>7</v>
      </c>
      <c r="BH16" s="646">
        <v>7</v>
      </c>
      <c r="BI16" s="735">
        <f t="shared" si="4"/>
        <v>9.8550000000000004</v>
      </c>
      <c r="BJ16" s="732"/>
      <c r="BK16" s="732"/>
      <c r="BM16" s="646">
        <v>1</v>
      </c>
      <c r="BN16" s="646">
        <v>1</v>
      </c>
      <c r="BO16" s="646">
        <v>2</v>
      </c>
      <c r="BP16" s="646">
        <v>2</v>
      </c>
      <c r="BQ16" s="646">
        <v>3</v>
      </c>
      <c r="BR16" s="646">
        <v>5</v>
      </c>
      <c r="BS16" s="735">
        <f t="shared" si="5"/>
        <v>4.1449999999999996</v>
      </c>
      <c r="BT16" s="646">
        <v>2</v>
      </c>
      <c r="BU16" s="646">
        <v>5</v>
      </c>
      <c r="BV16" s="646">
        <v>5</v>
      </c>
      <c r="BW16" s="646">
        <v>5</v>
      </c>
      <c r="BX16" s="646">
        <v>5</v>
      </c>
      <c r="BY16" s="646">
        <v>7</v>
      </c>
      <c r="BZ16" s="735">
        <f t="shared" si="6"/>
        <v>9.125</v>
      </c>
      <c r="CA16" s="646">
        <v>2</v>
      </c>
      <c r="CB16" s="646">
        <v>3</v>
      </c>
      <c r="CC16" s="646">
        <v>5</v>
      </c>
      <c r="CD16" s="646">
        <v>5</v>
      </c>
      <c r="CE16" s="646">
        <v>6</v>
      </c>
      <c r="CF16" s="646">
        <v>6</v>
      </c>
      <c r="CG16" s="735">
        <f t="shared" si="7"/>
        <v>8.5299999999999994</v>
      </c>
      <c r="CH16" s="646">
        <v>4</v>
      </c>
      <c r="CI16" s="646">
        <v>3</v>
      </c>
      <c r="CJ16" s="646">
        <v>7</v>
      </c>
      <c r="CK16" s="646">
        <v>7</v>
      </c>
      <c r="CL16" s="646">
        <v>6</v>
      </c>
      <c r="CM16" s="646">
        <v>8</v>
      </c>
      <c r="CN16" s="735">
        <f t="shared" si="8"/>
        <v>10.879999999999999</v>
      </c>
      <c r="CO16" s="732"/>
      <c r="CP16" s="1"/>
      <c r="CR16" s="646">
        <v>2</v>
      </c>
      <c r="CS16" s="646">
        <v>4</v>
      </c>
      <c r="CT16" s="646">
        <v>5</v>
      </c>
      <c r="CU16" s="646">
        <v>4</v>
      </c>
      <c r="CV16" s="646">
        <v>4</v>
      </c>
      <c r="CW16" s="646">
        <v>4</v>
      </c>
      <c r="CX16" s="735">
        <f t="shared" si="9"/>
        <v>7.3650000000000002</v>
      </c>
      <c r="CY16" s="646">
        <v>2</v>
      </c>
      <c r="CZ16" s="646">
        <v>4</v>
      </c>
      <c r="DA16" s="646">
        <v>4</v>
      </c>
      <c r="DB16" s="646">
        <v>6</v>
      </c>
      <c r="DC16" s="646">
        <v>7</v>
      </c>
      <c r="DD16" s="646">
        <v>7</v>
      </c>
      <c r="DE16" s="735">
        <f t="shared" si="10"/>
        <v>9.6649999999999991</v>
      </c>
      <c r="DF16" s="646">
        <v>2</v>
      </c>
      <c r="DG16" s="646">
        <v>4</v>
      </c>
      <c r="DH16" s="646">
        <v>4</v>
      </c>
      <c r="DI16" s="646">
        <v>3</v>
      </c>
      <c r="DJ16" s="646">
        <v>4</v>
      </c>
      <c r="DK16" s="646">
        <v>5</v>
      </c>
      <c r="DL16" s="735">
        <f t="shared" si="11"/>
        <v>6.9349999999999987</v>
      </c>
      <c r="DM16" s="646">
        <v>2</v>
      </c>
      <c r="DN16" s="646">
        <v>3</v>
      </c>
      <c r="DO16" s="646">
        <v>4</v>
      </c>
      <c r="DP16" s="646">
        <v>5</v>
      </c>
      <c r="DQ16" s="646">
        <v>6</v>
      </c>
      <c r="DR16" s="646">
        <v>7</v>
      </c>
      <c r="DS16" s="735">
        <f t="shared" si="12"/>
        <v>8.4899999999999984</v>
      </c>
      <c r="DT16" s="740"/>
      <c r="DU16" s="1"/>
      <c r="DW16" s="646">
        <v>1</v>
      </c>
      <c r="DX16" s="646">
        <v>2</v>
      </c>
      <c r="DY16" s="646">
        <v>1</v>
      </c>
      <c r="DZ16" s="646">
        <v>1</v>
      </c>
      <c r="EA16" s="646">
        <v>2</v>
      </c>
      <c r="EB16" s="646">
        <v>3</v>
      </c>
      <c r="EC16" s="735">
        <f t="shared" si="13"/>
        <v>3.1349999999999993</v>
      </c>
      <c r="ED16" s="646">
        <v>3</v>
      </c>
      <c r="EE16" s="646">
        <v>3</v>
      </c>
      <c r="EF16" s="646">
        <v>4</v>
      </c>
      <c r="EG16" s="646">
        <v>5</v>
      </c>
      <c r="EH16" s="646">
        <v>6</v>
      </c>
      <c r="EI16" s="646">
        <v>7</v>
      </c>
      <c r="EJ16" s="735">
        <f t="shared" si="14"/>
        <v>8.8449999999999989</v>
      </c>
      <c r="EK16" s="646">
        <v>2</v>
      </c>
      <c r="EL16" s="646">
        <v>3</v>
      </c>
      <c r="EM16" s="646">
        <v>4</v>
      </c>
      <c r="EN16" s="646">
        <v>5</v>
      </c>
      <c r="EO16" s="646">
        <v>7</v>
      </c>
      <c r="EP16" s="646">
        <v>7</v>
      </c>
      <c r="EQ16" s="735">
        <f t="shared" si="15"/>
        <v>8.879999999999999</v>
      </c>
      <c r="ER16" s="646">
        <v>1</v>
      </c>
      <c r="ES16" s="646">
        <v>3</v>
      </c>
      <c r="ET16" s="646">
        <v>3</v>
      </c>
      <c r="EU16" s="646">
        <v>3</v>
      </c>
      <c r="EV16" s="646">
        <v>3</v>
      </c>
      <c r="EW16" s="646">
        <v>4</v>
      </c>
      <c r="EX16" s="735">
        <f t="shared" si="16"/>
        <v>5.3650000000000002</v>
      </c>
    </row>
    <row r="17" spans="2:154" s="645" customFormat="1" ht="15">
      <c r="C17" s="727">
        <v>3</v>
      </c>
      <c r="D17" s="727">
        <v>5</v>
      </c>
      <c r="E17" s="727">
        <v>3</v>
      </c>
      <c r="F17" s="727">
        <v>4</v>
      </c>
      <c r="G17" s="727">
        <v>3</v>
      </c>
      <c r="H17" s="727">
        <v>4</v>
      </c>
      <c r="I17" s="727">
        <f t="shared" si="0"/>
        <v>7.254999999999999</v>
      </c>
      <c r="J17" s="727">
        <v>1</v>
      </c>
      <c r="K17" s="727">
        <v>4</v>
      </c>
      <c r="L17" s="727">
        <v>3</v>
      </c>
      <c r="M17" s="727">
        <v>4</v>
      </c>
      <c r="N17" s="727">
        <v>4</v>
      </c>
      <c r="O17" s="727">
        <v>4</v>
      </c>
      <c r="P17" s="727">
        <f t="shared" si="17"/>
        <v>6.54</v>
      </c>
      <c r="Q17" s="727">
        <v>0</v>
      </c>
      <c r="R17" s="727">
        <v>4</v>
      </c>
      <c r="S17" s="727">
        <v>4</v>
      </c>
      <c r="T17" s="727">
        <v>5</v>
      </c>
      <c r="U17" s="727">
        <v>5</v>
      </c>
      <c r="V17" s="727">
        <v>6</v>
      </c>
      <c r="W17" s="727">
        <f t="shared" si="18"/>
        <v>7.59</v>
      </c>
      <c r="X17" s="727">
        <v>4</v>
      </c>
      <c r="Y17" s="727">
        <v>5</v>
      </c>
      <c r="Z17" s="727">
        <v>4</v>
      </c>
      <c r="AA17" s="727">
        <v>4</v>
      </c>
      <c r="AB17" s="727">
        <v>4</v>
      </c>
      <c r="AC17" s="727">
        <v>3</v>
      </c>
      <c r="AD17" s="727">
        <f t="shared" si="19"/>
        <v>8.0399999999999991</v>
      </c>
      <c r="AH17" s="739">
        <v>2</v>
      </c>
      <c r="AI17" s="739">
        <v>2</v>
      </c>
      <c r="AJ17" s="739">
        <v>4</v>
      </c>
      <c r="AK17" s="739">
        <v>3</v>
      </c>
      <c r="AL17" s="739">
        <v>4</v>
      </c>
      <c r="AM17" s="739">
        <v>4</v>
      </c>
      <c r="AN17" s="735">
        <f t="shared" si="1"/>
        <v>5.9499999999999993</v>
      </c>
      <c r="AO17" s="646">
        <v>5</v>
      </c>
      <c r="AP17" s="646">
        <v>5</v>
      </c>
      <c r="AQ17" s="646">
        <v>6</v>
      </c>
      <c r="AR17" s="646">
        <v>8</v>
      </c>
      <c r="AS17" s="646">
        <v>9</v>
      </c>
      <c r="AT17" s="646">
        <v>8</v>
      </c>
      <c r="AU17" s="735">
        <f t="shared" si="2"/>
        <v>13.35</v>
      </c>
      <c r="AV17" s="646">
        <v>3</v>
      </c>
      <c r="AW17" s="646">
        <v>5</v>
      </c>
      <c r="AX17" s="646">
        <v>5</v>
      </c>
      <c r="AY17" s="646">
        <v>6</v>
      </c>
      <c r="AZ17" s="646">
        <v>6</v>
      </c>
      <c r="BA17" s="646">
        <v>5</v>
      </c>
      <c r="BB17" s="735">
        <f t="shared" si="3"/>
        <v>9.8699999999999992</v>
      </c>
      <c r="BC17" s="646">
        <v>4</v>
      </c>
      <c r="BD17" s="646">
        <v>3</v>
      </c>
      <c r="BE17" s="646">
        <v>6</v>
      </c>
      <c r="BF17" s="646">
        <v>5</v>
      </c>
      <c r="BG17" s="646">
        <v>7</v>
      </c>
      <c r="BH17" s="646">
        <v>7</v>
      </c>
      <c r="BI17" s="735">
        <f t="shared" si="4"/>
        <v>10.059999999999999</v>
      </c>
      <c r="BJ17" s="732"/>
      <c r="BK17" s="732"/>
      <c r="BM17" s="646">
        <v>1</v>
      </c>
      <c r="BN17" s="646">
        <v>3</v>
      </c>
      <c r="BO17" s="646">
        <v>5</v>
      </c>
      <c r="BP17" s="646">
        <v>4</v>
      </c>
      <c r="BQ17" s="646">
        <v>4</v>
      </c>
      <c r="BR17" s="646">
        <v>5</v>
      </c>
      <c r="BS17" s="735">
        <f t="shared" si="5"/>
        <v>6.8100000000000005</v>
      </c>
      <c r="BT17" s="646">
        <v>4</v>
      </c>
      <c r="BU17" s="646">
        <v>5</v>
      </c>
      <c r="BV17" s="646">
        <v>7</v>
      </c>
      <c r="BW17" s="646">
        <v>7</v>
      </c>
      <c r="BX17" s="646">
        <v>7</v>
      </c>
      <c r="BY17" s="646">
        <v>7</v>
      </c>
      <c r="BZ17" s="735">
        <f t="shared" si="6"/>
        <v>11.864999999999998</v>
      </c>
      <c r="CA17" s="646">
        <v>1</v>
      </c>
      <c r="CB17" s="646">
        <v>2</v>
      </c>
      <c r="CC17" s="646">
        <v>4</v>
      </c>
      <c r="CD17" s="646">
        <v>4</v>
      </c>
      <c r="CE17" s="646">
        <v>3</v>
      </c>
      <c r="CF17" s="646">
        <v>4</v>
      </c>
      <c r="CG17" s="735">
        <f t="shared" si="7"/>
        <v>5.5950000000000006</v>
      </c>
      <c r="CH17" s="646">
        <v>0</v>
      </c>
      <c r="CI17" s="646">
        <v>4</v>
      </c>
      <c r="CJ17" s="646">
        <v>5</v>
      </c>
      <c r="CK17" s="646">
        <v>4</v>
      </c>
      <c r="CL17" s="646">
        <v>5</v>
      </c>
      <c r="CM17" s="646">
        <v>4</v>
      </c>
      <c r="CN17" s="735">
        <f t="shared" si="8"/>
        <v>7.0449999999999999</v>
      </c>
      <c r="CO17" s="732"/>
      <c r="CP17" s="1"/>
      <c r="CR17" s="646">
        <v>2</v>
      </c>
      <c r="CS17" s="646">
        <v>4</v>
      </c>
      <c r="CT17" s="646">
        <v>3</v>
      </c>
      <c r="CU17" s="646">
        <v>4</v>
      </c>
      <c r="CV17" s="646">
        <v>3</v>
      </c>
      <c r="CW17" s="646">
        <v>4</v>
      </c>
      <c r="CX17" s="735">
        <f t="shared" si="9"/>
        <v>6.504999999999999</v>
      </c>
      <c r="CY17" s="646">
        <v>4</v>
      </c>
      <c r="CZ17" s="646">
        <v>6</v>
      </c>
      <c r="DA17" s="646">
        <v>7</v>
      </c>
      <c r="DB17" s="646">
        <v>6</v>
      </c>
      <c r="DC17" s="646">
        <v>6</v>
      </c>
      <c r="DD17" s="646">
        <v>7</v>
      </c>
      <c r="DE17" s="735">
        <f t="shared" si="10"/>
        <v>11.48</v>
      </c>
      <c r="DF17" s="646">
        <v>1</v>
      </c>
      <c r="DG17" s="646">
        <v>1</v>
      </c>
      <c r="DH17" s="646">
        <v>1</v>
      </c>
      <c r="DI17" s="646">
        <v>2</v>
      </c>
      <c r="DJ17" s="646">
        <v>3</v>
      </c>
      <c r="DK17" s="646">
        <v>2</v>
      </c>
      <c r="DL17" s="735">
        <f t="shared" si="11"/>
        <v>3.3249999999999997</v>
      </c>
      <c r="DM17" s="646">
        <v>2</v>
      </c>
      <c r="DN17" s="646">
        <v>3</v>
      </c>
      <c r="DO17" s="646">
        <v>5</v>
      </c>
      <c r="DP17" s="646">
        <v>4</v>
      </c>
      <c r="DQ17" s="646">
        <v>4</v>
      </c>
      <c r="DR17" s="646">
        <v>4</v>
      </c>
      <c r="DS17" s="735">
        <f t="shared" si="12"/>
        <v>6.97</v>
      </c>
      <c r="DT17" s="740"/>
      <c r="DU17" s="1"/>
      <c r="DW17" s="646">
        <v>2</v>
      </c>
      <c r="DX17" s="646">
        <v>3</v>
      </c>
      <c r="DY17" s="646">
        <v>2</v>
      </c>
      <c r="DZ17" s="646">
        <v>2</v>
      </c>
      <c r="EA17" s="646">
        <v>3</v>
      </c>
      <c r="EB17" s="646">
        <v>4</v>
      </c>
      <c r="EC17" s="735">
        <f t="shared" si="13"/>
        <v>5.0949999999999989</v>
      </c>
      <c r="ED17" s="646">
        <v>5</v>
      </c>
      <c r="EE17" s="646">
        <v>6</v>
      </c>
      <c r="EF17" s="646">
        <v>7</v>
      </c>
      <c r="EG17" s="646">
        <v>6</v>
      </c>
      <c r="EH17" s="646">
        <v>8</v>
      </c>
      <c r="EI17" s="646">
        <v>8</v>
      </c>
      <c r="EJ17" s="735">
        <f t="shared" si="14"/>
        <v>12.81</v>
      </c>
      <c r="EK17" s="646">
        <v>2</v>
      </c>
      <c r="EL17" s="646">
        <v>2</v>
      </c>
      <c r="EM17" s="646">
        <v>2</v>
      </c>
      <c r="EN17" s="646">
        <v>1</v>
      </c>
      <c r="EO17" s="646">
        <v>2</v>
      </c>
      <c r="EP17" s="646">
        <v>4</v>
      </c>
      <c r="EQ17" s="735">
        <f t="shared" si="15"/>
        <v>3.919999999999999</v>
      </c>
      <c r="ER17" s="646">
        <v>2</v>
      </c>
      <c r="ES17" s="646">
        <v>4</v>
      </c>
      <c r="ET17" s="646">
        <v>4</v>
      </c>
      <c r="EU17" s="646">
        <v>4</v>
      </c>
      <c r="EV17" s="646">
        <v>4</v>
      </c>
      <c r="EW17" s="646">
        <v>5</v>
      </c>
      <c r="EX17" s="735">
        <f t="shared" si="16"/>
        <v>7.3249999999999993</v>
      </c>
    </row>
    <row r="18" spans="2:154" s="645" customFormat="1" ht="15">
      <c r="C18" s="727">
        <v>2</v>
      </c>
      <c r="D18" s="727">
        <v>3</v>
      </c>
      <c r="E18" s="727">
        <v>3</v>
      </c>
      <c r="F18" s="727">
        <v>6</v>
      </c>
      <c r="G18" s="727">
        <v>4</v>
      </c>
      <c r="H18" s="727">
        <v>5</v>
      </c>
      <c r="I18" s="727">
        <f t="shared" si="0"/>
        <v>7.4749999999999996</v>
      </c>
      <c r="J18" s="727">
        <v>1</v>
      </c>
      <c r="K18" s="727">
        <v>3</v>
      </c>
      <c r="L18" s="727">
        <v>3</v>
      </c>
      <c r="M18" s="727">
        <v>6</v>
      </c>
      <c r="N18" s="727">
        <v>5</v>
      </c>
      <c r="O18" s="727">
        <v>4</v>
      </c>
      <c r="P18" s="727">
        <f t="shared" si="17"/>
        <v>7.3149999999999995</v>
      </c>
      <c r="Q18" s="727">
        <v>3</v>
      </c>
      <c r="R18" s="727">
        <v>6</v>
      </c>
      <c r="S18" s="727">
        <v>4</v>
      </c>
      <c r="T18" s="727">
        <v>4</v>
      </c>
      <c r="U18" s="727">
        <v>4</v>
      </c>
      <c r="V18" s="727">
        <v>5</v>
      </c>
      <c r="W18" s="727">
        <f t="shared" si="18"/>
        <v>8.4700000000000006</v>
      </c>
      <c r="X18" s="727">
        <v>1</v>
      </c>
      <c r="Y18" s="727">
        <v>2</v>
      </c>
      <c r="Z18" s="727">
        <v>1</v>
      </c>
      <c r="AA18" s="727">
        <v>1</v>
      </c>
      <c r="AB18" s="727">
        <v>3</v>
      </c>
      <c r="AC18" s="727">
        <v>3</v>
      </c>
      <c r="AD18" s="727">
        <f t="shared" si="19"/>
        <v>3.5249999999999995</v>
      </c>
      <c r="AH18" s="739">
        <v>3</v>
      </c>
      <c r="AI18" s="739">
        <v>3</v>
      </c>
      <c r="AJ18" s="739">
        <v>5</v>
      </c>
      <c r="AK18" s="739">
        <v>6</v>
      </c>
      <c r="AL18" s="739">
        <v>7</v>
      </c>
      <c r="AM18" s="739">
        <v>7</v>
      </c>
      <c r="AN18" s="735">
        <f t="shared" si="1"/>
        <v>9.86</v>
      </c>
      <c r="AO18" s="646">
        <v>4</v>
      </c>
      <c r="AP18" s="646">
        <v>7</v>
      </c>
      <c r="AQ18" s="646">
        <v>6</v>
      </c>
      <c r="AR18" s="646">
        <v>10</v>
      </c>
      <c r="AS18" s="646">
        <v>10</v>
      </c>
      <c r="AT18" s="646">
        <v>10</v>
      </c>
      <c r="AU18" s="735">
        <f t="shared" si="2"/>
        <v>15.345000000000001</v>
      </c>
      <c r="AV18" s="646">
        <v>3</v>
      </c>
      <c r="AW18" s="646">
        <v>5</v>
      </c>
      <c r="AX18" s="646">
        <v>5</v>
      </c>
      <c r="AY18" s="646">
        <v>4</v>
      </c>
      <c r="AZ18" s="646">
        <v>3</v>
      </c>
      <c r="BA18" s="646">
        <v>6</v>
      </c>
      <c r="BB18" s="735">
        <f t="shared" si="3"/>
        <v>8.1150000000000002</v>
      </c>
      <c r="BC18" s="646">
        <v>4</v>
      </c>
      <c r="BD18" s="646">
        <v>5</v>
      </c>
      <c r="BE18" s="646">
        <v>6</v>
      </c>
      <c r="BF18" s="646">
        <v>5</v>
      </c>
      <c r="BG18" s="646">
        <v>5</v>
      </c>
      <c r="BH18" s="646">
        <v>5</v>
      </c>
      <c r="BI18" s="735">
        <f t="shared" si="4"/>
        <v>9.68</v>
      </c>
      <c r="BJ18" s="732"/>
      <c r="BK18" s="732"/>
      <c r="BM18" s="646">
        <v>2</v>
      </c>
      <c r="BN18" s="646">
        <v>3</v>
      </c>
      <c r="BO18" s="646">
        <v>4</v>
      </c>
      <c r="BP18" s="646">
        <v>4</v>
      </c>
      <c r="BQ18" s="646">
        <v>5</v>
      </c>
      <c r="BR18" s="646">
        <v>5</v>
      </c>
      <c r="BS18" s="735">
        <f t="shared" si="5"/>
        <v>7.3199999999999994</v>
      </c>
      <c r="BT18" s="646">
        <v>7</v>
      </c>
      <c r="BU18" s="646">
        <v>8</v>
      </c>
      <c r="BV18" s="646">
        <v>10</v>
      </c>
      <c r="BW18" s="646">
        <v>10</v>
      </c>
      <c r="BX18" s="646">
        <v>10</v>
      </c>
      <c r="BY18" s="646">
        <v>10</v>
      </c>
      <c r="BZ18" s="735">
        <f t="shared" si="6"/>
        <v>17.744999999999997</v>
      </c>
      <c r="CA18" s="646">
        <v>1</v>
      </c>
      <c r="CB18" s="646">
        <v>3</v>
      </c>
      <c r="CC18" s="646">
        <v>3</v>
      </c>
      <c r="CD18" s="646">
        <v>3</v>
      </c>
      <c r="CE18" s="646">
        <v>3</v>
      </c>
      <c r="CF18" s="646">
        <v>3</v>
      </c>
      <c r="CG18" s="735">
        <f t="shared" si="7"/>
        <v>5.17</v>
      </c>
      <c r="CH18" s="646">
        <v>3</v>
      </c>
      <c r="CI18" s="646">
        <v>2</v>
      </c>
      <c r="CJ18" s="646">
        <v>3</v>
      </c>
      <c r="CK18" s="646">
        <v>5</v>
      </c>
      <c r="CL18" s="646">
        <v>5</v>
      </c>
      <c r="CM18" s="646">
        <v>4</v>
      </c>
      <c r="CN18" s="735">
        <f t="shared" si="8"/>
        <v>7.24</v>
      </c>
      <c r="CO18" s="732"/>
      <c r="CP18" s="1"/>
      <c r="CR18" s="646">
        <v>5</v>
      </c>
      <c r="CS18" s="646">
        <v>4</v>
      </c>
      <c r="CT18" s="646">
        <v>4</v>
      </c>
      <c r="CU18" s="646">
        <v>5</v>
      </c>
      <c r="CV18" s="646">
        <v>6</v>
      </c>
      <c r="CW18" s="646">
        <v>5</v>
      </c>
      <c r="CX18" s="735">
        <f t="shared" si="9"/>
        <v>9.5599999999999987</v>
      </c>
      <c r="CY18" s="646">
        <v>5</v>
      </c>
      <c r="CZ18" s="646">
        <v>6</v>
      </c>
      <c r="DA18" s="646">
        <v>7</v>
      </c>
      <c r="DB18" s="646">
        <v>7</v>
      </c>
      <c r="DC18" s="646">
        <v>8</v>
      </c>
      <c r="DD18" s="646">
        <v>10</v>
      </c>
      <c r="DE18" s="735">
        <f t="shared" si="10"/>
        <v>13.59</v>
      </c>
      <c r="DF18" s="646">
        <v>3</v>
      </c>
      <c r="DG18" s="646">
        <v>4</v>
      </c>
      <c r="DH18" s="646">
        <v>4</v>
      </c>
      <c r="DI18" s="646">
        <v>9</v>
      </c>
      <c r="DJ18" s="646">
        <v>7</v>
      </c>
      <c r="DK18" s="646">
        <v>7</v>
      </c>
      <c r="DL18" s="735">
        <f t="shared" si="11"/>
        <v>11.190000000000001</v>
      </c>
      <c r="DM18" s="646">
        <v>3</v>
      </c>
      <c r="DN18" s="646">
        <v>2</v>
      </c>
      <c r="DO18" s="646">
        <v>2</v>
      </c>
      <c r="DP18" s="646">
        <v>3</v>
      </c>
      <c r="DQ18" s="646">
        <v>4</v>
      </c>
      <c r="DR18" s="646">
        <v>3</v>
      </c>
      <c r="DS18" s="735">
        <f t="shared" si="12"/>
        <v>5.6399999999999988</v>
      </c>
      <c r="DT18" s="740"/>
      <c r="DU18" s="1"/>
      <c r="DW18" s="646">
        <v>3</v>
      </c>
      <c r="DX18" s="646">
        <v>4</v>
      </c>
      <c r="DY18" s="646">
        <v>4</v>
      </c>
      <c r="DZ18" s="646">
        <v>4</v>
      </c>
      <c r="EA18" s="646">
        <v>4</v>
      </c>
      <c r="EB18" s="646">
        <v>4</v>
      </c>
      <c r="EC18" s="735">
        <f t="shared" si="13"/>
        <v>7.4849999999999994</v>
      </c>
      <c r="ED18" s="646">
        <v>5</v>
      </c>
      <c r="EE18" s="646">
        <v>8</v>
      </c>
      <c r="EF18" s="646">
        <v>7</v>
      </c>
      <c r="EG18" s="646">
        <v>10</v>
      </c>
      <c r="EH18" s="646">
        <v>10</v>
      </c>
      <c r="EI18" s="646">
        <v>10</v>
      </c>
      <c r="EJ18" s="735">
        <f t="shared" si="14"/>
        <v>16.329999999999998</v>
      </c>
      <c r="EK18" s="646">
        <v>2</v>
      </c>
      <c r="EL18" s="646">
        <v>3</v>
      </c>
      <c r="EM18" s="646">
        <v>5</v>
      </c>
      <c r="EN18" s="646">
        <v>6</v>
      </c>
      <c r="EO18" s="646">
        <v>4</v>
      </c>
      <c r="EP18" s="646">
        <v>6</v>
      </c>
      <c r="EQ18" s="735">
        <f t="shared" si="15"/>
        <v>8.14</v>
      </c>
      <c r="ER18" s="646">
        <v>2</v>
      </c>
      <c r="ES18" s="646">
        <v>2</v>
      </c>
      <c r="ET18" s="646">
        <v>4</v>
      </c>
      <c r="EU18" s="646">
        <v>2</v>
      </c>
      <c r="EV18" s="646">
        <v>3</v>
      </c>
      <c r="EW18" s="646">
        <v>4</v>
      </c>
      <c r="EX18" s="735">
        <f t="shared" si="16"/>
        <v>5.17</v>
      </c>
    </row>
    <row r="19" spans="2:154" s="645" customFormat="1" ht="15">
      <c r="C19" s="727">
        <v>1</v>
      </c>
      <c r="D19" s="727">
        <v>1</v>
      </c>
      <c r="E19" s="727">
        <v>1</v>
      </c>
      <c r="F19" s="727">
        <v>2</v>
      </c>
      <c r="G19" s="727">
        <v>2</v>
      </c>
      <c r="H19" s="727">
        <v>3</v>
      </c>
      <c r="I19" s="727">
        <f t="shared" si="0"/>
        <v>3.1299999999999994</v>
      </c>
      <c r="J19" s="727">
        <v>3</v>
      </c>
      <c r="K19" s="727">
        <v>4</v>
      </c>
      <c r="L19" s="727">
        <v>5</v>
      </c>
      <c r="M19" s="727">
        <v>6</v>
      </c>
      <c r="N19" s="727">
        <v>7</v>
      </c>
      <c r="O19" s="727">
        <v>8</v>
      </c>
      <c r="P19" s="727">
        <f t="shared" si="17"/>
        <v>10.45</v>
      </c>
      <c r="Q19" s="727">
        <v>3</v>
      </c>
      <c r="R19" s="727">
        <v>2</v>
      </c>
      <c r="S19" s="727">
        <v>4</v>
      </c>
      <c r="T19" s="727">
        <v>4</v>
      </c>
      <c r="U19" s="727">
        <v>5</v>
      </c>
      <c r="V19" s="727">
        <v>3</v>
      </c>
      <c r="W19" s="727">
        <f t="shared" si="18"/>
        <v>6.89</v>
      </c>
      <c r="X19" s="727">
        <v>2</v>
      </c>
      <c r="Y19" s="727">
        <v>3</v>
      </c>
      <c r="Z19" s="727">
        <v>3</v>
      </c>
      <c r="AA19" s="727">
        <v>5</v>
      </c>
      <c r="AB19" s="727">
        <v>3</v>
      </c>
      <c r="AC19" s="727">
        <v>7</v>
      </c>
      <c r="AD19" s="727">
        <f t="shared" si="19"/>
        <v>7.085</v>
      </c>
      <c r="AH19" s="739">
        <v>4</v>
      </c>
      <c r="AI19" s="739">
        <v>3</v>
      </c>
      <c r="AJ19" s="739">
        <v>7</v>
      </c>
      <c r="AK19" s="739">
        <v>5</v>
      </c>
      <c r="AL19" s="739">
        <v>7</v>
      </c>
      <c r="AM19" s="739">
        <v>6</v>
      </c>
      <c r="AN19" s="735">
        <f t="shared" si="1"/>
        <v>10.1</v>
      </c>
      <c r="AO19" s="646">
        <v>3</v>
      </c>
      <c r="AP19" s="646">
        <v>6</v>
      </c>
      <c r="AQ19" s="646">
        <v>7</v>
      </c>
      <c r="AR19" s="646">
        <v>6</v>
      </c>
      <c r="AS19" s="646">
        <v>8</v>
      </c>
      <c r="AT19" s="646">
        <v>8</v>
      </c>
      <c r="AU19" s="735">
        <f t="shared" si="2"/>
        <v>12.1</v>
      </c>
      <c r="AV19" s="646">
        <v>1</v>
      </c>
      <c r="AW19" s="646">
        <v>2</v>
      </c>
      <c r="AX19" s="646">
        <v>2</v>
      </c>
      <c r="AY19" s="646">
        <v>3</v>
      </c>
      <c r="AZ19" s="646">
        <v>3</v>
      </c>
      <c r="BA19" s="646">
        <v>3</v>
      </c>
      <c r="BB19" s="735">
        <f t="shared" si="3"/>
        <v>4.5399999999999991</v>
      </c>
      <c r="BC19" s="646">
        <v>3</v>
      </c>
      <c r="BD19" s="646">
        <v>6</v>
      </c>
      <c r="BE19" s="646">
        <v>8</v>
      </c>
      <c r="BF19" s="646">
        <v>7</v>
      </c>
      <c r="BG19" s="646">
        <v>9</v>
      </c>
      <c r="BH19" s="646">
        <v>7</v>
      </c>
      <c r="BI19" s="735">
        <f t="shared" si="4"/>
        <v>12.92</v>
      </c>
      <c r="BJ19" s="732"/>
      <c r="BK19" s="732"/>
      <c r="BM19" s="646">
        <v>3</v>
      </c>
      <c r="BN19" s="646">
        <v>2</v>
      </c>
      <c r="BO19" s="646">
        <v>2</v>
      </c>
      <c r="BP19" s="646">
        <v>3</v>
      </c>
      <c r="BQ19" s="646">
        <v>3</v>
      </c>
      <c r="BR19" s="646">
        <v>4</v>
      </c>
      <c r="BS19" s="735">
        <f t="shared" si="5"/>
        <v>5.4449999999999985</v>
      </c>
      <c r="BT19" s="646">
        <v>7</v>
      </c>
      <c r="BU19" s="646">
        <v>6</v>
      </c>
      <c r="BV19" s="646">
        <v>6</v>
      </c>
      <c r="BW19" s="646">
        <v>9</v>
      </c>
      <c r="BX19" s="646">
        <v>9</v>
      </c>
      <c r="BY19" s="646">
        <v>7</v>
      </c>
      <c r="BZ19" s="735">
        <f t="shared" si="6"/>
        <v>14.65</v>
      </c>
      <c r="CA19" s="646">
        <v>0</v>
      </c>
      <c r="CB19" s="646">
        <v>2</v>
      </c>
      <c r="CC19" s="646">
        <v>2</v>
      </c>
      <c r="CD19" s="646">
        <v>3</v>
      </c>
      <c r="CE19" s="646">
        <v>3</v>
      </c>
      <c r="CF19" s="646">
        <v>4</v>
      </c>
      <c r="CG19" s="735">
        <f t="shared" si="7"/>
        <v>4.379999999999999</v>
      </c>
      <c r="CH19" s="646">
        <v>3</v>
      </c>
      <c r="CI19" s="646">
        <v>7</v>
      </c>
      <c r="CJ19" s="646">
        <v>7</v>
      </c>
      <c r="CK19" s="646">
        <v>8</v>
      </c>
      <c r="CL19" s="646">
        <v>8</v>
      </c>
      <c r="CM19" s="646">
        <v>8</v>
      </c>
      <c r="CN19" s="735">
        <f t="shared" si="8"/>
        <v>13.274999999999999</v>
      </c>
      <c r="CO19" s="732"/>
      <c r="CP19" s="1"/>
      <c r="CR19" s="646">
        <v>2</v>
      </c>
      <c r="CS19" s="646">
        <v>3</v>
      </c>
      <c r="CT19" s="646">
        <v>3</v>
      </c>
      <c r="CU19" s="646">
        <v>4</v>
      </c>
      <c r="CV19" s="646">
        <v>4</v>
      </c>
      <c r="CW19" s="646">
        <v>6</v>
      </c>
      <c r="CX19" s="735">
        <f t="shared" si="9"/>
        <v>6.89</v>
      </c>
      <c r="CY19" s="646">
        <v>3</v>
      </c>
      <c r="CZ19" s="646">
        <v>5</v>
      </c>
      <c r="DA19" s="646">
        <v>3</v>
      </c>
      <c r="DB19" s="646">
        <v>4</v>
      </c>
      <c r="DC19" s="646">
        <v>4</v>
      </c>
      <c r="DD19" s="646">
        <v>5</v>
      </c>
      <c r="DE19" s="735">
        <f t="shared" si="10"/>
        <v>7.84</v>
      </c>
      <c r="DF19" s="646">
        <v>0</v>
      </c>
      <c r="DG19" s="646">
        <v>1</v>
      </c>
      <c r="DH19" s="646">
        <v>1</v>
      </c>
      <c r="DI19" s="646">
        <v>2</v>
      </c>
      <c r="DJ19" s="646">
        <v>2</v>
      </c>
      <c r="DK19" s="646">
        <v>3</v>
      </c>
      <c r="DL19" s="735">
        <f t="shared" si="11"/>
        <v>2.7749999999999995</v>
      </c>
      <c r="DM19" s="646">
        <v>5</v>
      </c>
      <c r="DN19" s="646">
        <v>6</v>
      </c>
      <c r="DO19" s="646">
        <v>7</v>
      </c>
      <c r="DP19" s="646">
        <v>7</v>
      </c>
      <c r="DQ19" s="646">
        <v>8</v>
      </c>
      <c r="DR19" s="646">
        <v>8</v>
      </c>
      <c r="DS19" s="735">
        <f t="shared" si="12"/>
        <v>13.2</v>
      </c>
      <c r="DT19" s="740"/>
      <c r="DU19" s="1"/>
      <c r="DW19" s="646">
        <v>4</v>
      </c>
      <c r="DX19" s="646">
        <v>3</v>
      </c>
      <c r="DY19" s="646">
        <v>3</v>
      </c>
      <c r="DZ19" s="646">
        <v>4</v>
      </c>
      <c r="EA19" s="646">
        <v>4</v>
      </c>
      <c r="EB19" s="646">
        <v>5</v>
      </c>
      <c r="EC19" s="735">
        <f t="shared" si="13"/>
        <v>7.4049999999999994</v>
      </c>
      <c r="ED19" s="646">
        <v>2</v>
      </c>
      <c r="EE19" s="646">
        <v>3</v>
      </c>
      <c r="EF19" s="646">
        <v>5</v>
      </c>
      <c r="EG19" s="646">
        <v>5</v>
      </c>
      <c r="EH19" s="646">
        <v>7</v>
      </c>
      <c r="EI19" s="646">
        <v>6</v>
      </c>
      <c r="EJ19" s="735">
        <f t="shared" si="14"/>
        <v>8.92</v>
      </c>
      <c r="EK19" s="646">
        <v>1</v>
      </c>
      <c r="EL19" s="646">
        <v>1</v>
      </c>
      <c r="EM19" s="646">
        <v>2</v>
      </c>
      <c r="EN19" s="646">
        <v>1</v>
      </c>
      <c r="EO19" s="646">
        <v>3</v>
      </c>
      <c r="EP19" s="646">
        <v>4</v>
      </c>
      <c r="EQ19" s="735">
        <f t="shared" si="15"/>
        <v>3.5599999999999992</v>
      </c>
      <c r="ER19" s="646">
        <v>3</v>
      </c>
      <c r="ES19" s="646">
        <v>4</v>
      </c>
      <c r="ET19" s="646">
        <v>5</v>
      </c>
      <c r="EU19" s="646">
        <v>4</v>
      </c>
      <c r="EV19" s="646">
        <v>7</v>
      </c>
      <c r="EW19" s="646">
        <v>7</v>
      </c>
      <c r="EX19" s="735">
        <f t="shared" si="16"/>
        <v>9.4749999999999979</v>
      </c>
    </row>
    <row r="20" spans="2:154" s="645" customFormat="1" ht="15">
      <c r="C20" s="727">
        <v>1</v>
      </c>
      <c r="D20" s="727">
        <v>2</v>
      </c>
      <c r="E20" s="727">
        <v>1</v>
      </c>
      <c r="F20" s="727">
        <v>1</v>
      </c>
      <c r="G20" s="727">
        <v>2</v>
      </c>
      <c r="H20" s="727">
        <v>4</v>
      </c>
      <c r="I20" s="727">
        <f t="shared" si="0"/>
        <v>3.3299999999999992</v>
      </c>
      <c r="J20" s="727">
        <v>2</v>
      </c>
      <c r="K20" s="727">
        <v>1</v>
      </c>
      <c r="L20" s="727">
        <v>1</v>
      </c>
      <c r="M20" s="727">
        <v>2</v>
      </c>
      <c r="N20" s="727">
        <v>2</v>
      </c>
      <c r="O20" s="727">
        <v>5</v>
      </c>
      <c r="P20" s="727">
        <f t="shared" si="17"/>
        <v>3.8749999999999996</v>
      </c>
      <c r="Q20" s="727">
        <v>1</v>
      </c>
      <c r="R20" s="727">
        <v>2</v>
      </c>
      <c r="S20" s="727">
        <v>4</v>
      </c>
      <c r="T20" s="727">
        <v>6</v>
      </c>
      <c r="U20" s="727">
        <v>6</v>
      </c>
      <c r="V20" s="727">
        <v>8</v>
      </c>
      <c r="W20" s="727">
        <f t="shared" si="18"/>
        <v>8.3249999999999993</v>
      </c>
      <c r="X20" s="727">
        <v>1</v>
      </c>
      <c r="Y20" s="727">
        <v>4</v>
      </c>
      <c r="Z20" s="727">
        <v>7</v>
      </c>
      <c r="AA20" s="727">
        <v>6</v>
      </c>
      <c r="AB20" s="727">
        <v>9</v>
      </c>
      <c r="AC20" s="727">
        <v>9</v>
      </c>
      <c r="AD20" s="727">
        <f t="shared" si="19"/>
        <v>11.184999999999999</v>
      </c>
      <c r="AH20" s="739">
        <v>1</v>
      </c>
      <c r="AI20" s="739">
        <v>2</v>
      </c>
      <c r="AJ20" s="739">
        <v>3</v>
      </c>
      <c r="AK20" s="739">
        <v>2</v>
      </c>
      <c r="AL20" s="739">
        <v>3</v>
      </c>
      <c r="AM20" s="739">
        <v>4</v>
      </c>
      <c r="AN20" s="735">
        <f t="shared" si="1"/>
        <v>4.58</v>
      </c>
      <c r="AO20" s="646">
        <v>3</v>
      </c>
      <c r="AP20" s="646">
        <v>3</v>
      </c>
      <c r="AQ20" s="646">
        <v>4</v>
      </c>
      <c r="AR20" s="646">
        <v>4</v>
      </c>
      <c r="AS20" s="646">
        <v>5</v>
      </c>
      <c r="AT20" s="646">
        <v>6</v>
      </c>
      <c r="AU20" s="735">
        <f t="shared" si="2"/>
        <v>7.8699999999999992</v>
      </c>
      <c r="AV20" s="646">
        <v>3</v>
      </c>
      <c r="AW20" s="646">
        <v>1</v>
      </c>
      <c r="AX20" s="646">
        <v>1</v>
      </c>
      <c r="AY20" s="646">
        <v>4</v>
      </c>
      <c r="AZ20" s="646">
        <v>3</v>
      </c>
      <c r="BA20" s="646">
        <v>5</v>
      </c>
      <c r="BB20" s="735">
        <f t="shared" si="3"/>
        <v>5.3999999999999995</v>
      </c>
      <c r="BC20" s="646">
        <v>4</v>
      </c>
      <c r="BD20" s="646">
        <v>4</v>
      </c>
      <c r="BE20" s="646">
        <v>7</v>
      </c>
      <c r="BF20" s="646">
        <v>8</v>
      </c>
      <c r="BG20" s="646">
        <v>7</v>
      </c>
      <c r="BH20" s="646">
        <v>5</v>
      </c>
      <c r="BI20" s="735">
        <f t="shared" si="4"/>
        <v>11.47</v>
      </c>
      <c r="BJ20" s="732"/>
      <c r="BK20" s="732"/>
      <c r="BM20" s="646">
        <v>0</v>
      </c>
      <c r="BN20" s="646">
        <v>1</v>
      </c>
      <c r="BO20" s="646">
        <v>3</v>
      </c>
      <c r="BP20" s="646">
        <v>2</v>
      </c>
      <c r="BQ20" s="646">
        <v>3</v>
      </c>
      <c r="BR20" s="646">
        <v>5</v>
      </c>
      <c r="BS20" s="735">
        <f t="shared" si="5"/>
        <v>4.0249999999999995</v>
      </c>
      <c r="BT20" s="646">
        <v>3</v>
      </c>
      <c r="BU20" s="646">
        <v>3</v>
      </c>
      <c r="BV20" s="646">
        <v>7</v>
      </c>
      <c r="BW20" s="646">
        <v>6</v>
      </c>
      <c r="BX20" s="646">
        <v>7</v>
      </c>
      <c r="BY20" s="646">
        <v>9</v>
      </c>
      <c r="BZ20" s="735">
        <f t="shared" si="6"/>
        <v>10.719999999999999</v>
      </c>
      <c r="CA20" s="646">
        <v>1</v>
      </c>
      <c r="CB20" s="646">
        <v>4</v>
      </c>
      <c r="CC20" s="646">
        <v>4</v>
      </c>
      <c r="CD20" s="646">
        <v>3</v>
      </c>
      <c r="CE20" s="646">
        <v>5</v>
      </c>
      <c r="CF20" s="646">
        <v>7</v>
      </c>
      <c r="CG20" s="735">
        <f t="shared" si="7"/>
        <v>7.3599999999999994</v>
      </c>
      <c r="CH20" s="646">
        <v>3</v>
      </c>
      <c r="CI20" s="646">
        <v>5</v>
      </c>
      <c r="CJ20" s="646">
        <v>3</v>
      </c>
      <c r="CK20" s="646">
        <v>5</v>
      </c>
      <c r="CL20" s="646">
        <v>5</v>
      </c>
      <c r="CM20" s="646">
        <v>5</v>
      </c>
      <c r="CN20" s="735">
        <f t="shared" si="8"/>
        <v>8.620000000000001</v>
      </c>
      <c r="CO20" s="732"/>
      <c r="CP20" s="1"/>
      <c r="CR20" s="646">
        <v>0</v>
      </c>
      <c r="CS20" s="646">
        <v>2</v>
      </c>
      <c r="CT20" s="646">
        <v>3</v>
      </c>
      <c r="CU20" s="646">
        <v>3</v>
      </c>
      <c r="CV20" s="646">
        <v>2</v>
      </c>
      <c r="CW20" s="646">
        <v>3</v>
      </c>
      <c r="CX20" s="735">
        <f t="shared" si="9"/>
        <v>4.0299999999999994</v>
      </c>
      <c r="CY20" s="646">
        <v>4</v>
      </c>
      <c r="CZ20" s="646">
        <v>6</v>
      </c>
      <c r="DA20" s="646">
        <v>4</v>
      </c>
      <c r="DB20" s="646">
        <v>4</v>
      </c>
      <c r="DC20" s="646">
        <v>4</v>
      </c>
      <c r="DD20" s="646">
        <v>6</v>
      </c>
      <c r="DE20" s="735">
        <f t="shared" si="10"/>
        <v>9.02</v>
      </c>
      <c r="DF20" s="646">
        <v>1</v>
      </c>
      <c r="DG20" s="646">
        <v>3</v>
      </c>
      <c r="DH20" s="646">
        <v>2</v>
      </c>
      <c r="DI20" s="646">
        <v>3</v>
      </c>
      <c r="DJ20" s="646">
        <v>6</v>
      </c>
      <c r="DK20" s="646">
        <v>5</v>
      </c>
      <c r="DL20" s="735">
        <f t="shared" si="11"/>
        <v>6.4949999999999992</v>
      </c>
      <c r="DM20" s="646">
        <v>0</v>
      </c>
      <c r="DN20" s="646">
        <v>4</v>
      </c>
      <c r="DO20" s="646">
        <v>4</v>
      </c>
      <c r="DP20" s="646">
        <v>4</v>
      </c>
      <c r="DQ20" s="646">
        <v>3</v>
      </c>
      <c r="DR20" s="646">
        <v>4</v>
      </c>
      <c r="DS20" s="735">
        <f t="shared" si="12"/>
        <v>6.0299999999999994</v>
      </c>
      <c r="DT20" s="740"/>
      <c r="DU20" s="1"/>
      <c r="DW20" s="646">
        <v>2</v>
      </c>
      <c r="DX20" s="646">
        <v>3</v>
      </c>
      <c r="DY20" s="646">
        <v>3</v>
      </c>
      <c r="DZ20" s="646">
        <v>3</v>
      </c>
      <c r="EA20" s="646">
        <v>3</v>
      </c>
      <c r="EB20" s="646">
        <v>4</v>
      </c>
      <c r="EC20" s="735">
        <f t="shared" si="13"/>
        <v>5.7199999999999989</v>
      </c>
      <c r="ED20" s="646">
        <v>3</v>
      </c>
      <c r="EE20" s="646">
        <v>4</v>
      </c>
      <c r="EF20" s="646">
        <v>5</v>
      </c>
      <c r="EG20" s="646">
        <v>4</v>
      </c>
      <c r="EH20" s="646">
        <v>4</v>
      </c>
      <c r="EI20" s="646">
        <v>6</v>
      </c>
      <c r="EJ20" s="735">
        <f t="shared" si="14"/>
        <v>8.11</v>
      </c>
      <c r="EK20" s="646">
        <v>1</v>
      </c>
      <c r="EL20" s="646">
        <v>1</v>
      </c>
      <c r="EM20" s="646">
        <v>3</v>
      </c>
      <c r="EN20" s="646">
        <v>4</v>
      </c>
      <c r="EO20" s="646">
        <v>3</v>
      </c>
      <c r="EP20" s="646">
        <v>4</v>
      </c>
      <c r="EQ20" s="735">
        <f t="shared" si="15"/>
        <v>4.9649999999999999</v>
      </c>
      <c r="ER20" s="646">
        <v>1</v>
      </c>
      <c r="ES20" s="646">
        <v>2</v>
      </c>
      <c r="ET20" s="646">
        <v>2</v>
      </c>
      <c r="EU20" s="646">
        <v>2</v>
      </c>
      <c r="EV20" s="646">
        <v>3</v>
      </c>
      <c r="EW20" s="646">
        <v>5</v>
      </c>
      <c r="EX20" s="735">
        <f t="shared" si="16"/>
        <v>4.5399999999999991</v>
      </c>
    </row>
    <row r="21" spans="2:154" s="645" customFormat="1" ht="15">
      <c r="C21" s="727">
        <v>0</v>
      </c>
      <c r="D21" s="727">
        <v>3</v>
      </c>
      <c r="E21" s="727">
        <v>3</v>
      </c>
      <c r="F21" s="727">
        <v>4</v>
      </c>
      <c r="G21" s="727">
        <v>4</v>
      </c>
      <c r="H21" s="727">
        <v>3</v>
      </c>
      <c r="I21" s="727">
        <f t="shared" si="0"/>
        <v>5.5950000000000006</v>
      </c>
      <c r="J21" s="727">
        <v>4</v>
      </c>
      <c r="K21" s="727">
        <v>4</v>
      </c>
      <c r="L21" s="727">
        <v>2</v>
      </c>
      <c r="M21" s="727">
        <v>5</v>
      </c>
      <c r="N21" s="727">
        <v>4</v>
      </c>
      <c r="O21" s="727">
        <v>4</v>
      </c>
      <c r="P21" s="727">
        <f t="shared" si="17"/>
        <v>7.76</v>
      </c>
      <c r="Q21" s="727">
        <v>1</v>
      </c>
      <c r="R21" s="727">
        <v>3</v>
      </c>
      <c r="S21" s="727">
        <v>2</v>
      </c>
      <c r="T21" s="727">
        <v>1</v>
      </c>
      <c r="U21" s="727">
        <v>2</v>
      </c>
      <c r="V21" s="727">
        <v>3</v>
      </c>
      <c r="W21" s="727">
        <f t="shared" si="18"/>
        <v>3.7649999999999992</v>
      </c>
      <c r="X21" s="727">
        <v>2</v>
      </c>
      <c r="Y21" s="727">
        <v>2</v>
      </c>
      <c r="Z21" s="727">
        <v>3</v>
      </c>
      <c r="AA21" s="727">
        <v>3</v>
      </c>
      <c r="AB21" s="727">
        <v>4</v>
      </c>
      <c r="AC21" s="727">
        <v>3</v>
      </c>
      <c r="AD21" s="727">
        <f t="shared" si="19"/>
        <v>5.52</v>
      </c>
      <c r="AH21" s="739">
        <v>1</v>
      </c>
      <c r="AI21" s="739">
        <v>4</v>
      </c>
      <c r="AJ21" s="739">
        <v>4</v>
      </c>
      <c r="AK21" s="739">
        <v>3</v>
      </c>
      <c r="AL21" s="739">
        <v>3</v>
      </c>
      <c r="AM21" s="739">
        <v>5</v>
      </c>
      <c r="AN21" s="735">
        <f t="shared" si="1"/>
        <v>6.1899999999999995</v>
      </c>
      <c r="AO21" s="646">
        <v>4</v>
      </c>
      <c r="AP21" s="646">
        <v>4</v>
      </c>
      <c r="AQ21" s="646">
        <v>5</v>
      </c>
      <c r="AR21" s="646">
        <v>6</v>
      </c>
      <c r="AS21" s="646">
        <v>5</v>
      </c>
      <c r="AT21" s="646">
        <v>5</v>
      </c>
      <c r="AU21" s="735">
        <f t="shared" si="2"/>
        <v>9.44</v>
      </c>
      <c r="AV21" s="646">
        <v>1</v>
      </c>
      <c r="AW21" s="646">
        <v>3</v>
      </c>
      <c r="AX21" s="646">
        <v>4</v>
      </c>
      <c r="AY21" s="646">
        <v>6</v>
      </c>
      <c r="AZ21" s="646">
        <v>4</v>
      </c>
      <c r="BA21" s="646">
        <v>5</v>
      </c>
      <c r="BB21" s="735">
        <f t="shared" si="3"/>
        <v>7.3550000000000004</v>
      </c>
      <c r="BC21" s="646">
        <v>2</v>
      </c>
      <c r="BD21" s="646">
        <v>4</v>
      </c>
      <c r="BE21" s="646">
        <v>5</v>
      </c>
      <c r="BF21" s="646">
        <v>7</v>
      </c>
      <c r="BG21" s="646">
        <v>6</v>
      </c>
      <c r="BH21" s="646">
        <v>5</v>
      </c>
      <c r="BI21" s="735">
        <f t="shared" si="4"/>
        <v>9.51</v>
      </c>
      <c r="BJ21" s="732"/>
      <c r="BK21" s="732"/>
      <c r="BM21" s="646">
        <v>3</v>
      </c>
      <c r="BN21" s="646">
        <v>4</v>
      </c>
      <c r="BO21" s="646">
        <v>3</v>
      </c>
      <c r="BP21" s="646">
        <v>2</v>
      </c>
      <c r="BQ21" s="646">
        <v>3</v>
      </c>
      <c r="BR21" s="646">
        <v>6</v>
      </c>
      <c r="BS21" s="735">
        <f t="shared" si="5"/>
        <v>6.4699999999999989</v>
      </c>
      <c r="BT21" s="646">
        <v>3</v>
      </c>
      <c r="BU21" s="646">
        <v>3</v>
      </c>
      <c r="BV21" s="646">
        <v>5</v>
      </c>
      <c r="BW21" s="646">
        <v>6</v>
      </c>
      <c r="BX21" s="646">
        <v>4</v>
      </c>
      <c r="BY21" s="646">
        <v>5</v>
      </c>
      <c r="BZ21" s="735">
        <f t="shared" si="6"/>
        <v>8.3000000000000007</v>
      </c>
      <c r="CA21" s="646">
        <v>1</v>
      </c>
      <c r="CB21" s="646">
        <v>3</v>
      </c>
      <c r="CC21" s="646">
        <v>2</v>
      </c>
      <c r="CD21" s="646">
        <v>2</v>
      </c>
      <c r="CE21" s="646">
        <v>1</v>
      </c>
      <c r="CF21" s="646">
        <v>3</v>
      </c>
      <c r="CG21" s="735">
        <f t="shared" si="7"/>
        <v>3.7649999999999997</v>
      </c>
      <c r="CH21" s="646">
        <v>2</v>
      </c>
      <c r="CI21" s="646">
        <v>3</v>
      </c>
      <c r="CJ21" s="646">
        <v>3</v>
      </c>
      <c r="CK21" s="646">
        <v>4</v>
      </c>
      <c r="CL21" s="646">
        <v>5</v>
      </c>
      <c r="CM21" s="646">
        <v>5</v>
      </c>
      <c r="CN21" s="735">
        <f t="shared" si="8"/>
        <v>7.085</v>
      </c>
      <c r="CO21" s="732"/>
      <c r="CP21" s="1"/>
      <c r="CR21" s="646">
        <v>1</v>
      </c>
      <c r="CS21" s="646">
        <v>1</v>
      </c>
      <c r="CT21" s="646">
        <v>3</v>
      </c>
      <c r="CU21" s="646">
        <v>3</v>
      </c>
      <c r="CV21" s="646">
        <v>4</v>
      </c>
      <c r="CW21" s="646">
        <v>4</v>
      </c>
      <c r="CX21" s="735">
        <f t="shared" si="9"/>
        <v>4.9649999999999999</v>
      </c>
      <c r="CY21" s="646">
        <v>3</v>
      </c>
      <c r="CZ21" s="646">
        <v>5</v>
      </c>
      <c r="DA21" s="646">
        <v>7</v>
      </c>
      <c r="DB21" s="646">
        <v>7</v>
      </c>
      <c r="DC21" s="646">
        <v>6</v>
      </c>
      <c r="DD21" s="646">
        <v>6</v>
      </c>
      <c r="DE21" s="735">
        <f t="shared" si="10"/>
        <v>10.924999999999999</v>
      </c>
      <c r="DF21" s="646">
        <v>0</v>
      </c>
      <c r="DG21" s="646">
        <v>1</v>
      </c>
      <c r="DH21" s="646">
        <v>0</v>
      </c>
      <c r="DI21" s="646">
        <v>1</v>
      </c>
      <c r="DJ21" s="646">
        <v>2</v>
      </c>
      <c r="DK21" s="646">
        <v>2</v>
      </c>
      <c r="DL21" s="735">
        <f t="shared" si="11"/>
        <v>1.9549999999999996</v>
      </c>
      <c r="DM21" s="646">
        <v>3</v>
      </c>
      <c r="DN21" s="646">
        <v>4</v>
      </c>
      <c r="DO21" s="646">
        <v>4</v>
      </c>
      <c r="DP21" s="646">
        <v>6</v>
      </c>
      <c r="DQ21" s="646">
        <v>6</v>
      </c>
      <c r="DR21" s="646">
        <v>5</v>
      </c>
      <c r="DS21" s="735">
        <f t="shared" si="12"/>
        <v>9.24</v>
      </c>
      <c r="DT21" s="740"/>
      <c r="DU21" s="1"/>
      <c r="DW21" s="646">
        <v>0</v>
      </c>
      <c r="DX21" s="646">
        <v>1</v>
      </c>
      <c r="DY21" s="646">
        <v>0</v>
      </c>
      <c r="DZ21" s="646">
        <v>2</v>
      </c>
      <c r="EA21" s="646">
        <v>3</v>
      </c>
      <c r="EB21" s="646">
        <v>2</v>
      </c>
      <c r="EC21" s="735">
        <f t="shared" si="13"/>
        <v>2.7349999999999994</v>
      </c>
      <c r="ED21" s="646">
        <v>5</v>
      </c>
      <c r="EE21" s="646">
        <v>4</v>
      </c>
      <c r="EF21" s="646">
        <v>3</v>
      </c>
      <c r="EG21" s="646">
        <v>5</v>
      </c>
      <c r="EH21" s="646">
        <v>7</v>
      </c>
      <c r="EI21" s="646">
        <v>6</v>
      </c>
      <c r="EJ21" s="735">
        <f t="shared" si="14"/>
        <v>9.9099999999999984</v>
      </c>
      <c r="EK21" s="646">
        <v>0</v>
      </c>
      <c r="EL21" s="646">
        <v>3</v>
      </c>
      <c r="EM21" s="646">
        <v>2</v>
      </c>
      <c r="EN21" s="646">
        <v>2</v>
      </c>
      <c r="EO21" s="646">
        <v>3</v>
      </c>
      <c r="EP21" s="646">
        <v>5</v>
      </c>
      <c r="EQ21" s="735">
        <f t="shared" si="15"/>
        <v>4.5799999999999992</v>
      </c>
      <c r="ER21" s="646">
        <v>2</v>
      </c>
      <c r="ES21" s="646">
        <v>2</v>
      </c>
      <c r="ET21" s="646">
        <v>2</v>
      </c>
      <c r="EU21" s="646">
        <v>4</v>
      </c>
      <c r="EV21" s="646">
        <v>3</v>
      </c>
      <c r="EW21" s="646">
        <v>4</v>
      </c>
      <c r="EX21" s="735">
        <f t="shared" si="16"/>
        <v>5.48</v>
      </c>
    </row>
    <row r="22" spans="2:154" s="645" customFormat="1" ht="15">
      <c r="C22" s="727">
        <v>1</v>
      </c>
      <c r="D22" s="727">
        <v>2</v>
      </c>
      <c r="E22" s="727">
        <v>3</v>
      </c>
      <c r="F22" s="727">
        <v>4</v>
      </c>
      <c r="G22" s="727">
        <v>6</v>
      </c>
      <c r="H22" s="727">
        <v>5</v>
      </c>
      <c r="I22" s="727">
        <f t="shared" si="0"/>
        <v>6.7249999999999996</v>
      </c>
      <c r="J22" s="727">
        <v>1</v>
      </c>
      <c r="K22" s="727">
        <v>4</v>
      </c>
      <c r="L22" s="727">
        <v>5</v>
      </c>
      <c r="M22" s="727">
        <v>5</v>
      </c>
      <c r="N22" s="727">
        <v>4</v>
      </c>
      <c r="O22" s="727">
        <v>6</v>
      </c>
      <c r="P22" s="727">
        <f t="shared" si="17"/>
        <v>7.79</v>
      </c>
      <c r="Q22" s="727">
        <v>2</v>
      </c>
      <c r="R22" s="727">
        <v>6</v>
      </c>
      <c r="S22" s="727">
        <v>5</v>
      </c>
      <c r="T22" s="727">
        <v>5</v>
      </c>
      <c r="U22" s="727">
        <v>6</v>
      </c>
      <c r="V22" s="727">
        <v>6</v>
      </c>
      <c r="W22" s="727">
        <f t="shared" si="18"/>
        <v>9.7149999999999999</v>
      </c>
      <c r="X22" s="727">
        <v>2</v>
      </c>
      <c r="Y22" s="727">
        <v>4</v>
      </c>
      <c r="Z22" s="727">
        <v>3</v>
      </c>
      <c r="AA22" s="727">
        <v>2</v>
      </c>
      <c r="AB22" s="727">
        <v>3</v>
      </c>
      <c r="AC22" s="727">
        <v>5</v>
      </c>
      <c r="AD22" s="727">
        <f t="shared" si="19"/>
        <v>5.92</v>
      </c>
      <c r="AH22" s="739">
        <v>4</v>
      </c>
      <c r="AI22" s="739">
        <v>5</v>
      </c>
      <c r="AJ22" s="739">
        <v>5</v>
      </c>
      <c r="AK22" s="739">
        <v>7</v>
      </c>
      <c r="AL22" s="739">
        <v>7</v>
      </c>
      <c r="AM22" s="739">
        <v>8</v>
      </c>
      <c r="AN22" s="735">
        <f t="shared" si="1"/>
        <v>11.589999999999998</v>
      </c>
      <c r="AO22" s="646">
        <v>8</v>
      </c>
      <c r="AP22" s="646">
        <v>7</v>
      </c>
      <c r="AQ22" s="646">
        <v>7</v>
      </c>
      <c r="AR22" s="646">
        <v>9</v>
      </c>
      <c r="AS22" s="646">
        <v>7</v>
      </c>
      <c r="AT22" s="646">
        <v>8</v>
      </c>
      <c r="AU22" s="735">
        <f t="shared" si="2"/>
        <v>15.049999999999999</v>
      </c>
      <c r="AV22" s="646">
        <v>4</v>
      </c>
      <c r="AW22" s="646">
        <v>6</v>
      </c>
      <c r="AX22" s="646">
        <v>5</v>
      </c>
      <c r="AY22" s="646">
        <v>6</v>
      </c>
      <c r="AZ22" s="646">
        <v>5</v>
      </c>
      <c r="BA22" s="646">
        <v>7</v>
      </c>
      <c r="BB22" s="735">
        <f t="shared" si="3"/>
        <v>10.62</v>
      </c>
      <c r="BC22" s="646">
        <v>1</v>
      </c>
      <c r="BD22" s="646">
        <v>1</v>
      </c>
      <c r="BE22" s="646">
        <v>2</v>
      </c>
      <c r="BF22" s="646">
        <v>3</v>
      </c>
      <c r="BG22" s="646">
        <v>4</v>
      </c>
      <c r="BH22" s="646">
        <v>5</v>
      </c>
      <c r="BI22" s="735">
        <f t="shared" si="4"/>
        <v>4.9249999999999989</v>
      </c>
      <c r="BJ22" s="732"/>
      <c r="BK22" s="732"/>
      <c r="BM22" s="646">
        <v>3</v>
      </c>
      <c r="BN22" s="646">
        <v>4</v>
      </c>
      <c r="BO22" s="646">
        <v>5</v>
      </c>
      <c r="BP22" s="646">
        <v>7</v>
      </c>
      <c r="BQ22" s="646">
        <v>6</v>
      </c>
      <c r="BR22" s="646">
        <v>6</v>
      </c>
      <c r="BS22" s="735">
        <f t="shared" si="5"/>
        <v>10.059999999999999</v>
      </c>
      <c r="BT22" s="646">
        <v>3</v>
      </c>
      <c r="BU22" s="646">
        <v>5</v>
      </c>
      <c r="BV22" s="646">
        <v>7</v>
      </c>
      <c r="BW22" s="646">
        <v>5</v>
      </c>
      <c r="BX22" s="646">
        <v>8</v>
      </c>
      <c r="BY22" s="646">
        <v>6</v>
      </c>
      <c r="BZ22" s="735">
        <f t="shared" si="6"/>
        <v>10.925000000000001</v>
      </c>
      <c r="CA22" s="646">
        <v>1</v>
      </c>
      <c r="CB22" s="646">
        <v>2</v>
      </c>
      <c r="CC22" s="646">
        <v>1</v>
      </c>
      <c r="CD22" s="646">
        <v>1</v>
      </c>
      <c r="CE22" s="646">
        <v>4</v>
      </c>
      <c r="CF22" s="646">
        <v>4</v>
      </c>
      <c r="CG22" s="735">
        <f t="shared" si="7"/>
        <v>4.1099999999999994</v>
      </c>
      <c r="CH22" s="646">
        <v>1</v>
      </c>
      <c r="CI22" s="646">
        <v>2</v>
      </c>
      <c r="CJ22" s="646">
        <v>2</v>
      </c>
      <c r="CK22" s="646">
        <v>3</v>
      </c>
      <c r="CL22" s="646">
        <v>3</v>
      </c>
      <c r="CM22" s="646">
        <v>4</v>
      </c>
      <c r="CN22" s="735">
        <f t="shared" si="8"/>
        <v>4.7349999999999994</v>
      </c>
      <c r="CO22" s="732"/>
      <c r="CP22" s="1"/>
      <c r="CR22" s="646">
        <v>2</v>
      </c>
      <c r="CS22" s="646">
        <v>4</v>
      </c>
      <c r="CT22" s="646">
        <v>4</v>
      </c>
      <c r="CU22" s="646">
        <v>5</v>
      </c>
      <c r="CV22" s="646">
        <v>6</v>
      </c>
      <c r="CW22" s="646">
        <v>5</v>
      </c>
      <c r="CX22" s="735">
        <f t="shared" si="9"/>
        <v>8.4949999999999992</v>
      </c>
      <c r="CY22" s="646">
        <v>4</v>
      </c>
      <c r="CZ22" s="646">
        <v>8</v>
      </c>
      <c r="DA22" s="646">
        <v>7</v>
      </c>
      <c r="DB22" s="646">
        <v>8</v>
      </c>
      <c r="DC22" s="646">
        <v>7</v>
      </c>
      <c r="DD22" s="646">
        <v>8</v>
      </c>
      <c r="DE22" s="735">
        <f t="shared" si="10"/>
        <v>13.634999999999998</v>
      </c>
      <c r="DF22" s="646">
        <v>3</v>
      </c>
      <c r="DG22" s="646">
        <v>4</v>
      </c>
      <c r="DH22" s="646">
        <v>3</v>
      </c>
      <c r="DI22" s="646">
        <v>3</v>
      </c>
      <c r="DJ22" s="646">
        <v>3</v>
      </c>
      <c r="DK22" s="646">
        <v>4</v>
      </c>
      <c r="DL22" s="735">
        <f t="shared" si="11"/>
        <v>6.4699999999999989</v>
      </c>
      <c r="DM22" s="646">
        <v>1</v>
      </c>
      <c r="DN22" s="646">
        <v>1</v>
      </c>
      <c r="DO22" s="646">
        <v>3</v>
      </c>
      <c r="DP22" s="646">
        <v>3</v>
      </c>
      <c r="DQ22" s="646">
        <v>4</v>
      </c>
      <c r="DR22" s="646">
        <v>4</v>
      </c>
      <c r="DS22" s="735">
        <f t="shared" si="12"/>
        <v>4.9649999999999999</v>
      </c>
      <c r="DT22" s="740"/>
      <c r="DU22" s="1"/>
      <c r="DW22" s="646">
        <v>1</v>
      </c>
      <c r="DX22" s="646">
        <v>1</v>
      </c>
      <c r="DY22" s="646">
        <v>2</v>
      </c>
      <c r="DZ22" s="646">
        <v>2</v>
      </c>
      <c r="EA22" s="646">
        <v>4</v>
      </c>
      <c r="EB22" s="646">
        <v>4</v>
      </c>
      <c r="EC22" s="735">
        <f t="shared" si="13"/>
        <v>4.34</v>
      </c>
      <c r="ED22" s="646">
        <v>3</v>
      </c>
      <c r="EE22" s="646">
        <v>4</v>
      </c>
      <c r="EF22" s="646">
        <v>5</v>
      </c>
      <c r="EG22" s="646">
        <v>7</v>
      </c>
      <c r="EH22" s="646">
        <v>7</v>
      </c>
      <c r="EI22" s="646">
        <v>7</v>
      </c>
      <c r="EJ22" s="735">
        <f t="shared" si="14"/>
        <v>10.645</v>
      </c>
      <c r="EK22" s="646">
        <v>1</v>
      </c>
      <c r="EL22" s="646">
        <v>3</v>
      </c>
      <c r="EM22" s="646">
        <v>2</v>
      </c>
      <c r="EN22" s="646">
        <v>4</v>
      </c>
      <c r="EO22" s="646">
        <v>3</v>
      </c>
      <c r="EP22" s="646">
        <v>4</v>
      </c>
      <c r="EQ22" s="735">
        <f t="shared" si="15"/>
        <v>5.52</v>
      </c>
      <c r="ER22" s="646">
        <v>1</v>
      </c>
      <c r="ES22" s="646">
        <v>1</v>
      </c>
      <c r="ET22" s="646">
        <v>1</v>
      </c>
      <c r="EU22" s="646">
        <v>4</v>
      </c>
      <c r="EV22" s="646">
        <v>4</v>
      </c>
      <c r="EW22" s="646">
        <v>4</v>
      </c>
      <c r="EX22" s="735">
        <f t="shared" si="16"/>
        <v>4.8849999999999998</v>
      </c>
    </row>
    <row r="23" spans="2:154" s="645" customFormat="1" ht="15">
      <c r="C23" s="727">
        <v>1</v>
      </c>
      <c r="D23" s="727">
        <v>3</v>
      </c>
      <c r="E23" s="727">
        <v>3</v>
      </c>
      <c r="F23" s="727">
        <v>2</v>
      </c>
      <c r="G23" s="727">
        <v>3</v>
      </c>
      <c r="H23" s="727">
        <v>4</v>
      </c>
      <c r="I23" s="727">
        <f t="shared" si="0"/>
        <v>4.9749999999999996</v>
      </c>
      <c r="J23" s="727">
        <v>0</v>
      </c>
      <c r="K23" s="727">
        <v>2</v>
      </c>
      <c r="L23" s="727">
        <v>2</v>
      </c>
      <c r="M23" s="727">
        <v>3</v>
      </c>
      <c r="N23" s="727">
        <v>2</v>
      </c>
      <c r="O23" s="727">
        <v>4</v>
      </c>
      <c r="P23" s="727">
        <f t="shared" si="17"/>
        <v>3.9899999999999998</v>
      </c>
      <c r="Q23" s="727">
        <v>2</v>
      </c>
      <c r="R23" s="727">
        <v>0</v>
      </c>
      <c r="S23" s="727">
        <v>3</v>
      </c>
      <c r="T23" s="727">
        <v>2</v>
      </c>
      <c r="U23" s="727">
        <v>2</v>
      </c>
      <c r="V23" s="727">
        <v>2</v>
      </c>
      <c r="W23" s="727">
        <f t="shared" si="18"/>
        <v>3.3650000000000002</v>
      </c>
      <c r="X23" s="727">
        <v>2</v>
      </c>
      <c r="Y23" s="727">
        <v>3</v>
      </c>
      <c r="Z23" s="727">
        <v>4</v>
      </c>
      <c r="AA23" s="727">
        <v>5</v>
      </c>
      <c r="AB23" s="727">
        <v>7</v>
      </c>
      <c r="AC23" s="727">
        <v>6</v>
      </c>
      <c r="AD23" s="727">
        <f t="shared" si="19"/>
        <v>8.6849999999999987</v>
      </c>
      <c r="AH23" s="739">
        <v>4</v>
      </c>
      <c r="AI23" s="739">
        <v>5</v>
      </c>
      <c r="AJ23" s="739">
        <v>5</v>
      </c>
      <c r="AK23" s="739">
        <v>7</v>
      </c>
      <c r="AL23" s="739">
        <v>7</v>
      </c>
      <c r="AM23" s="739">
        <v>7</v>
      </c>
      <c r="AN23" s="735">
        <f t="shared" si="1"/>
        <v>11.395</v>
      </c>
      <c r="AO23" s="646">
        <v>4</v>
      </c>
      <c r="AP23" s="646">
        <v>5</v>
      </c>
      <c r="AQ23" s="646">
        <v>6</v>
      </c>
      <c r="AR23" s="646">
        <v>7</v>
      </c>
      <c r="AS23" s="646">
        <v>10</v>
      </c>
      <c r="AT23" s="646">
        <v>10</v>
      </c>
      <c r="AU23" s="735">
        <f t="shared" si="2"/>
        <v>13.385</v>
      </c>
      <c r="AV23" s="646">
        <v>0</v>
      </c>
      <c r="AW23" s="646">
        <v>0</v>
      </c>
      <c r="AX23" s="646">
        <v>2</v>
      </c>
      <c r="AY23" s="646">
        <v>4</v>
      </c>
      <c r="AZ23" s="646">
        <v>5</v>
      </c>
      <c r="BA23" s="646">
        <v>3</v>
      </c>
      <c r="BB23" s="735">
        <f t="shared" si="3"/>
        <v>4.5649999999999995</v>
      </c>
      <c r="BC23" s="646">
        <v>3</v>
      </c>
      <c r="BD23" s="646">
        <v>3</v>
      </c>
      <c r="BE23" s="646">
        <v>5</v>
      </c>
      <c r="BF23" s="646">
        <v>5</v>
      </c>
      <c r="BG23" s="646">
        <v>6</v>
      </c>
      <c r="BH23" s="646">
        <v>4</v>
      </c>
      <c r="BI23" s="735">
        <f t="shared" si="4"/>
        <v>8.4949999999999992</v>
      </c>
      <c r="BJ23" s="732"/>
      <c r="BK23" s="732"/>
      <c r="BM23" s="646">
        <v>1</v>
      </c>
      <c r="BN23" s="646">
        <v>2</v>
      </c>
      <c r="BO23" s="646">
        <v>5</v>
      </c>
      <c r="BP23" s="646">
        <v>6</v>
      </c>
      <c r="BQ23" s="646">
        <v>6</v>
      </c>
      <c r="BR23" s="646">
        <v>5</v>
      </c>
      <c r="BS23" s="735">
        <f t="shared" si="5"/>
        <v>7.9749999999999996</v>
      </c>
      <c r="BT23" s="646">
        <v>3</v>
      </c>
      <c r="BU23" s="646">
        <v>5</v>
      </c>
      <c r="BV23" s="646">
        <v>6</v>
      </c>
      <c r="BW23" s="646">
        <v>6</v>
      </c>
      <c r="BX23" s="646">
        <v>7</v>
      </c>
      <c r="BY23" s="646">
        <v>8</v>
      </c>
      <c r="BZ23" s="735">
        <f t="shared" si="6"/>
        <v>11.079999999999998</v>
      </c>
      <c r="CA23" s="646">
        <v>2</v>
      </c>
      <c r="CB23" s="646">
        <v>2</v>
      </c>
      <c r="CC23" s="646">
        <v>3</v>
      </c>
      <c r="CD23" s="646">
        <v>2</v>
      </c>
      <c r="CE23" s="646">
        <v>3</v>
      </c>
      <c r="CF23" s="646">
        <v>4</v>
      </c>
      <c r="CG23" s="735">
        <f t="shared" si="7"/>
        <v>4.9350000000000005</v>
      </c>
      <c r="CH23" s="646">
        <v>5</v>
      </c>
      <c r="CI23" s="646">
        <v>5</v>
      </c>
      <c r="CJ23" s="646">
        <v>6</v>
      </c>
      <c r="CK23" s="646">
        <v>6</v>
      </c>
      <c r="CL23" s="646">
        <v>6</v>
      </c>
      <c r="CM23" s="646">
        <v>9</v>
      </c>
      <c r="CN23" s="735">
        <f t="shared" si="8"/>
        <v>11.594999999999999</v>
      </c>
      <c r="CO23" s="732"/>
      <c r="CP23" s="1"/>
      <c r="CR23" s="646">
        <v>3</v>
      </c>
      <c r="CS23" s="646">
        <v>4</v>
      </c>
      <c r="CT23" s="646">
        <v>3</v>
      </c>
      <c r="CU23" s="646">
        <v>4</v>
      </c>
      <c r="CV23" s="646">
        <v>4</v>
      </c>
      <c r="CW23" s="646">
        <v>4</v>
      </c>
      <c r="CX23" s="735">
        <f t="shared" si="9"/>
        <v>7.25</v>
      </c>
      <c r="CY23" s="646">
        <v>5</v>
      </c>
      <c r="CZ23" s="646">
        <v>5</v>
      </c>
      <c r="DA23" s="646">
        <v>5</v>
      </c>
      <c r="DB23" s="646">
        <v>5</v>
      </c>
      <c r="DC23" s="646">
        <v>7</v>
      </c>
      <c r="DD23" s="646">
        <v>9</v>
      </c>
      <c r="DE23" s="735">
        <f t="shared" si="10"/>
        <v>11.36</v>
      </c>
      <c r="DF23" s="646">
        <v>0</v>
      </c>
      <c r="DG23" s="646">
        <v>0</v>
      </c>
      <c r="DH23" s="646">
        <v>3</v>
      </c>
      <c r="DI23" s="646">
        <v>3</v>
      </c>
      <c r="DJ23" s="646">
        <v>2</v>
      </c>
      <c r="DK23" s="646">
        <v>3</v>
      </c>
      <c r="DL23" s="735">
        <f t="shared" si="11"/>
        <v>3.2399999999999998</v>
      </c>
      <c r="DM23" s="646">
        <v>1</v>
      </c>
      <c r="DN23" s="646">
        <v>2</v>
      </c>
      <c r="DO23" s="646">
        <v>3</v>
      </c>
      <c r="DP23" s="646">
        <v>4</v>
      </c>
      <c r="DQ23" s="646">
        <v>5</v>
      </c>
      <c r="DR23" s="646">
        <v>6</v>
      </c>
      <c r="DS23" s="735">
        <f t="shared" si="12"/>
        <v>6.5299999999999994</v>
      </c>
      <c r="DT23" s="740"/>
      <c r="DU23" s="1"/>
      <c r="DW23" s="646">
        <v>1</v>
      </c>
      <c r="DX23" s="646">
        <v>3</v>
      </c>
      <c r="DY23" s="646">
        <v>2</v>
      </c>
      <c r="DZ23" s="646">
        <v>3</v>
      </c>
      <c r="EA23" s="646">
        <v>4</v>
      </c>
      <c r="EB23" s="646">
        <v>6</v>
      </c>
      <c r="EC23" s="735">
        <f t="shared" si="13"/>
        <v>5.9099999999999993</v>
      </c>
      <c r="ED23" s="646">
        <v>5</v>
      </c>
      <c r="EE23" s="646">
        <v>8</v>
      </c>
      <c r="EF23" s="646">
        <v>10</v>
      </c>
      <c r="EG23" s="646">
        <v>10</v>
      </c>
      <c r="EH23" s="646">
        <v>10</v>
      </c>
      <c r="EI23" s="646">
        <v>10</v>
      </c>
      <c r="EJ23" s="735">
        <f t="shared" si="14"/>
        <v>17.035000000000004</v>
      </c>
      <c r="EK23" s="646">
        <v>1</v>
      </c>
      <c r="EL23" s="646">
        <v>0</v>
      </c>
      <c r="EM23" s="646">
        <v>2</v>
      </c>
      <c r="EN23" s="646">
        <v>3</v>
      </c>
      <c r="EO23" s="646">
        <v>4</v>
      </c>
      <c r="EP23" s="646">
        <v>3</v>
      </c>
      <c r="EQ23" s="735">
        <f t="shared" si="15"/>
        <v>4.1399999999999997</v>
      </c>
      <c r="ER23" s="646">
        <v>0</v>
      </c>
      <c r="ES23" s="646">
        <v>2</v>
      </c>
      <c r="ET23" s="646">
        <v>2</v>
      </c>
      <c r="EU23" s="646">
        <v>4</v>
      </c>
      <c r="EV23" s="646">
        <v>4</v>
      </c>
      <c r="EW23" s="646">
        <v>4</v>
      </c>
      <c r="EX23" s="735">
        <f t="shared" si="16"/>
        <v>5.16</v>
      </c>
    </row>
    <row r="24" spans="2:154" s="645" customFormat="1" ht="15">
      <c r="C24" s="727">
        <v>1</v>
      </c>
      <c r="D24" s="727">
        <v>5</v>
      </c>
      <c r="E24" s="727">
        <v>5</v>
      </c>
      <c r="F24" s="727">
        <v>6</v>
      </c>
      <c r="G24" s="727">
        <v>5</v>
      </c>
      <c r="H24" s="727">
        <v>7</v>
      </c>
      <c r="I24" s="727">
        <f t="shared" si="0"/>
        <v>9.16</v>
      </c>
      <c r="J24" s="727">
        <v>1</v>
      </c>
      <c r="K24" s="727">
        <v>2</v>
      </c>
      <c r="L24" s="727">
        <v>1</v>
      </c>
      <c r="M24" s="727">
        <v>3</v>
      </c>
      <c r="N24" s="727">
        <v>2</v>
      </c>
      <c r="O24" s="727">
        <v>3</v>
      </c>
      <c r="P24" s="727">
        <f t="shared" si="17"/>
        <v>3.9149999999999996</v>
      </c>
      <c r="Q24" s="727">
        <v>2</v>
      </c>
      <c r="R24" s="727">
        <v>3</v>
      </c>
      <c r="S24" s="727">
        <v>2</v>
      </c>
      <c r="T24" s="727">
        <v>4</v>
      </c>
      <c r="U24" s="727">
        <v>4</v>
      </c>
      <c r="V24" s="727">
        <v>5</v>
      </c>
      <c r="W24" s="727">
        <f t="shared" si="18"/>
        <v>6.4599999999999991</v>
      </c>
      <c r="X24" s="727">
        <v>1</v>
      </c>
      <c r="Y24" s="727">
        <v>2</v>
      </c>
      <c r="Z24" s="727">
        <v>2</v>
      </c>
      <c r="AA24" s="727">
        <v>3</v>
      </c>
      <c r="AB24" s="727">
        <v>4</v>
      </c>
      <c r="AC24" s="727">
        <v>6</v>
      </c>
      <c r="AD24" s="727">
        <f t="shared" si="19"/>
        <v>5.5149999999999988</v>
      </c>
      <c r="AH24" s="739">
        <v>0</v>
      </c>
      <c r="AI24" s="739">
        <v>0</v>
      </c>
      <c r="AJ24" s="739">
        <v>1</v>
      </c>
      <c r="AK24" s="739">
        <v>5</v>
      </c>
      <c r="AL24" s="739">
        <v>3</v>
      </c>
      <c r="AM24" s="739">
        <v>2</v>
      </c>
      <c r="AN24" s="735">
        <f t="shared" si="1"/>
        <v>3.7450000000000001</v>
      </c>
      <c r="AO24" s="646">
        <v>4</v>
      </c>
      <c r="AP24" s="646">
        <v>4</v>
      </c>
      <c r="AQ24" s="646">
        <v>5</v>
      </c>
      <c r="AR24" s="646">
        <v>4</v>
      </c>
      <c r="AS24" s="646">
        <v>6</v>
      </c>
      <c r="AT24" s="646">
        <v>5</v>
      </c>
      <c r="AU24" s="735">
        <f t="shared" si="2"/>
        <v>9.0499999999999989</v>
      </c>
      <c r="AV24" s="646">
        <v>3</v>
      </c>
      <c r="AW24" s="646">
        <v>3</v>
      </c>
      <c r="AX24" s="646">
        <v>5</v>
      </c>
      <c r="AY24" s="646">
        <v>7</v>
      </c>
      <c r="AZ24" s="646">
        <v>8</v>
      </c>
      <c r="BA24" s="646">
        <v>6</v>
      </c>
      <c r="BB24" s="735">
        <f t="shared" si="3"/>
        <v>10.445</v>
      </c>
      <c r="BC24" s="646">
        <v>3</v>
      </c>
      <c r="BD24" s="646">
        <v>3</v>
      </c>
      <c r="BE24" s="646">
        <v>5</v>
      </c>
      <c r="BF24" s="646">
        <v>5</v>
      </c>
      <c r="BG24" s="646">
        <v>5</v>
      </c>
      <c r="BH24" s="646">
        <v>3</v>
      </c>
      <c r="BI24" s="735">
        <f t="shared" si="4"/>
        <v>7.91</v>
      </c>
      <c r="BJ24" s="732"/>
      <c r="BK24" s="732"/>
      <c r="BM24" s="646">
        <v>0</v>
      </c>
      <c r="BN24" s="646">
        <v>2</v>
      </c>
      <c r="BO24" s="646">
        <v>1</v>
      </c>
      <c r="BP24" s="646">
        <v>3</v>
      </c>
      <c r="BQ24" s="646">
        <v>3</v>
      </c>
      <c r="BR24" s="646">
        <v>3</v>
      </c>
      <c r="BS24" s="735">
        <f t="shared" si="5"/>
        <v>3.9499999999999997</v>
      </c>
      <c r="BT24" s="646">
        <v>2</v>
      </c>
      <c r="BU24" s="646">
        <v>4</v>
      </c>
      <c r="BV24" s="646">
        <v>3</v>
      </c>
      <c r="BW24" s="646">
        <v>5</v>
      </c>
      <c r="BX24" s="646">
        <v>5</v>
      </c>
      <c r="BY24" s="646">
        <v>5</v>
      </c>
      <c r="BZ24" s="735">
        <f t="shared" si="6"/>
        <v>7.87</v>
      </c>
      <c r="CA24" s="646">
        <v>3</v>
      </c>
      <c r="CB24" s="646">
        <v>5</v>
      </c>
      <c r="CC24" s="646">
        <v>4</v>
      </c>
      <c r="CD24" s="646">
        <v>7</v>
      </c>
      <c r="CE24" s="646">
        <v>6</v>
      </c>
      <c r="CF24" s="646">
        <v>6</v>
      </c>
      <c r="CG24" s="735">
        <f t="shared" si="7"/>
        <v>10.219999999999999</v>
      </c>
      <c r="CH24" s="646">
        <v>2</v>
      </c>
      <c r="CI24" s="646">
        <v>3</v>
      </c>
      <c r="CJ24" s="646">
        <v>3</v>
      </c>
      <c r="CK24" s="646">
        <v>3</v>
      </c>
      <c r="CL24" s="646">
        <v>2</v>
      </c>
      <c r="CM24" s="646">
        <v>2</v>
      </c>
      <c r="CN24" s="735">
        <f t="shared" si="8"/>
        <v>4.9400000000000004</v>
      </c>
      <c r="CO24" s="732"/>
      <c r="CP24" s="1"/>
      <c r="CR24" s="646">
        <v>1</v>
      </c>
      <c r="CS24" s="646">
        <v>1</v>
      </c>
      <c r="CT24" s="646">
        <v>2</v>
      </c>
      <c r="CU24" s="646">
        <v>2</v>
      </c>
      <c r="CV24" s="646">
        <v>2</v>
      </c>
      <c r="CW24" s="646">
        <v>2</v>
      </c>
      <c r="CX24" s="735">
        <f t="shared" si="9"/>
        <v>3.17</v>
      </c>
      <c r="CY24" s="646">
        <v>2</v>
      </c>
      <c r="CZ24" s="646">
        <v>4</v>
      </c>
      <c r="DA24" s="646">
        <v>4</v>
      </c>
      <c r="DB24" s="646">
        <v>4</v>
      </c>
      <c r="DC24" s="646">
        <v>4</v>
      </c>
      <c r="DD24" s="646">
        <v>8</v>
      </c>
      <c r="DE24" s="735">
        <f t="shared" si="10"/>
        <v>7.9099999999999993</v>
      </c>
      <c r="DF24" s="646">
        <v>1</v>
      </c>
      <c r="DG24" s="646">
        <v>3</v>
      </c>
      <c r="DH24" s="646">
        <v>4</v>
      </c>
      <c r="DI24" s="646">
        <v>10</v>
      </c>
      <c r="DJ24" s="646">
        <v>10</v>
      </c>
      <c r="DK24" s="646">
        <v>10</v>
      </c>
      <c r="DL24" s="735">
        <f t="shared" si="11"/>
        <v>12.229999999999999</v>
      </c>
      <c r="DM24" s="646">
        <v>2</v>
      </c>
      <c r="DN24" s="646">
        <v>0</v>
      </c>
      <c r="DO24" s="646">
        <v>2</v>
      </c>
      <c r="DP24" s="646">
        <v>2</v>
      </c>
      <c r="DQ24" s="646">
        <v>3</v>
      </c>
      <c r="DR24" s="646">
        <v>2</v>
      </c>
      <c r="DS24" s="735">
        <f t="shared" si="12"/>
        <v>3.52</v>
      </c>
      <c r="DT24" s="740"/>
      <c r="DU24" s="1"/>
      <c r="DW24" s="646">
        <v>0</v>
      </c>
      <c r="DX24" s="646">
        <v>2</v>
      </c>
      <c r="DY24" s="646">
        <v>1</v>
      </c>
      <c r="DZ24" s="646">
        <v>2</v>
      </c>
      <c r="EA24" s="646">
        <v>3</v>
      </c>
      <c r="EB24" s="646">
        <v>3</v>
      </c>
      <c r="EC24" s="735">
        <f t="shared" si="13"/>
        <v>3.5599999999999996</v>
      </c>
      <c r="ED24" s="646">
        <v>3</v>
      </c>
      <c r="EE24" s="646">
        <v>3</v>
      </c>
      <c r="EF24" s="646">
        <v>5</v>
      </c>
      <c r="EG24" s="646">
        <v>5</v>
      </c>
      <c r="EH24" s="646">
        <v>6</v>
      </c>
      <c r="EI24" s="646">
        <v>8</v>
      </c>
      <c r="EJ24" s="735">
        <f t="shared" si="14"/>
        <v>9.2749999999999986</v>
      </c>
      <c r="EK24" s="646">
        <v>1</v>
      </c>
      <c r="EL24" s="646">
        <v>2</v>
      </c>
      <c r="EM24" s="646">
        <v>2</v>
      </c>
      <c r="EN24" s="646">
        <v>3</v>
      </c>
      <c r="EO24" s="646">
        <v>2</v>
      </c>
      <c r="EP24" s="646">
        <v>3</v>
      </c>
      <c r="EQ24" s="735">
        <f t="shared" si="15"/>
        <v>4.1500000000000004</v>
      </c>
      <c r="ER24" s="646">
        <v>1</v>
      </c>
      <c r="ES24" s="646">
        <v>3</v>
      </c>
      <c r="ET24" s="646">
        <v>2</v>
      </c>
      <c r="EU24" s="646">
        <v>3</v>
      </c>
      <c r="EV24" s="646">
        <v>3</v>
      </c>
      <c r="EW24" s="646">
        <v>4</v>
      </c>
      <c r="EX24" s="735">
        <f t="shared" si="16"/>
        <v>5.13</v>
      </c>
    </row>
    <row r="25" spans="2:154" s="645" customFormat="1" ht="15">
      <c r="C25" s="727">
        <v>1</v>
      </c>
      <c r="D25" s="727">
        <v>2</v>
      </c>
      <c r="E25" s="727">
        <v>3</v>
      </c>
      <c r="F25" s="727">
        <v>4</v>
      </c>
      <c r="G25" s="727">
        <v>3</v>
      </c>
      <c r="H25" s="727">
        <v>4</v>
      </c>
      <c r="I25" s="727">
        <f t="shared" si="0"/>
        <v>5.3599999999999994</v>
      </c>
      <c r="J25" s="727">
        <v>1</v>
      </c>
      <c r="K25" s="727">
        <v>2</v>
      </c>
      <c r="L25" s="727">
        <v>2</v>
      </c>
      <c r="M25" s="727">
        <v>3</v>
      </c>
      <c r="N25" s="727">
        <v>2</v>
      </c>
      <c r="O25" s="727">
        <v>3</v>
      </c>
      <c r="P25" s="727">
        <f t="shared" si="17"/>
        <v>4.1500000000000004</v>
      </c>
      <c r="Q25" s="727"/>
      <c r="R25" s="727"/>
      <c r="S25" s="727"/>
      <c r="T25" s="727"/>
      <c r="U25" s="727"/>
      <c r="V25" s="727"/>
      <c r="W25" s="727"/>
      <c r="X25" s="727">
        <v>0</v>
      </c>
      <c r="Y25" s="727">
        <v>2</v>
      </c>
      <c r="Z25" s="727">
        <v>2</v>
      </c>
      <c r="AA25" s="727">
        <v>4</v>
      </c>
      <c r="AB25" s="727">
        <v>4</v>
      </c>
      <c r="AC25" s="727">
        <v>5</v>
      </c>
      <c r="AD25" s="727">
        <f t="shared" si="19"/>
        <v>5.3549999999999995</v>
      </c>
      <c r="AH25" s="739">
        <v>1</v>
      </c>
      <c r="AI25" s="739">
        <v>1</v>
      </c>
      <c r="AJ25" s="739">
        <v>3</v>
      </c>
      <c r="AK25" s="739">
        <v>3</v>
      </c>
      <c r="AL25" s="739">
        <v>3</v>
      </c>
      <c r="AM25" s="739">
        <v>4</v>
      </c>
      <c r="AN25" s="735">
        <f t="shared" si="1"/>
        <v>4.5749999999999993</v>
      </c>
      <c r="AO25" s="646">
        <v>4</v>
      </c>
      <c r="AP25" s="646">
        <v>3</v>
      </c>
      <c r="AQ25" s="646">
        <v>4</v>
      </c>
      <c r="AR25" s="646">
        <v>6</v>
      </c>
      <c r="AS25" s="646">
        <v>4</v>
      </c>
      <c r="AT25" s="646">
        <v>6</v>
      </c>
      <c r="AU25" s="735">
        <f t="shared" si="2"/>
        <v>8.6149999999999984</v>
      </c>
      <c r="AV25" s="735"/>
      <c r="AW25" s="735"/>
      <c r="AX25" s="735"/>
      <c r="AY25" s="735"/>
      <c r="AZ25" s="735"/>
      <c r="BA25" s="735"/>
      <c r="BB25" s="735"/>
      <c r="BC25" s="646">
        <v>4</v>
      </c>
      <c r="BD25" s="646">
        <v>5</v>
      </c>
      <c r="BE25" s="646">
        <v>4</v>
      </c>
      <c r="BF25" s="646">
        <v>7</v>
      </c>
      <c r="BG25" s="646">
        <v>5</v>
      </c>
      <c r="BH25" s="646">
        <v>6</v>
      </c>
      <c r="BI25" s="735">
        <f t="shared" si="4"/>
        <v>10.185</v>
      </c>
      <c r="BJ25" s="732"/>
      <c r="BK25" s="732"/>
      <c r="BM25" s="646">
        <v>1</v>
      </c>
      <c r="BN25" s="646">
        <v>4</v>
      </c>
      <c r="BO25" s="646">
        <v>1</v>
      </c>
      <c r="BP25" s="646">
        <v>3</v>
      </c>
      <c r="BQ25" s="646">
        <v>3</v>
      </c>
      <c r="BR25" s="646">
        <v>4</v>
      </c>
      <c r="BS25" s="735">
        <f t="shared" si="5"/>
        <v>5.2899999999999991</v>
      </c>
      <c r="BT25" s="646">
        <v>1</v>
      </c>
      <c r="BU25" s="646">
        <v>4</v>
      </c>
      <c r="BV25" s="646">
        <v>2</v>
      </c>
      <c r="BW25" s="646">
        <v>4</v>
      </c>
      <c r="BX25" s="646">
        <v>6</v>
      </c>
      <c r="BY25" s="646">
        <v>7</v>
      </c>
      <c r="BZ25" s="735">
        <f t="shared" si="6"/>
        <v>7.67</v>
      </c>
      <c r="CA25" s="646"/>
      <c r="CB25" s="646"/>
      <c r="CC25" s="646"/>
      <c r="CD25" s="646"/>
      <c r="CE25" s="646"/>
      <c r="CF25" s="646"/>
      <c r="CG25" s="735"/>
      <c r="CH25" s="646">
        <v>4</v>
      </c>
      <c r="CI25" s="646">
        <v>4</v>
      </c>
      <c r="CJ25" s="646">
        <v>5</v>
      </c>
      <c r="CK25" s="646">
        <v>6</v>
      </c>
      <c r="CL25" s="646">
        <v>6</v>
      </c>
      <c r="CM25" s="646">
        <v>7</v>
      </c>
      <c r="CN25" s="735">
        <f t="shared" si="8"/>
        <v>10.219999999999999</v>
      </c>
      <c r="CO25" s="732"/>
      <c r="CP25" s="1"/>
      <c r="CR25" s="646">
        <v>1</v>
      </c>
      <c r="CS25" s="646">
        <v>1</v>
      </c>
      <c r="CT25" s="646">
        <v>1</v>
      </c>
      <c r="CU25" s="646">
        <v>0</v>
      </c>
      <c r="CV25" s="646">
        <v>2</v>
      </c>
      <c r="CW25" s="646">
        <v>3</v>
      </c>
      <c r="CX25" s="735">
        <f t="shared" si="9"/>
        <v>2.3499999999999996</v>
      </c>
      <c r="CY25" s="646">
        <v>1</v>
      </c>
      <c r="CZ25" s="646">
        <v>2</v>
      </c>
      <c r="DA25" s="646">
        <v>4</v>
      </c>
      <c r="DB25" s="646">
        <v>3</v>
      </c>
      <c r="DC25" s="646">
        <v>6</v>
      </c>
      <c r="DD25" s="646">
        <v>5</v>
      </c>
      <c r="DE25" s="735">
        <f t="shared" si="10"/>
        <v>6.57</v>
      </c>
      <c r="DF25" s="646"/>
      <c r="DG25" s="646"/>
      <c r="DH25" s="646"/>
      <c r="DI25" s="646"/>
      <c r="DJ25" s="646"/>
      <c r="DK25" s="646"/>
      <c r="DL25" s="735"/>
      <c r="DM25" s="646">
        <v>2</v>
      </c>
      <c r="DN25" s="646">
        <v>4</v>
      </c>
      <c r="DO25" s="646">
        <v>3</v>
      </c>
      <c r="DP25" s="646">
        <v>4</v>
      </c>
      <c r="DQ25" s="646">
        <v>6</v>
      </c>
      <c r="DR25" s="646">
        <v>7</v>
      </c>
      <c r="DS25" s="735">
        <f t="shared" si="12"/>
        <v>8.26</v>
      </c>
      <c r="DT25" s="740"/>
      <c r="DU25" s="1"/>
      <c r="DW25" s="646">
        <v>2</v>
      </c>
      <c r="DX25" s="646">
        <v>1</v>
      </c>
      <c r="DY25" s="646">
        <v>2</v>
      </c>
      <c r="DZ25" s="646">
        <v>1</v>
      </c>
      <c r="EA25" s="646">
        <v>3</v>
      </c>
      <c r="EB25" s="646">
        <v>3</v>
      </c>
      <c r="EC25" s="735">
        <f t="shared" si="13"/>
        <v>3.7199999999999998</v>
      </c>
      <c r="ED25" s="646">
        <v>2</v>
      </c>
      <c r="EE25" s="646">
        <v>3</v>
      </c>
      <c r="EF25" s="646">
        <v>4</v>
      </c>
      <c r="EG25" s="646">
        <v>5</v>
      </c>
      <c r="EH25" s="646">
        <v>5</v>
      </c>
      <c r="EI25" s="646">
        <v>6</v>
      </c>
      <c r="EJ25" s="735">
        <f t="shared" si="14"/>
        <v>7.9049999999999994</v>
      </c>
      <c r="EK25" s="735"/>
      <c r="EL25" s="735"/>
      <c r="EM25" s="735"/>
      <c r="EN25" s="735"/>
      <c r="EO25" s="735"/>
      <c r="EP25" s="735"/>
      <c r="EQ25" s="735"/>
      <c r="ER25" s="646">
        <v>1</v>
      </c>
      <c r="ES25" s="646">
        <v>4</v>
      </c>
      <c r="ET25" s="646">
        <v>6</v>
      </c>
      <c r="EU25" s="646">
        <v>7</v>
      </c>
      <c r="EV25" s="646">
        <v>5</v>
      </c>
      <c r="EW25" s="646">
        <v>6</v>
      </c>
      <c r="EX25" s="735">
        <f t="shared" si="16"/>
        <v>9.1950000000000003</v>
      </c>
    </row>
    <row r="26" spans="2:154" s="645" customFormat="1" ht="15">
      <c r="C26" s="727">
        <v>2</v>
      </c>
      <c r="D26" s="727">
        <v>2</v>
      </c>
      <c r="E26" s="727">
        <v>2</v>
      </c>
      <c r="F26" s="727">
        <v>6</v>
      </c>
      <c r="G26" s="727">
        <v>6</v>
      </c>
      <c r="H26" s="727">
        <v>6</v>
      </c>
      <c r="I26" s="727">
        <f t="shared" si="0"/>
        <v>7.8199999999999994</v>
      </c>
      <c r="J26" s="727">
        <v>1</v>
      </c>
      <c r="K26" s="727">
        <v>0</v>
      </c>
      <c r="L26" s="727">
        <v>5</v>
      </c>
      <c r="M26" s="727">
        <v>3</v>
      </c>
      <c r="N26" s="727">
        <v>6</v>
      </c>
      <c r="O26" s="727">
        <v>9</v>
      </c>
      <c r="P26" s="727">
        <f t="shared" si="17"/>
        <v>6.7949999999999982</v>
      </c>
      <c r="Q26" s="727"/>
      <c r="R26" s="727"/>
      <c r="S26" s="727"/>
      <c r="T26" s="727"/>
      <c r="U26" s="727"/>
      <c r="V26" s="727"/>
      <c r="W26" s="727"/>
      <c r="X26" s="727">
        <v>1</v>
      </c>
      <c r="Y26" s="727">
        <v>2</v>
      </c>
      <c r="Z26" s="727">
        <v>2</v>
      </c>
      <c r="AA26" s="727">
        <v>4</v>
      </c>
      <c r="AB26" s="727">
        <v>2</v>
      </c>
      <c r="AC26" s="727">
        <v>3</v>
      </c>
      <c r="AD26" s="727">
        <f t="shared" si="19"/>
        <v>4.54</v>
      </c>
      <c r="AH26" s="739">
        <v>5</v>
      </c>
      <c r="AI26" s="739">
        <v>4</v>
      </c>
      <c r="AJ26" s="739">
        <v>6</v>
      </c>
      <c r="AK26" s="739">
        <v>7</v>
      </c>
      <c r="AL26" s="739">
        <v>7</v>
      </c>
      <c r="AM26" s="739">
        <v>8</v>
      </c>
      <c r="AN26" s="735">
        <f t="shared" si="1"/>
        <v>11.784999999999998</v>
      </c>
      <c r="AO26" s="646">
        <v>2</v>
      </c>
      <c r="AP26" s="646">
        <v>7</v>
      </c>
      <c r="AQ26" s="646">
        <v>8</v>
      </c>
      <c r="AR26" s="646">
        <v>8</v>
      </c>
      <c r="AS26" s="646">
        <v>7</v>
      </c>
      <c r="AT26" s="646">
        <v>8</v>
      </c>
      <c r="AU26" s="735">
        <f t="shared" si="2"/>
        <v>12.764999999999999</v>
      </c>
      <c r="AV26" s="735"/>
      <c r="AW26" s="735"/>
      <c r="AX26" s="735"/>
      <c r="AY26" s="735"/>
      <c r="AZ26" s="735"/>
      <c r="BA26" s="735"/>
      <c r="BB26" s="735"/>
      <c r="BC26" s="646">
        <v>2</v>
      </c>
      <c r="BD26" s="646">
        <v>2</v>
      </c>
      <c r="BE26" s="646">
        <v>3</v>
      </c>
      <c r="BF26" s="646">
        <v>3</v>
      </c>
      <c r="BG26" s="646">
        <v>3</v>
      </c>
      <c r="BH26" s="646">
        <v>4</v>
      </c>
      <c r="BI26" s="735">
        <f t="shared" si="4"/>
        <v>5.3249999999999993</v>
      </c>
      <c r="BJ26" s="732"/>
      <c r="BK26" s="732"/>
      <c r="BM26" s="646">
        <v>4</v>
      </c>
      <c r="BN26" s="646">
        <v>6</v>
      </c>
      <c r="BO26" s="646">
        <v>7</v>
      </c>
      <c r="BP26" s="646">
        <v>7</v>
      </c>
      <c r="BQ26" s="646">
        <v>6</v>
      </c>
      <c r="BR26" s="646">
        <v>7</v>
      </c>
      <c r="BS26" s="735">
        <f t="shared" si="5"/>
        <v>11.87</v>
      </c>
      <c r="BT26" s="646">
        <v>4</v>
      </c>
      <c r="BU26" s="646">
        <v>8</v>
      </c>
      <c r="BV26" s="646">
        <v>6</v>
      </c>
      <c r="BW26" s="646">
        <v>7</v>
      </c>
      <c r="BX26" s="646">
        <v>8</v>
      </c>
      <c r="BY26" s="646">
        <v>8</v>
      </c>
      <c r="BZ26" s="735">
        <f t="shared" si="6"/>
        <v>13.399999999999999</v>
      </c>
      <c r="CA26" s="735"/>
      <c r="CB26" s="735"/>
      <c r="CC26" s="735"/>
      <c r="CD26" s="735"/>
      <c r="CE26" s="735"/>
      <c r="CF26" s="735"/>
      <c r="CG26" s="735"/>
      <c r="CH26" s="646">
        <v>0</v>
      </c>
      <c r="CI26" s="646">
        <v>2</v>
      </c>
      <c r="CJ26" s="646">
        <v>1</v>
      </c>
      <c r="CK26" s="646">
        <v>3</v>
      </c>
      <c r="CL26" s="646">
        <v>3</v>
      </c>
      <c r="CM26" s="646">
        <v>5</v>
      </c>
      <c r="CN26" s="735">
        <f t="shared" si="8"/>
        <v>4.34</v>
      </c>
      <c r="CO26" s="732"/>
      <c r="CP26" s="1"/>
      <c r="CR26" s="646">
        <v>3</v>
      </c>
      <c r="CS26" s="646">
        <v>3</v>
      </c>
      <c r="CT26" s="646">
        <v>5</v>
      </c>
      <c r="CU26" s="646">
        <v>4</v>
      </c>
      <c r="CV26" s="646">
        <v>6</v>
      </c>
      <c r="CW26" s="646">
        <v>4</v>
      </c>
      <c r="CX26" s="735">
        <f t="shared" si="9"/>
        <v>8.1050000000000004</v>
      </c>
      <c r="CY26" s="646">
        <v>4</v>
      </c>
      <c r="CZ26" s="646">
        <v>5</v>
      </c>
      <c r="DA26" s="646">
        <v>5</v>
      </c>
      <c r="DB26" s="646">
        <v>5</v>
      </c>
      <c r="DC26" s="646">
        <v>7</v>
      </c>
      <c r="DD26" s="646">
        <v>6</v>
      </c>
      <c r="DE26" s="735">
        <f t="shared" si="10"/>
        <v>10.42</v>
      </c>
      <c r="DF26" s="735"/>
      <c r="DG26" s="735"/>
      <c r="DH26" s="735"/>
      <c r="DI26" s="735"/>
      <c r="DJ26" s="735"/>
      <c r="DK26" s="735"/>
      <c r="DL26" s="735"/>
      <c r="DM26" s="646">
        <v>2</v>
      </c>
      <c r="DN26" s="646">
        <v>2</v>
      </c>
      <c r="DO26" s="646">
        <v>1</v>
      </c>
      <c r="DP26" s="646">
        <v>3</v>
      </c>
      <c r="DQ26" s="646">
        <v>2</v>
      </c>
      <c r="DR26" s="646">
        <v>3</v>
      </c>
      <c r="DS26" s="735">
        <f t="shared" si="12"/>
        <v>4.2699999999999996</v>
      </c>
      <c r="DT26" s="740"/>
      <c r="DU26" s="1"/>
      <c r="DW26" s="646">
        <v>2</v>
      </c>
      <c r="DX26" s="646">
        <v>2</v>
      </c>
      <c r="DY26" s="646">
        <v>3</v>
      </c>
      <c r="DZ26" s="646">
        <v>5</v>
      </c>
      <c r="EA26" s="646">
        <v>7</v>
      </c>
      <c r="EB26" s="646">
        <v>7</v>
      </c>
      <c r="EC26" s="735">
        <f t="shared" si="13"/>
        <v>8.25</v>
      </c>
      <c r="ED26" s="646">
        <v>2</v>
      </c>
      <c r="EE26" s="646">
        <v>6</v>
      </c>
      <c r="EF26" s="646">
        <v>7</v>
      </c>
      <c r="EG26" s="646">
        <v>7</v>
      </c>
      <c r="EH26" s="646">
        <v>7</v>
      </c>
      <c r="EI26" s="646">
        <v>8</v>
      </c>
      <c r="EJ26" s="735">
        <f t="shared" si="14"/>
        <v>11.744999999999999</v>
      </c>
      <c r="EK26" s="735"/>
      <c r="EL26" s="735"/>
      <c r="EM26" s="735"/>
      <c r="EN26" s="735"/>
      <c r="EO26" s="735"/>
      <c r="EP26" s="735"/>
      <c r="EQ26" s="735"/>
      <c r="ER26" s="646">
        <v>3</v>
      </c>
      <c r="ES26" s="646">
        <v>3</v>
      </c>
      <c r="ET26" s="646">
        <v>3</v>
      </c>
      <c r="EU26" s="646">
        <v>3</v>
      </c>
      <c r="EV26" s="646">
        <v>4</v>
      </c>
      <c r="EW26" s="646">
        <v>3</v>
      </c>
      <c r="EX26" s="735">
        <f t="shared" si="16"/>
        <v>6.27</v>
      </c>
    </row>
    <row r="27" spans="2:154" s="645" customFormat="1" ht="15">
      <c r="C27" s="727">
        <v>2</v>
      </c>
      <c r="D27" s="727">
        <v>3</v>
      </c>
      <c r="E27" s="727">
        <v>4</v>
      </c>
      <c r="F27" s="727">
        <v>6</v>
      </c>
      <c r="G27" s="727">
        <v>6</v>
      </c>
      <c r="H27" s="727">
        <v>9</v>
      </c>
      <c r="I27" s="727">
        <f t="shared" si="0"/>
        <v>9.27</v>
      </c>
      <c r="J27" s="727">
        <v>1</v>
      </c>
      <c r="K27" s="727">
        <v>5</v>
      </c>
      <c r="L27" s="727">
        <v>5</v>
      </c>
      <c r="M27" s="727">
        <v>4</v>
      </c>
      <c r="N27" s="727">
        <v>3</v>
      </c>
      <c r="O27" s="727">
        <v>4</v>
      </c>
      <c r="P27" s="727">
        <f t="shared" si="17"/>
        <v>7.0150000000000006</v>
      </c>
      <c r="Q27" s="727"/>
      <c r="R27" s="727"/>
      <c r="S27" s="727"/>
      <c r="T27" s="727"/>
      <c r="U27" s="727"/>
      <c r="V27" s="727"/>
      <c r="W27" s="727"/>
      <c r="X27" s="727"/>
      <c r="Y27" s="727"/>
      <c r="Z27" s="727"/>
      <c r="AA27" s="727"/>
      <c r="AB27" s="727"/>
      <c r="AC27" s="727"/>
      <c r="AD27" s="728"/>
      <c r="AH27" s="739">
        <v>3</v>
      </c>
      <c r="AI27" s="739">
        <v>7</v>
      </c>
      <c r="AJ27" s="739">
        <v>7</v>
      </c>
      <c r="AK27" s="739">
        <v>8</v>
      </c>
      <c r="AL27" s="739">
        <v>7</v>
      </c>
      <c r="AM27" s="739">
        <v>6</v>
      </c>
      <c r="AN27" s="735">
        <f t="shared" si="1"/>
        <v>12.494999999999999</v>
      </c>
      <c r="AO27" s="646">
        <v>4</v>
      </c>
      <c r="AP27" s="646">
        <v>4</v>
      </c>
      <c r="AQ27" s="646">
        <v>6</v>
      </c>
      <c r="AR27" s="646">
        <v>6</v>
      </c>
      <c r="AS27" s="646">
        <v>7</v>
      </c>
      <c r="AT27" s="646">
        <v>8</v>
      </c>
      <c r="AU27" s="735">
        <f t="shared" si="2"/>
        <v>11.04</v>
      </c>
      <c r="AV27" s="735"/>
      <c r="AW27" s="735"/>
      <c r="AX27" s="735"/>
      <c r="AY27" s="735"/>
      <c r="AZ27" s="735"/>
      <c r="BA27" s="735"/>
      <c r="BB27" s="735"/>
      <c r="BC27" s="735"/>
      <c r="BD27" s="735"/>
      <c r="BE27" s="735"/>
      <c r="BF27" s="735"/>
      <c r="BG27" s="735"/>
      <c r="BH27" s="735"/>
      <c r="BI27" s="733"/>
      <c r="BJ27" s="732"/>
      <c r="BK27" s="732"/>
      <c r="BM27" s="646">
        <v>3</v>
      </c>
      <c r="BN27" s="646">
        <v>5</v>
      </c>
      <c r="BO27" s="646">
        <v>4</v>
      </c>
      <c r="BP27" s="646">
        <v>5</v>
      </c>
      <c r="BQ27" s="646">
        <v>6</v>
      </c>
      <c r="BR27" s="646">
        <v>7</v>
      </c>
      <c r="BS27" s="735">
        <f t="shared" si="5"/>
        <v>9.6349999999999998</v>
      </c>
      <c r="BT27" s="646">
        <v>3</v>
      </c>
      <c r="BU27" s="646">
        <v>3</v>
      </c>
      <c r="BV27" s="646">
        <v>4</v>
      </c>
      <c r="BW27" s="646">
        <v>6</v>
      </c>
      <c r="BX27" s="646">
        <v>6</v>
      </c>
      <c r="BY27" s="646">
        <v>5</v>
      </c>
      <c r="BZ27" s="735">
        <f t="shared" si="6"/>
        <v>8.8450000000000006</v>
      </c>
      <c r="CA27" s="735"/>
      <c r="CB27" s="735"/>
      <c r="CC27" s="735"/>
      <c r="CD27" s="735"/>
      <c r="CE27" s="735"/>
      <c r="CF27" s="735"/>
      <c r="CG27" s="735"/>
      <c r="CH27" s="735"/>
      <c r="CI27" s="735"/>
      <c r="CJ27" s="735"/>
      <c r="CK27" s="735"/>
      <c r="CL27" s="735"/>
      <c r="CM27" s="735"/>
      <c r="CN27" s="733"/>
      <c r="CO27" s="732"/>
      <c r="CP27" s="1"/>
      <c r="CR27" s="646">
        <v>2</v>
      </c>
      <c r="CS27" s="646">
        <v>3</v>
      </c>
      <c r="CT27" s="646">
        <v>4</v>
      </c>
      <c r="CU27" s="646">
        <v>4</v>
      </c>
      <c r="CV27" s="646">
        <v>3</v>
      </c>
      <c r="CW27" s="646">
        <v>4</v>
      </c>
      <c r="CX27" s="735">
        <f t="shared" si="9"/>
        <v>6.3450000000000006</v>
      </c>
      <c r="CY27" s="646">
        <v>3</v>
      </c>
      <c r="CZ27" s="646">
        <v>3</v>
      </c>
      <c r="DA27" s="646">
        <v>4</v>
      </c>
      <c r="DB27" s="646">
        <v>6</v>
      </c>
      <c r="DC27" s="646">
        <v>5</v>
      </c>
      <c r="DD27" s="646">
        <v>8</v>
      </c>
      <c r="DE27" s="735">
        <f t="shared" si="10"/>
        <v>9.0399999999999991</v>
      </c>
      <c r="DF27" s="735"/>
      <c r="DG27" s="735"/>
      <c r="DH27" s="735"/>
      <c r="DI27" s="735"/>
      <c r="DJ27" s="735"/>
      <c r="DK27" s="735"/>
      <c r="DL27" s="735"/>
      <c r="DM27" s="735"/>
      <c r="DN27" s="735"/>
      <c r="DO27" s="735"/>
      <c r="DP27" s="735"/>
      <c r="DQ27" s="735"/>
      <c r="DR27" s="735"/>
      <c r="DS27" s="733"/>
      <c r="DT27" s="740"/>
      <c r="DU27" s="1"/>
      <c r="DW27" s="646">
        <v>3</v>
      </c>
      <c r="DX27" s="646">
        <v>3</v>
      </c>
      <c r="DY27" s="646">
        <v>4</v>
      </c>
      <c r="DZ27" s="646">
        <v>4</v>
      </c>
      <c r="EA27" s="646">
        <v>4</v>
      </c>
      <c r="EB27" s="646">
        <v>5</v>
      </c>
      <c r="EC27" s="735">
        <f t="shared" si="13"/>
        <v>7.2850000000000001</v>
      </c>
      <c r="ED27" s="646">
        <v>3</v>
      </c>
      <c r="EE27" s="646">
        <v>4</v>
      </c>
      <c r="EF27" s="646">
        <v>5</v>
      </c>
      <c r="EG27" s="646">
        <v>5</v>
      </c>
      <c r="EH27" s="646">
        <v>6</v>
      </c>
      <c r="EI27" s="646">
        <v>5</v>
      </c>
      <c r="EJ27" s="735">
        <f t="shared" si="14"/>
        <v>9.0849999999999991</v>
      </c>
      <c r="EK27" s="735"/>
      <c r="EL27" s="735"/>
      <c r="EM27" s="735"/>
      <c r="EN27" s="735"/>
      <c r="EO27" s="735"/>
      <c r="EP27" s="735"/>
      <c r="EQ27" s="735"/>
      <c r="ER27" s="735"/>
      <c r="ES27" s="735"/>
      <c r="ET27" s="735"/>
      <c r="EU27" s="735"/>
      <c r="EV27" s="735"/>
      <c r="EW27" s="735"/>
      <c r="EX27" s="733"/>
    </row>
    <row r="28" spans="2:154" s="645" customFormat="1" ht="15">
      <c r="B28" s="721" t="s">
        <v>16</v>
      </c>
      <c r="C28" s="722">
        <f>AVERAGE(C9:C27)</f>
        <v>1.4210526315789473</v>
      </c>
      <c r="D28" s="722">
        <f t="shared" ref="D28:AD28" si="20">AVERAGE(D9:D27)</f>
        <v>2.5263157894736841</v>
      </c>
      <c r="E28" s="722">
        <f t="shared" si="20"/>
        <v>2.5789473684210527</v>
      </c>
      <c r="F28" s="722">
        <f t="shared" si="20"/>
        <v>3.7894736842105261</v>
      </c>
      <c r="G28" s="722">
        <f t="shared" si="20"/>
        <v>3.5789473684210527</v>
      </c>
      <c r="H28" s="722">
        <f t="shared" si="20"/>
        <v>4.4210526315789478</v>
      </c>
      <c r="I28" s="722">
        <f t="shared" si="20"/>
        <v>5.8442105263157886</v>
      </c>
      <c r="J28" s="722">
        <f t="shared" si="20"/>
        <v>1.4736842105263157</v>
      </c>
      <c r="K28" s="722">
        <f t="shared" si="20"/>
        <v>2.8947368421052633</v>
      </c>
      <c r="L28" s="722">
        <f t="shared" si="20"/>
        <v>3</v>
      </c>
      <c r="M28" s="722">
        <f t="shared" si="20"/>
        <v>3.4736842105263159</v>
      </c>
      <c r="N28" s="722">
        <f t="shared" si="20"/>
        <v>3.4736842105263159</v>
      </c>
      <c r="O28" s="722">
        <f>AVERAGE(O9:O27)</f>
        <v>4.3684210526315788</v>
      </c>
      <c r="P28" s="722">
        <f>AVERAGE(P9:P27)</f>
        <v>5.9328947368421057</v>
      </c>
      <c r="Q28" s="722">
        <f t="shared" si="20"/>
        <v>2</v>
      </c>
      <c r="R28" s="722">
        <f t="shared" si="20"/>
        <v>3.1875</v>
      </c>
      <c r="S28" s="722">
        <f t="shared" si="20"/>
        <v>3.375</v>
      </c>
      <c r="T28" s="722">
        <f t="shared" si="20"/>
        <v>3.6875</v>
      </c>
      <c r="U28" s="722">
        <f t="shared" si="20"/>
        <v>3.9375</v>
      </c>
      <c r="V28" s="722" t="e">
        <f>AVERAGE(V25:V27)</f>
        <v>#DIV/0!</v>
      </c>
      <c r="W28" s="722">
        <f t="shared" si="20"/>
        <v>6.6134374999999999</v>
      </c>
      <c r="X28" s="722">
        <f t="shared" si="20"/>
        <v>1.3888888888888888</v>
      </c>
      <c r="Y28" s="722">
        <f t="shared" si="20"/>
        <v>2.7222222222222223</v>
      </c>
      <c r="Z28" s="722">
        <f t="shared" si="20"/>
        <v>3.1111111111111112</v>
      </c>
      <c r="AA28" s="722">
        <f t="shared" si="20"/>
        <v>3.4444444444444446</v>
      </c>
      <c r="AB28" s="722">
        <f t="shared" si="20"/>
        <v>3.8888888888888888</v>
      </c>
      <c r="AC28" s="722">
        <f t="shared" si="20"/>
        <v>4.3888888888888893</v>
      </c>
      <c r="AD28" s="722">
        <f t="shared" si="20"/>
        <v>6.0152777777777784</v>
      </c>
      <c r="AG28" s="736" t="s">
        <v>16</v>
      </c>
      <c r="AH28" s="737">
        <f t="shared" ref="AH28:AZ28" si="21">AVERAGE(AH9:AH27)</f>
        <v>2.6842105263157894</v>
      </c>
      <c r="AI28" s="737">
        <f t="shared" si="21"/>
        <v>3.5263157894736841</v>
      </c>
      <c r="AJ28" s="737">
        <f t="shared" si="21"/>
        <v>4.7368421052631575</v>
      </c>
      <c r="AK28" s="737">
        <f t="shared" si="21"/>
        <v>5.1052631578947372</v>
      </c>
      <c r="AL28" s="737">
        <f t="shared" si="21"/>
        <v>5.5789473684210522</v>
      </c>
      <c r="AM28" s="737">
        <f t="shared" si="21"/>
        <v>6.2105263157894735</v>
      </c>
      <c r="AN28" s="737">
        <f t="shared" si="21"/>
        <v>8.8368421052631572</v>
      </c>
      <c r="AO28" s="737">
        <f t="shared" si="21"/>
        <v>3.7894736842105261</v>
      </c>
      <c r="AP28" s="737">
        <f t="shared" si="21"/>
        <v>5.4210526315789478</v>
      </c>
      <c r="AQ28" s="737">
        <f t="shared" si="21"/>
        <v>6.1052631578947372</v>
      </c>
      <c r="AR28" s="737">
        <f t="shared" si="21"/>
        <v>6.8421052631578947</v>
      </c>
      <c r="AS28" s="737">
        <f t="shared" si="21"/>
        <v>7.2631578947368425</v>
      </c>
      <c r="AT28" s="737">
        <f t="shared" si="21"/>
        <v>7.4736842105263159</v>
      </c>
      <c r="AU28" s="737">
        <f t="shared" si="21"/>
        <v>11.879736842105263</v>
      </c>
      <c r="AV28" s="737">
        <f t="shared" si="21"/>
        <v>2.5</v>
      </c>
      <c r="AW28" s="737">
        <f t="shared" si="21"/>
        <v>3.6875</v>
      </c>
      <c r="AX28" s="737">
        <f t="shared" si="21"/>
        <v>4</v>
      </c>
      <c r="AY28" s="737">
        <f t="shared" si="21"/>
        <v>5.125</v>
      </c>
      <c r="AZ28" s="737">
        <f t="shared" si="21"/>
        <v>5.0625</v>
      </c>
      <c r="BA28" s="737" t="e">
        <f>AVERAGE(BA25:BA27)</f>
        <v>#DIV/0!</v>
      </c>
      <c r="BB28" s="737">
        <f t="shared" ref="BB28:BI28" si="22">AVERAGE(BB9:BB27)</f>
        <v>8.3540625000000013</v>
      </c>
      <c r="BC28" s="737">
        <f t="shared" si="22"/>
        <v>3</v>
      </c>
      <c r="BD28" s="737">
        <f t="shared" si="22"/>
        <v>3.5555555555555554</v>
      </c>
      <c r="BE28" s="737">
        <f t="shared" si="22"/>
        <v>4.8888888888888893</v>
      </c>
      <c r="BF28" s="737">
        <f t="shared" si="22"/>
        <v>5.166666666666667</v>
      </c>
      <c r="BG28" s="737">
        <f t="shared" si="22"/>
        <v>5.666666666666667</v>
      </c>
      <c r="BH28" s="737">
        <f t="shared" si="22"/>
        <v>5.2777777777777777</v>
      </c>
      <c r="BI28" s="737">
        <f t="shared" si="22"/>
        <v>8.8724999999999987</v>
      </c>
      <c r="BJ28" s="732"/>
      <c r="BK28" s="732"/>
      <c r="BL28" s="736" t="s">
        <v>16</v>
      </c>
      <c r="BM28" s="737">
        <f t="shared" ref="BM28:CE28" si="23">AVERAGE(BM9:BM27)</f>
        <v>2.4736842105263159</v>
      </c>
      <c r="BN28" s="737">
        <f t="shared" si="23"/>
        <v>3.263157894736842</v>
      </c>
      <c r="BO28" s="737">
        <f t="shared" si="23"/>
        <v>3.736842105263158</v>
      </c>
      <c r="BP28" s="737">
        <f t="shared" si="23"/>
        <v>4.2631578947368425</v>
      </c>
      <c r="BQ28" s="737">
        <f t="shared" si="23"/>
        <v>4.3157894736842106</v>
      </c>
      <c r="BR28" s="737">
        <f t="shared" si="23"/>
        <v>5.2105263157894735</v>
      </c>
      <c r="BS28" s="737">
        <f t="shared" si="23"/>
        <v>7.4071052631578942</v>
      </c>
      <c r="BT28" s="737">
        <f t="shared" si="23"/>
        <v>3.8421052631578947</v>
      </c>
      <c r="BU28" s="737">
        <f t="shared" si="23"/>
        <v>5.2105263157894735</v>
      </c>
      <c r="BV28" s="737">
        <f t="shared" si="23"/>
        <v>5.6315789473684212</v>
      </c>
      <c r="BW28" s="737">
        <f t="shared" si="23"/>
        <v>6.4736842105263159</v>
      </c>
      <c r="BX28" s="737">
        <f t="shared" si="23"/>
        <v>7.3157894736842106</v>
      </c>
      <c r="BY28" s="737">
        <f t="shared" si="23"/>
        <v>7.5263157894736841</v>
      </c>
      <c r="BZ28" s="737">
        <f t="shared" si="23"/>
        <v>11.591052631578947</v>
      </c>
      <c r="CA28" s="737">
        <f t="shared" si="23"/>
        <v>1.375</v>
      </c>
      <c r="CB28" s="737">
        <f t="shared" si="23"/>
        <v>2.5625</v>
      </c>
      <c r="CC28" s="737">
        <f t="shared" si="23"/>
        <v>2.875</v>
      </c>
      <c r="CD28" s="737">
        <f t="shared" si="23"/>
        <v>3.4375</v>
      </c>
      <c r="CE28" s="737">
        <f t="shared" si="23"/>
        <v>3.875</v>
      </c>
      <c r="CF28" s="737" t="e">
        <f>AVERAGE(CF25:CF27)</f>
        <v>#DIV/0!</v>
      </c>
      <c r="CG28" s="737">
        <f t="shared" ref="CG28:CN28" si="24">AVERAGE(CG9:CG27)</f>
        <v>5.8565624999999999</v>
      </c>
      <c r="CH28" s="737">
        <f t="shared" si="24"/>
        <v>2.2777777777777777</v>
      </c>
      <c r="CI28" s="737">
        <f t="shared" si="24"/>
        <v>3.4444444444444446</v>
      </c>
      <c r="CJ28" s="737">
        <f t="shared" si="24"/>
        <v>4.0555555555555554</v>
      </c>
      <c r="CK28" s="737">
        <f t="shared" si="24"/>
        <v>4.6111111111111107</v>
      </c>
      <c r="CL28" s="737">
        <f t="shared" si="24"/>
        <v>4.6111111111111107</v>
      </c>
      <c r="CM28" s="737">
        <f t="shared" si="24"/>
        <v>5.166666666666667</v>
      </c>
      <c r="CN28" s="737">
        <f t="shared" si="24"/>
        <v>7.7263888888888879</v>
      </c>
      <c r="CO28" s="732"/>
      <c r="CP28" s="1"/>
      <c r="CQ28" s="736" t="s">
        <v>16</v>
      </c>
      <c r="CR28" s="737">
        <f t="shared" ref="CR28:DJ28" si="25">AVERAGE(CR9:CR27)</f>
        <v>2</v>
      </c>
      <c r="CS28" s="737">
        <f t="shared" si="25"/>
        <v>2.8421052631578947</v>
      </c>
      <c r="CT28" s="737">
        <f t="shared" si="25"/>
        <v>3.3684210526315788</v>
      </c>
      <c r="CU28" s="737">
        <f t="shared" si="25"/>
        <v>3.4736842105263159</v>
      </c>
      <c r="CV28" s="737">
        <f t="shared" si="25"/>
        <v>4.0526315789473681</v>
      </c>
      <c r="CW28" s="737">
        <f t="shared" si="25"/>
        <v>4.3684210526315788</v>
      </c>
      <c r="CX28" s="737">
        <f t="shared" si="25"/>
        <v>6.4113157894736847</v>
      </c>
      <c r="CY28" s="737">
        <f t="shared" si="25"/>
        <v>3.3157894736842106</v>
      </c>
      <c r="CZ28" s="737">
        <f t="shared" si="25"/>
        <v>5.2105263157894735</v>
      </c>
      <c r="DA28" s="737">
        <f t="shared" si="25"/>
        <v>5.5263157894736841</v>
      </c>
      <c r="DB28" s="737">
        <f t="shared" si="25"/>
        <v>6</v>
      </c>
      <c r="DC28" s="737">
        <f t="shared" si="25"/>
        <v>6.6315789473684212</v>
      </c>
      <c r="DD28" s="737">
        <f t="shared" si="25"/>
        <v>7.5263157894736841</v>
      </c>
      <c r="DE28" s="737">
        <f t="shared" si="25"/>
        <v>10.927894736842104</v>
      </c>
      <c r="DF28" s="737">
        <f t="shared" si="25"/>
        <v>1.125</v>
      </c>
      <c r="DG28" s="737">
        <f t="shared" si="25"/>
        <v>2.125</v>
      </c>
      <c r="DH28" s="737">
        <f t="shared" si="25"/>
        <v>2.3125</v>
      </c>
      <c r="DI28" s="737">
        <f t="shared" si="25"/>
        <v>3.3125</v>
      </c>
      <c r="DJ28" s="737">
        <f t="shared" si="25"/>
        <v>4</v>
      </c>
      <c r="DK28" s="737" t="e">
        <f>AVERAGE(DK25:DK27)</f>
        <v>#DIV/0!</v>
      </c>
      <c r="DL28" s="737">
        <f t="shared" ref="DL28:DS28" si="26">AVERAGE(DL9:DL27)</f>
        <v>5.4384374999999991</v>
      </c>
      <c r="DM28" s="737">
        <f t="shared" si="26"/>
        <v>1.5555555555555556</v>
      </c>
      <c r="DN28" s="737">
        <f t="shared" si="26"/>
        <v>2.6666666666666665</v>
      </c>
      <c r="DO28" s="737">
        <f t="shared" si="26"/>
        <v>3.2222222222222223</v>
      </c>
      <c r="DP28" s="737">
        <f t="shared" si="26"/>
        <v>3.6666666666666665</v>
      </c>
      <c r="DQ28" s="737">
        <f t="shared" si="26"/>
        <v>4.2222222222222223</v>
      </c>
      <c r="DR28" s="737">
        <f t="shared" si="26"/>
        <v>4.3888888888888893</v>
      </c>
      <c r="DS28" s="737">
        <f t="shared" si="26"/>
        <v>6.2952777777777778</v>
      </c>
      <c r="DT28" s="741"/>
      <c r="DU28" s="1"/>
      <c r="DV28" s="736" t="s">
        <v>16</v>
      </c>
      <c r="DW28" s="737">
        <f t="shared" ref="DW28:EO28" si="27">AVERAGE(DW9:DW27)</f>
        <v>1.736842105263158</v>
      </c>
      <c r="DX28" s="737">
        <f t="shared" si="27"/>
        <v>2.1578947368421053</v>
      </c>
      <c r="DY28" s="737">
        <f t="shared" si="27"/>
        <v>2.4210526315789473</v>
      </c>
      <c r="DZ28" s="737">
        <f t="shared" si="27"/>
        <v>2.7894736842105261</v>
      </c>
      <c r="EA28" s="737">
        <f t="shared" si="27"/>
        <v>3.5789473684210527</v>
      </c>
      <c r="EB28" s="737">
        <f t="shared" si="27"/>
        <v>4.1578947368421053</v>
      </c>
      <c r="EC28" s="737">
        <f t="shared" si="27"/>
        <v>5.3323684210526308</v>
      </c>
      <c r="ED28" s="737">
        <f t="shared" si="27"/>
        <v>3.6842105263157894</v>
      </c>
      <c r="EE28" s="737">
        <f t="shared" si="27"/>
        <v>4.8947368421052628</v>
      </c>
      <c r="EF28" s="737">
        <f t="shared" si="27"/>
        <v>5.9473684210526319</v>
      </c>
      <c r="EG28" s="737">
        <f t="shared" si="27"/>
        <v>6.3684210526315788</v>
      </c>
      <c r="EH28" s="737">
        <f t="shared" si="27"/>
        <v>7.0526315789473681</v>
      </c>
      <c r="EI28" s="737">
        <f t="shared" si="27"/>
        <v>7.5789473684210522</v>
      </c>
      <c r="EJ28" s="737">
        <f t="shared" si="27"/>
        <v>11.351052631578948</v>
      </c>
      <c r="EK28" s="737">
        <f t="shared" si="27"/>
        <v>1.3125</v>
      </c>
      <c r="EL28" s="737">
        <f t="shared" si="27"/>
        <v>2.125</v>
      </c>
      <c r="EM28" s="737">
        <f t="shared" si="27"/>
        <v>2.9375</v>
      </c>
      <c r="EN28" s="737">
        <f t="shared" si="27"/>
        <v>3.125</v>
      </c>
      <c r="EO28" s="737">
        <f t="shared" si="27"/>
        <v>3.5625</v>
      </c>
      <c r="EP28" s="737" t="e">
        <f>AVERAGE(EP25:EP27)</f>
        <v>#DIV/0!</v>
      </c>
      <c r="EQ28" s="737">
        <f t="shared" ref="EQ28:EX28" si="28">AVERAGE(EQ9:EQ27)</f>
        <v>5.4081250000000001</v>
      </c>
      <c r="ER28" s="737">
        <f t="shared" si="28"/>
        <v>1.3333333333333333</v>
      </c>
      <c r="ES28" s="737">
        <f t="shared" si="28"/>
        <v>2.5</v>
      </c>
      <c r="ET28" s="737">
        <f t="shared" si="28"/>
        <v>2.7777777777777777</v>
      </c>
      <c r="EU28" s="737">
        <f t="shared" si="28"/>
        <v>3.3333333333333335</v>
      </c>
      <c r="EV28" s="737">
        <f t="shared" si="28"/>
        <v>3.7222222222222223</v>
      </c>
      <c r="EW28" s="737">
        <f t="shared" si="28"/>
        <v>4.166666666666667</v>
      </c>
      <c r="EX28" s="737">
        <f t="shared" si="28"/>
        <v>5.6777777777777763</v>
      </c>
    </row>
    <row r="29" spans="2:154" s="645" customFormat="1" ht="15">
      <c r="B29" s="723" t="s">
        <v>17</v>
      </c>
      <c r="C29" s="722">
        <f>STDEV(C9:C27)</f>
        <v>0.90159053737049788</v>
      </c>
      <c r="D29" s="722">
        <f t="shared" ref="D29:AD29" si="29">STDEV(D9:D27)</f>
        <v>1.1722922015640784</v>
      </c>
      <c r="E29" s="722">
        <f t="shared" si="29"/>
        <v>1.121298328510512</v>
      </c>
      <c r="F29" s="722">
        <f t="shared" si="29"/>
        <v>1.5484381869204367</v>
      </c>
      <c r="G29" s="722">
        <f t="shared" si="29"/>
        <v>1.464991068371871</v>
      </c>
      <c r="H29" s="722">
        <f t="shared" si="29"/>
        <v>1.8353258709644944</v>
      </c>
      <c r="I29" s="722">
        <f t="shared" si="29"/>
        <v>2.0013872016664243</v>
      </c>
      <c r="J29" s="722">
        <f t="shared" si="29"/>
        <v>0.96427411113412598</v>
      </c>
      <c r="K29" s="722">
        <f t="shared" si="29"/>
        <v>1.3289401308354822</v>
      </c>
      <c r="L29" s="722">
        <f t="shared" si="29"/>
        <v>1.4529663145135578</v>
      </c>
      <c r="M29" s="722">
        <f t="shared" si="29"/>
        <v>1.2635233389495324</v>
      </c>
      <c r="N29" s="722">
        <f t="shared" si="29"/>
        <v>1.3891812557774843</v>
      </c>
      <c r="O29" s="722">
        <f>STDEV(O9:O27)</f>
        <v>1.8321367706038847</v>
      </c>
      <c r="P29" s="722">
        <f>STDEV(P9:P27)</f>
        <v>1.8046362481963192</v>
      </c>
      <c r="Q29" s="722">
        <f t="shared" si="29"/>
        <v>0.96609178307929588</v>
      </c>
      <c r="R29" s="722">
        <f t="shared" si="29"/>
        <v>1.7211914478058505</v>
      </c>
      <c r="S29" s="722">
        <f t="shared" si="29"/>
        <v>1.0878112581387147</v>
      </c>
      <c r="T29" s="722">
        <f t="shared" si="29"/>
        <v>1.3524668819112231</v>
      </c>
      <c r="U29" s="722">
        <f t="shared" si="29"/>
        <v>1.3889444433333777</v>
      </c>
      <c r="V29" s="722" t="e">
        <f>STDEV(V25:V27)</f>
        <v>#DIV/0!</v>
      </c>
      <c r="W29" s="722">
        <f t="shared" si="29"/>
        <v>1.9090440179576733</v>
      </c>
      <c r="X29" s="722">
        <f t="shared" si="29"/>
        <v>1.0369008625190792</v>
      </c>
      <c r="Y29" s="722">
        <f t="shared" si="29"/>
        <v>1.2274102605536661</v>
      </c>
      <c r="Z29" s="722">
        <f t="shared" si="29"/>
        <v>1.6409785061104059</v>
      </c>
      <c r="AA29" s="722">
        <f t="shared" si="29"/>
        <v>1.4641689962819195</v>
      </c>
      <c r="AB29" s="722">
        <f t="shared" si="29"/>
        <v>1.8113657144911368</v>
      </c>
      <c r="AC29" s="722">
        <f t="shared" si="29"/>
        <v>1.8830166313622745</v>
      </c>
      <c r="AD29" s="722">
        <f t="shared" si="29"/>
        <v>2.1185063219041131</v>
      </c>
      <c r="AG29" s="738" t="s">
        <v>17</v>
      </c>
      <c r="AH29" s="737">
        <f t="shared" ref="AH29:AZ29" si="30">STDEV(AH9:AH27)</f>
        <v>1.4162796168893961</v>
      </c>
      <c r="AI29" s="737">
        <f t="shared" si="30"/>
        <v>2.1697009792091828</v>
      </c>
      <c r="AJ29" s="737">
        <f t="shared" si="30"/>
        <v>1.6276126096272243</v>
      </c>
      <c r="AK29" s="737">
        <f t="shared" si="30"/>
        <v>1.8825141829805179</v>
      </c>
      <c r="AL29" s="737">
        <f t="shared" si="30"/>
        <v>2.0633249723493554</v>
      </c>
      <c r="AM29" s="737">
        <f t="shared" si="30"/>
        <v>2.0703984417503647</v>
      </c>
      <c r="AN29" s="737">
        <f t="shared" si="30"/>
        <v>3.2378972130957324</v>
      </c>
      <c r="AO29" s="737">
        <f t="shared" si="30"/>
        <v>1.9882696935448683</v>
      </c>
      <c r="AP29" s="737">
        <f t="shared" si="30"/>
        <v>2.1938243997813553</v>
      </c>
      <c r="AQ29" s="737">
        <f t="shared" si="30"/>
        <v>1.7605156076213475</v>
      </c>
      <c r="AR29" s="737">
        <f t="shared" si="30"/>
        <v>1.9511580007420328</v>
      </c>
      <c r="AS29" s="737">
        <f t="shared" si="30"/>
        <v>2.0505312391117334</v>
      </c>
      <c r="AT29" s="737">
        <f t="shared" si="30"/>
        <v>1.9255135260966838</v>
      </c>
      <c r="AU29" s="737">
        <f t="shared" si="30"/>
        <v>3.3560544268216921</v>
      </c>
      <c r="AV29" s="737">
        <f t="shared" si="30"/>
        <v>1.2110601416389966</v>
      </c>
      <c r="AW29" s="737">
        <f t="shared" si="30"/>
        <v>2.1823152842795195</v>
      </c>
      <c r="AX29" s="737">
        <f t="shared" si="30"/>
        <v>1.8618986725025255</v>
      </c>
      <c r="AY29" s="737">
        <f t="shared" si="30"/>
        <v>1.707825127659933</v>
      </c>
      <c r="AZ29" s="737">
        <f t="shared" si="30"/>
        <v>2.2940139493908926</v>
      </c>
      <c r="BA29" s="737" t="e">
        <f>STDEV(BA25:BA27)</f>
        <v>#DIV/0!</v>
      </c>
      <c r="BB29" s="737">
        <f t="shared" ref="BB29:BI29" si="31">STDEV(BB9:BB27)</f>
        <v>3.0675045334114781</v>
      </c>
      <c r="BC29" s="737">
        <f t="shared" si="31"/>
        <v>1.3719886811400708</v>
      </c>
      <c r="BD29" s="737">
        <f t="shared" si="31"/>
        <v>1.4234267774809051</v>
      </c>
      <c r="BE29" s="737">
        <f t="shared" si="31"/>
        <v>1.8113657144911368</v>
      </c>
      <c r="BF29" s="737">
        <f t="shared" si="31"/>
        <v>1.917412472118426</v>
      </c>
      <c r="BG29" s="737">
        <f t="shared" si="31"/>
        <v>1.970368732287556</v>
      </c>
      <c r="BH29" s="737">
        <f t="shared" si="31"/>
        <v>1.7758363582385142</v>
      </c>
      <c r="BI29" s="737">
        <f t="shared" si="31"/>
        <v>2.7347976858175356</v>
      </c>
      <c r="BJ29" s="732"/>
      <c r="BK29" s="732"/>
      <c r="BL29" s="738" t="s">
        <v>17</v>
      </c>
      <c r="BM29" s="737">
        <f t="shared" ref="BM29:CE29" si="32">STDEV(BM9:BM27)</f>
        <v>1.6113631583445662</v>
      </c>
      <c r="BN29" s="737">
        <f t="shared" si="32"/>
        <v>1.7588539596743067</v>
      </c>
      <c r="BO29" s="737">
        <f t="shared" si="32"/>
        <v>1.8209309360006518</v>
      </c>
      <c r="BP29" s="737">
        <f t="shared" si="32"/>
        <v>1.9102677317636769</v>
      </c>
      <c r="BQ29" s="737">
        <f t="shared" si="32"/>
        <v>1.5653409844697797</v>
      </c>
      <c r="BR29" s="737">
        <f t="shared" si="32"/>
        <v>1.2283207764360904</v>
      </c>
      <c r="BS29" s="737">
        <f t="shared" si="32"/>
        <v>2.7719258827420372</v>
      </c>
      <c r="BT29" s="737">
        <f t="shared" si="32"/>
        <v>1.9794263449218719</v>
      </c>
      <c r="BU29" s="737">
        <f t="shared" si="32"/>
        <v>1.6186052764450236</v>
      </c>
      <c r="BV29" s="737">
        <f t="shared" si="32"/>
        <v>1.920952492783766</v>
      </c>
      <c r="BW29" s="737">
        <f t="shared" si="32"/>
        <v>1.8669172764102491</v>
      </c>
      <c r="BX29" s="737">
        <f t="shared" si="32"/>
        <v>1.8273426844874239</v>
      </c>
      <c r="BY29" s="737">
        <f t="shared" si="32"/>
        <v>1.7116730299340195</v>
      </c>
      <c r="BZ29" s="737">
        <f t="shared" si="32"/>
        <v>3.0690459877385061</v>
      </c>
      <c r="CA29" s="737">
        <f t="shared" si="32"/>
        <v>0.8850612031567836</v>
      </c>
      <c r="CB29" s="737">
        <f t="shared" si="32"/>
        <v>1.0935416468216166</v>
      </c>
      <c r="CC29" s="737">
        <f t="shared" si="32"/>
        <v>1.1474609652039003</v>
      </c>
      <c r="CD29" s="737">
        <f t="shared" si="32"/>
        <v>1.5478479684172259</v>
      </c>
      <c r="CE29" s="737">
        <f t="shared" si="32"/>
        <v>1.3601470508735443</v>
      </c>
      <c r="CF29" s="737" t="e">
        <f>STDEV(CF25:CF27)</f>
        <v>#DIV/0!</v>
      </c>
      <c r="CG29" s="737">
        <f t="shared" ref="CG29:CN29" si="33">STDEV(CG9:CG27)</f>
        <v>1.9214688120896812</v>
      </c>
      <c r="CH29" s="737">
        <f t="shared" si="33"/>
        <v>1.6016739609309327</v>
      </c>
      <c r="CI29" s="737">
        <f t="shared" si="33"/>
        <v>1.5424282697487952</v>
      </c>
      <c r="CJ29" s="737">
        <f t="shared" si="33"/>
        <v>1.6967866593417873</v>
      </c>
      <c r="CK29" s="737">
        <f t="shared" si="33"/>
        <v>1.5392469086379981</v>
      </c>
      <c r="CL29" s="737">
        <f t="shared" si="33"/>
        <v>1.5005445634595809</v>
      </c>
      <c r="CM29" s="737">
        <f t="shared" si="33"/>
        <v>1.8550408272025269</v>
      </c>
      <c r="CN29" s="737">
        <f t="shared" si="33"/>
        <v>2.6465914847078533</v>
      </c>
      <c r="CO29" s="732"/>
      <c r="CP29" s="1"/>
      <c r="CQ29" s="738" t="s">
        <v>17</v>
      </c>
      <c r="CR29" s="737">
        <f t="shared" ref="CR29:DJ29" si="34">STDEV(CR9:CR27)</f>
        <v>1.2018504251546631</v>
      </c>
      <c r="CS29" s="737">
        <f t="shared" si="34"/>
        <v>1.5727950313140981</v>
      </c>
      <c r="CT29" s="737">
        <f t="shared" si="34"/>
        <v>1.3828523788728813</v>
      </c>
      <c r="CU29" s="737">
        <f t="shared" si="34"/>
        <v>1.4669856112538153</v>
      </c>
      <c r="CV29" s="737">
        <f t="shared" si="34"/>
        <v>1.899522870223711</v>
      </c>
      <c r="CW29" s="737">
        <f t="shared" si="34"/>
        <v>1.6059101370939326</v>
      </c>
      <c r="CX29" s="737">
        <f t="shared" si="34"/>
        <v>2.7187823265537938</v>
      </c>
      <c r="CY29" s="737">
        <f t="shared" si="34"/>
        <v>1.4162796168893961</v>
      </c>
      <c r="CZ29" s="737">
        <f t="shared" si="34"/>
        <v>1.8128843613430885</v>
      </c>
      <c r="DA29" s="737">
        <f t="shared" si="34"/>
        <v>1.7438278792686559</v>
      </c>
      <c r="DB29" s="737">
        <f t="shared" si="34"/>
        <v>1.8856180831641267</v>
      </c>
      <c r="DC29" s="737">
        <f t="shared" si="34"/>
        <v>1.6736694986296654</v>
      </c>
      <c r="DD29" s="737">
        <f t="shared" si="34"/>
        <v>1.5408663166699281</v>
      </c>
      <c r="DE29" s="737">
        <f t="shared" si="34"/>
        <v>2.7406058311325001</v>
      </c>
      <c r="DF29" s="737">
        <f t="shared" si="34"/>
        <v>0.9574271077563381</v>
      </c>
      <c r="DG29" s="737">
        <f t="shared" si="34"/>
        <v>1.3102162671355697</v>
      </c>
      <c r="DH29" s="737">
        <f t="shared" si="34"/>
        <v>1.3022416570411703</v>
      </c>
      <c r="DI29" s="737">
        <f t="shared" si="34"/>
        <v>2.6004807247891688</v>
      </c>
      <c r="DJ29" s="737">
        <f t="shared" si="34"/>
        <v>2.1291625896895083</v>
      </c>
      <c r="DK29" s="737" t="e">
        <f>STDEV(DK25:DK27)</f>
        <v>#DIV/0!</v>
      </c>
      <c r="DL29" s="737">
        <f t="shared" ref="DL29:DS29" si="35">STDEV(DL9:DL27)</f>
        <v>2.9208986737817528</v>
      </c>
      <c r="DM29" s="737">
        <f t="shared" si="35"/>
        <v>1.293523333527109</v>
      </c>
      <c r="DN29" s="737">
        <f t="shared" si="35"/>
        <v>1.3719886811400708</v>
      </c>
      <c r="DO29" s="737">
        <f t="shared" si="35"/>
        <v>1.437135858965388</v>
      </c>
      <c r="DP29" s="737">
        <f t="shared" si="35"/>
        <v>1.4142135623730951</v>
      </c>
      <c r="DQ29" s="737">
        <f t="shared" si="35"/>
        <v>1.5167905573187224</v>
      </c>
      <c r="DR29" s="737">
        <f t="shared" si="35"/>
        <v>1.6499158227686108</v>
      </c>
      <c r="DS29" s="737">
        <f t="shared" si="35"/>
        <v>2.3584594125516749</v>
      </c>
      <c r="DT29" s="741"/>
      <c r="DU29" s="1"/>
      <c r="DV29" s="738" t="s">
        <v>17</v>
      </c>
      <c r="DW29" s="737">
        <f t="shared" ref="DW29:EO29" si="36">STDEV(DW9:DW27)</f>
        <v>1.1945294407402949</v>
      </c>
      <c r="DX29" s="737">
        <f t="shared" si="36"/>
        <v>1.0145145470035761</v>
      </c>
      <c r="DY29" s="737">
        <f t="shared" si="36"/>
        <v>1.121298328510512</v>
      </c>
      <c r="DZ29" s="737">
        <f t="shared" si="36"/>
        <v>1.134261745631201</v>
      </c>
      <c r="EA29" s="737">
        <f t="shared" si="36"/>
        <v>1.0173926082384543</v>
      </c>
      <c r="EB29" s="737">
        <f t="shared" si="36"/>
        <v>1.1672930649220894</v>
      </c>
      <c r="EC29" s="737">
        <f t="shared" si="36"/>
        <v>1.688001257586631</v>
      </c>
      <c r="ED29" s="737">
        <f t="shared" si="36"/>
        <v>1.8871681188415435</v>
      </c>
      <c r="EE29" s="737">
        <f t="shared" si="36"/>
        <v>1.9690589078176761</v>
      </c>
      <c r="EF29" s="737">
        <f t="shared" si="36"/>
        <v>1.9285482222682515</v>
      </c>
      <c r="EG29" s="737">
        <f t="shared" si="36"/>
        <v>1.8321367706038847</v>
      </c>
      <c r="EH29" s="737">
        <f t="shared" si="36"/>
        <v>1.7786912857655985</v>
      </c>
      <c r="EI29" s="737">
        <f t="shared" si="36"/>
        <v>1.6095475373078596</v>
      </c>
      <c r="EJ29" s="737">
        <f t="shared" si="36"/>
        <v>3.0990099579217514</v>
      </c>
      <c r="EK29" s="737">
        <f t="shared" si="36"/>
        <v>1.0144785195688801</v>
      </c>
      <c r="EL29" s="737">
        <f t="shared" si="36"/>
        <v>1.4083086782851739</v>
      </c>
      <c r="EM29" s="737">
        <f t="shared" si="36"/>
        <v>2.2647663602823727</v>
      </c>
      <c r="EN29" s="737">
        <f t="shared" si="36"/>
        <v>2.3629078131263039</v>
      </c>
      <c r="EO29" s="737">
        <f t="shared" si="36"/>
        <v>2.1281838892977896</v>
      </c>
      <c r="EP29" s="737" t="e">
        <f>STDEV(EP25:EP27)</f>
        <v>#DIV/0!</v>
      </c>
      <c r="EQ29" s="737">
        <f t="shared" ref="EQ29:EX29" si="37">STDEV(EQ9:EQ27)</f>
        <v>3.2894760854377187</v>
      </c>
      <c r="ER29" s="737">
        <f t="shared" si="37"/>
        <v>0.84016805041680587</v>
      </c>
      <c r="ES29" s="737">
        <f t="shared" si="37"/>
        <v>0.98518436614377802</v>
      </c>
      <c r="ET29" s="737">
        <f t="shared" si="37"/>
        <v>1.516790557318723</v>
      </c>
      <c r="EU29" s="737">
        <f t="shared" si="37"/>
        <v>1.2366938848016846</v>
      </c>
      <c r="EV29" s="737">
        <f t="shared" si="37"/>
        <v>1.274434386908933</v>
      </c>
      <c r="EW29" s="737">
        <f t="shared" si="37"/>
        <v>1.0981267472114393</v>
      </c>
      <c r="EX29" s="737">
        <f t="shared" si="37"/>
        <v>1.692170744950219</v>
      </c>
    </row>
    <row r="30" spans="2:154" s="645" customFormat="1" ht="15">
      <c r="B30" s="723" t="s">
        <v>18</v>
      </c>
      <c r="C30" s="722">
        <f>C29/SQRT(COUNT(C9:C27))</f>
        <v>0.20683905478160688</v>
      </c>
      <c r="D30" s="722">
        <f t="shared" ref="D30:AD30" si="38">D29/SQRT(COUNT(D9:D27))</f>
        <v>0.26894227573255952</v>
      </c>
      <c r="E30" s="722">
        <f t="shared" si="38"/>
        <v>0.25724347892307337</v>
      </c>
      <c r="F30" s="722">
        <f t="shared" si="38"/>
        <v>0.35523608300555404</v>
      </c>
      <c r="G30" s="722">
        <f t="shared" si="38"/>
        <v>0.33609200106435105</v>
      </c>
      <c r="H30" s="722">
        <f t="shared" si="38"/>
        <v>0.4210526315789474</v>
      </c>
      <c r="I30" s="722">
        <f t="shared" si="38"/>
        <v>0.45914971362945267</v>
      </c>
      <c r="J30" s="722">
        <f t="shared" si="38"/>
        <v>0.22121965285821912</v>
      </c>
      <c r="K30" s="722">
        <f t="shared" si="38"/>
        <v>0.30487977538566252</v>
      </c>
      <c r="L30" s="722">
        <f t="shared" si="38"/>
        <v>0.33333333333333331</v>
      </c>
      <c r="M30" s="722">
        <f t="shared" si="38"/>
        <v>0.28987213406768952</v>
      </c>
      <c r="N30" s="722">
        <f t="shared" si="38"/>
        <v>0.31870003727342011</v>
      </c>
      <c r="O30" s="722">
        <f>O29/SQRT(COUNT(O9:O27))</f>
        <v>0.42032100177933124</v>
      </c>
      <c r="P30" s="722">
        <f>P29/SQRT(COUNT(P9:P27))</f>
        <v>0.41401194924937579</v>
      </c>
      <c r="Q30" s="722">
        <f t="shared" si="38"/>
        <v>0.24152294576982397</v>
      </c>
      <c r="R30" s="722">
        <f t="shared" si="38"/>
        <v>0.43029786195146263</v>
      </c>
      <c r="S30" s="722">
        <f t="shared" si="38"/>
        <v>0.27195281453467868</v>
      </c>
      <c r="T30" s="722">
        <f t="shared" si="38"/>
        <v>0.33811672047780578</v>
      </c>
      <c r="U30" s="722">
        <f t="shared" si="38"/>
        <v>0.34723611083334444</v>
      </c>
      <c r="V30" s="722" t="e">
        <f>V29/SQRT(COUNT(V25:V27))</f>
        <v>#DIV/0!</v>
      </c>
      <c r="W30" s="722">
        <f t="shared" si="38"/>
        <v>0.47726100448941833</v>
      </c>
      <c r="X30" s="722">
        <f t="shared" si="38"/>
        <v>0.24439987710180699</v>
      </c>
      <c r="Y30" s="722">
        <f t="shared" si="38"/>
        <v>0.28930337284514818</v>
      </c>
      <c r="Z30" s="722">
        <f t="shared" si="38"/>
        <v>0.3867823431506795</v>
      </c>
      <c r="AA30" s="722">
        <f t="shared" si="38"/>
        <v>0.34510794202468209</v>
      </c>
      <c r="AB30" s="722">
        <f t="shared" si="38"/>
        <v>0.42694299330849955</v>
      </c>
      <c r="AC30" s="722">
        <f t="shared" si="38"/>
        <v>0.44383127637443792</v>
      </c>
      <c r="AD30" s="722">
        <f t="shared" si="38"/>
        <v>0.4993367287349898</v>
      </c>
      <c r="AG30" s="738" t="s">
        <v>18</v>
      </c>
      <c r="AH30" s="737">
        <f t="shared" ref="AH30:AZ30" si="39">AH29/SQRT(COUNT(AH9:AH27))</f>
        <v>0.32491682767459884</v>
      </c>
      <c r="AI30" s="737">
        <f t="shared" si="39"/>
        <v>0.49776354242495108</v>
      </c>
      <c r="AJ30" s="737">
        <f t="shared" si="39"/>
        <v>0.37339994129460979</v>
      </c>
      <c r="AK30" s="737">
        <f t="shared" si="39"/>
        <v>0.43187837281021646</v>
      </c>
      <c r="AL30" s="737">
        <f t="shared" si="39"/>
        <v>0.47335921274498388</v>
      </c>
      <c r="AM30" s="737">
        <f t="shared" si="39"/>
        <v>0.4749819779186274</v>
      </c>
      <c r="AN30" s="737">
        <f t="shared" si="39"/>
        <v>0.74282456533980412</v>
      </c>
      <c r="AO30" s="737">
        <f t="shared" si="39"/>
        <v>0.45614035087719285</v>
      </c>
      <c r="AP30" s="737">
        <f t="shared" si="39"/>
        <v>0.50329783465898426</v>
      </c>
      <c r="AQ30" s="737">
        <f t="shared" si="39"/>
        <v>0.40388998011302935</v>
      </c>
      <c r="AR30" s="737">
        <f t="shared" si="39"/>
        <v>0.4476263446376515</v>
      </c>
      <c r="AS30" s="737">
        <f t="shared" si="39"/>
        <v>0.47042412904533065</v>
      </c>
      <c r="AT30" s="737">
        <f t="shared" si="39"/>
        <v>0.44174309866716377</v>
      </c>
      <c r="AU30" s="737">
        <f t="shared" si="39"/>
        <v>0.76993168923884592</v>
      </c>
      <c r="AV30" s="737">
        <f t="shared" si="39"/>
        <v>0.30276503540974914</v>
      </c>
      <c r="AW30" s="737">
        <f t="shared" si="39"/>
        <v>0.54557882106987987</v>
      </c>
      <c r="AX30" s="737">
        <f t="shared" si="39"/>
        <v>0.46547466812563137</v>
      </c>
      <c r="AY30" s="737">
        <f t="shared" si="39"/>
        <v>0.42695628191498325</v>
      </c>
      <c r="AZ30" s="737">
        <f t="shared" si="39"/>
        <v>0.57350348734772316</v>
      </c>
      <c r="BA30" s="737" t="e">
        <f>BA29/SQRT(COUNT(BA25:BA27))</f>
        <v>#DIV/0!</v>
      </c>
      <c r="BB30" s="737">
        <f t="shared" ref="BB30:BI30" si="40">BB29/SQRT(COUNT(BB9:BB27))</f>
        <v>0.76687613335286953</v>
      </c>
      <c r="BC30" s="737">
        <f t="shared" si="40"/>
        <v>0.32338083338177737</v>
      </c>
      <c r="BD30" s="737">
        <f t="shared" si="40"/>
        <v>0.33550490895975432</v>
      </c>
      <c r="BE30" s="737">
        <f t="shared" si="40"/>
        <v>0.42694299330849955</v>
      </c>
      <c r="BF30" s="737">
        <f t="shared" si="40"/>
        <v>0.45193845378886705</v>
      </c>
      <c r="BG30" s="737">
        <f t="shared" si="40"/>
        <v>0.46442036401282399</v>
      </c>
      <c r="BH30" s="737">
        <f t="shared" si="40"/>
        <v>0.41856864372935887</v>
      </c>
      <c r="BI30" s="737">
        <f t="shared" si="40"/>
        <v>0.64459799627161896</v>
      </c>
      <c r="BJ30" s="732"/>
      <c r="BK30" s="732"/>
      <c r="BL30" s="738" t="s">
        <v>18</v>
      </c>
      <c r="BM30" s="737">
        <f t="shared" ref="BM30:CE30" si="41">BM29/SQRT(COUNT(BM9:BM27))</f>
        <v>0.36967206150360482</v>
      </c>
      <c r="BN30" s="737">
        <f t="shared" si="41"/>
        <v>0.40350877192982448</v>
      </c>
      <c r="BO30" s="737">
        <f t="shared" si="41"/>
        <v>0.41775020701019844</v>
      </c>
      <c r="BP30" s="737">
        <f t="shared" si="41"/>
        <v>0.43824547357181731</v>
      </c>
      <c r="BQ30" s="737">
        <f t="shared" si="41"/>
        <v>0.35911385070980212</v>
      </c>
      <c r="BR30" s="737">
        <f t="shared" si="41"/>
        <v>0.28179611235454388</v>
      </c>
      <c r="BS30" s="737">
        <f t="shared" si="41"/>
        <v>0.6359234106240691</v>
      </c>
      <c r="BT30" s="737">
        <f t="shared" si="41"/>
        <v>0.45411154756297489</v>
      </c>
      <c r="BU30" s="737">
        <f t="shared" si="41"/>
        <v>0.37133351734239856</v>
      </c>
      <c r="BV30" s="737">
        <f t="shared" si="41"/>
        <v>0.44069672586247266</v>
      </c>
      <c r="BW30" s="737">
        <f t="shared" si="41"/>
        <v>0.42830019704328764</v>
      </c>
      <c r="BX30" s="737">
        <f t="shared" si="41"/>
        <v>0.4192211629946847</v>
      </c>
      <c r="BY30" s="737">
        <f t="shared" si="41"/>
        <v>0.39268472430876106</v>
      </c>
      <c r="BZ30" s="737">
        <f t="shared" si="41"/>
        <v>0.7040874375595324</v>
      </c>
      <c r="CA30" s="737">
        <f t="shared" si="41"/>
        <v>0.2212653007891959</v>
      </c>
      <c r="CB30" s="737">
        <f t="shared" si="41"/>
        <v>0.27338541170540415</v>
      </c>
      <c r="CC30" s="737">
        <f t="shared" si="41"/>
        <v>0.28686524130097507</v>
      </c>
      <c r="CD30" s="737">
        <f t="shared" si="41"/>
        <v>0.38696199210430648</v>
      </c>
      <c r="CE30" s="737">
        <f t="shared" si="41"/>
        <v>0.34003676271838607</v>
      </c>
      <c r="CF30" s="737" t="e">
        <f>CF29/SQRT(COUNT(CF25:CF27))</f>
        <v>#DIV/0!</v>
      </c>
      <c r="CG30" s="737">
        <f t="shared" ref="CG30:CN30" si="42">CG29/SQRT(COUNT(CG9:CG27))</f>
        <v>0.48036720302242031</v>
      </c>
      <c r="CH30" s="737">
        <f t="shared" si="42"/>
        <v>0.37751817300806001</v>
      </c>
      <c r="CI30" s="737">
        <f t="shared" si="42"/>
        <v>0.36355382967773553</v>
      </c>
      <c r="CJ30" s="737">
        <f t="shared" si="42"/>
        <v>0.39993645101581543</v>
      </c>
      <c r="CK30" s="737">
        <f t="shared" si="42"/>
        <v>0.36280397567278622</v>
      </c>
      <c r="CL30" s="737">
        <f t="shared" si="42"/>
        <v>0.35368174543162578</v>
      </c>
      <c r="CM30" s="737">
        <f t="shared" si="42"/>
        <v>0.43723731609760313</v>
      </c>
      <c r="CN30" s="737">
        <f t="shared" si="42"/>
        <v>0.62380759528916541</v>
      </c>
      <c r="CO30" s="732"/>
      <c r="CP30" s="1"/>
      <c r="CQ30" s="738" t="s">
        <v>18</v>
      </c>
      <c r="CR30" s="737">
        <f t="shared" ref="CR30:DJ30" si="43">CR29/SQRT(COUNT(CR9:CR27))</f>
        <v>0.27572339728950368</v>
      </c>
      <c r="CS30" s="737">
        <f t="shared" si="43"/>
        <v>0.36082392633689697</v>
      </c>
      <c r="CT30" s="737">
        <f t="shared" si="43"/>
        <v>0.31724809333377413</v>
      </c>
      <c r="CU30" s="737">
        <f t="shared" si="43"/>
        <v>0.33654958058334866</v>
      </c>
      <c r="CV30" s="737">
        <f t="shared" si="43"/>
        <v>0.43578043327628846</v>
      </c>
      <c r="CW30" s="737">
        <f t="shared" si="43"/>
        <v>0.36842105263157898</v>
      </c>
      <c r="CX30" s="737">
        <f t="shared" si="43"/>
        <v>0.62373144268065184</v>
      </c>
      <c r="CY30" s="737">
        <f t="shared" si="43"/>
        <v>0.32491682767459884</v>
      </c>
      <c r="CZ30" s="737">
        <f t="shared" si="43"/>
        <v>0.41590419617998931</v>
      </c>
      <c r="DA30" s="737">
        <f t="shared" si="43"/>
        <v>0.40006155266636406</v>
      </c>
      <c r="DB30" s="737">
        <f t="shared" si="43"/>
        <v>0.43259045634870008</v>
      </c>
      <c r="DC30" s="737">
        <f t="shared" si="43"/>
        <v>0.38396611628489985</v>
      </c>
      <c r="DD30" s="737">
        <f t="shared" si="43"/>
        <v>0.35349897683526094</v>
      </c>
      <c r="DE30" s="737">
        <f t="shared" si="43"/>
        <v>0.62873809799920333</v>
      </c>
      <c r="DF30" s="737">
        <f t="shared" si="43"/>
        <v>0.23935677693908453</v>
      </c>
      <c r="DG30" s="737">
        <f t="shared" si="43"/>
        <v>0.32755406678389243</v>
      </c>
      <c r="DH30" s="737">
        <f t="shared" si="43"/>
        <v>0.32556041426029259</v>
      </c>
      <c r="DI30" s="737">
        <f t="shared" si="43"/>
        <v>0.6501201811972922</v>
      </c>
      <c r="DJ30" s="737">
        <f t="shared" si="43"/>
        <v>0.53229064742237708</v>
      </c>
      <c r="DK30" s="737" t="e">
        <f>DK29/SQRT(COUNT(DK25:DK27))</f>
        <v>#DIV/0!</v>
      </c>
      <c r="DL30" s="737">
        <f t="shared" ref="DL30:DS30" si="44">DL29/SQRT(COUNT(DL9:DL27))</f>
        <v>0.73022466844543821</v>
      </c>
      <c r="DM30" s="737">
        <f t="shared" si="44"/>
        <v>0.30488637358668236</v>
      </c>
      <c r="DN30" s="737">
        <f t="shared" si="44"/>
        <v>0.32338083338177737</v>
      </c>
      <c r="DO30" s="737">
        <f t="shared" si="44"/>
        <v>0.33873617045359322</v>
      </c>
      <c r="DP30" s="737">
        <f t="shared" si="44"/>
        <v>0.33333333333333337</v>
      </c>
      <c r="DQ30" s="737">
        <f t="shared" si="44"/>
        <v>0.35751096290659712</v>
      </c>
      <c r="DR30" s="737">
        <f t="shared" si="44"/>
        <v>0.3888888888888889</v>
      </c>
      <c r="DS30" s="737">
        <f t="shared" si="44"/>
        <v>0.55589421458951027</v>
      </c>
      <c r="DT30" s="741"/>
      <c r="DU30" s="1"/>
      <c r="DV30" s="738" t="s">
        <v>18</v>
      </c>
      <c r="DW30" s="737">
        <f t="shared" ref="DW30:EO30" si="45">DW29/SQRT(COUNT(DW9:DW27))</f>
        <v>0.27404384827742645</v>
      </c>
      <c r="DX30" s="737">
        <f t="shared" si="45"/>
        <v>0.23274559932318592</v>
      </c>
      <c r="DY30" s="737">
        <f t="shared" si="45"/>
        <v>0.25724347892307337</v>
      </c>
      <c r="DZ30" s="737">
        <f t="shared" si="45"/>
        <v>0.26021749077528639</v>
      </c>
      <c r="EA30" s="737">
        <f t="shared" si="45"/>
        <v>0.23340587185350992</v>
      </c>
      <c r="EB30" s="737">
        <f t="shared" si="45"/>
        <v>0.26779539513111839</v>
      </c>
      <c r="EC30" s="737">
        <f t="shared" si="45"/>
        <v>0.38725404728366808</v>
      </c>
      <c r="ED30" s="737">
        <f t="shared" si="45"/>
        <v>0.43294605892116017</v>
      </c>
      <c r="EE30" s="737">
        <f t="shared" si="45"/>
        <v>0.45173309437135895</v>
      </c>
      <c r="EF30" s="737">
        <f t="shared" si="45"/>
        <v>0.44243930571643814</v>
      </c>
      <c r="EG30" s="737">
        <f t="shared" si="45"/>
        <v>0.42032100177933124</v>
      </c>
      <c r="EH30" s="737">
        <f t="shared" si="45"/>
        <v>0.40805976665308785</v>
      </c>
      <c r="EI30" s="737">
        <f t="shared" si="45"/>
        <v>0.36925552947103796</v>
      </c>
      <c r="EJ30" s="737">
        <f t="shared" si="45"/>
        <v>0.71096164376879722</v>
      </c>
      <c r="EK30" s="737">
        <f t="shared" si="45"/>
        <v>0.25361962989222003</v>
      </c>
      <c r="EL30" s="737">
        <f t="shared" si="45"/>
        <v>0.35207716957129348</v>
      </c>
      <c r="EM30" s="737">
        <f t="shared" si="45"/>
        <v>0.56619159007059316</v>
      </c>
      <c r="EN30" s="737">
        <f t="shared" si="45"/>
        <v>0.59072695328157598</v>
      </c>
      <c r="EO30" s="737">
        <f t="shared" si="45"/>
        <v>0.53204597232444739</v>
      </c>
      <c r="EP30" s="737" t="e">
        <f>EP29/SQRT(COUNT(EP25:EP27))</f>
        <v>#DIV/0!</v>
      </c>
      <c r="EQ30" s="737">
        <f t="shared" ref="EQ30:EX30" si="46">EQ29/SQRT(COUNT(EQ9:EQ27))</f>
        <v>0.82236902135942969</v>
      </c>
      <c r="ER30" s="737">
        <f t="shared" si="46"/>
        <v>0.19802950859533489</v>
      </c>
      <c r="ES30" s="737">
        <f t="shared" si="46"/>
        <v>0.232210182006412</v>
      </c>
      <c r="ET30" s="737">
        <f t="shared" si="46"/>
        <v>0.35751096290659728</v>
      </c>
      <c r="EU30" s="737">
        <f t="shared" si="46"/>
        <v>0.29149154406506878</v>
      </c>
      <c r="EV30" s="737">
        <f t="shared" si="46"/>
        <v>0.3003870657202089</v>
      </c>
      <c r="EW30" s="737">
        <f t="shared" si="46"/>
        <v>0.25883095651851151</v>
      </c>
      <c r="EX30" s="737">
        <f t="shared" si="46"/>
        <v>0.39884846955993059</v>
      </c>
    </row>
    <row r="31" spans="2:154" s="645" customFormat="1" ht="15">
      <c r="B31" s="1125" t="s">
        <v>315</v>
      </c>
      <c r="C31" s="722">
        <f>C28-(2*C29)</f>
        <v>-0.38212844316204841</v>
      </c>
      <c r="D31" s="722">
        <f t="shared" ref="D31:AD31" si="47">D28-(2*D29)</f>
        <v>0.18173138634552721</v>
      </c>
      <c r="E31" s="722">
        <f t="shared" si="47"/>
        <v>0.33635071140002859</v>
      </c>
      <c r="F31" s="722">
        <f t="shared" si="47"/>
        <v>0.69259731036965277</v>
      </c>
      <c r="G31" s="722">
        <f t="shared" si="47"/>
        <v>0.64896523167731068</v>
      </c>
      <c r="H31" s="722">
        <f t="shared" si="47"/>
        <v>0.75040088964995899</v>
      </c>
      <c r="I31" s="722">
        <f t="shared" si="47"/>
        <v>1.8414361229829401</v>
      </c>
      <c r="J31" s="722">
        <f t="shared" si="47"/>
        <v>-0.45486401174193625</v>
      </c>
      <c r="K31" s="722">
        <f t="shared" si="47"/>
        <v>0.2368565804342988</v>
      </c>
      <c r="L31" s="722">
        <f t="shared" si="47"/>
        <v>9.4067370972884312E-2</v>
      </c>
      <c r="M31" s="722">
        <f t="shared" si="47"/>
        <v>0.94663753262725114</v>
      </c>
      <c r="N31" s="722">
        <f t="shared" si="47"/>
        <v>0.69532169897134732</v>
      </c>
      <c r="O31" s="722">
        <f>O28-(2*O29)</f>
        <v>0.70414751142380938</v>
      </c>
      <c r="P31" s="722">
        <f>P28-(2*P29)</f>
        <v>2.3236222404494673</v>
      </c>
      <c r="Q31" s="722">
        <f t="shared" si="47"/>
        <v>6.781643384140823E-2</v>
      </c>
      <c r="R31" s="722">
        <f t="shared" si="47"/>
        <v>-0.25488289561170108</v>
      </c>
      <c r="S31" s="722">
        <f t="shared" si="47"/>
        <v>1.1993774837225706</v>
      </c>
      <c r="T31" s="722">
        <f t="shared" si="47"/>
        <v>0.98256623617755379</v>
      </c>
      <c r="U31" s="722">
        <f t="shared" si="47"/>
        <v>1.1596111133332445</v>
      </c>
      <c r="V31" s="722" t="e">
        <f t="shared" si="47"/>
        <v>#DIV/0!</v>
      </c>
      <c r="W31" s="722">
        <f t="shared" si="47"/>
        <v>2.7953494640846532</v>
      </c>
      <c r="X31" s="722">
        <f t="shared" si="47"/>
        <v>-0.68491283614926957</v>
      </c>
      <c r="Y31" s="722">
        <f t="shared" si="47"/>
        <v>0.26740170111489014</v>
      </c>
      <c r="Z31" s="722">
        <f t="shared" si="47"/>
        <v>-0.17084590110970055</v>
      </c>
      <c r="AA31" s="722">
        <f t="shared" si="47"/>
        <v>0.51610645188060555</v>
      </c>
      <c r="AB31" s="722">
        <f t="shared" si="47"/>
        <v>0.26615745990661521</v>
      </c>
      <c r="AC31" s="722">
        <f t="shared" si="47"/>
        <v>0.62285562616434031</v>
      </c>
      <c r="AD31" s="722">
        <f t="shared" si="47"/>
        <v>1.7782651339695521</v>
      </c>
      <c r="AG31" s="1127" t="s">
        <v>315</v>
      </c>
      <c r="AH31" s="737">
        <f t="shared" ref="AH31:BI31" si="48">AH28-(2*AH29)</f>
        <v>-0.14834870746300277</v>
      </c>
      <c r="AI31" s="737">
        <f t="shared" si="48"/>
        <v>-0.81308616894468155</v>
      </c>
      <c r="AJ31" s="737">
        <f t="shared" si="48"/>
        <v>1.4816168860087089</v>
      </c>
      <c r="AK31" s="737">
        <f t="shared" si="48"/>
        <v>1.3402347919337014</v>
      </c>
      <c r="AL31" s="737">
        <f t="shared" si="48"/>
        <v>1.4522974237223414</v>
      </c>
      <c r="AM31" s="737">
        <f t="shared" si="48"/>
        <v>2.0697294322887441</v>
      </c>
      <c r="AN31" s="737">
        <f t="shared" si="48"/>
        <v>2.3610476790716923</v>
      </c>
      <c r="AO31" s="737">
        <f t="shared" si="48"/>
        <v>-0.18706570287921043</v>
      </c>
      <c r="AP31" s="737">
        <f t="shared" si="48"/>
        <v>1.0334038320162371</v>
      </c>
      <c r="AQ31" s="737">
        <f t="shared" si="48"/>
        <v>2.5842319426520421</v>
      </c>
      <c r="AR31" s="737">
        <f t="shared" si="48"/>
        <v>2.939789261673829</v>
      </c>
      <c r="AS31" s="737">
        <f t="shared" si="48"/>
        <v>3.1620954165133757</v>
      </c>
      <c r="AT31" s="737">
        <f t="shared" si="48"/>
        <v>3.6226571583329483</v>
      </c>
      <c r="AU31" s="737">
        <f t="shared" si="48"/>
        <v>5.167627988461879</v>
      </c>
      <c r="AV31" s="737">
        <f t="shared" si="48"/>
        <v>7.7879716722006886E-2</v>
      </c>
      <c r="AW31" s="737">
        <f t="shared" si="48"/>
        <v>-0.67713056855903897</v>
      </c>
      <c r="AX31" s="737">
        <f t="shared" si="48"/>
        <v>0.276202654994949</v>
      </c>
      <c r="AY31" s="737">
        <f t="shared" si="48"/>
        <v>1.709349744680134</v>
      </c>
      <c r="AZ31" s="737">
        <f t="shared" si="48"/>
        <v>0.4744721012182147</v>
      </c>
      <c r="BA31" s="737" t="e">
        <f t="shared" si="48"/>
        <v>#DIV/0!</v>
      </c>
      <c r="BB31" s="737">
        <f t="shared" si="48"/>
        <v>2.2190534331770451</v>
      </c>
      <c r="BC31" s="737">
        <f t="shared" si="48"/>
        <v>0.25602263771985845</v>
      </c>
      <c r="BD31" s="737">
        <f t="shared" si="48"/>
        <v>0.70870200059374522</v>
      </c>
      <c r="BE31" s="737">
        <f t="shared" si="48"/>
        <v>1.2661574599066157</v>
      </c>
      <c r="BF31" s="737">
        <f t="shared" si="48"/>
        <v>1.3318417224298149</v>
      </c>
      <c r="BG31" s="737">
        <f t="shared" si="48"/>
        <v>1.7259292020915549</v>
      </c>
      <c r="BH31" s="737">
        <f t="shared" si="48"/>
        <v>1.7261050613007494</v>
      </c>
      <c r="BI31" s="737">
        <f t="shared" si="48"/>
        <v>3.4029046283649276</v>
      </c>
      <c r="BJ31" s="732"/>
      <c r="BK31" s="732"/>
      <c r="BL31" s="1127" t="s">
        <v>315</v>
      </c>
      <c r="BM31" s="737">
        <f t="shared" ref="BM31:CN31" si="49">BM28-(2*BM29)</f>
        <v>-0.74904210616281652</v>
      </c>
      <c r="BN31" s="737">
        <f t="shared" si="49"/>
        <v>-0.25455002461177134</v>
      </c>
      <c r="BO31" s="737">
        <f t="shared" si="49"/>
        <v>9.4980233261854341E-2</v>
      </c>
      <c r="BP31" s="737">
        <f t="shared" si="49"/>
        <v>0.44262243120948863</v>
      </c>
      <c r="BQ31" s="737">
        <f t="shared" si="49"/>
        <v>1.1851075047446513</v>
      </c>
      <c r="BR31" s="737">
        <f t="shared" si="49"/>
        <v>2.7538847629172927</v>
      </c>
      <c r="BS31" s="737">
        <f t="shared" si="49"/>
        <v>1.8632534976738198</v>
      </c>
      <c r="BT31" s="737">
        <f t="shared" si="49"/>
        <v>-0.11674742668584903</v>
      </c>
      <c r="BU31" s="737">
        <f t="shared" si="49"/>
        <v>1.9733157628994262</v>
      </c>
      <c r="BV31" s="737">
        <f t="shared" si="49"/>
        <v>1.7896739618008892</v>
      </c>
      <c r="BW31" s="737">
        <f t="shared" si="49"/>
        <v>2.7398496577058178</v>
      </c>
      <c r="BX31" s="737">
        <f t="shared" si="49"/>
        <v>3.6611041047093629</v>
      </c>
      <c r="BY31" s="737">
        <f t="shared" si="49"/>
        <v>4.1029697296056451</v>
      </c>
      <c r="BZ31" s="737">
        <f t="shared" si="49"/>
        <v>5.4529606561019346</v>
      </c>
      <c r="CA31" s="737">
        <f t="shared" si="49"/>
        <v>-0.39512240631356721</v>
      </c>
      <c r="CB31" s="737">
        <f t="shared" si="49"/>
        <v>0.37541670635676683</v>
      </c>
      <c r="CC31" s="737">
        <f t="shared" si="49"/>
        <v>0.58007806959219943</v>
      </c>
      <c r="CD31" s="737">
        <f t="shared" si="49"/>
        <v>0.34180406316554812</v>
      </c>
      <c r="CE31" s="737">
        <f t="shared" si="49"/>
        <v>1.1547058982529115</v>
      </c>
      <c r="CF31" s="737" t="e">
        <f t="shared" si="49"/>
        <v>#DIV/0!</v>
      </c>
      <c r="CG31" s="737">
        <f t="shared" si="49"/>
        <v>2.0136248758206374</v>
      </c>
      <c r="CH31" s="737">
        <f t="shared" si="49"/>
        <v>-0.92557014408408778</v>
      </c>
      <c r="CI31" s="737">
        <f t="shared" si="49"/>
        <v>0.35958790494685422</v>
      </c>
      <c r="CJ31" s="737">
        <f t="shared" si="49"/>
        <v>0.66198223687198077</v>
      </c>
      <c r="CK31" s="737">
        <f t="shared" si="49"/>
        <v>1.5326172938351146</v>
      </c>
      <c r="CL31" s="737">
        <f t="shared" si="49"/>
        <v>1.610021984191949</v>
      </c>
      <c r="CM31" s="737">
        <f t="shared" si="49"/>
        <v>1.4565850122616131</v>
      </c>
      <c r="CN31" s="737">
        <f t="shared" si="49"/>
        <v>2.4332059194731812</v>
      </c>
      <c r="CO31" s="732"/>
      <c r="CP31" s="1"/>
      <c r="CQ31" s="1127" t="s">
        <v>315</v>
      </c>
      <c r="CR31" s="737">
        <f t="shared" ref="CR31:DS31" si="50">CR28-(2*CR29)</f>
        <v>-0.40370085030932623</v>
      </c>
      <c r="CS31" s="737">
        <f t="shared" si="50"/>
        <v>-0.3034847994703016</v>
      </c>
      <c r="CT31" s="737">
        <f t="shared" si="50"/>
        <v>0.60271629488581624</v>
      </c>
      <c r="CU31" s="737">
        <f t="shared" si="50"/>
        <v>0.53971298801868528</v>
      </c>
      <c r="CV31" s="737">
        <f t="shared" si="50"/>
        <v>0.25358583849994609</v>
      </c>
      <c r="CW31" s="737">
        <f t="shared" si="50"/>
        <v>1.1566007784437136</v>
      </c>
      <c r="CX31" s="737">
        <f t="shared" si="50"/>
        <v>0.97375113636609711</v>
      </c>
      <c r="CY31" s="737">
        <f t="shared" si="50"/>
        <v>0.48323023990541847</v>
      </c>
      <c r="CZ31" s="737">
        <f t="shared" si="50"/>
        <v>1.5847575931032964</v>
      </c>
      <c r="DA31" s="737">
        <f t="shared" si="50"/>
        <v>2.0386600309363723</v>
      </c>
      <c r="DB31" s="737">
        <f t="shared" si="50"/>
        <v>2.2287638336717466</v>
      </c>
      <c r="DC31" s="737">
        <f t="shared" si="50"/>
        <v>3.2842399501090904</v>
      </c>
      <c r="DD31" s="737">
        <f t="shared" si="50"/>
        <v>4.4445831561338274</v>
      </c>
      <c r="DE31" s="737">
        <f t="shared" si="50"/>
        <v>5.4466830745771038</v>
      </c>
      <c r="DF31" s="737">
        <f t="shared" si="50"/>
        <v>-0.78985421551267621</v>
      </c>
      <c r="DG31" s="737">
        <f t="shared" si="50"/>
        <v>-0.49543253427113942</v>
      </c>
      <c r="DH31" s="737">
        <f t="shared" si="50"/>
        <v>-0.29198331408234068</v>
      </c>
      <c r="DI31" s="737">
        <f t="shared" si="50"/>
        <v>-1.8884614495783376</v>
      </c>
      <c r="DJ31" s="737">
        <f t="shared" si="50"/>
        <v>-0.25832517937901667</v>
      </c>
      <c r="DK31" s="737" t="e">
        <f t="shared" si="50"/>
        <v>#DIV/0!</v>
      </c>
      <c r="DL31" s="737">
        <f t="shared" si="50"/>
        <v>-0.40335984756350651</v>
      </c>
      <c r="DM31" s="737">
        <f t="shared" si="50"/>
        <v>-1.0314911114986625</v>
      </c>
      <c r="DN31" s="737">
        <f t="shared" si="50"/>
        <v>-7.7310695613475033E-2</v>
      </c>
      <c r="DO31" s="737">
        <f t="shared" si="50"/>
        <v>0.34795050429144636</v>
      </c>
      <c r="DP31" s="737">
        <f t="shared" si="50"/>
        <v>0.83823954192047623</v>
      </c>
      <c r="DQ31" s="737">
        <f t="shared" si="50"/>
        <v>1.1886411075847776</v>
      </c>
      <c r="DR31" s="737">
        <f t="shared" si="50"/>
        <v>1.0890572433516676</v>
      </c>
      <c r="DS31" s="737">
        <f t="shared" si="50"/>
        <v>1.5783589526744279</v>
      </c>
      <c r="DT31" s="741"/>
      <c r="DU31" s="1"/>
      <c r="DV31" s="1127" t="s">
        <v>315</v>
      </c>
      <c r="DW31" s="737">
        <f t="shared" ref="DW31:EX31" si="51">DW28-(2*DW29)</f>
        <v>-0.65221677621743179</v>
      </c>
      <c r="DX31" s="737">
        <f t="shared" si="51"/>
        <v>0.12886564283495305</v>
      </c>
      <c r="DY31" s="737">
        <f t="shared" si="51"/>
        <v>0.17845597455792328</v>
      </c>
      <c r="DZ31" s="737">
        <f t="shared" si="51"/>
        <v>0.52095019294812417</v>
      </c>
      <c r="EA31" s="737">
        <f t="shared" si="51"/>
        <v>1.544162151944144</v>
      </c>
      <c r="EB31" s="737">
        <f t="shared" si="51"/>
        <v>1.8233086069979265</v>
      </c>
      <c r="EC31" s="737">
        <f t="shared" si="51"/>
        <v>1.9563659058793688</v>
      </c>
      <c r="ED31" s="737">
        <f t="shared" si="51"/>
        <v>-9.0125711367297523E-2</v>
      </c>
      <c r="EE31" s="737">
        <f t="shared" si="51"/>
        <v>0.95661902646991059</v>
      </c>
      <c r="EF31" s="737">
        <f t="shared" si="51"/>
        <v>2.0902719765161288</v>
      </c>
      <c r="EG31" s="737">
        <f t="shared" si="51"/>
        <v>2.7041475114238094</v>
      </c>
      <c r="EH31" s="737">
        <f t="shared" si="51"/>
        <v>3.4952490074161711</v>
      </c>
      <c r="EI31" s="737">
        <f t="shared" si="51"/>
        <v>4.359852293805333</v>
      </c>
      <c r="EJ31" s="737">
        <f t="shared" si="51"/>
        <v>5.1530327157354456</v>
      </c>
      <c r="EK31" s="737">
        <f t="shared" si="51"/>
        <v>-0.71645703913776027</v>
      </c>
      <c r="EL31" s="737">
        <f t="shared" si="51"/>
        <v>-0.69161735657034784</v>
      </c>
      <c r="EM31" s="737">
        <f t="shared" si="51"/>
        <v>-1.5920327205647453</v>
      </c>
      <c r="EN31" s="737">
        <f t="shared" si="51"/>
        <v>-1.6008156262526079</v>
      </c>
      <c r="EO31" s="737">
        <f t="shared" si="51"/>
        <v>-0.69386777859557913</v>
      </c>
      <c r="EP31" s="737" t="e">
        <f t="shared" si="51"/>
        <v>#DIV/0!</v>
      </c>
      <c r="EQ31" s="737">
        <f t="shared" si="51"/>
        <v>-1.1708271708754374</v>
      </c>
      <c r="ER31" s="737">
        <f t="shared" si="51"/>
        <v>-0.34700276750027848</v>
      </c>
      <c r="ES31" s="737">
        <f t="shared" si="51"/>
        <v>0.52963126771244395</v>
      </c>
      <c r="ET31" s="737">
        <f t="shared" si="51"/>
        <v>-0.25580333685966838</v>
      </c>
      <c r="EU31" s="737">
        <f t="shared" si="51"/>
        <v>0.85994556372996422</v>
      </c>
      <c r="EV31" s="737">
        <f t="shared" si="51"/>
        <v>1.1733534484043564</v>
      </c>
      <c r="EW31" s="737">
        <f t="shared" si="51"/>
        <v>1.9704131722437883</v>
      </c>
      <c r="EX31" s="737">
        <f t="shared" si="51"/>
        <v>2.2934362878773382</v>
      </c>
    </row>
    <row r="32" spans="2:154" s="645" customFormat="1" ht="15">
      <c r="B32" s="1126"/>
      <c r="C32" s="722">
        <f t="shared" ref="C32:AD32" si="52">C28+(2*C29)</f>
        <v>3.2242337063199429</v>
      </c>
      <c r="D32" s="722">
        <f t="shared" si="52"/>
        <v>4.8709001926018409</v>
      </c>
      <c r="E32" s="722">
        <f t="shared" si="52"/>
        <v>4.8215440254420763</v>
      </c>
      <c r="F32" s="722">
        <f t="shared" si="52"/>
        <v>6.8863500580513994</v>
      </c>
      <c r="G32" s="722">
        <f t="shared" si="52"/>
        <v>6.5089295051647946</v>
      </c>
      <c r="H32" s="722">
        <f t="shared" si="52"/>
        <v>8.0917043735079375</v>
      </c>
      <c r="I32" s="722">
        <f t="shared" si="52"/>
        <v>9.846984929648638</v>
      </c>
      <c r="J32" s="722">
        <f t="shared" si="52"/>
        <v>3.4022324327945679</v>
      </c>
      <c r="K32" s="722">
        <f t="shared" si="52"/>
        <v>5.5526171037762282</v>
      </c>
      <c r="L32" s="722">
        <f t="shared" si="52"/>
        <v>5.9059326290271157</v>
      </c>
      <c r="M32" s="722">
        <f t="shared" si="52"/>
        <v>6.0007308884253803</v>
      </c>
      <c r="N32" s="722">
        <f t="shared" si="52"/>
        <v>6.2520467220812845</v>
      </c>
      <c r="O32" s="722">
        <f>O28+(2*O29)</f>
        <v>8.0326945938393486</v>
      </c>
      <c r="P32" s="722">
        <f>P28+(2*P29)</f>
        <v>9.5421672332347445</v>
      </c>
      <c r="Q32" s="722">
        <f t="shared" si="52"/>
        <v>3.9321835661585918</v>
      </c>
      <c r="R32" s="722">
        <f t="shared" si="52"/>
        <v>6.6298828956117006</v>
      </c>
      <c r="S32" s="722">
        <f t="shared" si="52"/>
        <v>5.5506225162774294</v>
      </c>
      <c r="T32" s="722">
        <f t="shared" si="52"/>
        <v>6.3924337638224458</v>
      </c>
      <c r="U32" s="722">
        <f t="shared" si="52"/>
        <v>6.715388886666755</v>
      </c>
      <c r="V32" s="722" t="e">
        <f t="shared" si="52"/>
        <v>#DIV/0!</v>
      </c>
      <c r="W32" s="722">
        <f t="shared" si="52"/>
        <v>10.431525535915346</v>
      </c>
      <c r="X32" s="722">
        <f t="shared" si="52"/>
        <v>3.4626906139270472</v>
      </c>
      <c r="Y32" s="722">
        <f t="shared" si="52"/>
        <v>5.1770427433295545</v>
      </c>
      <c r="Z32" s="722">
        <f t="shared" si="52"/>
        <v>6.3930681233319229</v>
      </c>
      <c r="AA32" s="722">
        <f t="shared" si="52"/>
        <v>6.3727824370082837</v>
      </c>
      <c r="AB32" s="722">
        <f t="shared" si="52"/>
        <v>7.5116203178711629</v>
      </c>
      <c r="AC32" s="722">
        <f t="shared" si="52"/>
        <v>8.1549221516134374</v>
      </c>
      <c r="AD32" s="722">
        <f t="shared" si="52"/>
        <v>10.252290421586004</v>
      </c>
      <c r="AG32" s="1128"/>
      <c r="AH32" s="737">
        <f t="shared" ref="AH32:BI32" si="53">AH28+(2*AH29)</f>
        <v>5.5167697600945811</v>
      </c>
      <c r="AI32" s="737">
        <f t="shared" si="53"/>
        <v>7.8657177478920497</v>
      </c>
      <c r="AJ32" s="737">
        <f t="shared" si="53"/>
        <v>7.9920673245176062</v>
      </c>
      <c r="AK32" s="737">
        <f t="shared" si="53"/>
        <v>8.8702915238557729</v>
      </c>
      <c r="AL32" s="737">
        <f t="shared" si="53"/>
        <v>9.7055973131197639</v>
      </c>
      <c r="AM32" s="737">
        <f t="shared" si="53"/>
        <v>10.351323199290203</v>
      </c>
      <c r="AN32" s="737">
        <f t="shared" si="53"/>
        <v>15.312636531454622</v>
      </c>
      <c r="AO32" s="737">
        <f t="shared" si="53"/>
        <v>7.7660130713002626</v>
      </c>
      <c r="AP32" s="737">
        <f t="shared" si="53"/>
        <v>9.8087014311416585</v>
      </c>
      <c r="AQ32" s="737">
        <f t="shared" si="53"/>
        <v>9.6262943731374317</v>
      </c>
      <c r="AR32" s="737">
        <f t="shared" si="53"/>
        <v>10.744421264641961</v>
      </c>
      <c r="AS32" s="737">
        <f t="shared" si="53"/>
        <v>11.364220372960309</v>
      </c>
      <c r="AT32" s="737">
        <f t="shared" si="53"/>
        <v>11.324711262719683</v>
      </c>
      <c r="AU32" s="737">
        <f t="shared" si="53"/>
        <v>18.591845695748646</v>
      </c>
      <c r="AV32" s="737">
        <f t="shared" si="53"/>
        <v>4.9221202832779927</v>
      </c>
      <c r="AW32" s="737">
        <f t="shared" si="53"/>
        <v>8.0521305685590399</v>
      </c>
      <c r="AX32" s="737">
        <f t="shared" si="53"/>
        <v>7.7237973450050514</v>
      </c>
      <c r="AY32" s="737">
        <f t="shared" si="53"/>
        <v>8.540650255319866</v>
      </c>
      <c r="AZ32" s="737">
        <f t="shared" si="53"/>
        <v>9.6505278987817853</v>
      </c>
      <c r="BA32" s="737" t="e">
        <f t="shared" si="53"/>
        <v>#DIV/0!</v>
      </c>
      <c r="BB32" s="737">
        <f t="shared" si="53"/>
        <v>14.489071566822957</v>
      </c>
      <c r="BC32" s="737">
        <f t="shared" si="53"/>
        <v>5.7439773622801411</v>
      </c>
      <c r="BD32" s="737">
        <f t="shared" si="53"/>
        <v>6.4024091105173655</v>
      </c>
      <c r="BE32" s="737">
        <f t="shared" si="53"/>
        <v>8.5116203178711629</v>
      </c>
      <c r="BF32" s="737">
        <f t="shared" si="53"/>
        <v>9.0014916109035195</v>
      </c>
      <c r="BG32" s="737">
        <f t="shared" si="53"/>
        <v>9.6074041312417791</v>
      </c>
      <c r="BH32" s="737">
        <f t="shared" si="53"/>
        <v>8.8294504942548055</v>
      </c>
      <c r="BI32" s="737">
        <f t="shared" si="53"/>
        <v>14.34209537163507</v>
      </c>
      <c r="BJ32" s="732"/>
      <c r="BK32" s="732"/>
      <c r="BL32" s="1128"/>
      <c r="BM32" s="737">
        <f t="shared" ref="BM32:CN32" si="54">BM28+(2*BM29)</f>
        <v>5.6964105272154484</v>
      </c>
      <c r="BN32" s="737">
        <f t="shared" si="54"/>
        <v>6.7808658140854554</v>
      </c>
      <c r="BO32" s="737">
        <f t="shared" si="54"/>
        <v>7.3787039772644611</v>
      </c>
      <c r="BP32" s="737">
        <f t="shared" si="54"/>
        <v>8.0836933582641954</v>
      </c>
      <c r="BQ32" s="737">
        <f t="shared" si="54"/>
        <v>7.4464714426237695</v>
      </c>
      <c r="BR32" s="737">
        <f t="shared" si="54"/>
        <v>7.6671678686616538</v>
      </c>
      <c r="BS32" s="737">
        <f t="shared" si="54"/>
        <v>12.95095702864197</v>
      </c>
      <c r="BT32" s="737">
        <f t="shared" si="54"/>
        <v>7.8009579530016389</v>
      </c>
      <c r="BU32" s="737">
        <f t="shared" si="54"/>
        <v>8.4477368686795202</v>
      </c>
      <c r="BV32" s="737">
        <f t="shared" si="54"/>
        <v>9.4734839329359524</v>
      </c>
      <c r="BW32" s="737">
        <f t="shared" si="54"/>
        <v>10.207518763346814</v>
      </c>
      <c r="BX32" s="737">
        <f t="shared" si="54"/>
        <v>10.970474842659058</v>
      </c>
      <c r="BY32" s="737">
        <f t="shared" si="54"/>
        <v>10.949661849341723</v>
      </c>
      <c r="BZ32" s="737">
        <f t="shared" si="54"/>
        <v>17.729144607055957</v>
      </c>
      <c r="CA32" s="737">
        <f t="shared" si="54"/>
        <v>3.1451224063135674</v>
      </c>
      <c r="CB32" s="737">
        <f t="shared" si="54"/>
        <v>4.7495832936432336</v>
      </c>
      <c r="CC32" s="737">
        <f t="shared" si="54"/>
        <v>5.169921930407801</v>
      </c>
      <c r="CD32" s="737">
        <f t="shared" si="54"/>
        <v>6.5331959368344519</v>
      </c>
      <c r="CE32" s="737">
        <f t="shared" si="54"/>
        <v>6.5952941017470881</v>
      </c>
      <c r="CF32" s="737" t="e">
        <f t="shared" si="54"/>
        <v>#DIV/0!</v>
      </c>
      <c r="CG32" s="737">
        <f t="shared" si="54"/>
        <v>9.6995001241793624</v>
      </c>
      <c r="CH32" s="737">
        <f t="shared" si="54"/>
        <v>5.4811256996396427</v>
      </c>
      <c r="CI32" s="737">
        <f t="shared" si="54"/>
        <v>6.5293009839420346</v>
      </c>
      <c r="CJ32" s="737">
        <f t="shared" si="54"/>
        <v>7.4491288742391299</v>
      </c>
      <c r="CK32" s="737">
        <f t="shared" si="54"/>
        <v>7.6896049283871069</v>
      </c>
      <c r="CL32" s="737">
        <f t="shared" si="54"/>
        <v>7.6122002380302725</v>
      </c>
      <c r="CM32" s="737">
        <f t="shared" si="54"/>
        <v>8.8767483210717213</v>
      </c>
      <c r="CN32" s="737">
        <f t="shared" si="54"/>
        <v>13.019571858304595</v>
      </c>
      <c r="CO32" s="732"/>
      <c r="CP32" s="1"/>
      <c r="CQ32" s="1128"/>
      <c r="CR32" s="737">
        <f t="shared" ref="CR32:DS32" si="55">CR28+(2*CR29)</f>
        <v>4.4037008503093258</v>
      </c>
      <c r="CS32" s="737">
        <f t="shared" si="55"/>
        <v>5.987695325786091</v>
      </c>
      <c r="CT32" s="737">
        <f t="shared" si="55"/>
        <v>6.1341258103773413</v>
      </c>
      <c r="CU32" s="737">
        <f t="shared" si="55"/>
        <v>6.4076554330339466</v>
      </c>
      <c r="CV32" s="737">
        <f t="shared" si="55"/>
        <v>7.8516773193947902</v>
      </c>
      <c r="CW32" s="737">
        <f t="shared" si="55"/>
        <v>7.5802413268194435</v>
      </c>
      <c r="CX32" s="737">
        <f t="shared" si="55"/>
        <v>11.848880442581272</v>
      </c>
      <c r="CY32" s="737">
        <f t="shared" si="55"/>
        <v>6.1483487074630023</v>
      </c>
      <c r="CZ32" s="737">
        <f t="shared" si="55"/>
        <v>8.8362950384756509</v>
      </c>
      <c r="DA32" s="737">
        <f t="shared" si="55"/>
        <v>9.0139715480109963</v>
      </c>
      <c r="DB32" s="737">
        <f t="shared" si="55"/>
        <v>9.7712361663282543</v>
      </c>
      <c r="DC32" s="737">
        <f t="shared" si="55"/>
        <v>9.9789179446277529</v>
      </c>
      <c r="DD32" s="737">
        <f t="shared" si="55"/>
        <v>10.608048422813541</v>
      </c>
      <c r="DE32" s="737">
        <f t="shared" si="55"/>
        <v>16.409106399107102</v>
      </c>
      <c r="DF32" s="737">
        <f t="shared" si="55"/>
        <v>3.0398542155126762</v>
      </c>
      <c r="DG32" s="737">
        <f t="shared" si="55"/>
        <v>4.7454325342711394</v>
      </c>
      <c r="DH32" s="737">
        <f t="shared" si="55"/>
        <v>4.9169833140823407</v>
      </c>
      <c r="DI32" s="737">
        <f t="shared" si="55"/>
        <v>8.5134614495783367</v>
      </c>
      <c r="DJ32" s="737">
        <f t="shared" si="55"/>
        <v>8.2583251793790176</v>
      </c>
      <c r="DK32" s="737" t="e">
        <f t="shared" si="55"/>
        <v>#DIV/0!</v>
      </c>
      <c r="DL32" s="737">
        <f t="shared" si="55"/>
        <v>11.280234847563506</v>
      </c>
      <c r="DM32" s="737">
        <f t="shared" si="55"/>
        <v>4.1426022226097734</v>
      </c>
      <c r="DN32" s="737">
        <f t="shared" si="55"/>
        <v>5.4106440289468081</v>
      </c>
      <c r="DO32" s="737">
        <f t="shared" si="55"/>
        <v>6.0964939401529978</v>
      </c>
      <c r="DP32" s="737">
        <f t="shared" si="55"/>
        <v>6.4950937914128568</v>
      </c>
      <c r="DQ32" s="737">
        <f t="shared" si="55"/>
        <v>7.2558033368596675</v>
      </c>
      <c r="DR32" s="737">
        <f t="shared" si="55"/>
        <v>7.6887205344261105</v>
      </c>
      <c r="DS32" s="737">
        <f t="shared" si="55"/>
        <v>11.012196602881128</v>
      </c>
      <c r="DT32" s="741"/>
      <c r="DU32" s="1"/>
      <c r="DV32" s="1128"/>
      <c r="DW32" s="737">
        <f t="shared" ref="DW32:EX32" si="56">DW28+(2*DW29)</f>
        <v>4.1259009867437477</v>
      </c>
      <c r="DX32" s="737">
        <f t="shared" si="56"/>
        <v>4.186923830849258</v>
      </c>
      <c r="DY32" s="737">
        <f t="shared" si="56"/>
        <v>4.6636492885999719</v>
      </c>
      <c r="DZ32" s="737">
        <f t="shared" si="56"/>
        <v>5.057997175472928</v>
      </c>
      <c r="EA32" s="737">
        <f t="shared" si="56"/>
        <v>5.6137325848979618</v>
      </c>
      <c r="EB32" s="737">
        <f t="shared" si="56"/>
        <v>6.4924808666862841</v>
      </c>
      <c r="EC32" s="737">
        <f t="shared" si="56"/>
        <v>8.7083709362258936</v>
      </c>
      <c r="ED32" s="737">
        <f t="shared" si="56"/>
        <v>7.4585467639988767</v>
      </c>
      <c r="EE32" s="737">
        <f t="shared" si="56"/>
        <v>8.8328546577406151</v>
      </c>
      <c r="EF32" s="737">
        <f t="shared" si="56"/>
        <v>9.8044648655891358</v>
      </c>
      <c r="EG32" s="737">
        <f t="shared" si="56"/>
        <v>10.032694593839349</v>
      </c>
      <c r="EH32" s="737">
        <f t="shared" si="56"/>
        <v>10.610014150478566</v>
      </c>
      <c r="EI32" s="737">
        <f t="shared" si="56"/>
        <v>10.798042443036771</v>
      </c>
      <c r="EJ32" s="737">
        <f t="shared" si="56"/>
        <v>17.549072547422451</v>
      </c>
      <c r="EK32" s="737">
        <f t="shared" si="56"/>
        <v>3.3414570391377603</v>
      </c>
      <c r="EL32" s="737">
        <f t="shared" si="56"/>
        <v>4.9416173565703474</v>
      </c>
      <c r="EM32" s="737">
        <f t="shared" si="56"/>
        <v>7.4670327205647453</v>
      </c>
      <c r="EN32" s="737">
        <f t="shared" si="56"/>
        <v>7.8508156262526079</v>
      </c>
      <c r="EO32" s="737">
        <f t="shared" si="56"/>
        <v>7.8188677785955791</v>
      </c>
      <c r="EP32" s="737" t="e">
        <f t="shared" si="56"/>
        <v>#DIV/0!</v>
      </c>
      <c r="EQ32" s="737">
        <f t="shared" si="56"/>
        <v>11.987077170875438</v>
      </c>
      <c r="ER32" s="737">
        <f t="shared" si="56"/>
        <v>3.0136694341669452</v>
      </c>
      <c r="ES32" s="737">
        <f t="shared" si="56"/>
        <v>4.4703687322875556</v>
      </c>
      <c r="ET32" s="737">
        <f t="shared" si="56"/>
        <v>5.8113588924152237</v>
      </c>
      <c r="EU32" s="737">
        <f t="shared" si="56"/>
        <v>5.8067211029367023</v>
      </c>
      <c r="EV32" s="737">
        <f t="shared" si="56"/>
        <v>6.2710909960400887</v>
      </c>
      <c r="EW32" s="737">
        <f t="shared" si="56"/>
        <v>6.3629201610895461</v>
      </c>
      <c r="EX32" s="737">
        <f t="shared" si="56"/>
        <v>9.0621192676782147</v>
      </c>
    </row>
    <row r="34" spans="1:140" ht="15" customHeight="1">
      <c r="BH34" s="233"/>
      <c r="BI34" s="233"/>
      <c r="BJ34" s="233"/>
      <c r="BK34" s="233"/>
      <c r="BL34" s="233"/>
      <c r="BM34" s="233"/>
      <c r="BN34" s="233"/>
      <c r="BO34" s="233"/>
      <c r="BP34" s="233"/>
      <c r="BQ34" s="233"/>
      <c r="BR34" s="233"/>
      <c r="CO34" s="233"/>
    </row>
    <row r="35" spans="1:140" ht="14.25" customHeight="1">
      <c r="AH35" s="233"/>
      <c r="AI35" s="233"/>
      <c r="AJ35" s="233"/>
      <c r="AK35" s="233"/>
      <c r="AL35" s="233"/>
      <c r="AM35" s="233"/>
      <c r="AN35" s="233"/>
      <c r="AO35" s="233"/>
      <c r="AP35" s="233"/>
      <c r="AQ35" s="233"/>
      <c r="AR35" s="233"/>
      <c r="AS35" s="233"/>
      <c r="BH35" s="233"/>
      <c r="BI35" s="233"/>
      <c r="BJ35" s="233"/>
      <c r="BK35" s="233"/>
      <c r="BL35" s="233"/>
      <c r="BM35" s="233"/>
      <c r="BN35" s="233"/>
      <c r="BO35" s="233"/>
      <c r="BP35" s="233"/>
      <c r="BQ35" s="233"/>
      <c r="BR35" s="233"/>
      <c r="CO35" s="233"/>
      <c r="CP35" s="233"/>
      <c r="CQ35" s="233"/>
      <c r="CR35" s="233"/>
      <c r="CS35" s="233"/>
      <c r="CT35" s="233"/>
      <c r="CU35" s="233"/>
      <c r="CV35" s="233"/>
      <c r="CW35" s="233"/>
      <c r="CX35" s="233"/>
      <c r="DU35" s="233"/>
      <c r="DV35" s="233"/>
      <c r="DW35" s="233"/>
      <c r="DX35" s="233"/>
      <c r="DY35" s="233"/>
      <c r="DZ35" s="233"/>
      <c r="EA35" s="233"/>
      <c r="EB35" s="233"/>
      <c r="EC35" s="233"/>
    </row>
    <row r="36" spans="1:140" ht="15" customHeight="1">
      <c r="A36" s="152"/>
      <c r="B36" s="152"/>
      <c r="C36" s="152"/>
      <c r="D36" s="152"/>
      <c r="E36" s="152"/>
      <c r="F36" s="152"/>
      <c r="G36" s="152"/>
      <c r="H36" s="152"/>
      <c r="I36" s="152"/>
      <c r="J36" s="152"/>
      <c r="K36" s="152"/>
      <c r="L36" s="152"/>
      <c r="M36" s="152"/>
      <c r="N36" s="152"/>
      <c r="O36" s="152"/>
      <c r="P36" s="152"/>
      <c r="Q36" s="152"/>
      <c r="R36" s="152"/>
      <c r="S36" s="152"/>
      <c r="AF36" s="152"/>
      <c r="AG36" s="233"/>
      <c r="AH36" s="233"/>
      <c r="AI36" s="233"/>
      <c r="AJ36" s="233"/>
      <c r="AK36" s="233"/>
      <c r="AL36" s="233"/>
      <c r="AM36" s="233"/>
      <c r="AN36" s="233"/>
      <c r="AO36" s="233"/>
      <c r="AP36" s="233"/>
      <c r="AQ36" s="233"/>
      <c r="AR36" s="233"/>
      <c r="AS36" s="233"/>
      <c r="BG36" s="152"/>
      <c r="BH36" s="233"/>
      <c r="BI36" s="233"/>
      <c r="BJ36" s="233"/>
      <c r="BK36" s="233"/>
      <c r="BL36" s="233"/>
      <c r="BM36" s="233"/>
      <c r="BN36" s="233"/>
      <c r="BO36" s="233"/>
      <c r="BP36" s="233"/>
      <c r="BQ36" s="233"/>
      <c r="BR36" s="233"/>
      <c r="CN36" s="152"/>
      <c r="CO36" s="233"/>
      <c r="CP36" s="233"/>
      <c r="CQ36" s="233"/>
      <c r="CR36" s="233"/>
      <c r="CS36" s="233"/>
      <c r="CT36" s="233"/>
      <c r="CU36" s="233"/>
      <c r="CV36" s="233"/>
      <c r="CW36" s="233"/>
      <c r="CX36" s="233"/>
      <c r="DM36" s="152"/>
      <c r="DU36" s="233"/>
      <c r="DV36" s="233"/>
      <c r="DW36" s="233"/>
      <c r="DX36" s="233"/>
      <c r="DY36" s="233"/>
      <c r="DZ36" s="233"/>
      <c r="EA36" s="233"/>
      <c r="EB36" s="233"/>
      <c r="EC36" s="233"/>
    </row>
    <row r="37" spans="1:140" ht="15" customHeight="1">
      <c r="A37" s="121" t="s">
        <v>314</v>
      </c>
      <c r="B37" s="1150" t="s">
        <v>19</v>
      </c>
      <c r="C37" s="1150"/>
      <c r="D37"/>
      <c r="E37"/>
      <c r="F37"/>
      <c r="G37"/>
      <c r="H37"/>
      <c r="I37"/>
      <c r="J37"/>
      <c r="K37"/>
      <c r="L37"/>
      <c r="M37" s="152"/>
      <c r="N37" s="152"/>
      <c r="P37" s="152"/>
      <c r="Q37" s="152"/>
      <c r="R37" s="152"/>
      <c r="S37" s="152"/>
      <c r="AF37" s="152"/>
      <c r="AG37" s="1151" t="s">
        <v>19</v>
      </c>
      <c r="AH37" s="1151"/>
      <c r="AI37"/>
      <c r="AJ37"/>
      <c r="AK37"/>
      <c r="AL37"/>
      <c r="AM37"/>
      <c r="AN37"/>
      <c r="AO37"/>
      <c r="AP37"/>
      <c r="AQ37" s="233"/>
      <c r="AR37" s="233"/>
      <c r="AS37" s="233"/>
      <c r="BK37" s="233"/>
      <c r="BL37" s="1152" t="s">
        <v>19</v>
      </c>
      <c r="BM37" s="1152"/>
      <c r="BN37"/>
      <c r="BO37"/>
      <c r="BP37"/>
      <c r="BQ37"/>
      <c r="BR37"/>
      <c r="BS37"/>
      <c r="BT37"/>
      <c r="BU37"/>
      <c r="BV37" s="233"/>
      <c r="CP37" s="233"/>
      <c r="CQ37" s="1153" t="s">
        <v>19</v>
      </c>
      <c r="CR37" s="1153"/>
      <c r="CS37"/>
      <c r="CT37"/>
      <c r="CU37"/>
      <c r="CV37"/>
      <c r="CW37"/>
      <c r="CX37"/>
      <c r="CY37"/>
      <c r="CZ37"/>
      <c r="DA37"/>
      <c r="DB37" s="233"/>
      <c r="DU37" s="233"/>
      <c r="DV37" s="1154" t="s">
        <v>19</v>
      </c>
      <c r="DW37" s="1154"/>
      <c r="DX37"/>
      <c r="DY37"/>
      <c r="DZ37"/>
      <c r="EA37"/>
      <c r="EB37"/>
      <c r="EC37"/>
      <c r="ED37"/>
      <c r="EE37"/>
      <c r="EF37"/>
      <c r="EG37"/>
      <c r="EH37"/>
      <c r="EI37"/>
      <c r="EJ37"/>
    </row>
    <row r="38" spans="1:140" ht="15" customHeight="1" thickBot="1">
      <c r="A38" s="152"/>
      <c r="B38" s="203" t="s">
        <v>328</v>
      </c>
      <c r="C38" s="203" t="s">
        <v>329</v>
      </c>
      <c r="D38"/>
      <c r="E38"/>
      <c r="F38"/>
      <c r="G38"/>
      <c r="H38"/>
      <c r="I38"/>
      <c r="J38"/>
      <c r="K38"/>
      <c r="L38"/>
      <c r="M38" s="152"/>
      <c r="N38" s="152"/>
      <c r="P38" s="152"/>
      <c r="Q38" s="152"/>
      <c r="R38" s="152"/>
      <c r="S38" s="152"/>
      <c r="AG38" s="238" t="s">
        <v>328</v>
      </c>
      <c r="AH38" s="238" t="s">
        <v>329</v>
      </c>
      <c r="AI38"/>
      <c r="AJ38"/>
      <c r="AK38"/>
      <c r="AL38"/>
      <c r="AM38"/>
      <c r="AN38"/>
      <c r="AO38"/>
      <c r="AP38"/>
      <c r="AQ38" s="233"/>
      <c r="AR38" s="233"/>
      <c r="AS38" s="233"/>
      <c r="BK38" s="233"/>
      <c r="BL38" s="369" t="s">
        <v>328</v>
      </c>
      <c r="BM38" s="369" t="s">
        <v>329</v>
      </c>
      <c r="BN38"/>
      <c r="BO38"/>
      <c r="BP38"/>
      <c r="BQ38"/>
      <c r="BR38"/>
      <c r="BS38"/>
      <c r="BT38"/>
      <c r="BU38"/>
      <c r="BV38" s="233"/>
      <c r="CQ38" s="406" t="s">
        <v>328</v>
      </c>
      <c r="CR38" s="406" t="s">
        <v>329</v>
      </c>
      <c r="CS38"/>
      <c r="CT38"/>
      <c r="CU38"/>
      <c r="CV38"/>
      <c r="CW38"/>
      <c r="CX38"/>
      <c r="CY38"/>
      <c r="CZ38"/>
      <c r="DA38"/>
      <c r="DB38" s="233"/>
      <c r="DV38" s="506" t="s">
        <v>328</v>
      </c>
      <c r="DW38" s="506" t="s">
        <v>329</v>
      </c>
      <c r="DX38"/>
      <c r="DY38"/>
      <c r="DZ38"/>
      <c r="EA38"/>
      <c r="EB38"/>
      <c r="EC38"/>
      <c r="ED38"/>
      <c r="EE38"/>
      <c r="EF38"/>
      <c r="EG38"/>
      <c r="EH38"/>
      <c r="EI38"/>
      <c r="EJ38"/>
    </row>
    <row r="39" spans="1:140" ht="15" customHeight="1" thickTop="1" thickBot="1">
      <c r="A39" s="152"/>
      <c r="B39" s="224" t="s">
        <v>96</v>
      </c>
      <c r="C39" s="234" t="s">
        <v>21</v>
      </c>
      <c r="D39"/>
      <c r="E39"/>
      <c r="F39"/>
      <c r="G39"/>
      <c r="H39"/>
      <c r="I39"/>
      <c r="J39"/>
      <c r="K39"/>
      <c r="L39"/>
      <c r="M39" s="152"/>
      <c r="N39" s="152"/>
      <c r="P39" s="152"/>
      <c r="Q39" s="152"/>
      <c r="R39" s="152"/>
      <c r="S39" s="152"/>
      <c r="AG39" s="239" t="s">
        <v>96</v>
      </c>
      <c r="AH39" s="240" t="s">
        <v>21</v>
      </c>
      <c r="AI39"/>
      <c r="AJ39"/>
      <c r="AK39"/>
      <c r="AL39"/>
      <c r="AM39"/>
      <c r="AN39"/>
      <c r="AO39"/>
      <c r="AP39"/>
      <c r="AQ39" s="233"/>
      <c r="AR39" s="233"/>
      <c r="AS39" s="233"/>
      <c r="BL39" s="390" t="s">
        <v>96</v>
      </c>
      <c r="BM39" s="399" t="s">
        <v>21</v>
      </c>
      <c r="BN39"/>
      <c r="BO39"/>
      <c r="BP39"/>
      <c r="BQ39"/>
      <c r="BR39"/>
      <c r="BS39"/>
      <c r="BT39"/>
      <c r="BU39"/>
      <c r="BV39" s="233"/>
      <c r="CQ39" s="407" t="s">
        <v>96</v>
      </c>
      <c r="CR39" s="408" t="s">
        <v>21</v>
      </c>
      <c r="CS39"/>
      <c r="CT39"/>
      <c r="CU39"/>
      <c r="CV39"/>
      <c r="CW39"/>
      <c r="CX39"/>
      <c r="CY39"/>
      <c r="CZ39"/>
      <c r="DA39"/>
      <c r="DB39" s="233"/>
      <c r="DV39" s="507" t="s">
        <v>96</v>
      </c>
      <c r="DW39" s="508" t="s">
        <v>21</v>
      </c>
      <c r="DX39"/>
      <c r="DY39"/>
      <c r="DZ39"/>
      <c r="EA39"/>
      <c r="EB39"/>
      <c r="EC39"/>
      <c r="ED39"/>
      <c r="EE39"/>
      <c r="EF39"/>
      <c r="EG39"/>
      <c r="EH39"/>
      <c r="EI39"/>
      <c r="EJ39"/>
    </row>
    <row r="40" spans="1:140" ht="15" customHeight="1" thickTop="1">
      <c r="A40" s="152"/>
      <c r="B40" s="235" t="s">
        <v>22</v>
      </c>
      <c r="C40" s="401">
        <v>1.65</v>
      </c>
      <c r="D40"/>
      <c r="E40"/>
      <c r="F40"/>
      <c r="G40"/>
      <c r="H40"/>
      <c r="I40"/>
      <c r="J40"/>
      <c r="K40"/>
      <c r="L40"/>
      <c r="M40" s="152"/>
      <c r="N40" s="152"/>
      <c r="P40" s="152"/>
      <c r="Q40" s="152"/>
      <c r="R40" s="152"/>
      <c r="S40" s="152"/>
      <c r="AG40" s="241" t="s">
        <v>22</v>
      </c>
      <c r="AH40" s="401">
        <v>1.65</v>
      </c>
      <c r="AI40"/>
      <c r="AJ40"/>
      <c r="AK40"/>
      <c r="AL40"/>
      <c r="AM40"/>
      <c r="AN40"/>
      <c r="AO40"/>
      <c r="AP40"/>
      <c r="AQ40" s="233"/>
      <c r="AR40" s="233"/>
      <c r="AS40" s="233"/>
      <c r="BL40" s="400" t="s">
        <v>22</v>
      </c>
      <c r="BM40" s="401">
        <v>1.65</v>
      </c>
      <c r="BN40"/>
      <c r="BO40"/>
      <c r="BP40"/>
      <c r="BQ40"/>
      <c r="BR40"/>
      <c r="BS40"/>
      <c r="BT40"/>
      <c r="BU40"/>
      <c r="BV40" s="233"/>
      <c r="CQ40" s="409" t="s">
        <v>22</v>
      </c>
      <c r="CR40" s="401">
        <v>1.65</v>
      </c>
      <c r="CS40"/>
      <c r="CT40"/>
      <c r="CU40"/>
      <c r="CV40"/>
      <c r="CW40"/>
      <c r="CX40"/>
      <c r="CY40"/>
      <c r="CZ40"/>
      <c r="DA40"/>
      <c r="DB40" s="233"/>
      <c r="DV40" s="509" t="s">
        <v>22</v>
      </c>
      <c r="DW40" s="401">
        <v>1.65</v>
      </c>
      <c r="DX40"/>
      <c r="DY40"/>
      <c r="DZ40"/>
      <c r="EA40"/>
      <c r="EB40"/>
      <c r="EC40"/>
      <c r="ED40"/>
      <c r="EE40"/>
      <c r="EF40"/>
      <c r="EG40"/>
      <c r="EH40"/>
      <c r="EI40"/>
      <c r="EJ40"/>
    </row>
    <row r="41" spans="1:140" ht="15" customHeight="1">
      <c r="A41" s="152"/>
      <c r="B41" s="236" t="s">
        <v>23</v>
      </c>
      <c r="C41" s="403">
        <v>2.36</v>
      </c>
      <c r="D41"/>
      <c r="E41"/>
      <c r="F41"/>
      <c r="G41"/>
      <c r="H41"/>
      <c r="I41"/>
      <c r="J41"/>
      <c r="K41"/>
      <c r="L41"/>
      <c r="M41" s="152"/>
      <c r="N41" s="152"/>
      <c r="P41" s="152"/>
      <c r="Q41" s="152"/>
      <c r="R41" s="152"/>
      <c r="S41" s="152"/>
      <c r="AG41" s="242" t="s">
        <v>23</v>
      </c>
      <c r="AH41" s="403">
        <v>2.36</v>
      </c>
      <c r="AI41"/>
      <c r="AJ41"/>
      <c r="AK41"/>
      <c r="AL41"/>
      <c r="AM41"/>
      <c r="AN41"/>
      <c r="AO41"/>
      <c r="AP41"/>
      <c r="AQ41" s="233"/>
      <c r="AR41" s="233"/>
      <c r="AS41" s="233"/>
      <c r="BL41" s="402" t="s">
        <v>23</v>
      </c>
      <c r="BM41" s="403">
        <v>2.36</v>
      </c>
      <c r="BN41"/>
      <c r="BO41"/>
      <c r="BP41"/>
      <c r="BQ41"/>
      <c r="BR41"/>
      <c r="BS41"/>
      <c r="BT41"/>
      <c r="BU41"/>
      <c r="BV41" s="233"/>
      <c r="CQ41" s="410" t="s">
        <v>23</v>
      </c>
      <c r="CR41" s="403">
        <v>2.36</v>
      </c>
      <c r="CS41"/>
      <c r="CT41"/>
      <c r="CU41"/>
      <c r="CV41"/>
      <c r="CW41"/>
      <c r="CX41"/>
      <c r="CY41"/>
      <c r="CZ41"/>
      <c r="DA41"/>
      <c r="DB41" s="233"/>
      <c r="DV41" s="510" t="s">
        <v>23</v>
      </c>
      <c r="DW41" s="403">
        <v>2.36</v>
      </c>
      <c r="DX41"/>
      <c r="DY41"/>
      <c r="DZ41"/>
      <c r="EA41"/>
      <c r="EB41"/>
      <c r="EC41"/>
      <c r="ED41"/>
      <c r="EE41"/>
      <c r="EF41"/>
      <c r="EG41"/>
      <c r="EH41"/>
      <c r="EI41"/>
      <c r="EJ41"/>
    </row>
    <row r="42" spans="1:140" ht="15" customHeight="1">
      <c r="A42" s="152"/>
      <c r="B42" s="236" t="s">
        <v>24</v>
      </c>
      <c r="C42" s="403">
        <v>2.44</v>
      </c>
      <c r="D42"/>
      <c r="E42"/>
      <c r="F42"/>
      <c r="G42"/>
      <c r="H42"/>
      <c r="I42"/>
      <c r="J42"/>
      <c r="K42"/>
      <c r="L42"/>
      <c r="M42" s="152"/>
      <c r="N42" s="152"/>
      <c r="P42" s="152"/>
      <c r="Q42" s="152"/>
      <c r="R42" s="152"/>
      <c r="S42" s="152"/>
      <c r="AG42" s="242" t="s">
        <v>24</v>
      </c>
      <c r="AH42" s="403">
        <v>2.44</v>
      </c>
      <c r="AI42"/>
      <c r="AJ42"/>
      <c r="AK42"/>
      <c r="AL42"/>
      <c r="AM42"/>
      <c r="AN42"/>
      <c r="AO42"/>
      <c r="AP42"/>
      <c r="AQ42" s="233"/>
      <c r="AR42" s="233"/>
      <c r="AS42" s="233"/>
      <c r="BL42" s="402" t="s">
        <v>24</v>
      </c>
      <c r="BM42" s="403">
        <v>2.44</v>
      </c>
      <c r="BN42"/>
      <c r="BO42"/>
      <c r="BP42"/>
      <c r="BQ42"/>
      <c r="BR42"/>
      <c r="BS42"/>
      <c r="BT42"/>
      <c r="BU42"/>
      <c r="BV42" s="233"/>
      <c r="CQ42" s="410" t="s">
        <v>24</v>
      </c>
      <c r="CR42" s="403">
        <v>2.44</v>
      </c>
      <c r="CS42"/>
      <c r="CT42"/>
      <c r="CU42"/>
      <c r="CV42"/>
      <c r="CW42"/>
      <c r="CX42"/>
      <c r="CY42"/>
      <c r="CZ42"/>
      <c r="DA42"/>
      <c r="DB42" s="233"/>
      <c r="DV42" s="510" t="s">
        <v>24</v>
      </c>
      <c r="DW42" s="403">
        <v>2.44</v>
      </c>
      <c r="DX42"/>
      <c r="DY42"/>
      <c r="DZ42"/>
      <c r="EA42"/>
      <c r="EB42"/>
      <c r="EC42"/>
      <c r="ED42"/>
      <c r="EE42"/>
      <c r="EF42"/>
      <c r="EG42"/>
      <c r="EH42"/>
      <c r="EI42"/>
      <c r="EJ42"/>
    </row>
    <row r="43" spans="1:140" ht="15" customHeight="1">
      <c r="A43" s="152"/>
      <c r="B43" s="236" t="s">
        <v>26</v>
      </c>
      <c r="C43" s="403">
        <v>2.83</v>
      </c>
      <c r="D43"/>
      <c r="E43"/>
      <c r="F43"/>
      <c r="G43"/>
      <c r="H43"/>
      <c r="I43"/>
      <c r="J43"/>
      <c r="K43"/>
      <c r="L43"/>
      <c r="M43" s="152"/>
      <c r="N43" s="152"/>
      <c r="P43" s="152"/>
      <c r="Q43" s="152"/>
      <c r="R43" s="152"/>
      <c r="S43" s="152"/>
      <c r="AG43" s="242" t="s">
        <v>26</v>
      </c>
      <c r="AH43" s="403">
        <v>2.83</v>
      </c>
      <c r="AI43"/>
      <c r="AJ43"/>
      <c r="AK43"/>
      <c r="AL43"/>
      <c r="AM43"/>
      <c r="AN43"/>
      <c r="AO43"/>
      <c r="AP43"/>
      <c r="AQ43" s="233"/>
      <c r="AR43" s="233"/>
      <c r="AS43" s="233"/>
      <c r="BL43" s="402" t="s">
        <v>26</v>
      </c>
      <c r="BM43" s="403">
        <v>2.83</v>
      </c>
      <c r="BN43"/>
      <c r="BO43"/>
      <c r="BP43"/>
      <c r="BQ43"/>
      <c r="BR43"/>
      <c r="BS43"/>
      <c r="BT43"/>
      <c r="BU43"/>
      <c r="BV43" s="233"/>
      <c r="CQ43" s="410" t="s">
        <v>26</v>
      </c>
      <c r="CR43" s="403">
        <v>2.83</v>
      </c>
      <c r="CS43"/>
      <c r="CT43"/>
      <c r="CU43"/>
      <c r="CV43"/>
      <c r="CW43"/>
      <c r="CX43"/>
      <c r="CY43"/>
      <c r="CZ43"/>
      <c r="DA43"/>
      <c r="DB43" s="233"/>
      <c r="DV43" s="510" t="s">
        <v>26</v>
      </c>
      <c r="DW43" s="403">
        <v>2.83</v>
      </c>
      <c r="DX43"/>
      <c r="DY43"/>
      <c r="DZ43"/>
      <c r="EA43"/>
      <c r="EB43"/>
      <c r="EC43"/>
      <c r="ED43"/>
      <c r="EE43"/>
      <c r="EF43"/>
      <c r="EG43"/>
      <c r="EH43"/>
      <c r="EI43"/>
      <c r="EJ43"/>
    </row>
    <row r="44" spans="1:140" ht="15" customHeight="1">
      <c r="A44" s="152"/>
      <c r="B44" s="236" t="s">
        <v>27</v>
      </c>
      <c r="C44" s="403">
        <v>3.22</v>
      </c>
      <c r="D44"/>
      <c r="E44"/>
      <c r="F44"/>
      <c r="G44"/>
      <c r="H44"/>
      <c r="I44"/>
      <c r="J44"/>
      <c r="K44"/>
      <c r="L44"/>
      <c r="M44" s="152"/>
      <c r="N44" s="152"/>
      <c r="P44" s="152"/>
      <c r="Q44" s="152"/>
      <c r="R44" s="152"/>
      <c r="S44" s="152"/>
      <c r="AG44" s="242" t="s">
        <v>27</v>
      </c>
      <c r="AH44" s="403">
        <v>3.22</v>
      </c>
      <c r="AI44"/>
      <c r="AJ44"/>
      <c r="AK44"/>
      <c r="AL44"/>
      <c r="AM44"/>
      <c r="AN44"/>
      <c r="AO44"/>
      <c r="AP44"/>
      <c r="AQ44" s="233"/>
      <c r="AR44" s="233"/>
      <c r="AS44" s="233"/>
      <c r="BL44" s="402" t="s">
        <v>27</v>
      </c>
      <c r="BM44" s="403">
        <v>3.22</v>
      </c>
      <c r="BN44"/>
      <c r="BO44"/>
      <c r="BP44"/>
      <c r="BQ44"/>
      <c r="BR44"/>
      <c r="BS44"/>
      <c r="BT44"/>
      <c r="BU44"/>
      <c r="BV44" s="233"/>
      <c r="CQ44" s="410" t="s">
        <v>27</v>
      </c>
      <c r="CR44" s="403">
        <v>3.22</v>
      </c>
      <c r="CS44"/>
      <c r="CT44"/>
      <c r="CU44"/>
      <c r="CV44"/>
      <c r="CW44"/>
      <c r="CX44"/>
      <c r="CY44"/>
      <c r="CZ44"/>
      <c r="DA44"/>
      <c r="DB44" s="233"/>
      <c r="DV44" s="510" t="s">
        <v>27</v>
      </c>
      <c r="DW44" s="403">
        <v>3.22</v>
      </c>
      <c r="DX44"/>
      <c r="DY44"/>
      <c r="DZ44"/>
      <c r="EA44"/>
      <c r="EB44"/>
      <c r="EC44"/>
      <c r="ED44"/>
      <c r="EE44"/>
      <c r="EF44"/>
      <c r="EG44"/>
      <c r="EH44"/>
      <c r="EI44"/>
      <c r="EJ44"/>
    </row>
    <row r="45" spans="1:140" ht="15" customHeight="1" thickBot="1">
      <c r="A45" s="152"/>
      <c r="B45" s="237" t="s">
        <v>97</v>
      </c>
      <c r="C45" s="405">
        <v>3.61</v>
      </c>
      <c r="D45"/>
      <c r="E45"/>
      <c r="F45"/>
      <c r="G45"/>
      <c r="H45"/>
      <c r="I45"/>
      <c r="J45"/>
      <c r="K45"/>
      <c r="L45"/>
      <c r="M45" s="152"/>
      <c r="N45" s="152"/>
      <c r="P45" s="152"/>
      <c r="Q45" s="152"/>
      <c r="R45" s="152"/>
      <c r="S45" s="152"/>
      <c r="AG45" s="243" t="s">
        <v>97</v>
      </c>
      <c r="AH45" s="405">
        <v>3.61</v>
      </c>
      <c r="AI45"/>
      <c r="AJ45"/>
      <c r="AK45"/>
      <c r="AL45"/>
      <c r="AM45"/>
      <c r="AN45"/>
      <c r="AO45"/>
      <c r="AP45"/>
      <c r="AQ45" s="233"/>
      <c r="AR45" s="233"/>
      <c r="AS45" s="233"/>
      <c r="BL45" s="404" t="s">
        <v>97</v>
      </c>
      <c r="BM45" s="405">
        <v>3.61</v>
      </c>
      <c r="BN45"/>
      <c r="BO45"/>
      <c r="BP45"/>
      <c r="BQ45"/>
      <c r="BR45"/>
      <c r="BS45"/>
      <c r="BT45"/>
      <c r="BU45"/>
      <c r="BV45" s="233"/>
      <c r="CQ45" s="411" t="s">
        <v>97</v>
      </c>
      <c r="CR45" s="405">
        <v>3.61</v>
      </c>
      <c r="CS45"/>
      <c r="CT45"/>
      <c r="CU45"/>
      <c r="CV45"/>
      <c r="CW45"/>
      <c r="CX45"/>
      <c r="CY45"/>
      <c r="CZ45"/>
      <c r="DA45"/>
      <c r="DB45" s="233"/>
      <c r="DV45" s="511" t="s">
        <v>97</v>
      </c>
      <c r="DW45" s="405">
        <v>3.61</v>
      </c>
      <c r="DX45"/>
      <c r="DY45"/>
      <c r="DZ45"/>
      <c r="EA45"/>
      <c r="EB45"/>
      <c r="EC45"/>
      <c r="ED45"/>
      <c r="EE45"/>
      <c r="EF45"/>
      <c r="EG45"/>
      <c r="EH45"/>
      <c r="EI45"/>
      <c r="EJ45"/>
    </row>
    <row r="46" spans="1:140" ht="15" customHeight="1" thickTop="1">
      <c r="A46" s="152"/>
      <c r="B46"/>
      <c r="C46"/>
      <c r="D46"/>
      <c r="E46"/>
      <c r="F46"/>
      <c r="G46"/>
      <c r="H46"/>
      <c r="I46"/>
      <c r="J46"/>
      <c r="K46"/>
      <c r="L46"/>
      <c r="M46" s="152"/>
      <c r="N46" s="152"/>
      <c r="P46" s="152"/>
      <c r="Q46" s="152"/>
      <c r="R46" s="152"/>
      <c r="S46" s="152"/>
      <c r="AG46"/>
      <c r="AH46"/>
      <c r="AI46"/>
      <c r="AJ46"/>
      <c r="AK46"/>
      <c r="AL46"/>
      <c r="AM46"/>
      <c r="AN46"/>
      <c r="AO46"/>
      <c r="AP46"/>
      <c r="AQ46" s="233"/>
      <c r="AR46" s="233"/>
      <c r="AS46" s="233"/>
      <c r="BL46"/>
      <c r="BM46"/>
      <c r="BN46"/>
      <c r="BO46"/>
      <c r="BP46"/>
      <c r="BQ46"/>
      <c r="BR46"/>
      <c r="BS46"/>
      <c r="BT46"/>
      <c r="BU46"/>
      <c r="BV46" s="233"/>
      <c r="CQ46"/>
      <c r="CR46"/>
      <c r="CS46"/>
      <c r="CT46"/>
      <c r="CU46"/>
      <c r="CV46"/>
      <c r="CW46"/>
      <c r="CX46"/>
      <c r="CY46"/>
      <c r="CZ46"/>
      <c r="DA46"/>
      <c r="DB46" s="233"/>
      <c r="DV46"/>
      <c r="DW46"/>
      <c r="DX46"/>
      <c r="DY46"/>
      <c r="DZ46"/>
      <c r="EA46"/>
      <c r="EB46"/>
      <c r="EC46"/>
      <c r="ED46"/>
      <c r="EE46"/>
      <c r="EF46"/>
      <c r="EG46"/>
      <c r="EH46"/>
      <c r="EI46"/>
      <c r="EJ46"/>
    </row>
    <row r="47" spans="1:140" ht="15" customHeight="1" thickBot="1">
      <c r="A47" s="152"/>
      <c r="B47" s="1150" t="s">
        <v>28</v>
      </c>
      <c r="C47" s="1150"/>
      <c r="D47" s="1150"/>
      <c r="E47" s="1150"/>
      <c r="F47"/>
      <c r="G47"/>
      <c r="H47"/>
      <c r="I47"/>
      <c r="J47"/>
      <c r="K47"/>
      <c r="L47"/>
      <c r="M47" s="152"/>
      <c r="N47" s="152"/>
      <c r="P47" s="152"/>
      <c r="Q47" s="152"/>
      <c r="R47" s="152"/>
      <c r="S47" s="152"/>
      <c r="AG47" s="1151" t="s">
        <v>28</v>
      </c>
      <c r="AH47" s="1151"/>
      <c r="AI47" s="1151"/>
      <c r="AJ47" s="1151"/>
      <c r="AK47"/>
      <c r="AL47"/>
      <c r="AM47"/>
      <c r="AN47"/>
      <c r="AO47"/>
      <c r="AP47"/>
      <c r="AQ47" s="233"/>
      <c r="AR47" s="233"/>
      <c r="AS47" s="233"/>
      <c r="BL47" s="1152" t="s">
        <v>28</v>
      </c>
      <c r="BM47" s="1152"/>
      <c r="BN47" s="1152"/>
      <c r="BO47" s="1152"/>
      <c r="BP47"/>
      <c r="BQ47"/>
      <c r="BR47"/>
      <c r="BS47"/>
      <c r="BT47"/>
      <c r="BU47"/>
      <c r="BV47" s="233"/>
      <c r="CQ47" s="1153" t="s">
        <v>28</v>
      </c>
      <c r="CR47" s="1153"/>
      <c r="CS47" s="1153"/>
      <c r="CT47" s="1153"/>
      <c r="CU47"/>
      <c r="CV47"/>
      <c r="CW47"/>
      <c r="CX47"/>
      <c r="CY47"/>
      <c r="CZ47"/>
      <c r="DA47"/>
      <c r="DB47" s="233"/>
      <c r="DV47" s="1155" t="s">
        <v>28</v>
      </c>
      <c r="DW47" s="1155"/>
      <c r="DX47" s="1155"/>
      <c r="DY47" s="1155"/>
      <c r="DZ47"/>
      <c r="EA47"/>
      <c r="EB47"/>
      <c r="EC47"/>
      <c r="ED47"/>
      <c r="EE47"/>
      <c r="EF47"/>
      <c r="EG47"/>
      <c r="EH47"/>
      <c r="EI47"/>
      <c r="EJ47"/>
    </row>
    <row r="48" spans="1:140" ht="15" customHeight="1" thickTop="1" thickBot="1">
      <c r="A48" s="152"/>
      <c r="B48" s="1130"/>
      <c r="C48" s="1131"/>
      <c r="D48" s="153" t="s">
        <v>98</v>
      </c>
      <c r="E48" s="154" t="s">
        <v>29</v>
      </c>
      <c r="F48"/>
      <c r="G48"/>
      <c r="H48"/>
      <c r="I48"/>
      <c r="J48"/>
      <c r="K48"/>
      <c r="L48"/>
      <c r="M48" s="152"/>
      <c r="N48" s="152"/>
      <c r="P48" s="152"/>
      <c r="Q48" s="152"/>
      <c r="R48" s="152"/>
      <c r="S48" s="152"/>
      <c r="AG48" s="1132"/>
      <c r="AH48" s="1133"/>
      <c r="AI48" s="244" t="s">
        <v>98</v>
      </c>
      <c r="AJ48" s="245" t="s">
        <v>29</v>
      </c>
      <c r="AK48"/>
      <c r="AL48"/>
      <c r="AM48"/>
      <c r="AN48"/>
      <c r="AO48"/>
      <c r="AP48"/>
      <c r="AQ48" s="233"/>
      <c r="AR48" s="233"/>
      <c r="AS48" s="233"/>
      <c r="BL48" s="1134"/>
      <c r="BM48" s="1135"/>
      <c r="BN48" s="320" t="s">
        <v>98</v>
      </c>
      <c r="BO48" s="321" t="s">
        <v>29</v>
      </c>
      <c r="BP48"/>
      <c r="BQ48"/>
      <c r="BR48"/>
      <c r="BS48"/>
      <c r="BT48"/>
      <c r="BU48"/>
      <c r="BV48" s="233"/>
      <c r="CQ48" s="1136"/>
      <c r="CR48" s="1137"/>
      <c r="CS48" s="412" t="s">
        <v>98</v>
      </c>
      <c r="CT48" s="413" t="s">
        <v>29</v>
      </c>
      <c r="CU48"/>
      <c r="CV48"/>
      <c r="CW48"/>
      <c r="CX48"/>
      <c r="CY48"/>
      <c r="CZ48"/>
      <c r="DA48"/>
      <c r="DB48" s="233"/>
      <c r="DV48" s="1138"/>
      <c r="DW48" s="1139"/>
      <c r="DX48" s="512" t="s">
        <v>98</v>
      </c>
      <c r="DY48" s="513" t="s">
        <v>29</v>
      </c>
      <c r="DZ48"/>
      <c r="EA48"/>
      <c r="EB48"/>
      <c r="EC48"/>
      <c r="ED48"/>
      <c r="EE48"/>
      <c r="EF48"/>
      <c r="EG48"/>
      <c r="EH48"/>
      <c r="EI48"/>
      <c r="EJ48"/>
    </row>
    <row r="49" spans="1:140" ht="15" customHeight="1" thickTop="1">
      <c r="A49" s="152"/>
      <c r="B49" s="1140" t="s">
        <v>30</v>
      </c>
      <c r="C49" s="155" t="s">
        <v>316</v>
      </c>
      <c r="D49" s="156" t="s">
        <v>1</v>
      </c>
      <c r="E49" s="157">
        <v>35</v>
      </c>
      <c r="F49"/>
      <c r="G49"/>
      <c r="H49"/>
      <c r="I49"/>
      <c r="J49"/>
      <c r="K49"/>
      <c r="L49"/>
      <c r="M49" s="152"/>
      <c r="N49" s="152"/>
      <c r="P49" s="152"/>
      <c r="Q49" s="152"/>
      <c r="R49" s="152"/>
      <c r="S49" s="152"/>
      <c r="AG49" s="1142" t="s">
        <v>30</v>
      </c>
      <c r="AH49" s="246" t="s">
        <v>316</v>
      </c>
      <c r="AI49" s="247" t="s">
        <v>1</v>
      </c>
      <c r="AJ49" s="248">
        <v>35</v>
      </c>
      <c r="AK49"/>
      <c r="AL49"/>
      <c r="AM49"/>
      <c r="AN49"/>
      <c r="AO49"/>
      <c r="AP49"/>
      <c r="AQ49" s="233"/>
      <c r="AR49" s="233"/>
      <c r="AS49" s="233"/>
      <c r="BL49" s="1144" t="s">
        <v>30</v>
      </c>
      <c r="BM49" s="322" t="s">
        <v>316</v>
      </c>
      <c r="BN49" s="323" t="s">
        <v>1</v>
      </c>
      <c r="BO49" s="324">
        <v>35</v>
      </c>
      <c r="BP49"/>
      <c r="BQ49"/>
      <c r="BR49"/>
      <c r="BS49"/>
      <c r="BT49"/>
      <c r="BU49"/>
      <c r="BV49" s="233"/>
      <c r="CQ49" s="1146" t="s">
        <v>30</v>
      </c>
      <c r="CR49" s="414" t="s">
        <v>316</v>
      </c>
      <c r="CS49" s="415" t="s">
        <v>1</v>
      </c>
      <c r="CT49" s="416">
        <v>35</v>
      </c>
      <c r="CU49"/>
      <c r="CV49"/>
      <c r="CW49"/>
      <c r="CX49"/>
      <c r="CY49"/>
      <c r="CZ49"/>
      <c r="DA49"/>
      <c r="DB49" s="233"/>
      <c r="DV49" s="1148" t="s">
        <v>30</v>
      </c>
      <c r="DW49" s="514" t="s">
        <v>316</v>
      </c>
      <c r="DX49" s="515" t="s">
        <v>1</v>
      </c>
      <c r="DY49" s="516">
        <v>35</v>
      </c>
      <c r="DZ49"/>
      <c r="EA49"/>
      <c r="EB49"/>
      <c r="EC49"/>
      <c r="ED49"/>
      <c r="EE49"/>
      <c r="EF49"/>
      <c r="EG49"/>
      <c r="EH49"/>
      <c r="EI49"/>
      <c r="EJ49"/>
    </row>
    <row r="50" spans="1:140" ht="15" customHeight="1">
      <c r="A50" s="152"/>
      <c r="B50" s="1141"/>
      <c r="C50" s="158" t="s">
        <v>317</v>
      </c>
      <c r="D50" s="159" t="s">
        <v>2</v>
      </c>
      <c r="E50" s="160">
        <v>37</v>
      </c>
      <c r="F50"/>
      <c r="G50"/>
      <c r="H50"/>
      <c r="I50"/>
      <c r="J50"/>
      <c r="K50"/>
      <c r="L50"/>
      <c r="M50" s="152"/>
      <c r="N50" s="152"/>
      <c r="P50" s="152"/>
      <c r="Q50" s="152"/>
      <c r="R50" s="152"/>
      <c r="S50" s="152"/>
      <c r="AG50" s="1143"/>
      <c r="AH50" s="249" t="s">
        <v>317</v>
      </c>
      <c r="AI50" s="250" t="s">
        <v>2</v>
      </c>
      <c r="AJ50" s="251">
        <v>37</v>
      </c>
      <c r="AK50"/>
      <c r="AL50"/>
      <c r="AM50"/>
      <c r="AN50"/>
      <c r="AO50"/>
      <c r="AP50"/>
      <c r="AQ50" s="233"/>
      <c r="AR50" s="233"/>
      <c r="AS50" s="233"/>
      <c r="BL50" s="1145"/>
      <c r="BM50" s="325" t="s">
        <v>317</v>
      </c>
      <c r="BN50" s="326" t="s">
        <v>2</v>
      </c>
      <c r="BO50" s="327">
        <v>37</v>
      </c>
      <c r="BP50"/>
      <c r="BQ50"/>
      <c r="BR50"/>
      <c r="BS50"/>
      <c r="BT50"/>
      <c r="BU50"/>
      <c r="BV50" s="233"/>
      <c r="CQ50" s="1147"/>
      <c r="CR50" s="417" t="s">
        <v>317</v>
      </c>
      <c r="CS50" s="418" t="s">
        <v>2</v>
      </c>
      <c r="CT50" s="419">
        <v>37</v>
      </c>
      <c r="CU50"/>
      <c r="CV50"/>
      <c r="CW50"/>
      <c r="CX50"/>
      <c r="CY50"/>
      <c r="CZ50"/>
      <c r="DA50"/>
      <c r="DB50" s="233"/>
      <c r="DV50" s="1149"/>
      <c r="DW50" s="517" t="s">
        <v>317</v>
      </c>
      <c r="DX50" s="518" t="s">
        <v>2</v>
      </c>
      <c r="DY50" s="519">
        <v>37</v>
      </c>
      <c r="DZ50"/>
      <c r="EA50"/>
      <c r="EB50"/>
      <c r="EC50"/>
      <c r="ED50"/>
      <c r="EE50"/>
      <c r="EF50"/>
      <c r="EG50"/>
      <c r="EH50"/>
      <c r="EI50"/>
      <c r="EJ50"/>
    </row>
    <row r="51" spans="1:140" ht="15" customHeight="1">
      <c r="A51" s="152"/>
      <c r="B51" s="1141" t="s">
        <v>109</v>
      </c>
      <c r="C51" s="158" t="s">
        <v>316</v>
      </c>
      <c r="D51" s="159" t="s">
        <v>10</v>
      </c>
      <c r="E51" s="160">
        <v>38</v>
      </c>
      <c r="F51"/>
      <c r="G51"/>
      <c r="H51"/>
      <c r="I51"/>
      <c r="J51"/>
      <c r="K51"/>
      <c r="L51"/>
      <c r="M51" s="152"/>
      <c r="N51" s="152"/>
      <c r="P51" s="152"/>
      <c r="Q51" s="152"/>
      <c r="R51" s="152"/>
      <c r="S51" s="152"/>
      <c r="AG51" s="1143" t="s">
        <v>109</v>
      </c>
      <c r="AH51" s="249" t="s">
        <v>316</v>
      </c>
      <c r="AI51" s="250" t="s">
        <v>10</v>
      </c>
      <c r="AJ51" s="251">
        <v>38</v>
      </c>
      <c r="AK51"/>
      <c r="AL51"/>
      <c r="AM51"/>
      <c r="AN51"/>
      <c r="AO51"/>
      <c r="AP51"/>
      <c r="AQ51" s="233"/>
      <c r="AR51" s="233"/>
      <c r="AS51" s="233"/>
      <c r="BL51" s="1145" t="s">
        <v>109</v>
      </c>
      <c r="BM51" s="325" t="s">
        <v>316</v>
      </c>
      <c r="BN51" s="326" t="s">
        <v>10</v>
      </c>
      <c r="BO51" s="327">
        <v>38</v>
      </c>
      <c r="BP51"/>
      <c r="BQ51"/>
      <c r="BR51"/>
      <c r="BS51"/>
      <c r="BT51"/>
      <c r="BU51"/>
      <c r="BV51" s="233"/>
      <c r="CQ51" s="1147" t="s">
        <v>109</v>
      </c>
      <c r="CR51" s="417" t="s">
        <v>316</v>
      </c>
      <c r="CS51" s="418" t="s">
        <v>10</v>
      </c>
      <c r="CT51" s="419">
        <v>38</v>
      </c>
      <c r="CU51"/>
      <c r="CV51"/>
      <c r="CW51"/>
      <c r="CX51"/>
      <c r="CY51"/>
      <c r="CZ51"/>
      <c r="DA51"/>
      <c r="DB51" s="233"/>
      <c r="DV51" s="1149" t="s">
        <v>109</v>
      </c>
      <c r="DW51" s="517" t="s">
        <v>316</v>
      </c>
      <c r="DX51" s="518" t="s">
        <v>10</v>
      </c>
      <c r="DY51" s="519">
        <v>38</v>
      </c>
      <c r="DZ51"/>
      <c r="EA51"/>
      <c r="EB51"/>
      <c r="EC51"/>
      <c r="ED51"/>
      <c r="EE51"/>
      <c r="EF51"/>
      <c r="EG51"/>
      <c r="EH51"/>
      <c r="EI51"/>
      <c r="EJ51"/>
    </row>
    <row r="52" spans="1:140" ht="15" customHeight="1" thickBot="1">
      <c r="A52" s="152"/>
      <c r="B52" s="1180"/>
      <c r="C52" s="161" t="s">
        <v>317</v>
      </c>
      <c r="D52" s="162" t="s">
        <v>11</v>
      </c>
      <c r="E52" s="163">
        <v>34</v>
      </c>
      <c r="F52"/>
      <c r="G52"/>
      <c r="H52"/>
      <c r="I52"/>
      <c r="J52"/>
      <c r="K52"/>
      <c r="L52"/>
      <c r="M52" s="152"/>
      <c r="N52" s="152"/>
      <c r="P52" s="152"/>
      <c r="Q52" s="152"/>
      <c r="R52" s="152"/>
      <c r="S52" s="152"/>
      <c r="AG52" s="1181"/>
      <c r="AH52" s="252" t="s">
        <v>317</v>
      </c>
      <c r="AI52" s="253" t="s">
        <v>11</v>
      </c>
      <c r="AJ52" s="254">
        <v>34</v>
      </c>
      <c r="AK52"/>
      <c r="AL52"/>
      <c r="AM52"/>
      <c r="AN52"/>
      <c r="AO52"/>
      <c r="AP52"/>
      <c r="AQ52" s="233"/>
      <c r="AR52" s="233"/>
      <c r="AS52" s="233"/>
      <c r="BL52" s="1182"/>
      <c r="BM52" s="328" t="s">
        <v>317</v>
      </c>
      <c r="BN52" s="329" t="s">
        <v>11</v>
      </c>
      <c r="BO52" s="330">
        <v>34</v>
      </c>
      <c r="BP52"/>
      <c r="BQ52"/>
      <c r="BR52"/>
      <c r="BS52"/>
      <c r="BT52"/>
      <c r="BU52"/>
      <c r="BV52" s="233"/>
      <c r="CQ52" s="1183"/>
      <c r="CR52" s="420" t="s">
        <v>317</v>
      </c>
      <c r="CS52" s="421" t="s">
        <v>11</v>
      </c>
      <c r="CT52" s="422">
        <v>34</v>
      </c>
      <c r="CU52"/>
      <c r="CV52"/>
      <c r="CW52"/>
      <c r="CX52"/>
      <c r="CY52"/>
      <c r="CZ52"/>
      <c r="DA52"/>
      <c r="DB52" s="233"/>
      <c r="DV52" s="1184"/>
      <c r="DW52" s="520" t="s">
        <v>317</v>
      </c>
      <c r="DX52" s="521" t="s">
        <v>11</v>
      </c>
      <c r="DY52" s="522">
        <v>34</v>
      </c>
      <c r="DZ52"/>
      <c r="EA52"/>
      <c r="EB52"/>
      <c r="EC52"/>
      <c r="ED52"/>
      <c r="EE52"/>
      <c r="EF52"/>
      <c r="EG52"/>
      <c r="EH52"/>
      <c r="EI52"/>
      <c r="EJ52"/>
    </row>
    <row r="53" spans="1:140" ht="15" customHeight="1" thickTop="1">
      <c r="A53" s="152"/>
      <c r="B53"/>
      <c r="C53"/>
      <c r="D53"/>
      <c r="E53"/>
      <c r="F53"/>
      <c r="G53"/>
      <c r="H53"/>
      <c r="I53"/>
      <c r="J53"/>
      <c r="K53"/>
      <c r="L53"/>
      <c r="M53" s="152"/>
      <c r="N53" s="152"/>
      <c r="P53" s="152"/>
      <c r="Q53" s="152"/>
      <c r="R53" s="152"/>
      <c r="S53" s="152"/>
      <c r="AG53"/>
      <c r="AH53"/>
      <c r="AI53"/>
      <c r="AJ53"/>
      <c r="AK53"/>
      <c r="AL53"/>
      <c r="AM53"/>
      <c r="AN53"/>
      <c r="AO53"/>
      <c r="AP53"/>
      <c r="AQ53" s="233"/>
      <c r="AR53" s="233"/>
      <c r="AS53" s="233"/>
      <c r="BL53"/>
      <c r="BM53"/>
      <c r="BN53"/>
      <c r="BO53"/>
      <c r="BP53"/>
      <c r="BQ53"/>
      <c r="BR53"/>
      <c r="BS53"/>
      <c r="BT53"/>
      <c r="BU53"/>
      <c r="BV53" s="233"/>
      <c r="CQ53"/>
      <c r="CR53"/>
      <c r="CS53"/>
      <c r="CT53"/>
      <c r="CU53"/>
      <c r="CV53"/>
      <c r="CW53"/>
      <c r="CX53"/>
      <c r="CY53"/>
      <c r="CZ53"/>
      <c r="DA53"/>
      <c r="DB53" s="233"/>
      <c r="DV53"/>
      <c r="DW53"/>
      <c r="DX53"/>
      <c r="DY53"/>
      <c r="DZ53"/>
      <c r="EA53"/>
      <c r="EB53"/>
      <c r="EC53"/>
      <c r="ED53"/>
      <c r="EE53"/>
      <c r="EF53"/>
      <c r="EG53"/>
      <c r="EH53"/>
      <c r="EI53"/>
      <c r="EJ53"/>
    </row>
    <row r="54" spans="1:140" ht="15" customHeight="1" thickBot="1">
      <c r="A54" s="152"/>
      <c r="B54" s="1150" t="s">
        <v>31</v>
      </c>
      <c r="C54" s="1150"/>
      <c r="D54" s="1150"/>
      <c r="E54" s="1150"/>
      <c r="F54" s="1150"/>
      <c r="G54" s="1150"/>
      <c r="H54"/>
      <c r="I54"/>
      <c r="J54"/>
      <c r="K54"/>
      <c r="L54"/>
      <c r="M54" s="152"/>
      <c r="N54" s="152"/>
      <c r="P54" s="152"/>
      <c r="Q54" s="152"/>
      <c r="R54" s="152"/>
      <c r="S54" s="152"/>
      <c r="AG54" s="1151" t="s">
        <v>31</v>
      </c>
      <c r="AH54" s="1151"/>
      <c r="AI54" s="1151"/>
      <c r="AJ54" s="1151"/>
      <c r="AK54" s="1151"/>
      <c r="AL54" s="1151"/>
      <c r="AM54"/>
      <c r="AN54"/>
      <c r="AO54"/>
      <c r="AP54"/>
      <c r="AQ54" s="233"/>
      <c r="AR54" s="233"/>
      <c r="AS54" s="233"/>
      <c r="BL54" s="1152" t="s">
        <v>31</v>
      </c>
      <c r="BM54" s="1152"/>
      <c r="BN54" s="1152"/>
      <c r="BO54" s="1152"/>
      <c r="BP54" s="1152"/>
      <c r="BQ54" s="1152"/>
      <c r="BR54"/>
      <c r="BS54"/>
      <c r="BT54"/>
      <c r="BU54"/>
      <c r="BV54" s="233"/>
      <c r="CQ54" s="1153" t="s">
        <v>31</v>
      </c>
      <c r="CR54" s="1153"/>
      <c r="CS54" s="1153"/>
      <c r="CT54" s="1153"/>
      <c r="CU54" s="1153"/>
      <c r="CV54" s="1153"/>
      <c r="CW54"/>
      <c r="CX54"/>
      <c r="CY54"/>
      <c r="CZ54"/>
      <c r="DA54"/>
      <c r="DB54" s="233"/>
      <c r="DV54" s="1155" t="s">
        <v>31</v>
      </c>
      <c r="DW54" s="1155"/>
      <c r="DX54" s="1155"/>
      <c r="DY54" s="1155"/>
      <c r="DZ54" s="1155"/>
      <c r="EA54" s="1155"/>
      <c r="EB54"/>
      <c r="EC54"/>
      <c r="ED54"/>
      <c r="EE54"/>
      <c r="EF54"/>
      <c r="EG54"/>
      <c r="EH54"/>
      <c r="EI54"/>
      <c r="EJ54"/>
    </row>
    <row r="55" spans="1:140" ht="15" customHeight="1" thickTop="1" thickBot="1">
      <c r="A55" s="152"/>
      <c r="B55" s="1130" t="s">
        <v>30</v>
      </c>
      <c r="C55" s="1156"/>
      <c r="D55" s="1131"/>
      <c r="E55" s="153" t="s">
        <v>16</v>
      </c>
      <c r="F55" s="164" t="s">
        <v>32</v>
      </c>
      <c r="G55" s="154" t="s">
        <v>29</v>
      </c>
      <c r="H55"/>
      <c r="I55"/>
      <c r="J55"/>
      <c r="K55"/>
      <c r="L55"/>
      <c r="M55" s="152"/>
      <c r="N55" s="152"/>
      <c r="P55" s="152"/>
      <c r="Q55" s="152"/>
      <c r="R55" s="152"/>
      <c r="S55" s="152"/>
      <c r="AG55" s="1132" t="s">
        <v>30</v>
      </c>
      <c r="AH55" s="1157"/>
      <c r="AI55" s="1133"/>
      <c r="AJ55" s="244" t="s">
        <v>16</v>
      </c>
      <c r="AK55" s="255" t="s">
        <v>32</v>
      </c>
      <c r="AL55" s="245" t="s">
        <v>29</v>
      </c>
      <c r="AM55"/>
      <c r="AN55"/>
      <c r="AO55"/>
      <c r="AP55"/>
      <c r="AQ55" s="233"/>
      <c r="AR55" s="233"/>
      <c r="AS55" s="233"/>
      <c r="BL55" s="1134" t="s">
        <v>30</v>
      </c>
      <c r="BM55" s="1158"/>
      <c r="BN55" s="1135"/>
      <c r="BO55" s="320" t="s">
        <v>16</v>
      </c>
      <c r="BP55" s="331" t="s">
        <v>32</v>
      </c>
      <c r="BQ55" s="321" t="s">
        <v>29</v>
      </c>
      <c r="BR55"/>
      <c r="BS55"/>
      <c r="BT55"/>
      <c r="BU55"/>
      <c r="BV55" s="233"/>
      <c r="CQ55" s="1136" t="s">
        <v>30</v>
      </c>
      <c r="CR55" s="1159"/>
      <c r="CS55" s="1137"/>
      <c r="CT55" s="412" t="s">
        <v>16</v>
      </c>
      <c r="CU55" s="423" t="s">
        <v>32</v>
      </c>
      <c r="CV55" s="413" t="s">
        <v>29</v>
      </c>
      <c r="CW55"/>
      <c r="CX55"/>
      <c r="CY55"/>
      <c r="CZ55"/>
      <c r="DA55"/>
      <c r="DB55" s="233"/>
      <c r="DV55" s="1138" t="s">
        <v>30</v>
      </c>
      <c r="DW55" s="1160"/>
      <c r="DX55" s="1139"/>
      <c r="DY55" s="512" t="s">
        <v>16</v>
      </c>
      <c r="DZ55" s="523" t="s">
        <v>32</v>
      </c>
      <c r="EA55" s="513" t="s">
        <v>29</v>
      </c>
      <c r="EB55"/>
      <c r="EC55"/>
      <c r="ED55"/>
      <c r="EE55"/>
      <c r="EF55"/>
      <c r="EG55"/>
      <c r="EH55"/>
      <c r="EI55"/>
      <c r="EJ55"/>
    </row>
    <row r="56" spans="1:140" ht="15" customHeight="1" thickTop="1">
      <c r="A56" s="152"/>
      <c r="B56" s="1161" t="s">
        <v>99</v>
      </c>
      <c r="C56" s="1163" t="s">
        <v>1</v>
      </c>
      <c r="D56" s="165" t="s">
        <v>10</v>
      </c>
      <c r="E56" s="166">
        <v>1.4210526315789478</v>
      </c>
      <c r="F56" s="167">
        <v>0.90159053737049799</v>
      </c>
      <c r="G56" s="157">
        <v>19</v>
      </c>
      <c r="H56"/>
      <c r="I56"/>
      <c r="J56"/>
      <c r="K56"/>
      <c r="L56"/>
      <c r="M56" s="152"/>
      <c r="N56" s="152"/>
      <c r="P56" s="152"/>
      <c r="Q56" s="152"/>
      <c r="R56" s="152"/>
      <c r="S56" s="152"/>
      <c r="AG56" s="1166" t="s">
        <v>99</v>
      </c>
      <c r="AH56" s="1168" t="s">
        <v>1</v>
      </c>
      <c r="AI56" s="256" t="s">
        <v>10</v>
      </c>
      <c r="AJ56" s="257">
        <v>2.6842105263157898</v>
      </c>
      <c r="AK56" s="258">
        <v>1.4162796168893961</v>
      </c>
      <c r="AL56" s="248">
        <v>19</v>
      </c>
      <c r="AM56"/>
      <c r="AN56"/>
      <c r="AO56"/>
      <c r="AP56"/>
      <c r="AQ56" s="233"/>
      <c r="AR56" s="233"/>
      <c r="AS56" s="233"/>
      <c r="BL56" s="1171" t="s">
        <v>99</v>
      </c>
      <c r="BM56" s="1185" t="s">
        <v>1</v>
      </c>
      <c r="BN56" s="332" t="s">
        <v>10</v>
      </c>
      <c r="BO56" s="333">
        <v>2.4736842105263159</v>
      </c>
      <c r="BP56" s="334">
        <v>1.611363158344566</v>
      </c>
      <c r="BQ56" s="324">
        <v>19</v>
      </c>
      <c r="BR56"/>
      <c r="BS56"/>
      <c r="BT56"/>
      <c r="BU56"/>
      <c r="BV56" s="233"/>
      <c r="CQ56" s="1186" t="s">
        <v>99</v>
      </c>
      <c r="CR56" s="1188" t="s">
        <v>1</v>
      </c>
      <c r="CS56" s="424" t="s">
        <v>10</v>
      </c>
      <c r="CT56" s="425">
        <v>1.9999999999999998</v>
      </c>
      <c r="CU56" s="426">
        <v>1.2018504251546629</v>
      </c>
      <c r="CV56" s="416">
        <v>19</v>
      </c>
      <c r="CW56"/>
      <c r="CX56"/>
      <c r="CY56"/>
      <c r="CZ56"/>
      <c r="DA56"/>
      <c r="DB56" s="233"/>
      <c r="DV56" s="1189" t="s">
        <v>99</v>
      </c>
      <c r="DW56" s="1179" t="s">
        <v>1</v>
      </c>
      <c r="DX56" s="524" t="s">
        <v>10</v>
      </c>
      <c r="DY56" s="525">
        <v>1.7368421052631577</v>
      </c>
      <c r="DZ56" s="526">
        <v>1.1945294407402951</v>
      </c>
      <c r="EA56" s="516">
        <v>19</v>
      </c>
      <c r="EB56"/>
      <c r="EC56"/>
      <c r="ED56"/>
      <c r="EE56"/>
      <c r="EF56"/>
      <c r="EG56"/>
      <c r="EH56"/>
      <c r="EI56"/>
      <c r="EJ56"/>
    </row>
    <row r="57" spans="1:140" ht="15" customHeight="1">
      <c r="A57" s="152"/>
      <c r="B57" s="1141"/>
      <c r="C57" s="1164"/>
      <c r="D57" s="168" t="s">
        <v>11</v>
      </c>
      <c r="E57" s="169">
        <v>2</v>
      </c>
      <c r="F57" s="170">
        <v>0.96609178307929588</v>
      </c>
      <c r="G57" s="160">
        <v>16</v>
      </c>
      <c r="H57"/>
      <c r="I57"/>
      <c r="J57"/>
      <c r="K57"/>
      <c r="L57"/>
      <c r="M57" s="152"/>
      <c r="N57" s="152"/>
      <c r="P57" s="152"/>
      <c r="Q57" s="152"/>
      <c r="R57" s="152"/>
      <c r="S57" s="152"/>
      <c r="AG57" s="1143"/>
      <c r="AH57" s="1169"/>
      <c r="AI57" s="259" t="s">
        <v>11</v>
      </c>
      <c r="AJ57" s="260">
        <v>2.5</v>
      </c>
      <c r="AK57" s="261">
        <v>1.2110601416389966</v>
      </c>
      <c r="AL57" s="251">
        <v>16</v>
      </c>
      <c r="AM57"/>
      <c r="AN57"/>
      <c r="AO57"/>
      <c r="AP57"/>
      <c r="AQ57" s="233"/>
      <c r="AR57" s="233"/>
      <c r="AS57" s="233"/>
      <c r="BL57" s="1145"/>
      <c r="BM57" s="1174"/>
      <c r="BN57" s="335" t="s">
        <v>11</v>
      </c>
      <c r="BO57" s="336">
        <v>1.3750000000000002</v>
      </c>
      <c r="BP57" s="337">
        <v>0.88506120315678349</v>
      </c>
      <c r="BQ57" s="327">
        <v>16</v>
      </c>
      <c r="BR57"/>
      <c r="BS57"/>
      <c r="BT57"/>
      <c r="BU57"/>
      <c r="BV57" s="233"/>
      <c r="CQ57" s="1147"/>
      <c r="CR57" s="1176"/>
      <c r="CS57" s="427" t="s">
        <v>11</v>
      </c>
      <c r="CT57" s="428">
        <v>1.1250000000000002</v>
      </c>
      <c r="CU57" s="429">
        <v>0.95742710775633799</v>
      </c>
      <c r="CV57" s="419">
        <v>16</v>
      </c>
      <c r="CW57"/>
      <c r="CX57"/>
      <c r="CY57"/>
      <c r="CZ57"/>
      <c r="DA57"/>
      <c r="DB57" s="233"/>
      <c r="DV57" s="1149"/>
      <c r="DW57" s="1178"/>
      <c r="DX57" s="527" t="s">
        <v>11</v>
      </c>
      <c r="DY57" s="528">
        <v>1.3125000000000002</v>
      </c>
      <c r="DZ57" s="529">
        <v>1.0144785195688801</v>
      </c>
      <c r="EA57" s="519">
        <v>16</v>
      </c>
      <c r="EB57"/>
      <c r="EC57"/>
      <c r="ED57"/>
      <c r="EE57"/>
      <c r="EF57"/>
      <c r="EG57"/>
      <c r="EH57"/>
      <c r="EI57"/>
      <c r="EJ57"/>
    </row>
    <row r="58" spans="1:140" ht="15.75" customHeight="1">
      <c r="A58" s="152"/>
      <c r="B58" s="1141"/>
      <c r="C58" s="1165"/>
      <c r="D58" s="171" t="s">
        <v>33</v>
      </c>
      <c r="E58" s="172">
        <v>1.6857142857142859</v>
      </c>
      <c r="F58" s="173">
        <v>0.9631879839558708</v>
      </c>
      <c r="G58" s="174">
        <v>35</v>
      </c>
      <c r="H58"/>
      <c r="I58"/>
      <c r="J58"/>
      <c r="K58"/>
      <c r="L58"/>
      <c r="M58" s="152"/>
      <c r="N58" s="152"/>
      <c r="P58" s="152"/>
      <c r="Q58" s="152"/>
      <c r="R58" s="152"/>
      <c r="S58" s="152"/>
      <c r="AG58" s="1143"/>
      <c r="AH58" s="1170"/>
      <c r="AI58" s="262" t="s">
        <v>33</v>
      </c>
      <c r="AJ58" s="263">
        <v>2.6</v>
      </c>
      <c r="AK58" s="264">
        <v>1.3105903474478704</v>
      </c>
      <c r="AL58" s="265">
        <v>35</v>
      </c>
      <c r="AM58"/>
      <c r="AN58"/>
      <c r="AO58"/>
      <c r="AP58"/>
      <c r="AQ58" s="233"/>
      <c r="AR58" s="233"/>
      <c r="AS58" s="233"/>
      <c r="BL58" s="1145"/>
      <c r="BM58" s="1173"/>
      <c r="BN58" s="338" t="s">
        <v>33</v>
      </c>
      <c r="BO58" s="339">
        <v>1.9714285714285713</v>
      </c>
      <c r="BP58" s="340">
        <v>1.4242792663559449</v>
      </c>
      <c r="BQ58" s="341">
        <v>35</v>
      </c>
      <c r="BR58"/>
      <c r="BS58"/>
      <c r="BT58"/>
      <c r="BU58"/>
      <c r="BV58" s="233"/>
      <c r="CQ58" s="1147"/>
      <c r="CR58" s="1175"/>
      <c r="CS58" s="430" t="s">
        <v>33</v>
      </c>
      <c r="CT58" s="431">
        <v>1.5999999999999999</v>
      </c>
      <c r="CU58" s="432">
        <v>1.168206267040603</v>
      </c>
      <c r="CV58" s="433">
        <v>35</v>
      </c>
      <c r="CW58"/>
      <c r="CX58"/>
      <c r="CY58"/>
      <c r="CZ58"/>
      <c r="DA58"/>
      <c r="DB58" s="233"/>
      <c r="DV58" s="1149"/>
      <c r="DW58" s="1177"/>
      <c r="DX58" s="530" t="s">
        <v>33</v>
      </c>
      <c r="DY58" s="531">
        <v>1.5428571428571425</v>
      </c>
      <c r="DZ58" s="532">
        <v>1.1204740893362728</v>
      </c>
      <c r="EA58" s="533">
        <v>35</v>
      </c>
      <c r="EB58"/>
      <c r="EC58"/>
      <c r="ED58"/>
      <c r="EE58"/>
      <c r="EF58"/>
      <c r="EG58"/>
      <c r="EH58"/>
      <c r="EI58"/>
      <c r="EJ58"/>
    </row>
    <row r="59" spans="1:140" ht="15" customHeight="1">
      <c r="A59" s="152"/>
      <c r="B59" s="1141"/>
      <c r="C59" s="1165" t="s">
        <v>2</v>
      </c>
      <c r="D59" s="168" t="s">
        <v>10</v>
      </c>
      <c r="E59" s="169">
        <v>1.4736842105263157</v>
      </c>
      <c r="F59" s="170">
        <v>0.96427411113412587</v>
      </c>
      <c r="G59" s="160">
        <v>19</v>
      </c>
      <c r="H59"/>
      <c r="I59"/>
      <c r="J59"/>
      <c r="K59"/>
      <c r="L59"/>
      <c r="M59" s="152"/>
      <c r="N59" s="152"/>
      <c r="P59" s="152"/>
      <c r="Q59" s="152"/>
      <c r="R59" s="152"/>
      <c r="S59" s="152"/>
      <c r="AG59" s="1143"/>
      <c r="AH59" s="1170" t="s">
        <v>2</v>
      </c>
      <c r="AI59" s="259" t="s">
        <v>10</v>
      </c>
      <c r="AJ59" s="260">
        <v>3.7894736842105257</v>
      </c>
      <c r="AK59" s="261">
        <v>1.9882696935448685</v>
      </c>
      <c r="AL59" s="251">
        <v>19</v>
      </c>
      <c r="AM59"/>
      <c r="AN59"/>
      <c r="AO59"/>
      <c r="AP59"/>
      <c r="AQ59" s="233"/>
      <c r="AR59" s="233"/>
      <c r="AS59" s="233"/>
      <c r="BL59" s="1145"/>
      <c r="BM59" s="1173" t="s">
        <v>2</v>
      </c>
      <c r="BN59" s="335" t="s">
        <v>10</v>
      </c>
      <c r="BO59" s="336">
        <v>3.8421052631578947</v>
      </c>
      <c r="BP59" s="342">
        <v>1.9794263449218719</v>
      </c>
      <c r="BQ59" s="327">
        <v>19</v>
      </c>
      <c r="BR59"/>
      <c r="BS59"/>
      <c r="BT59"/>
      <c r="BU59"/>
      <c r="BV59" s="233"/>
      <c r="CQ59" s="1147"/>
      <c r="CR59" s="1175" t="s">
        <v>2</v>
      </c>
      <c r="CS59" s="427" t="s">
        <v>10</v>
      </c>
      <c r="CT59" s="428">
        <v>3.3157894736842106</v>
      </c>
      <c r="CU59" s="434">
        <v>1.4162796168893956</v>
      </c>
      <c r="CV59" s="419">
        <v>19</v>
      </c>
      <c r="CW59"/>
      <c r="CX59"/>
      <c r="CY59"/>
      <c r="CZ59"/>
      <c r="DA59"/>
      <c r="DB59" s="233"/>
      <c r="DV59" s="1149"/>
      <c r="DW59" s="1177" t="s">
        <v>2</v>
      </c>
      <c r="DX59" s="527" t="s">
        <v>10</v>
      </c>
      <c r="DY59" s="528">
        <v>3.6842105263157889</v>
      </c>
      <c r="DZ59" s="529">
        <v>1.8871681188415432</v>
      </c>
      <c r="EA59" s="519">
        <v>19</v>
      </c>
      <c r="EB59"/>
      <c r="EC59"/>
      <c r="ED59"/>
      <c r="EE59"/>
      <c r="EF59"/>
      <c r="EG59"/>
      <c r="EH59"/>
      <c r="EI59"/>
      <c r="EJ59"/>
    </row>
    <row r="60" spans="1:140" ht="15" customHeight="1">
      <c r="A60" s="152"/>
      <c r="B60" s="1141"/>
      <c r="C60" s="1164"/>
      <c r="D60" s="168" t="s">
        <v>11</v>
      </c>
      <c r="E60" s="169">
        <v>1.3888888888888891</v>
      </c>
      <c r="F60" s="175">
        <v>1.0369008625190792</v>
      </c>
      <c r="G60" s="160">
        <v>18</v>
      </c>
      <c r="H60"/>
      <c r="I60"/>
      <c r="J60"/>
      <c r="K60"/>
      <c r="L60"/>
      <c r="M60" s="152"/>
      <c r="N60" s="152"/>
      <c r="P60" s="152"/>
      <c r="Q60" s="152"/>
      <c r="R60" s="152"/>
      <c r="S60" s="152"/>
      <c r="AG60" s="1143"/>
      <c r="AH60" s="1169"/>
      <c r="AI60" s="259" t="s">
        <v>11</v>
      </c>
      <c r="AJ60" s="260">
        <v>3.0000000000000004</v>
      </c>
      <c r="AK60" s="261">
        <v>1.3719886811400708</v>
      </c>
      <c r="AL60" s="251">
        <v>18</v>
      </c>
      <c r="AM60"/>
      <c r="AN60"/>
      <c r="AO60"/>
      <c r="AP60"/>
      <c r="AQ60" s="233"/>
      <c r="AR60" s="233"/>
      <c r="AS60" s="233"/>
      <c r="BL60" s="1145"/>
      <c r="BM60" s="1174"/>
      <c r="BN60" s="335" t="s">
        <v>11</v>
      </c>
      <c r="BO60" s="336">
        <v>2.2777777777777777</v>
      </c>
      <c r="BP60" s="342">
        <v>1.6016739609309325</v>
      </c>
      <c r="BQ60" s="327">
        <v>18</v>
      </c>
      <c r="BR60"/>
      <c r="BS60"/>
      <c r="BT60"/>
      <c r="BU60"/>
      <c r="BV60" s="233"/>
      <c r="CQ60" s="1147"/>
      <c r="CR60" s="1176"/>
      <c r="CS60" s="427" t="s">
        <v>11</v>
      </c>
      <c r="CT60" s="428">
        <v>1.5555555555555554</v>
      </c>
      <c r="CU60" s="434">
        <v>1.2935233335271092</v>
      </c>
      <c r="CV60" s="419">
        <v>18</v>
      </c>
      <c r="CW60"/>
      <c r="CX60"/>
      <c r="CY60"/>
      <c r="CZ60"/>
      <c r="DA60"/>
      <c r="DB60" s="233"/>
      <c r="DV60" s="1149"/>
      <c r="DW60" s="1178"/>
      <c r="DX60" s="527" t="s">
        <v>11</v>
      </c>
      <c r="DY60" s="528">
        <v>1.3333333333333335</v>
      </c>
      <c r="DZ60" s="534">
        <v>0.84016805041680576</v>
      </c>
      <c r="EA60" s="519">
        <v>18</v>
      </c>
      <c r="EB60"/>
      <c r="EC60"/>
      <c r="ED60"/>
      <c r="EE60"/>
      <c r="EF60"/>
      <c r="EG60"/>
      <c r="EH60"/>
      <c r="EI60"/>
      <c r="EJ60"/>
    </row>
    <row r="61" spans="1:140" ht="15" customHeight="1">
      <c r="A61" s="152"/>
      <c r="B61" s="1141"/>
      <c r="C61" s="1165"/>
      <c r="D61" s="171" t="s">
        <v>33</v>
      </c>
      <c r="E61" s="172">
        <v>1.4324324324324325</v>
      </c>
      <c r="F61" s="173">
        <v>0.98715473684446975</v>
      </c>
      <c r="G61" s="174">
        <v>37</v>
      </c>
      <c r="H61"/>
      <c r="I61"/>
      <c r="J61"/>
      <c r="K61"/>
      <c r="L61"/>
      <c r="M61" s="152"/>
      <c r="N61" s="152"/>
      <c r="P61" s="152"/>
      <c r="Q61" s="152"/>
      <c r="R61" s="152"/>
      <c r="S61" s="152"/>
      <c r="AG61" s="1143"/>
      <c r="AH61" s="1170"/>
      <c r="AI61" s="262" t="s">
        <v>33</v>
      </c>
      <c r="AJ61" s="263">
        <v>3.4054054054054053</v>
      </c>
      <c r="AK61" s="264">
        <v>1.7394037844978734</v>
      </c>
      <c r="AL61" s="265">
        <v>37</v>
      </c>
      <c r="AM61"/>
      <c r="AN61"/>
      <c r="AO61"/>
      <c r="AP61"/>
      <c r="AQ61" s="233"/>
      <c r="AR61" s="233"/>
      <c r="AS61" s="233"/>
      <c r="BL61" s="1145"/>
      <c r="BM61" s="1173"/>
      <c r="BN61" s="338" t="s">
        <v>33</v>
      </c>
      <c r="BO61" s="339">
        <v>3.0810810810810816</v>
      </c>
      <c r="BP61" s="340">
        <v>1.9490507430025517</v>
      </c>
      <c r="BQ61" s="341">
        <v>37</v>
      </c>
      <c r="BR61"/>
      <c r="BS61"/>
      <c r="BT61"/>
      <c r="BU61"/>
      <c r="BV61" s="233"/>
      <c r="CQ61" s="1147"/>
      <c r="CR61" s="1175"/>
      <c r="CS61" s="430" t="s">
        <v>33</v>
      </c>
      <c r="CT61" s="431">
        <v>2.4594594594594592</v>
      </c>
      <c r="CU61" s="432">
        <v>1.6089091299972749</v>
      </c>
      <c r="CV61" s="433">
        <v>37</v>
      </c>
      <c r="CW61"/>
      <c r="CX61"/>
      <c r="CY61"/>
      <c r="CZ61"/>
      <c r="DA61"/>
      <c r="DB61" s="233"/>
      <c r="DV61" s="1149"/>
      <c r="DW61" s="1177"/>
      <c r="DX61" s="530" t="s">
        <v>33</v>
      </c>
      <c r="DY61" s="531">
        <v>2.5405405405405399</v>
      </c>
      <c r="DZ61" s="532">
        <v>1.8796364097965947</v>
      </c>
      <c r="EA61" s="533">
        <v>37</v>
      </c>
      <c r="EB61"/>
      <c r="EC61"/>
      <c r="ED61"/>
      <c r="EE61"/>
      <c r="EF61"/>
      <c r="EG61"/>
      <c r="EH61"/>
      <c r="EI61"/>
      <c r="EJ61"/>
    </row>
    <row r="62" spans="1:140" ht="15" customHeight="1">
      <c r="A62" s="152"/>
      <c r="B62" s="1141"/>
      <c r="C62" s="1165" t="s">
        <v>33</v>
      </c>
      <c r="D62" s="168" t="s">
        <v>10</v>
      </c>
      <c r="E62" s="169">
        <v>1.4473684210526319</v>
      </c>
      <c r="F62" s="170">
        <v>0.92114407186822844</v>
      </c>
      <c r="G62" s="160">
        <v>38</v>
      </c>
      <c r="H62"/>
      <c r="I62"/>
      <c r="J62"/>
      <c r="K62"/>
      <c r="L62"/>
      <c r="M62" s="152"/>
      <c r="N62" s="152"/>
      <c r="O62" s="152"/>
      <c r="P62" s="152"/>
      <c r="Q62" s="152"/>
      <c r="R62" s="152"/>
      <c r="S62" s="152"/>
      <c r="AG62" s="1143"/>
      <c r="AH62" s="1170" t="s">
        <v>33</v>
      </c>
      <c r="AI62" s="259" t="s">
        <v>10</v>
      </c>
      <c r="AJ62" s="260">
        <v>3.236842105263158</v>
      </c>
      <c r="AK62" s="261">
        <v>1.7923894745421549</v>
      </c>
      <c r="AL62" s="251">
        <v>38</v>
      </c>
      <c r="AM62"/>
      <c r="AN62"/>
      <c r="AO62"/>
      <c r="AP62"/>
      <c r="AQ62" s="233"/>
      <c r="AR62" s="233"/>
      <c r="AS62" s="233"/>
      <c r="BL62" s="1145"/>
      <c r="BM62" s="1173" t="s">
        <v>33</v>
      </c>
      <c r="BN62" s="335" t="s">
        <v>10</v>
      </c>
      <c r="BO62" s="336">
        <v>3.1578947368421053</v>
      </c>
      <c r="BP62" s="342">
        <v>1.9105159313011066</v>
      </c>
      <c r="BQ62" s="327">
        <v>38</v>
      </c>
      <c r="BR62"/>
      <c r="BS62"/>
      <c r="BT62"/>
      <c r="BU62"/>
      <c r="BV62" s="233"/>
      <c r="CQ62" s="1147"/>
      <c r="CR62" s="1175" t="s">
        <v>33</v>
      </c>
      <c r="CS62" s="427" t="s">
        <v>10</v>
      </c>
      <c r="CT62" s="428">
        <v>2.6578947368421049</v>
      </c>
      <c r="CU62" s="434">
        <v>1.4570669499814712</v>
      </c>
      <c r="CV62" s="419">
        <v>38</v>
      </c>
      <c r="CW62"/>
      <c r="CX62"/>
      <c r="CY62"/>
      <c r="CZ62"/>
      <c r="DA62"/>
      <c r="DB62" s="233"/>
      <c r="DV62" s="1149"/>
      <c r="DW62" s="1177" t="s">
        <v>33</v>
      </c>
      <c r="DX62" s="527" t="s">
        <v>10</v>
      </c>
      <c r="DY62" s="528">
        <v>2.7105263157894735</v>
      </c>
      <c r="DZ62" s="529">
        <v>1.8440246046438769</v>
      </c>
      <c r="EA62" s="519">
        <v>38</v>
      </c>
      <c r="EB62"/>
      <c r="EC62"/>
      <c r="ED62"/>
      <c r="EE62"/>
      <c r="EF62"/>
      <c r="EG62"/>
      <c r="EH62"/>
      <c r="EI62"/>
      <c r="EJ62"/>
    </row>
    <row r="63" spans="1:140" ht="15" customHeight="1">
      <c r="A63" s="152"/>
      <c r="B63" s="1141"/>
      <c r="C63" s="1164"/>
      <c r="D63" s="168" t="s">
        <v>11</v>
      </c>
      <c r="E63" s="169">
        <v>1.6764705882352942</v>
      </c>
      <c r="F63" s="175">
        <v>1.0363276723909671</v>
      </c>
      <c r="G63" s="160">
        <v>34</v>
      </c>
      <c r="H63"/>
      <c r="I63"/>
      <c r="J63"/>
      <c r="K63"/>
      <c r="L63"/>
      <c r="M63" s="152"/>
      <c r="N63" s="152"/>
      <c r="O63" s="152"/>
      <c r="P63" s="152"/>
      <c r="Q63" s="152"/>
      <c r="R63" s="152"/>
      <c r="S63" s="152"/>
      <c r="AG63" s="1143"/>
      <c r="AH63" s="1169"/>
      <c r="AI63" s="259" t="s">
        <v>11</v>
      </c>
      <c r="AJ63" s="260">
        <v>2.7647058823529416</v>
      </c>
      <c r="AK63" s="261">
        <v>1.3040455357687051</v>
      </c>
      <c r="AL63" s="251">
        <v>34</v>
      </c>
      <c r="AM63"/>
      <c r="AN63"/>
      <c r="AO63"/>
      <c r="AP63"/>
      <c r="AQ63" s="233"/>
      <c r="AR63" s="233"/>
      <c r="AS63" s="233"/>
      <c r="BL63" s="1145"/>
      <c r="BM63" s="1174"/>
      <c r="BN63" s="335" t="s">
        <v>11</v>
      </c>
      <c r="BO63" s="336">
        <v>1.8529411764705883</v>
      </c>
      <c r="BP63" s="342">
        <v>1.3736117607105038</v>
      </c>
      <c r="BQ63" s="327">
        <v>34</v>
      </c>
      <c r="BR63"/>
      <c r="BS63"/>
      <c r="BT63"/>
      <c r="BU63"/>
      <c r="BV63" s="233"/>
      <c r="CQ63" s="1147"/>
      <c r="CR63" s="1176"/>
      <c r="CS63" s="427" t="s">
        <v>11</v>
      </c>
      <c r="CT63" s="428">
        <v>1.3529411764705881</v>
      </c>
      <c r="CU63" s="434">
        <v>1.1516089651249461</v>
      </c>
      <c r="CV63" s="419">
        <v>34</v>
      </c>
      <c r="CW63"/>
      <c r="CX63"/>
      <c r="CY63"/>
      <c r="CZ63"/>
      <c r="DA63"/>
      <c r="DB63" s="233"/>
      <c r="DV63" s="1149"/>
      <c r="DW63" s="1178"/>
      <c r="DX63" s="527" t="s">
        <v>11</v>
      </c>
      <c r="DY63" s="528">
        <v>1.3235294117647065</v>
      </c>
      <c r="DZ63" s="534">
        <v>0.91189407396859279</v>
      </c>
      <c r="EA63" s="519">
        <v>34</v>
      </c>
      <c r="EB63"/>
      <c r="EC63"/>
      <c r="ED63"/>
      <c r="EE63"/>
      <c r="EF63"/>
      <c r="EG63"/>
      <c r="EH63"/>
      <c r="EI63"/>
      <c r="EJ63"/>
    </row>
    <row r="64" spans="1:140" ht="15" customHeight="1">
      <c r="A64" s="152"/>
      <c r="B64" s="1162"/>
      <c r="C64" s="1165"/>
      <c r="D64" s="171" t="s">
        <v>33</v>
      </c>
      <c r="E64" s="172">
        <v>1.5555555555555558</v>
      </c>
      <c r="F64" s="173">
        <v>0.9770448241607983</v>
      </c>
      <c r="G64" s="174">
        <v>72</v>
      </c>
      <c r="H64"/>
      <c r="I64"/>
      <c r="J64"/>
      <c r="K64"/>
      <c r="L64"/>
      <c r="M64" s="152"/>
      <c r="N64" s="152"/>
      <c r="O64" s="152"/>
      <c r="P64" s="152"/>
      <c r="Q64" s="152"/>
      <c r="R64" s="152"/>
      <c r="S64" s="152"/>
      <c r="AG64" s="1167"/>
      <c r="AH64" s="1170"/>
      <c r="AI64" s="262" t="s">
        <v>33</v>
      </c>
      <c r="AJ64" s="263">
        <v>3.0138888888888897</v>
      </c>
      <c r="AK64" s="264">
        <v>1.5877440418436515</v>
      </c>
      <c r="AL64" s="265">
        <v>72</v>
      </c>
      <c r="AM64"/>
      <c r="AN64"/>
      <c r="AO64"/>
      <c r="AP64"/>
      <c r="AQ64" s="233"/>
      <c r="AR64" s="233"/>
      <c r="AS64" s="233"/>
      <c r="BL64" s="1172"/>
      <c r="BM64" s="1173"/>
      <c r="BN64" s="338" t="s">
        <v>33</v>
      </c>
      <c r="BO64" s="339">
        <v>2.5416666666666674</v>
      </c>
      <c r="BP64" s="340">
        <v>1.7915097103430733</v>
      </c>
      <c r="BQ64" s="341">
        <v>72</v>
      </c>
      <c r="BR64"/>
      <c r="BS64"/>
      <c r="BT64"/>
      <c r="BU64"/>
      <c r="BV64" s="233"/>
      <c r="CQ64" s="1187"/>
      <c r="CR64" s="1175"/>
      <c r="CS64" s="430" t="s">
        <v>33</v>
      </c>
      <c r="CT64" s="431">
        <v>2.0416666666666661</v>
      </c>
      <c r="CU64" s="432">
        <v>1.4673680567889253</v>
      </c>
      <c r="CV64" s="433">
        <v>72</v>
      </c>
      <c r="CW64"/>
      <c r="CX64"/>
      <c r="CY64"/>
      <c r="CZ64"/>
      <c r="DA64"/>
      <c r="DB64" s="233"/>
      <c r="DV64" s="1190"/>
      <c r="DW64" s="1177"/>
      <c r="DX64" s="530" t="s">
        <v>33</v>
      </c>
      <c r="DY64" s="531">
        <v>2.0555555555555549</v>
      </c>
      <c r="DZ64" s="532">
        <v>1.6262710209217368</v>
      </c>
      <c r="EA64" s="533">
        <v>72</v>
      </c>
      <c r="EB64"/>
      <c r="EC64"/>
      <c r="ED64"/>
      <c r="EE64"/>
      <c r="EF64"/>
      <c r="EG64"/>
      <c r="EH64"/>
      <c r="EI64"/>
      <c r="EJ64"/>
    </row>
    <row r="65" spans="1:140" ht="15" customHeight="1">
      <c r="A65" s="152"/>
      <c r="B65" s="1162" t="s">
        <v>100</v>
      </c>
      <c r="C65" s="1165" t="s">
        <v>1</v>
      </c>
      <c r="D65" s="168" t="s">
        <v>10</v>
      </c>
      <c r="E65" s="169">
        <v>2.5263157894736841</v>
      </c>
      <c r="F65" s="175">
        <v>1.172292201564078</v>
      </c>
      <c r="G65" s="160">
        <v>19</v>
      </c>
      <c r="H65"/>
      <c r="I65"/>
      <c r="J65"/>
      <c r="K65"/>
      <c r="L65"/>
      <c r="M65" s="152"/>
      <c r="N65" s="152"/>
      <c r="O65" s="152"/>
      <c r="P65" s="152"/>
      <c r="Q65" s="152"/>
      <c r="R65" s="152"/>
      <c r="S65" s="152"/>
      <c r="AG65" s="1167" t="s">
        <v>100</v>
      </c>
      <c r="AH65" s="1170" t="s">
        <v>1</v>
      </c>
      <c r="AI65" s="259" t="s">
        <v>10</v>
      </c>
      <c r="AJ65" s="260">
        <v>3.5263157894736841</v>
      </c>
      <c r="AK65" s="261">
        <v>2.1697009792091828</v>
      </c>
      <c r="AL65" s="251">
        <v>19</v>
      </c>
      <c r="AM65"/>
      <c r="AN65"/>
      <c r="AO65"/>
      <c r="AP65"/>
      <c r="AQ65" s="233"/>
      <c r="AR65" s="233"/>
      <c r="AS65" s="233"/>
      <c r="BL65" s="1172" t="s">
        <v>100</v>
      </c>
      <c r="BM65" s="1173" t="s">
        <v>1</v>
      </c>
      <c r="BN65" s="335" t="s">
        <v>10</v>
      </c>
      <c r="BO65" s="336">
        <v>3.2631578947368425</v>
      </c>
      <c r="BP65" s="342">
        <v>1.7588539596743069</v>
      </c>
      <c r="BQ65" s="327">
        <v>19</v>
      </c>
      <c r="BR65"/>
      <c r="BS65"/>
      <c r="BT65"/>
      <c r="BU65"/>
      <c r="BV65" s="233"/>
      <c r="CQ65" s="1187" t="s">
        <v>100</v>
      </c>
      <c r="CR65" s="1175" t="s">
        <v>1</v>
      </c>
      <c r="CS65" s="427" t="s">
        <v>10</v>
      </c>
      <c r="CT65" s="428">
        <v>2.8421052631578947</v>
      </c>
      <c r="CU65" s="434">
        <v>1.5727950313140986</v>
      </c>
      <c r="CV65" s="419">
        <v>19</v>
      </c>
      <c r="CW65"/>
      <c r="CX65"/>
      <c r="CY65"/>
      <c r="CZ65"/>
      <c r="DA65"/>
      <c r="DB65" s="233"/>
      <c r="DV65" s="1190" t="s">
        <v>100</v>
      </c>
      <c r="DW65" s="1177" t="s">
        <v>1</v>
      </c>
      <c r="DX65" s="527" t="s">
        <v>10</v>
      </c>
      <c r="DY65" s="528">
        <v>2.1578947368421049</v>
      </c>
      <c r="DZ65" s="529">
        <v>1.0145145470035761</v>
      </c>
      <c r="EA65" s="519">
        <v>19</v>
      </c>
      <c r="EB65"/>
      <c r="EC65"/>
      <c r="ED65"/>
      <c r="EE65"/>
      <c r="EF65"/>
      <c r="EG65"/>
      <c r="EH65"/>
      <c r="EI65"/>
      <c r="EJ65"/>
    </row>
    <row r="66" spans="1:140" ht="15" customHeight="1">
      <c r="A66" s="152"/>
      <c r="B66" s="1141"/>
      <c r="C66" s="1164"/>
      <c r="D66" s="168" t="s">
        <v>11</v>
      </c>
      <c r="E66" s="169">
        <v>3.1875</v>
      </c>
      <c r="F66" s="175">
        <v>1.7211914478058505</v>
      </c>
      <c r="G66" s="160">
        <v>16</v>
      </c>
      <c r="H66"/>
      <c r="I66"/>
      <c r="J66"/>
      <c r="K66"/>
      <c r="L66"/>
      <c r="M66" s="152"/>
      <c r="N66" s="152"/>
      <c r="O66" s="152"/>
      <c r="P66" s="152"/>
      <c r="Q66" s="152"/>
      <c r="R66" s="152"/>
      <c r="S66" s="152"/>
      <c r="AG66" s="1143"/>
      <c r="AH66" s="1169"/>
      <c r="AI66" s="259" t="s">
        <v>11</v>
      </c>
      <c r="AJ66" s="260">
        <v>3.6874999999999996</v>
      </c>
      <c r="AK66" s="261">
        <v>2.1823152842795195</v>
      </c>
      <c r="AL66" s="251">
        <v>16</v>
      </c>
      <c r="AM66"/>
      <c r="AN66"/>
      <c r="AO66"/>
      <c r="AP66"/>
      <c r="AQ66" s="233"/>
      <c r="AR66" s="233"/>
      <c r="AS66" s="233"/>
      <c r="BL66" s="1145"/>
      <c r="BM66" s="1174"/>
      <c r="BN66" s="335" t="s">
        <v>11</v>
      </c>
      <c r="BO66" s="336">
        <v>2.5625000000000004</v>
      </c>
      <c r="BP66" s="342">
        <v>1.0935416468216164</v>
      </c>
      <c r="BQ66" s="327">
        <v>16</v>
      </c>
      <c r="BR66"/>
      <c r="BS66"/>
      <c r="BT66"/>
      <c r="BU66"/>
      <c r="BV66" s="233"/>
      <c r="CQ66" s="1147"/>
      <c r="CR66" s="1176"/>
      <c r="CS66" s="427" t="s">
        <v>11</v>
      </c>
      <c r="CT66" s="428">
        <v>2.125</v>
      </c>
      <c r="CU66" s="434">
        <v>1.3102162671355697</v>
      </c>
      <c r="CV66" s="419">
        <v>16</v>
      </c>
      <c r="CW66"/>
      <c r="CX66"/>
      <c r="CY66"/>
      <c r="CZ66"/>
      <c r="DA66"/>
      <c r="DB66" s="233"/>
      <c r="DV66" s="1149"/>
      <c r="DW66" s="1178"/>
      <c r="DX66" s="527" t="s">
        <v>11</v>
      </c>
      <c r="DY66" s="528">
        <v>2.125</v>
      </c>
      <c r="DZ66" s="529">
        <v>1.4083086782851737</v>
      </c>
      <c r="EA66" s="519">
        <v>16</v>
      </c>
      <c r="EB66"/>
      <c r="EC66"/>
      <c r="ED66"/>
      <c r="EE66"/>
      <c r="EF66"/>
      <c r="EG66"/>
      <c r="EH66"/>
      <c r="EI66"/>
      <c r="EJ66"/>
    </row>
    <row r="67" spans="1:140" ht="15" customHeight="1">
      <c r="A67" s="152"/>
      <c r="B67" s="1141"/>
      <c r="C67" s="1165"/>
      <c r="D67" s="171" t="s">
        <v>33</v>
      </c>
      <c r="E67" s="172">
        <v>2.8285714285714283</v>
      </c>
      <c r="F67" s="176">
        <v>1.4649977772662175</v>
      </c>
      <c r="G67" s="174">
        <v>35</v>
      </c>
      <c r="H67"/>
      <c r="I67"/>
      <c r="J67"/>
      <c r="K67"/>
      <c r="L67"/>
      <c r="M67" s="152"/>
      <c r="N67" s="152"/>
      <c r="O67" s="152"/>
      <c r="P67" s="152"/>
      <c r="Q67" s="152"/>
      <c r="R67" s="152"/>
      <c r="S67" s="152"/>
      <c r="AG67" s="1143"/>
      <c r="AH67" s="1170"/>
      <c r="AI67" s="262" t="s">
        <v>33</v>
      </c>
      <c r="AJ67" s="263">
        <v>3.5999999999999996</v>
      </c>
      <c r="AK67" s="264">
        <v>2.1447610589527217</v>
      </c>
      <c r="AL67" s="265">
        <v>35</v>
      </c>
      <c r="AM67"/>
      <c r="AN67"/>
      <c r="AO67"/>
      <c r="AP67"/>
      <c r="AQ67" s="233"/>
      <c r="AR67" s="233"/>
      <c r="AS67" s="233"/>
      <c r="BL67" s="1145"/>
      <c r="BM67" s="1173"/>
      <c r="BN67" s="338" t="s">
        <v>33</v>
      </c>
      <c r="BO67" s="339">
        <v>2.9428571428571435</v>
      </c>
      <c r="BP67" s="340">
        <v>1.5135244637999772</v>
      </c>
      <c r="BQ67" s="341">
        <v>35</v>
      </c>
      <c r="BR67"/>
      <c r="BS67"/>
      <c r="BT67"/>
      <c r="BU67"/>
      <c r="BV67" s="233"/>
      <c r="CQ67" s="1147"/>
      <c r="CR67" s="1175"/>
      <c r="CS67" s="430" t="s">
        <v>33</v>
      </c>
      <c r="CT67" s="431">
        <v>2.5142857142857147</v>
      </c>
      <c r="CU67" s="432">
        <v>1.4826730346678234</v>
      </c>
      <c r="CV67" s="433">
        <v>35</v>
      </c>
      <c r="CW67"/>
      <c r="CX67"/>
      <c r="CY67"/>
      <c r="CZ67"/>
      <c r="DA67"/>
      <c r="DB67" s="233"/>
      <c r="DV67" s="1149"/>
      <c r="DW67" s="1177"/>
      <c r="DX67" s="530" t="s">
        <v>33</v>
      </c>
      <c r="DY67" s="531">
        <v>2.1428571428571423</v>
      </c>
      <c r="DZ67" s="532">
        <v>1.1917080461366745</v>
      </c>
      <c r="EA67" s="533">
        <v>35</v>
      </c>
      <c r="EB67"/>
      <c r="EC67"/>
      <c r="ED67"/>
      <c r="EE67"/>
      <c r="EF67"/>
      <c r="EG67"/>
      <c r="EH67"/>
      <c r="EI67"/>
      <c r="EJ67"/>
    </row>
    <row r="68" spans="1:140" ht="15" customHeight="1">
      <c r="A68" s="152"/>
      <c r="B68" s="1141"/>
      <c r="C68" s="1165" t="s">
        <v>2</v>
      </c>
      <c r="D68" s="168" t="s">
        <v>10</v>
      </c>
      <c r="E68" s="169">
        <v>2.8947368421052633</v>
      </c>
      <c r="F68" s="175">
        <v>1.3289401308354825</v>
      </c>
      <c r="G68" s="160">
        <v>19</v>
      </c>
      <c r="H68"/>
      <c r="I68"/>
      <c r="J68"/>
      <c r="K68"/>
      <c r="L68"/>
      <c r="M68" s="152"/>
      <c r="N68" s="152"/>
      <c r="O68" s="152"/>
      <c r="P68" s="152"/>
      <c r="Q68" s="152"/>
      <c r="R68" s="152"/>
      <c r="S68" s="152"/>
      <c r="AG68" s="1143"/>
      <c r="AH68" s="1170" t="s">
        <v>2</v>
      </c>
      <c r="AI68" s="259" t="s">
        <v>10</v>
      </c>
      <c r="AJ68" s="260">
        <v>5.4210526315789469</v>
      </c>
      <c r="AK68" s="261">
        <v>2.1938243997813549</v>
      </c>
      <c r="AL68" s="251">
        <v>19</v>
      </c>
      <c r="AM68"/>
      <c r="AN68"/>
      <c r="AO68"/>
      <c r="AP68"/>
      <c r="AQ68" s="233"/>
      <c r="AR68" s="233"/>
      <c r="AS68" s="233"/>
      <c r="BL68" s="1145"/>
      <c r="BM68" s="1173" t="s">
        <v>2</v>
      </c>
      <c r="BN68" s="335" t="s">
        <v>10</v>
      </c>
      <c r="BO68" s="336">
        <v>5.2105263157894752</v>
      </c>
      <c r="BP68" s="342">
        <v>1.6186052764450243</v>
      </c>
      <c r="BQ68" s="327">
        <v>19</v>
      </c>
      <c r="BR68"/>
      <c r="BS68"/>
      <c r="BT68"/>
      <c r="BU68"/>
      <c r="BV68" s="233"/>
      <c r="CQ68" s="1147"/>
      <c r="CR68" s="1175" t="s">
        <v>2</v>
      </c>
      <c r="CS68" s="427" t="s">
        <v>10</v>
      </c>
      <c r="CT68" s="428">
        <v>5.2105263157894735</v>
      </c>
      <c r="CU68" s="434">
        <v>1.8128843613430889</v>
      </c>
      <c r="CV68" s="419">
        <v>19</v>
      </c>
      <c r="CW68"/>
      <c r="CX68"/>
      <c r="CY68"/>
      <c r="CZ68"/>
      <c r="DA68"/>
      <c r="DB68" s="233"/>
      <c r="DV68" s="1149"/>
      <c r="DW68" s="1177" t="s">
        <v>2</v>
      </c>
      <c r="DX68" s="527" t="s">
        <v>10</v>
      </c>
      <c r="DY68" s="528">
        <v>4.8947368421052637</v>
      </c>
      <c r="DZ68" s="529">
        <v>1.9690589078176766</v>
      </c>
      <c r="EA68" s="519">
        <v>19</v>
      </c>
      <c r="EB68"/>
      <c r="EC68"/>
      <c r="ED68"/>
      <c r="EE68"/>
      <c r="EF68"/>
      <c r="EG68"/>
      <c r="EH68"/>
      <c r="EI68"/>
      <c r="EJ68"/>
    </row>
    <row r="69" spans="1:140" ht="15" customHeight="1">
      <c r="A69" s="152"/>
      <c r="B69" s="1141"/>
      <c r="C69" s="1164"/>
      <c r="D69" s="168" t="s">
        <v>11</v>
      </c>
      <c r="E69" s="169">
        <v>2.7222222222222223</v>
      </c>
      <c r="F69" s="175">
        <v>1.2274102605536659</v>
      </c>
      <c r="G69" s="160">
        <v>18</v>
      </c>
      <c r="H69"/>
      <c r="I69"/>
      <c r="J69"/>
      <c r="K69"/>
      <c r="L69"/>
      <c r="M69" s="152"/>
      <c r="N69" s="152"/>
      <c r="O69" s="152"/>
      <c r="P69" s="152"/>
      <c r="Q69" s="152"/>
      <c r="R69" s="152"/>
      <c r="S69" s="152"/>
      <c r="AG69" s="1143"/>
      <c r="AH69" s="1169"/>
      <c r="AI69" s="259" t="s">
        <v>11</v>
      </c>
      <c r="AJ69" s="260">
        <v>3.5555555555555549</v>
      </c>
      <c r="AK69" s="261">
        <v>1.4234267774809048</v>
      </c>
      <c r="AL69" s="251">
        <v>18</v>
      </c>
      <c r="AM69"/>
      <c r="AN69"/>
      <c r="AO69"/>
      <c r="AP69"/>
      <c r="AQ69" s="233"/>
      <c r="AR69" s="233"/>
      <c r="AS69" s="233"/>
      <c r="BL69" s="1145"/>
      <c r="BM69" s="1174"/>
      <c r="BN69" s="335" t="s">
        <v>11</v>
      </c>
      <c r="BO69" s="336">
        <v>3.4444444444444446</v>
      </c>
      <c r="BP69" s="342">
        <v>1.5424282697487948</v>
      </c>
      <c r="BQ69" s="327">
        <v>18</v>
      </c>
      <c r="BR69"/>
      <c r="BS69"/>
      <c r="BT69"/>
      <c r="BU69"/>
      <c r="BV69" s="233"/>
      <c r="CQ69" s="1147"/>
      <c r="CR69" s="1176"/>
      <c r="CS69" s="427" t="s">
        <v>11</v>
      </c>
      <c r="CT69" s="428">
        <v>2.6666666666666674</v>
      </c>
      <c r="CU69" s="434">
        <v>1.3719886811400706</v>
      </c>
      <c r="CV69" s="419">
        <v>18</v>
      </c>
      <c r="CW69"/>
      <c r="CX69"/>
      <c r="CY69"/>
      <c r="CZ69"/>
      <c r="DA69"/>
      <c r="DB69" s="233"/>
      <c r="DV69" s="1149"/>
      <c r="DW69" s="1178"/>
      <c r="DX69" s="527" t="s">
        <v>11</v>
      </c>
      <c r="DY69" s="528">
        <v>2.5000000000000004</v>
      </c>
      <c r="DZ69" s="534">
        <v>0.98518436614377791</v>
      </c>
      <c r="EA69" s="519">
        <v>18</v>
      </c>
      <c r="EB69"/>
      <c r="EC69"/>
      <c r="ED69"/>
      <c r="EE69"/>
      <c r="EF69"/>
      <c r="EG69"/>
      <c r="EH69"/>
      <c r="EI69"/>
      <c r="EJ69"/>
    </row>
    <row r="70" spans="1:140" ht="15" customHeight="1">
      <c r="A70" s="152"/>
      <c r="B70" s="1141"/>
      <c r="C70" s="1165"/>
      <c r="D70" s="171" t="s">
        <v>33</v>
      </c>
      <c r="E70" s="172">
        <v>2.8108108108108101</v>
      </c>
      <c r="F70" s="176">
        <v>1.2657417201396586</v>
      </c>
      <c r="G70" s="174">
        <v>37</v>
      </c>
      <c r="H70"/>
      <c r="I70"/>
      <c r="J70"/>
      <c r="K70"/>
      <c r="L70"/>
      <c r="M70" s="152"/>
      <c r="N70" s="152"/>
      <c r="O70" s="152"/>
      <c r="P70" s="152"/>
      <c r="Q70" s="152"/>
      <c r="R70" s="152"/>
      <c r="S70" s="152"/>
      <c r="AG70" s="1143"/>
      <c r="AH70" s="1170"/>
      <c r="AI70" s="262" t="s">
        <v>33</v>
      </c>
      <c r="AJ70" s="263">
        <v>4.5135135135135132</v>
      </c>
      <c r="AK70" s="264">
        <v>2.0631909162161306</v>
      </c>
      <c r="AL70" s="265">
        <v>37</v>
      </c>
      <c r="AM70"/>
      <c r="AN70"/>
      <c r="AO70"/>
      <c r="AP70"/>
      <c r="AQ70" s="233"/>
      <c r="AR70" s="233"/>
      <c r="AS70" s="233"/>
      <c r="BL70" s="1145"/>
      <c r="BM70" s="1173"/>
      <c r="BN70" s="338" t="s">
        <v>33</v>
      </c>
      <c r="BO70" s="339">
        <v>4.35135135135135</v>
      </c>
      <c r="BP70" s="340">
        <v>1.798397685228224</v>
      </c>
      <c r="BQ70" s="341">
        <v>37</v>
      </c>
      <c r="BR70"/>
      <c r="BS70"/>
      <c r="BT70"/>
      <c r="BU70"/>
      <c r="BV70" s="233"/>
      <c r="CQ70" s="1147"/>
      <c r="CR70" s="1175"/>
      <c r="CS70" s="430" t="s">
        <v>33</v>
      </c>
      <c r="CT70" s="431">
        <v>3.9729729729729719</v>
      </c>
      <c r="CU70" s="432">
        <v>2.047850994016335</v>
      </c>
      <c r="CV70" s="433">
        <v>37</v>
      </c>
      <c r="CW70"/>
      <c r="CX70"/>
      <c r="CY70"/>
      <c r="CZ70"/>
      <c r="DA70"/>
      <c r="DB70" s="233"/>
      <c r="DV70" s="1149"/>
      <c r="DW70" s="1177"/>
      <c r="DX70" s="530" t="s">
        <v>33</v>
      </c>
      <c r="DY70" s="531">
        <v>3.7297297297297307</v>
      </c>
      <c r="DZ70" s="532">
        <v>1.9670712669777295</v>
      </c>
      <c r="EA70" s="533">
        <v>37</v>
      </c>
      <c r="EB70"/>
      <c r="EC70"/>
      <c r="ED70"/>
      <c r="EE70"/>
      <c r="EF70"/>
      <c r="EG70"/>
      <c r="EH70"/>
      <c r="EI70"/>
      <c r="EJ70"/>
    </row>
    <row r="71" spans="1:140" ht="15" customHeight="1">
      <c r="A71" s="152"/>
      <c r="B71" s="1141"/>
      <c r="C71" s="1165" t="s">
        <v>33</v>
      </c>
      <c r="D71" s="168" t="s">
        <v>10</v>
      </c>
      <c r="E71" s="169">
        <v>2.7105263157894743</v>
      </c>
      <c r="F71" s="175">
        <v>1.2500355613718228</v>
      </c>
      <c r="G71" s="160">
        <v>38</v>
      </c>
      <c r="H71"/>
      <c r="I71"/>
      <c r="J71"/>
      <c r="K71"/>
      <c r="L71"/>
      <c r="M71" s="152"/>
      <c r="N71" s="152"/>
      <c r="O71" s="152"/>
      <c r="P71" s="152"/>
      <c r="Q71" s="152"/>
      <c r="R71" s="152"/>
      <c r="S71" s="152"/>
      <c r="AG71" s="1143"/>
      <c r="AH71" s="1170" t="s">
        <v>33</v>
      </c>
      <c r="AI71" s="259" t="s">
        <v>10</v>
      </c>
      <c r="AJ71" s="260">
        <v>4.4736842105263159</v>
      </c>
      <c r="AK71" s="261">
        <v>2.3565531643696711</v>
      </c>
      <c r="AL71" s="251">
        <v>38</v>
      </c>
      <c r="AM71"/>
      <c r="AN71"/>
      <c r="AO71"/>
      <c r="AP71"/>
      <c r="AQ71" s="233"/>
      <c r="AR71" s="233"/>
      <c r="AS71" s="233"/>
      <c r="BL71" s="1145"/>
      <c r="BM71" s="1173" t="s">
        <v>33</v>
      </c>
      <c r="BN71" s="335" t="s">
        <v>10</v>
      </c>
      <c r="BO71" s="336">
        <v>4.2368421052631575</v>
      </c>
      <c r="BP71" s="342">
        <v>1.9373178802122388</v>
      </c>
      <c r="BQ71" s="327">
        <v>38</v>
      </c>
      <c r="BR71"/>
      <c r="BS71"/>
      <c r="BT71"/>
      <c r="BU71"/>
      <c r="BV71" s="233"/>
      <c r="CQ71" s="1147"/>
      <c r="CR71" s="1175" t="s">
        <v>33</v>
      </c>
      <c r="CS71" s="427" t="s">
        <v>10</v>
      </c>
      <c r="CT71" s="428">
        <v>4.026315789473685</v>
      </c>
      <c r="CU71" s="434">
        <v>2.0597407617683103</v>
      </c>
      <c r="CV71" s="419">
        <v>38</v>
      </c>
      <c r="CW71"/>
      <c r="CX71"/>
      <c r="CY71"/>
      <c r="CZ71"/>
      <c r="DA71"/>
      <c r="DB71" s="233"/>
      <c r="DV71" s="1149"/>
      <c r="DW71" s="1177" t="s">
        <v>33</v>
      </c>
      <c r="DX71" s="527" t="s">
        <v>10</v>
      </c>
      <c r="DY71" s="528">
        <v>3.5263157894736836</v>
      </c>
      <c r="DZ71" s="529">
        <v>2.0760779304393822</v>
      </c>
      <c r="EA71" s="519">
        <v>38</v>
      </c>
      <c r="EB71"/>
      <c r="EC71"/>
      <c r="ED71"/>
      <c r="EE71"/>
      <c r="EF71"/>
      <c r="EG71"/>
      <c r="EH71"/>
      <c r="EI71"/>
      <c r="EJ71"/>
    </row>
    <row r="72" spans="1:140" ht="15" customHeight="1">
      <c r="A72" s="152"/>
      <c r="B72" s="1141"/>
      <c r="C72" s="1164"/>
      <c r="D72" s="168" t="s">
        <v>11</v>
      </c>
      <c r="E72" s="169">
        <v>2.9411764705882346</v>
      </c>
      <c r="F72" s="175">
        <v>1.4758906190600949</v>
      </c>
      <c r="G72" s="160">
        <v>34</v>
      </c>
      <c r="H72"/>
      <c r="I72"/>
      <c r="J72"/>
      <c r="K72"/>
      <c r="L72"/>
      <c r="M72" s="152"/>
      <c r="N72" s="152"/>
      <c r="O72" s="152"/>
      <c r="P72" s="152"/>
      <c r="Q72" s="152"/>
      <c r="R72" s="152"/>
      <c r="S72" s="152"/>
      <c r="AG72" s="1143"/>
      <c r="AH72" s="1169"/>
      <c r="AI72" s="259" t="s">
        <v>11</v>
      </c>
      <c r="AJ72" s="260">
        <v>3.6176470588235294</v>
      </c>
      <c r="AK72" s="261">
        <v>1.7924877901169536</v>
      </c>
      <c r="AL72" s="251">
        <v>34</v>
      </c>
      <c r="AM72"/>
      <c r="AN72"/>
      <c r="AO72"/>
      <c r="AP72"/>
      <c r="AQ72" s="233"/>
      <c r="AR72" s="233"/>
      <c r="AS72" s="233"/>
      <c r="BL72" s="1145"/>
      <c r="BM72" s="1174"/>
      <c r="BN72" s="335" t="s">
        <v>11</v>
      </c>
      <c r="BO72" s="336">
        <v>3.0294117647058827</v>
      </c>
      <c r="BP72" s="342">
        <v>1.4031413699623505</v>
      </c>
      <c r="BQ72" s="327">
        <v>34</v>
      </c>
      <c r="BR72"/>
      <c r="BS72"/>
      <c r="BT72"/>
      <c r="BU72"/>
      <c r="BV72" s="233"/>
      <c r="CQ72" s="1147"/>
      <c r="CR72" s="1176"/>
      <c r="CS72" s="427" t="s">
        <v>11</v>
      </c>
      <c r="CT72" s="428">
        <v>2.4117647058823528</v>
      </c>
      <c r="CU72" s="434">
        <v>1.351041058946397</v>
      </c>
      <c r="CV72" s="419">
        <v>34</v>
      </c>
      <c r="CW72"/>
      <c r="CX72"/>
      <c r="CY72"/>
      <c r="CZ72"/>
      <c r="DA72"/>
      <c r="DB72" s="233"/>
      <c r="DV72" s="1149"/>
      <c r="DW72" s="1178"/>
      <c r="DX72" s="527" t="s">
        <v>11</v>
      </c>
      <c r="DY72" s="528">
        <v>2.3235294117647061</v>
      </c>
      <c r="DZ72" s="529">
        <v>1.1990043403589676</v>
      </c>
      <c r="EA72" s="519">
        <v>34</v>
      </c>
      <c r="EB72"/>
      <c r="EC72"/>
      <c r="ED72"/>
      <c r="EE72"/>
      <c r="EF72"/>
      <c r="EG72"/>
      <c r="EH72"/>
      <c r="EI72"/>
      <c r="EJ72"/>
    </row>
    <row r="73" spans="1:140" ht="15" customHeight="1">
      <c r="A73" s="152"/>
      <c r="B73" s="1162"/>
      <c r="C73" s="1165"/>
      <c r="D73" s="171" t="s">
        <v>33</v>
      </c>
      <c r="E73" s="172">
        <v>2.8194444444444455</v>
      </c>
      <c r="F73" s="176">
        <v>1.3565323323463747</v>
      </c>
      <c r="G73" s="174">
        <v>72</v>
      </c>
      <c r="H73"/>
      <c r="I73"/>
      <c r="J73"/>
      <c r="K73"/>
      <c r="L73"/>
      <c r="M73" s="152"/>
      <c r="N73" s="152"/>
      <c r="O73" s="152"/>
      <c r="P73" s="152"/>
      <c r="Q73" s="152"/>
      <c r="R73" s="152"/>
      <c r="S73" s="152"/>
      <c r="AG73" s="1167"/>
      <c r="AH73" s="1170"/>
      <c r="AI73" s="262" t="s">
        <v>33</v>
      </c>
      <c r="AJ73" s="263">
        <v>4.0694444444444438</v>
      </c>
      <c r="AK73" s="264">
        <v>2.1383578594094765</v>
      </c>
      <c r="AL73" s="265">
        <v>72</v>
      </c>
      <c r="AM73"/>
      <c r="AN73"/>
      <c r="AO73"/>
      <c r="AP73"/>
      <c r="AQ73" s="233"/>
      <c r="AR73" s="233"/>
      <c r="AS73" s="233"/>
      <c r="BL73" s="1172"/>
      <c r="BM73" s="1173"/>
      <c r="BN73" s="338" t="s">
        <v>33</v>
      </c>
      <c r="BO73" s="339">
        <v>3.6666666666666665</v>
      </c>
      <c r="BP73" s="340">
        <v>1.7998434986737903</v>
      </c>
      <c r="BQ73" s="341">
        <v>72</v>
      </c>
      <c r="BR73"/>
      <c r="BS73"/>
      <c r="BT73"/>
      <c r="BU73"/>
      <c r="BV73" s="233"/>
      <c r="CQ73" s="1187"/>
      <c r="CR73" s="1175"/>
      <c r="CS73" s="430" t="s">
        <v>33</v>
      </c>
      <c r="CT73" s="431">
        <v>3.2638888888888897</v>
      </c>
      <c r="CU73" s="432">
        <v>1.9282412299817588</v>
      </c>
      <c r="CV73" s="433">
        <v>72</v>
      </c>
      <c r="CW73"/>
      <c r="CX73"/>
      <c r="CY73"/>
      <c r="CZ73"/>
      <c r="DA73"/>
      <c r="DB73" s="233"/>
      <c r="DV73" s="1190"/>
      <c r="DW73" s="1177"/>
      <c r="DX73" s="530" t="s">
        <v>33</v>
      </c>
      <c r="DY73" s="531">
        <v>2.958333333333333</v>
      </c>
      <c r="DZ73" s="532">
        <v>1.8110575853530413</v>
      </c>
      <c r="EA73" s="533">
        <v>72</v>
      </c>
      <c r="EB73"/>
      <c r="EC73"/>
      <c r="ED73"/>
      <c r="EE73"/>
      <c r="EF73"/>
      <c r="EG73"/>
      <c r="EH73"/>
      <c r="EI73"/>
      <c r="EJ73"/>
    </row>
    <row r="74" spans="1:140" ht="15" customHeight="1">
      <c r="A74" s="152"/>
      <c r="B74" s="1162" t="s">
        <v>101</v>
      </c>
      <c r="C74" s="1165" t="s">
        <v>1</v>
      </c>
      <c r="D74" s="168" t="s">
        <v>10</v>
      </c>
      <c r="E74" s="169">
        <v>2.5789473684210522</v>
      </c>
      <c r="F74" s="175">
        <v>1.121298328510512</v>
      </c>
      <c r="G74" s="160">
        <v>19</v>
      </c>
      <c r="H74"/>
      <c r="I74"/>
      <c r="J74"/>
      <c r="K74"/>
      <c r="L74"/>
      <c r="M74" s="152"/>
      <c r="N74" s="152"/>
      <c r="O74" s="152"/>
      <c r="P74" s="152"/>
      <c r="Q74" s="152"/>
      <c r="R74" s="152"/>
      <c r="S74" s="152"/>
      <c r="AG74" s="1167" t="s">
        <v>101</v>
      </c>
      <c r="AH74" s="1170" t="s">
        <v>1</v>
      </c>
      <c r="AI74" s="259" t="s">
        <v>10</v>
      </c>
      <c r="AJ74" s="260">
        <v>4.7368421052631575</v>
      </c>
      <c r="AK74" s="261">
        <v>1.6276126096272243</v>
      </c>
      <c r="AL74" s="251">
        <v>19</v>
      </c>
      <c r="AM74"/>
      <c r="AN74"/>
      <c r="AO74"/>
      <c r="AP74"/>
      <c r="AQ74" s="233"/>
      <c r="AR74" s="233"/>
      <c r="AS74" s="233"/>
      <c r="BL74" s="1172" t="s">
        <v>101</v>
      </c>
      <c r="BM74" s="1173" t="s">
        <v>1</v>
      </c>
      <c r="BN74" s="335" t="s">
        <v>10</v>
      </c>
      <c r="BO74" s="336">
        <v>3.736842105263158</v>
      </c>
      <c r="BP74" s="342">
        <v>1.820930936000652</v>
      </c>
      <c r="BQ74" s="327">
        <v>19</v>
      </c>
      <c r="BR74"/>
      <c r="BS74"/>
      <c r="BT74"/>
      <c r="BU74"/>
      <c r="BV74" s="233"/>
      <c r="CQ74" s="1187" t="s">
        <v>101</v>
      </c>
      <c r="CR74" s="1175" t="s">
        <v>1</v>
      </c>
      <c r="CS74" s="427" t="s">
        <v>10</v>
      </c>
      <c r="CT74" s="428">
        <v>3.3684210526315788</v>
      </c>
      <c r="CU74" s="434">
        <v>1.382852378872881</v>
      </c>
      <c r="CV74" s="419">
        <v>19</v>
      </c>
      <c r="CW74"/>
      <c r="CX74"/>
      <c r="CY74"/>
      <c r="CZ74"/>
      <c r="DA74"/>
      <c r="DB74" s="233"/>
      <c r="DV74" s="1190" t="s">
        <v>101</v>
      </c>
      <c r="DW74" s="1177" t="s">
        <v>1</v>
      </c>
      <c r="DX74" s="527" t="s">
        <v>10</v>
      </c>
      <c r="DY74" s="528">
        <v>2.4210526315789469</v>
      </c>
      <c r="DZ74" s="529">
        <v>1.1212983285105118</v>
      </c>
      <c r="EA74" s="519">
        <v>19</v>
      </c>
      <c r="EB74"/>
      <c r="EC74"/>
      <c r="ED74"/>
      <c r="EE74"/>
      <c r="EF74"/>
      <c r="EG74"/>
      <c r="EH74"/>
      <c r="EI74"/>
      <c r="EJ74"/>
    </row>
    <row r="75" spans="1:140" ht="15" customHeight="1">
      <c r="A75" s="152"/>
      <c r="B75" s="1141"/>
      <c r="C75" s="1164"/>
      <c r="D75" s="168" t="s">
        <v>11</v>
      </c>
      <c r="E75" s="169">
        <v>3.3750000000000004</v>
      </c>
      <c r="F75" s="175">
        <v>1.0878112581387147</v>
      </c>
      <c r="G75" s="160">
        <v>16</v>
      </c>
      <c r="H75"/>
      <c r="I75"/>
      <c r="J75"/>
      <c r="K75"/>
      <c r="L75"/>
      <c r="M75" s="152"/>
      <c r="N75" s="152"/>
      <c r="O75" s="152"/>
      <c r="P75" s="152"/>
      <c r="Q75" s="152"/>
      <c r="R75" s="152"/>
      <c r="S75" s="152"/>
      <c r="AG75" s="1143"/>
      <c r="AH75" s="1169"/>
      <c r="AI75" s="259" t="s">
        <v>11</v>
      </c>
      <c r="AJ75" s="260">
        <v>4</v>
      </c>
      <c r="AK75" s="261">
        <v>1.8618986725025255</v>
      </c>
      <c r="AL75" s="251">
        <v>16</v>
      </c>
      <c r="AM75"/>
      <c r="AN75"/>
      <c r="AO75"/>
      <c r="AP75"/>
      <c r="AQ75" s="233"/>
      <c r="AR75" s="233"/>
      <c r="AS75" s="233"/>
      <c r="BL75" s="1145"/>
      <c r="BM75" s="1174"/>
      <c r="BN75" s="335" t="s">
        <v>11</v>
      </c>
      <c r="BO75" s="336">
        <v>2.875</v>
      </c>
      <c r="BP75" s="342">
        <v>1.1474609652039005</v>
      </c>
      <c r="BQ75" s="327">
        <v>16</v>
      </c>
      <c r="BR75"/>
      <c r="BS75"/>
      <c r="BT75"/>
      <c r="BU75"/>
      <c r="BV75" s="233"/>
      <c r="CQ75" s="1147"/>
      <c r="CR75" s="1176"/>
      <c r="CS75" s="427" t="s">
        <v>11</v>
      </c>
      <c r="CT75" s="428">
        <v>2.3125</v>
      </c>
      <c r="CU75" s="434">
        <v>1.3022416570411703</v>
      </c>
      <c r="CV75" s="419">
        <v>16</v>
      </c>
      <c r="CW75"/>
      <c r="CX75"/>
      <c r="CY75"/>
      <c r="CZ75"/>
      <c r="DA75"/>
      <c r="DB75" s="233"/>
      <c r="DV75" s="1149"/>
      <c r="DW75" s="1178"/>
      <c r="DX75" s="527" t="s">
        <v>11</v>
      </c>
      <c r="DY75" s="528">
        <v>2.9374999999999996</v>
      </c>
      <c r="DZ75" s="529">
        <v>2.2647663602823731</v>
      </c>
      <c r="EA75" s="519">
        <v>16</v>
      </c>
      <c r="EB75"/>
      <c r="EC75"/>
      <c r="ED75"/>
      <c r="EE75"/>
      <c r="EF75"/>
      <c r="EG75"/>
      <c r="EH75"/>
      <c r="EI75"/>
      <c r="EJ75"/>
    </row>
    <row r="76" spans="1:140" ht="15" customHeight="1">
      <c r="A76" s="152"/>
      <c r="B76" s="1141"/>
      <c r="C76" s="1165"/>
      <c r="D76" s="171" t="s">
        <v>33</v>
      </c>
      <c r="E76" s="172">
        <v>2.9428571428571435</v>
      </c>
      <c r="F76" s="176">
        <v>1.1617141782438454</v>
      </c>
      <c r="G76" s="174">
        <v>35</v>
      </c>
      <c r="H76"/>
      <c r="I76"/>
      <c r="J76"/>
      <c r="K76"/>
      <c r="L76"/>
      <c r="M76" s="152"/>
      <c r="N76" s="152"/>
      <c r="O76" s="152"/>
      <c r="P76" s="152"/>
      <c r="Q76" s="152"/>
      <c r="R76" s="152"/>
      <c r="S76" s="152"/>
      <c r="AG76" s="1143"/>
      <c r="AH76" s="1170"/>
      <c r="AI76" s="262" t="s">
        <v>33</v>
      </c>
      <c r="AJ76" s="263">
        <v>4.3999999999999986</v>
      </c>
      <c r="AK76" s="264">
        <v>1.7523094005609046</v>
      </c>
      <c r="AL76" s="265">
        <v>35</v>
      </c>
      <c r="AM76"/>
      <c r="AN76"/>
      <c r="AO76"/>
      <c r="AP76"/>
      <c r="AQ76" s="233"/>
      <c r="AR76" s="233"/>
      <c r="AS76" s="233"/>
      <c r="BL76" s="1145"/>
      <c r="BM76" s="1173"/>
      <c r="BN76" s="338" t="s">
        <v>33</v>
      </c>
      <c r="BO76" s="339">
        <v>3.3428571428571434</v>
      </c>
      <c r="BP76" s="340">
        <v>1.5893553473556714</v>
      </c>
      <c r="BQ76" s="341">
        <v>35</v>
      </c>
      <c r="BR76"/>
      <c r="BS76"/>
      <c r="BT76"/>
      <c r="BU76"/>
      <c r="BV76" s="233"/>
      <c r="CQ76" s="1147"/>
      <c r="CR76" s="1175"/>
      <c r="CS76" s="430" t="s">
        <v>33</v>
      </c>
      <c r="CT76" s="431">
        <v>2.8857142857142857</v>
      </c>
      <c r="CU76" s="432">
        <v>1.4301671759834598</v>
      </c>
      <c r="CV76" s="433">
        <v>35</v>
      </c>
      <c r="CW76"/>
      <c r="CX76"/>
      <c r="CY76"/>
      <c r="CZ76"/>
      <c r="DA76"/>
      <c r="DB76" s="233"/>
      <c r="DV76" s="1149"/>
      <c r="DW76" s="1177"/>
      <c r="DX76" s="530" t="s">
        <v>33</v>
      </c>
      <c r="DY76" s="531">
        <v>2.657142857142857</v>
      </c>
      <c r="DZ76" s="532">
        <v>1.7310801990266611</v>
      </c>
      <c r="EA76" s="533">
        <v>35</v>
      </c>
      <c r="EB76"/>
      <c r="EC76"/>
      <c r="ED76"/>
      <c r="EE76"/>
      <c r="EF76"/>
      <c r="EG76"/>
      <c r="EH76"/>
      <c r="EI76"/>
      <c r="EJ76"/>
    </row>
    <row r="77" spans="1:140" ht="15" customHeight="1">
      <c r="A77" s="152"/>
      <c r="B77" s="1141"/>
      <c r="C77" s="1165" t="s">
        <v>2</v>
      </c>
      <c r="D77" s="168" t="s">
        <v>10</v>
      </c>
      <c r="E77" s="169">
        <v>3</v>
      </c>
      <c r="F77" s="175">
        <v>1.4529663145135578</v>
      </c>
      <c r="G77" s="160">
        <v>19</v>
      </c>
      <c r="H77"/>
      <c r="I77"/>
      <c r="J77"/>
      <c r="K77"/>
      <c r="L77"/>
      <c r="M77" s="152"/>
      <c r="N77" s="152"/>
      <c r="O77" s="152"/>
      <c r="P77" s="152"/>
      <c r="Q77" s="152"/>
      <c r="R77" s="152"/>
      <c r="S77" s="152"/>
      <c r="AG77" s="1143"/>
      <c r="AH77" s="1170" t="s">
        <v>2</v>
      </c>
      <c r="AI77" s="259" t="s">
        <v>10</v>
      </c>
      <c r="AJ77" s="260">
        <v>6.1052631578947363</v>
      </c>
      <c r="AK77" s="261">
        <v>1.7605156076213473</v>
      </c>
      <c r="AL77" s="251">
        <v>19</v>
      </c>
      <c r="AM77"/>
      <c r="AN77"/>
      <c r="AO77"/>
      <c r="AP77"/>
      <c r="AQ77" s="233"/>
      <c r="AR77" s="233"/>
      <c r="AS77" s="233"/>
      <c r="BL77" s="1145"/>
      <c r="BM77" s="1173" t="s">
        <v>2</v>
      </c>
      <c r="BN77" s="335" t="s">
        <v>10</v>
      </c>
      <c r="BO77" s="336">
        <v>5.6315789473684221</v>
      </c>
      <c r="BP77" s="342">
        <v>1.920952492783766</v>
      </c>
      <c r="BQ77" s="327">
        <v>19</v>
      </c>
      <c r="BR77"/>
      <c r="BS77"/>
      <c r="BT77"/>
      <c r="BU77"/>
      <c r="BV77" s="233"/>
      <c r="CQ77" s="1147"/>
      <c r="CR77" s="1175" t="s">
        <v>2</v>
      </c>
      <c r="CS77" s="427" t="s">
        <v>10</v>
      </c>
      <c r="CT77" s="428">
        <v>5.5263157894736841</v>
      </c>
      <c r="CU77" s="434">
        <v>1.7438278792686559</v>
      </c>
      <c r="CV77" s="419">
        <v>19</v>
      </c>
      <c r="CW77"/>
      <c r="CX77"/>
      <c r="CY77"/>
      <c r="CZ77"/>
      <c r="DA77"/>
      <c r="DB77" s="233"/>
      <c r="DV77" s="1149"/>
      <c r="DW77" s="1177" t="s">
        <v>2</v>
      </c>
      <c r="DX77" s="527" t="s">
        <v>10</v>
      </c>
      <c r="DY77" s="528">
        <v>5.9473684210526319</v>
      </c>
      <c r="DZ77" s="529">
        <v>1.9285482222682517</v>
      </c>
      <c r="EA77" s="519">
        <v>19</v>
      </c>
      <c r="EB77"/>
      <c r="EC77"/>
      <c r="ED77"/>
      <c r="EE77"/>
      <c r="EF77"/>
      <c r="EG77"/>
      <c r="EH77"/>
      <c r="EI77"/>
      <c r="EJ77"/>
    </row>
    <row r="78" spans="1:140" ht="15" customHeight="1">
      <c r="A78" s="152"/>
      <c r="B78" s="1141"/>
      <c r="C78" s="1164"/>
      <c r="D78" s="168" t="s">
        <v>11</v>
      </c>
      <c r="E78" s="169">
        <v>3.1111111111111112</v>
      </c>
      <c r="F78" s="175">
        <v>1.6409785061104061</v>
      </c>
      <c r="G78" s="160">
        <v>18</v>
      </c>
      <c r="H78"/>
      <c r="I78"/>
      <c r="J78"/>
      <c r="K78"/>
      <c r="L78"/>
      <c r="M78" s="152"/>
      <c r="N78" s="152"/>
      <c r="O78" s="152"/>
      <c r="P78" s="152"/>
      <c r="Q78" s="152"/>
      <c r="R78" s="152"/>
      <c r="S78" s="152"/>
      <c r="AG78" s="1143"/>
      <c r="AH78" s="1169"/>
      <c r="AI78" s="259" t="s">
        <v>11</v>
      </c>
      <c r="AJ78" s="260">
        <v>4.8888888888888893</v>
      </c>
      <c r="AK78" s="261">
        <v>1.8113657144911373</v>
      </c>
      <c r="AL78" s="251">
        <v>18</v>
      </c>
      <c r="AM78"/>
      <c r="AN78"/>
      <c r="AO78"/>
      <c r="AP78"/>
      <c r="AQ78" s="233"/>
      <c r="AR78" s="233"/>
      <c r="AS78" s="233"/>
      <c r="BL78" s="1145"/>
      <c r="BM78" s="1174"/>
      <c r="BN78" s="335" t="s">
        <v>11</v>
      </c>
      <c r="BO78" s="336">
        <v>4.0555555555555554</v>
      </c>
      <c r="BP78" s="342">
        <v>1.6967866593417871</v>
      </c>
      <c r="BQ78" s="327">
        <v>18</v>
      </c>
      <c r="BR78"/>
      <c r="BS78"/>
      <c r="BT78"/>
      <c r="BU78"/>
      <c r="BV78" s="233"/>
      <c r="CQ78" s="1147"/>
      <c r="CR78" s="1176"/>
      <c r="CS78" s="427" t="s">
        <v>11</v>
      </c>
      <c r="CT78" s="428">
        <v>3.2222222222222219</v>
      </c>
      <c r="CU78" s="434">
        <v>1.437135858965388</v>
      </c>
      <c r="CV78" s="419">
        <v>18</v>
      </c>
      <c r="CW78"/>
      <c r="CX78"/>
      <c r="CY78"/>
      <c r="CZ78"/>
      <c r="DA78"/>
      <c r="DB78" s="233"/>
      <c r="DV78" s="1149"/>
      <c r="DW78" s="1178"/>
      <c r="DX78" s="527" t="s">
        <v>11</v>
      </c>
      <c r="DY78" s="528">
        <v>2.7777777777777777</v>
      </c>
      <c r="DZ78" s="529">
        <v>1.5167905573187228</v>
      </c>
      <c r="EA78" s="519">
        <v>18</v>
      </c>
      <c r="EB78"/>
      <c r="EC78"/>
      <c r="ED78"/>
      <c r="EE78"/>
      <c r="EF78"/>
      <c r="EG78"/>
      <c r="EH78"/>
      <c r="EI78"/>
      <c r="EJ78"/>
    </row>
    <row r="79" spans="1:140" ht="15" customHeight="1">
      <c r="A79" s="152"/>
      <c r="B79" s="1141"/>
      <c r="C79" s="1165"/>
      <c r="D79" s="171" t="s">
        <v>33</v>
      </c>
      <c r="E79" s="172">
        <v>3.0540540540540544</v>
      </c>
      <c r="F79" s="176">
        <v>1.5265419517099195</v>
      </c>
      <c r="G79" s="174">
        <v>37</v>
      </c>
      <c r="H79"/>
      <c r="I79"/>
      <c r="J79"/>
      <c r="K79"/>
      <c r="L79"/>
      <c r="M79" s="152"/>
      <c r="N79" s="152"/>
      <c r="O79" s="152"/>
      <c r="P79" s="152"/>
      <c r="Q79" s="152"/>
      <c r="R79" s="152"/>
      <c r="S79" s="152"/>
      <c r="AG79" s="1143"/>
      <c r="AH79" s="1170"/>
      <c r="AI79" s="262" t="s">
        <v>33</v>
      </c>
      <c r="AJ79" s="263">
        <v>5.5135135135135149</v>
      </c>
      <c r="AK79" s="264">
        <v>1.8652021281831574</v>
      </c>
      <c r="AL79" s="265">
        <v>37</v>
      </c>
      <c r="AM79"/>
      <c r="AN79"/>
      <c r="AO79"/>
      <c r="AP79"/>
      <c r="AQ79" s="233"/>
      <c r="AR79" s="233"/>
      <c r="AS79" s="233"/>
      <c r="BL79" s="1145"/>
      <c r="BM79" s="1173"/>
      <c r="BN79" s="338" t="s">
        <v>33</v>
      </c>
      <c r="BO79" s="339">
        <v>4.8648648648648649</v>
      </c>
      <c r="BP79" s="340">
        <v>1.9601893638988921</v>
      </c>
      <c r="BQ79" s="341">
        <v>37</v>
      </c>
      <c r="BR79"/>
      <c r="BS79"/>
      <c r="BT79"/>
      <c r="BU79"/>
      <c r="BV79" s="233"/>
      <c r="CQ79" s="1147"/>
      <c r="CR79" s="1175"/>
      <c r="CS79" s="430" t="s">
        <v>33</v>
      </c>
      <c r="CT79" s="431">
        <v>4.405405405405407</v>
      </c>
      <c r="CU79" s="432">
        <v>1.964397836197866</v>
      </c>
      <c r="CV79" s="433">
        <v>37</v>
      </c>
      <c r="CW79"/>
      <c r="CX79"/>
      <c r="CY79"/>
      <c r="CZ79"/>
      <c r="DA79"/>
      <c r="DB79" s="233"/>
      <c r="DV79" s="1149"/>
      <c r="DW79" s="1177"/>
      <c r="DX79" s="530" t="s">
        <v>33</v>
      </c>
      <c r="DY79" s="531">
        <v>4.4054054054054044</v>
      </c>
      <c r="DZ79" s="532">
        <v>2.350643640691954</v>
      </c>
      <c r="EA79" s="533">
        <v>37</v>
      </c>
      <c r="EB79"/>
      <c r="EC79"/>
      <c r="ED79"/>
      <c r="EE79"/>
      <c r="EF79"/>
      <c r="EG79"/>
      <c r="EH79"/>
      <c r="EI79"/>
      <c r="EJ79"/>
    </row>
    <row r="80" spans="1:140" ht="15" customHeight="1">
      <c r="A80" s="152"/>
      <c r="B80" s="1141"/>
      <c r="C80" s="1165" t="s">
        <v>33</v>
      </c>
      <c r="D80" s="168" t="s">
        <v>10</v>
      </c>
      <c r="E80" s="169">
        <v>2.7894736842105261</v>
      </c>
      <c r="F80" s="175">
        <v>1.2977713690461004</v>
      </c>
      <c r="G80" s="160">
        <v>38</v>
      </c>
      <c r="H80"/>
      <c r="I80"/>
      <c r="J80"/>
      <c r="K80"/>
      <c r="L80"/>
      <c r="M80" s="152"/>
      <c r="N80" s="152"/>
      <c r="O80" s="152"/>
      <c r="P80" s="152"/>
      <c r="Q80" s="152"/>
      <c r="R80" s="152"/>
      <c r="S80" s="152"/>
      <c r="AG80" s="1143"/>
      <c r="AH80" s="1170" t="s">
        <v>33</v>
      </c>
      <c r="AI80" s="259" t="s">
        <v>10</v>
      </c>
      <c r="AJ80" s="260">
        <v>5.4210526315789469</v>
      </c>
      <c r="AK80" s="261">
        <v>1.8103542873713137</v>
      </c>
      <c r="AL80" s="251">
        <v>38</v>
      </c>
      <c r="AM80"/>
      <c r="AN80"/>
      <c r="AO80"/>
      <c r="AP80"/>
      <c r="AQ80" s="233"/>
      <c r="AR80" s="233"/>
      <c r="AS80" s="233"/>
      <c r="BL80" s="1145"/>
      <c r="BM80" s="1173" t="s">
        <v>33</v>
      </c>
      <c r="BN80" s="335" t="s">
        <v>10</v>
      </c>
      <c r="BO80" s="336">
        <v>4.6842105263157894</v>
      </c>
      <c r="BP80" s="342">
        <v>2.080868622655228</v>
      </c>
      <c r="BQ80" s="327">
        <v>38</v>
      </c>
      <c r="BR80"/>
      <c r="BS80"/>
      <c r="BT80"/>
      <c r="BU80"/>
      <c r="BV80" s="233"/>
      <c r="CQ80" s="1147"/>
      <c r="CR80" s="1175" t="s">
        <v>33</v>
      </c>
      <c r="CS80" s="427" t="s">
        <v>10</v>
      </c>
      <c r="CT80" s="428">
        <v>4.4473684210526319</v>
      </c>
      <c r="CU80" s="434">
        <v>1.8987530534260471</v>
      </c>
      <c r="CV80" s="419">
        <v>38</v>
      </c>
      <c r="CW80"/>
      <c r="CX80"/>
      <c r="CY80"/>
      <c r="CZ80"/>
      <c r="DA80"/>
      <c r="DB80" s="233"/>
      <c r="DV80" s="1149"/>
      <c r="DW80" s="1177" t="s">
        <v>33</v>
      </c>
      <c r="DX80" s="527" t="s">
        <v>10</v>
      </c>
      <c r="DY80" s="528">
        <v>4.1842105263157894</v>
      </c>
      <c r="DZ80" s="529">
        <v>2.3693454810421488</v>
      </c>
      <c r="EA80" s="519">
        <v>38</v>
      </c>
      <c r="EB80"/>
      <c r="EC80"/>
      <c r="ED80"/>
      <c r="EE80"/>
      <c r="EF80"/>
      <c r="EG80"/>
      <c r="EH80"/>
      <c r="EI80"/>
      <c r="EJ80"/>
    </row>
    <row r="81" spans="1:140" ht="15" customHeight="1">
      <c r="A81" s="152"/>
      <c r="B81" s="1141"/>
      <c r="C81" s="1164"/>
      <c r="D81" s="168" t="s">
        <v>11</v>
      </c>
      <c r="E81" s="169">
        <v>3.2352941176470589</v>
      </c>
      <c r="F81" s="175">
        <v>1.3939006427226193</v>
      </c>
      <c r="G81" s="160">
        <v>34</v>
      </c>
      <c r="H81"/>
      <c r="I81"/>
      <c r="J81"/>
      <c r="K81"/>
      <c r="L81"/>
      <c r="M81" s="152"/>
      <c r="N81" s="152"/>
      <c r="O81" s="152"/>
      <c r="P81" s="152"/>
      <c r="Q81" s="152"/>
      <c r="R81" s="152"/>
      <c r="S81" s="152"/>
      <c r="AG81" s="1143"/>
      <c r="AH81" s="1169"/>
      <c r="AI81" s="259" t="s">
        <v>11</v>
      </c>
      <c r="AJ81" s="260">
        <v>4.4705882352941178</v>
      </c>
      <c r="AK81" s="261">
        <v>1.8624730076164384</v>
      </c>
      <c r="AL81" s="251">
        <v>34</v>
      </c>
      <c r="AM81"/>
      <c r="AN81"/>
      <c r="AO81"/>
      <c r="AP81"/>
      <c r="AQ81" s="233"/>
      <c r="AR81" s="233"/>
      <c r="AS81" s="233"/>
      <c r="BL81" s="1145"/>
      <c r="BM81" s="1174"/>
      <c r="BN81" s="335" t="s">
        <v>11</v>
      </c>
      <c r="BO81" s="336">
        <v>3.4999999999999996</v>
      </c>
      <c r="BP81" s="342">
        <v>1.5618559278608062</v>
      </c>
      <c r="BQ81" s="327">
        <v>34</v>
      </c>
      <c r="BR81"/>
      <c r="BS81"/>
      <c r="BT81"/>
      <c r="BU81"/>
      <c r="BV81" s="233"/>
      <c r="CQ81" s="1147"/>
      <c r="CR81" s="1176"/>
      <c r="CS81" s="427" t="s">
        <v>11</v>
      </c>
      <c r="CT81" s="428">
        <v>2.7941176470588225</v>
      </c>
      <c r="CU81" s="434">
        <v>1.4308169263217574</v>
      </c>
      <c r="CV81" s="419">
        <v>34</v>
      </c>
      <c r="CW81"/>
      <c r="CX81"/>
      <c r="CY81"/>
      <c r="CZ81"/>
      <c r="DA81"/>
      <c r="DB81" s="233"/>
      <c r="DV81" s="1149"/>
      <c r="DW81" s="1178"/>
      <c r="DX81" s="527" t="s">
        <v>11</v>
      </c>
      <c r="DY81" s="528">
        <v>2.8529411764705874</v>
      </c>
      <c r="DZ81" s="529">
        <v>1.877011695628412</v>
      </c>
      <c r="EA81" s="519">
        <v>34</v>
      </c>
      <c r="EB81"/>
      <c r="EC81"/>
      <c r="ED81"/>
      <c r="EE81"/>
      <c r="EF81"/>
      <c r="EG81"/>
      <c r="EH81"/>
      <c r="EI81"/>
      <c r="EJ81"/>
    </row>
    <row r="82" spans="1:140" ht="15" customHeight="1">
      <c r="A82" s="152"/>
      <c r="B82" s="1162"/>
      <c r="C82" s="1165"/>
      <c r="D82" s="171" t="s">
        <v>33</v>
      </c>
      <c r="E82" s="172">
        <v>2.9999999999999996</v>
      </c>
      <c r="F82" s="176">
        <v>1.3531392816310366</v>
      </c>
      <c r="G82" s="174">
        <v>72</v>
      </c>
      <c r="H82"/>
      <c r="I82"/>
      <c r="J82"/>
      <c r="K82"/>
      <c r="L82"/>
      <c r="M82" s="152"/>
      <c r="N82" s="152"/>
      <c r="O82" s="152"/>
      <c r="P82" s="152"/>
      <c r="Q82" s="152"/>
      <c r="R82" s="152"/>
      <c r="S82" s="152"/>
      <c r="AG82" s="1167"/>
      <c r="AH82" s="1170"/>
      <c r="AI82" s="262" t="s">
        <v>33</v>
      </c>
      <c r="AJ82" s="263">
        <v>4.9722222222222205</v>
      </c>
      <c r="AK82" s="264">
        <v>1.8837497981511311</v>
      </c>
      <c r="AL82" s="265">
        <v>72</v>
      </c>
      <c r="AM82"/>
      <c r="AN82"/>
      <c r="AO82"/>
      <c r="AP82"/>
      <c r="AQ82" s="233"/>
      <c r="AR82" s="233"/>
      <c r="AS82" s="233"/>
      <c r="BL82" s="1172"/>
      <c r="BM82" s="1173"/>
      <c r="BN82" s="338" t="s">
        <v>33</v>
      </c>
      <c r="BO82" s="339">
        <v>4.1250000000000018</v>
      </c>
      <c r="BP82" s="340">
        <v>1.9351274660494988</v>
      </c>
      <c r="BQ82" s="341">
        <v>72</v>
      </c>
      <c r="BR82"/>
      <c r="BS82"/>
      <c r="BT82"/>
      <c r="BU82"/>
      <c r="BV82" s="233"/>
      <c r="CQ82" s="1187"/>
      <c r="CR82" s="1175"/>
      <c r="CS82" s="430" t="s">
        <v>33</v>
      </c>
      <c r="CT82" s="431">
        <v>3.6666666666666652</v>
      </c>
      <c r="CU82" s="432">
        <v>1.8764665626020038</v>
      </c>
      <c r="CV82" s="433">
        <v>72</v>
      </c>
      <c r="CW82"/>
      <c r="CX82"/>
      <c r="CY82"/>
      <c r="CZ82"/>
      <c r="DA82"/>
      <c r="DB82" s="233"/>
      <c r="DV82" s="1190"/>
      <c r="DW82" s="1177"/>
      <c r="DX82" s="530" t="s">
        <v>33</v>
      </c>
      <c r="DY82" s="531">
        <v>3.5555555555555558</v>
      </c>
      <c r="DZ82" s="532">
        <v>2.2385161640221454</v>
      </c>
      <c r="EA82" s="533">
        <v>72</v>
      </c>
      <c r="EB82"/>
      <c r="EC82"/>
      <c r="ED82"/>
      <c r="EE82"/>
      <c r="EF82"/>
      <c r="EG82"/>
      <c r="EH82"/>
      <c r="EI82"/>
      <c r="EJ82"/>
    </row>
    <row r="83" spans="1:140" ht="15.75" customHeight="1">
      <c r="A83" s="152"/>
      <c r="B83" s="1162" t="s">
        <v>102</v>
      </c>
      <c r="C83" s="1165" t="s">
        <v>1</v>
      </c>
      <c r="D83" s="168" t="s">
        <v>10</v>
      </c>
      <c r="E83" s="169">
        <v>3.7894736842105257</v>
      </c>
      <c r="F83" s="175">
        <v>1.5484381869204371</v>
      </c>
      <c r="G83" s="160">
        <v>19</v>
      </c>
      <c r="H83"/>
      <c r="I83"/>
      <c r="J83"/>
      <c r="K83"/>
      <c r="L83"/>
      <c r="M83" s="152"/>
      <c r="N83" s="152"/>
      <c r="O83" s="152"/>
      <c r="P83" s="152"/>
      <c r="Q83" s="152"/>
      <c r="R83" s="152"/>
      <c r="S83" s="152"/>
      <c r="AG83" s="1167" t="s">
        <v>102</v>
      </c>
      <c r="AH83" s="1170" t="s">
        <v>1</v>
      </c>
      <c r="AI83" s="259" t="s">
        <v>10</v>
      </c>
      <c r="AJ83" s="260">
        <v>5.1052631578947372</v>
      </c>
      <c r="AK83" s="261">
        <v>1.8825141829805179</v>
      </c>
      <c r="AL83" s="251">
        <v>19</v>
      </c>
      <c r="AM83"/>
      <c r="AN83"/>
      <c r="AO83"/>
      <c r="AP83"/>
      <c r="AQ83" s="233"/>
      <c r="AR83" s="233"/>
      <c r="AS83" s="233"/>
      <c r="BL83" s="1172" t="s">
        <v>102</v>
      </c>
      <c r="BM83" s="1173" t="s">
        <v>1</v>
      </c>
      <c r="BN83" s="335" t="s">
        <v>10</v>
      </c>
      <c r="BO83" s="336">
        <v>4.2631578947368425</v>
      </c>
      <c r="BP83" s="342">
        <v>1.9102677317636769</v>
      </c>
      <c r="BQ83" s="327">
        <v>19</v>
      </c>
      <c r="BR83"/>
      <c r="BS83"/>
      <c r="BT83"/>
      <c r="BU83"/>
      <c r="BV83" s="233"/>
      <c r="CQ83" s="1187" t="s">
        <v>102</v>
      </c>
      <c r="CR83" s="1175" t="s">
        <v>1</v>
      </c>
      <c r="CS83" s="427" t="s">
        <v>10</v>
      </c>
      <c r="CT83" s="428">
        <v>3.4736842105263155</v>
      </c>
      <c r="CU83" s="434">
        <v>1.4669856112538155</v>
      </c>
      <c r="CV83" s="419">
        <v>19</v>
      </c>
      <c r="CW83"/>
      <c r="CX83"/>
      <c r="CY83"/>
      <c r="CZ83"/>
      <c r="DA83"/>
      <c r="DB83" s="233"/>
      <c r="DV83" s="1190" t="s">
        <v>102</v>
      </c>
      <c r="DW83" s="1177" t="s">
        <v>1</v>
      </c>
      <c r="DX83" s="527" t="s">
        <v>10</v>
      </c>
      <c r="DY83" s="528">
        <v>2.7894736842105265</v>
      </c>
      <c r="DZ83" s="529">
        <v>1.134261745631201</v>
      </c>
      <c r="EA83" s="519">
        <v>19</v>
      </c>
      <c r="EB83"/>
      <c r="EC83"/>
      <c r="ED83"/>
      <c r="EE83"/>
      <c r="EF83"/>
      <c r="EG83"/>
      <c r="EH83"/>
      <c r="EI83"/>
      <c r="EJ83"/>
    </row>
    <row r="84" spans="1:140" ht="15" customHeight="1">
      <c r="A84" s="152"/>
      <c r="B84" s="1141"/>
      <c r="C84" s="1164"/>
      <c r="D84" s="168" t="s">
        <v>11</v>
      </c>
      <c r="E84" s="169">
        <v>3.6875</v>
      </c>
      <c r="F84" s="175">
        <v>1.3524668819112231</v>
      </c>
      <c r="G84" s="160">
        <v>16</v>
      </c>
      <c r="H84"/>
      <c r="I84"/>
      <c r="J84"/>
      <c r="K84"/>
      <c r="L84"/>
      <c r="M84" s="152"/>
      <c r="N84" s="152"/>
      <c r="O84" s="152"/>
      <c r="P84" s="152"/>
      <c r="Q84" s="152"/>
      <c r="R84" s="152"/>
      <c r="S84" s="152"/>
      <c r="AG84" s="1143"/>
      <c r="AH84" s="1169"/>
      <c r="AI84" s="259" t="s">
        <v>11</v>
      </c>
      <c r="AJ84" s="260">
        <v>5.1249999999999991</v>
      </c>
      <c r="AK84" s="261">
        <v>1.7078251276599332</v>
      </c>
      <c r="AL84" s="251">
        <v>16</v>
      </c>
      <c r="AM84"/>
      <c r="AN84"/>
      <c r="AO84"/>
      <c r="AP84"/>
      <c r="AQ84" s="233"/>
      <c r="AR84" s="233"/>
      <c r="AS84" s="233"/>
      <c r="BL84" s="1145"/>
      <c r="BM84" s="1174"/>
      <c r="BN84" s="335" t="s">
        <v>11</v>
      </c>
      <c r="BO84" s="336">
        <v>3.4374999999999996</v>
      </c>
      <c r="BP84" s="342">
        <v>1.5478479684172257</v>
      </c>
      <c r="BQ84" s="327">
        <v>16</v>
      </c>
      <c r="BR84"/>
      <c r="BS84"/>
      <c r="BT84"/>
      <c r="BU84"/>
      <c r="BV84" s="233"/>
      <c r="CQ84" s="1147"/>
      <c r="CR84" s="1176"/>
      <c r="CS84" s="427" t="s">
        <v>11</v>
      </c>
      <c r="CT84" s="428">
        <v>3.3125</v>
      </c>
      <c r="CU84" s="434">
        <v>2.6004807247891684</v>
      </c>
      <c r="CV84" s="419">
        <v>16</v>
      </c>
      <c r="CW84"/>
      <c r="CX84"/>
      <c r="CY84"/>
      <c r="CZ84"/>
      <c r="DA84"/>
      <c r="DB84" s="233"/>
      <c r="DV84" s="1149"/>
      <c r="DW84" s="1178"/>
      <c r="DX84" s="527" t="s">
        <v>11</v>
      </c>
      <c r="DY84" s="528">
        <v>3.125</v>
      </c>
      <c r="DZ84" s="529">
        <v>2.3629078131263044</v>
      </c>
      <c r="EA84" s="519">
        <v>16</v>
      </c>
      <c r="EB84"/>
      <c r="EC84"/>
      <c r="ED84"/>
      <c r="EE84"/>
      <c r="EF84"/>
      <c r="EG84"/>
      <c r="EH84"/>
      <c r="EI84"/>
      <c r="EJ84"/>
    </row>
    <row r="85" spans="1:140" ht="15" customHeight="1">
      <c r="A85" s="152"/>
      <c r="B85" s="1141"/>
      <c r="C85" s="1165"/>
      <c r="D85" s="171" t="s">
        <v>33</v>
      </c>
      <c r="E85" s="172">
        <v>3.7428571428571429</v>
      </c>
      <c r="F85" s="176">
        <v>1.4418708668388631</v>
      </c>
      <c r="G85" s="174">
        <v>35</v>
      </c>
      <c r="H85"/>
      <c r="I85"/>
      <c r="J85"/>
      <c r="K85"/>
      <c r="L85"/>
      <c r="M85" s="152"/>
      <c r="N85" s="152"/>
      <c r="O85" s="152"/>
      <c r="P85" s="152"/>
      <c r="Q85" s="152"/>
      <c r="R85" s="152"/>
      <c r="S85" s="152"/>
      <c r="AG85" s="1143"/>
      <c r="AH85" s="1170"/>
      <c r="AI85" s="262" t="s">
        <v>33</v>
      </c>
      <c r="AJ85" s="263">
        <v>5.1142857142857148</v>
      </c>
      <c r="AK85" s="264">
        <v>1.7784895867235302</v>
      </c>
      <c r="AL85" s="265">
        <v>35</v>
      </c>
      <c r="AM85"/>
      <c r="AN85"/>
      <c r="AO85"/>
      <c r="AP85"/>
      <c r="AQ85" s="233"/>
      <c r="AR85" s="233"/>
      <c r="AS85" s="233"/>
      <c r="BL85" s="1145"/>
      <c r="BM85" s="1173"/>
      <c r="BN85" s="338" t="s">
        <v>33</v>
      </c>
      <c r="BO85" s="339">
        <v>3.8857142857142861</v>
      </c>
      <c r="BP85" s="340">
        <v>1.7784895867235302</v>
      </c>
      <c r="BQ85" s="341">
        <v>35</v>
      </c>
      <c r="BR85"/>
      <c r="BS85"/>
      <c r="BT85"/>
      <c r="BU85"/>
      <c r="BV85" s="233"/>
      <c r="CQ85" s="1147"/>
      <c r="CR85" s="1175"/>
      <c r="CS85" s="430" t="s">
        <v>33</v>
      </c>
      <c r="CT85" s="431">
        <v>3.3999999999999995</v>
      </c>
      <c r="CU85" s="432">
        <v>2.0320954123037338</v>
      </c>
      <c r="CV85" s="433">
        <v>35</v>
      </c>
      <c r="CW85"/>
      <c r="CX85"/>
      <c r="CY85"/>
      <c r="CZ85"/>
      <c r="DA85"/>
      <c r="DB85" s="233"/>
      <c r="DV85" s="1149"/>
      <c r="DW85" s="1177"/>
      <c r="DX85" s="530" t="s">
        <v>33</v>
      </c>
      <c r="DY85" s="531">
        <v>2.9428571428571435</v>
      </c>
      <c r="DZ85" s="532">
        <v>1.7813223300956733</v>
      </c>
      <c r="EA85" s="533">
        <v>35</v>
      </c>
      <c r="EB85"/>
      <c r="EC85"/>
      <c r="ED85"/>
      <c r="EE85"/>
      <c r="EF85"/>
      <c r="EG85"/>
      <c r="EH85"/>
      <c r="EI85"/>
      <c r="EJ85"/>
    </row>
    <row r="86" spans="1:140" ht="15" customHeight="1">
      <c r="A86" s="152"/>
      <c r="B86" s="1141"/>
      <c r="C86" s="1165" t="s">
        <v>2</v>
      </c>
      <c r="D86" s="168" t="s">
        <v>10</v>
      </c>
      <c r="E86" s="169">
        <v>3.4736842105263159</v>
      </c>
      <c r="F86" s="175">
        <v>1.2635233389495326</v>
      </c>
      <c r="G86" s="160">
        <v>19</v>
      </c>
      <c r="H86"/>
      <c r="I86"/>
      <c r="J86"/>
      <c r="K86"/>
      <c r="L86"/>
      <c r="M86" s="152"/>
      <c r="N86" s="152"/>
      <c r="O86" s="152"/>
      <c r="P86" s="152"/>
      <c r="Q86" s="152"/>
      <c r="R86" s="152"/>
      <c r="S86" s="152"/>
      <c r="AG86" s="1143"/>
      <c r="AH86" s="1170" t="s">
        <v>2</v>
      </c>
      <c r="AI86" s="259" t="s">
        <v>10</v>
      </c>
      <c r="AJ86" s="260">
        <v>6.8421052631578947</v>
      </c>
      <c r="AK86" s="261">
        <v>1.9511580007420333</v>
      </c>
      <c r="AL86" s="251">
        <v>19</v>
      </c>
      <c r="AM86"/>
      <c r="AN86"/>
      <c r="AO86"/>
      <c r="AP86"/>
      <c r="AQ86" s="233"/>
      <c r="AR86" s="233"/>
      <c r="AS86" s="233"/>
      <c r="BL86" s="1145"/>
      <c r="BM86" s="1173" t="s">
        <v>2</v>
      </c>
      <c r="BN86" s="335" t="s">
        <v>10</v>
      </c>
      <c r="BO86" s="336">
        <v>6.4736842105263159</v>
      </c>
      <c r="BP86" s="342">
        <v>1.8669172764102497</v>
      </c>
      <c r="BQ86" s="327">
        <v>19</v>
      </c>
      <c r="BR86"/>
      <c r="BS86"/>
      <c r="BT86"/>
      <c r="BU86"/>
      <c r="BV86" s="233"/>
      <c r="CQ86" s="1147"/>
      <c r="CR86" s="1175" t="s">
        <v>2</v>
      </c>
      <c r="CS86" s="427" t="s">
        <v>10</v>
      </c>
      <c r="CT86" s="428">
        <v>6</v>
      </c>
      <c r="CU86" s="434">
        <v>1.8856180831641267</v>
      </c>
      <c r="CV86" s="419">
        <v>19</v>
      </c>
      <c r="CW86"/>
      <c r="CX86"/>
      <c r="CY86"/>
      <c r="CZ86"/>
      <c r="DA86"/>
      <c r="DB86" s="233"/>
      <c r="DV86" s="1149"/>
      <c r="DW86" s="1177" t="s">
        <v>2</v>
      </c>
      <c r="DX86" s="527" t="s">
        <v>10</v>
      </c>
      <c r="DY86" s="528">
        <v>6.3684210526315788</v>
      </c>
      <c r="DZ86" s="529">
        <v>1.8321367706038845</v>
      </c>
      <c r="EA86" s="519">
        <v>19</v>
      </c>
      <c r="EB86"/>
      <c r="EC86"/>
      <c r="ED86"/>
      <c r="EE86"/>
      <c r="EF86"/>
      <c r="EG86"/>
      <c r="EH86"/>
      <c r="EI86"/>
      <c r="EJ86"/>
    </row>
    <row r="87" spans="1:140" ht="15.75" customHeight="1">
      <c r="A87" s="152"/>
      <c r="B87" s="1141"/>
      <c r="C87" s="1164"/>
      <c r="D87" s="168" t="s">
        <v>11</v>
      </c>
      <c r="E87" s="169">
        <v>3.4444444444444442</v>
      </c>
      <c r="F87" s="175">
        <v>1.4641689962819193</v>
      </c>
      <c r="G87" s="160">
        <v>18</v>
      </c>
      <c r="H87"/>
      <c r="I87"/>
      <c r="J87"/>
      <c r="K87"/>
      <c r="L87"/>
      <c r="M87" s="152"/>
      <c r="N87" s="152"/>
      <c r="O87" s="152"/>
      <c r="P87" s="152"/>
      <c r="Q87" s="152"/>
      <c r="R87" s="152"/>
      <c r="S87" s="152"/>
      <c r="AG87" s="1143"/>
      <c r="AH87" s="1169"/>
      <c r="AI87" s="259" t="s">
        <v>11</v>
      </c>
      <c r="AJ87" s="260">
        <v>5.1666666666666661</v>
      </c>
      <c r="AK87" s="261">
        <v>1.917412472118426</v>
      </c>
      <c r="AL87" s="251">
        <v>18</v>
      </c>
      <c r="AM87"/>
      <c r="AN87"/>
      <c r="AO87"/>
      <c r="AP87"/>
      <c r="AQ87" s="233"/>
      <c r="AR87" s="233"/>
      <c r="AS87" s="233"/>
      <c r="BL87" s="1145"/>
      <c r="BM87" s="1174"/>
      <c r="BN87" s="335" t="s">
        <v>11</v>
      </c>
      <c r="BO87" s="336">
        <v>4.6111111111111116</v>
      </c>
      <c r="BP87" s="342">
        <v>1.5392469086379983</v>
      </c>
      <c r="BQ87" s="327">
        <v>18</v>
      </c>
      <c r="BR87"/>
      <c r="BS87"/>
      <c r="BT87"/>
      <c r="BU87"/>
      <c r="BV87" s="233"/>
      <c r="CQ87" s="1147"/>
      <c r="CR87" s="1176"/>
      <c r="CS87" s="427" t="s">
        <v>11</v>
      </c>
      <c r="CT87" s="428">
        <v>3.666666666666667</v>
      </c>
      <c r="CU87" s="434">
        <v>1.4142135623730949</v>
      </c>
      <c r="CV87" s="419">
        <v>18</v>
      </c>
      <c r="CW87"/>
      <c r="CX87"/>
      <c r="CY87"/>
      <c r="CZ87"/>
      <c r="DA87"/>
      <c r="DB87" s="233"/>
      <c r="DV87" s="1149"/>
      <c r="DW87" s="1178"/>
      <c r="DX87" s="527" t="s">
        <v>11</v>
      </c>
      <c r="DY87" s="528">
        <v>3.3333333333333335</v>
      </c>
      <c r="DZ87" s="529">
        <v>1.2366938848016846</v>
      </c>
      <c r="EA87" s="519">
        <v>18</v>
      </c>
      <c r="EB87"/>
      <c r="EC87"/>
      <c r="ED87"/>
      <c r="EE87"/>
      <c r="EF87"/>
      <c r="EG87"/>
      <c r="EH87"/>
      <c r="EI87"/>
      <c r="EJ87"/>
    </row>
    <row r="88" spans="1:140" ht="15" customHeight="1">
      <c r="A88" s="152"/>
      <c r="B88" s="1141"/>
      <c r="C88" s="1165"/>
      <c r="D88" s="171" t="s">
        <v>33</v>
      </c>
      <c r="E88" s="172">
        <v>3.4594594594594597</v>
      </c>
      <c r="F88" s="176">
        <v>1.34566370643293</v>
      </c>
      <c r="G88" s="174">
        <v>37</v>
      </c>
      <c r="H88"/>
      <c r="I88"/>
      <c r="J88"/>
      <c r="K88"/>
      <c r="L88"/>
      <c r="M88" s="152"/>
      <c r="N88" s="152"/>
      <c r="O88" s="152"/>
      <c r="P88" s="152"/>
      <c r="Q88" s="152"/>
      <c r="R88" s="152"/>
      <c r="S88" s="152"/>
      <c r="AG88" s="1143"/>
      <c r="AH88" s="1170"/>
      <c r="AI88" s="262" t="s">
        <v>33</v>
      </c>
      <c r="AJ88" s="263">
        <v>6.0270270270270263</v>
      </c>
      <c r="AK88" s="264">
        <v>2.0881475906554976</v>
      </c>
      <c r="AL88" s="265">
        <v>37</v>
      </c>
      <c r="AM88"/>
      <c r="AN88"/>
      <c r="AO88"/>
      <c r="AP88"/>
      <c r="AQ88" s="233"/>
      <c r="AR88" s="233"/>
      <c r="AS88" s="233"/>
      <c r="BL88" s="1145"/>
      <c r="BM88" s="1173"/>
      <c r="BN88" s="338" t="s">
        <v>33</v>
      </c>
      <c r="BO88" s="339">
        <v>5.5675675675675675</v>
      </c>
      <c r="BP88" s="340">
        <v>1.9370731148442109</v>
      </c>
      <c r="BQ88" s="341">
        <v>37</v>
      </c>
      <c r="BR88"/>
      <c r="BS88"/>
      <c r="BT88"/>
      <c r="BU88"/>
      <c r="BV88" s="233"/>
      <c r="CQ88" s="1147"/>
      <c r="CR88" s="1175"/>
      <c r="CS88" s="430" t="s">
        <v>33</v>
      </c>
      <c r="CT88" s="431">
        <v>4.8648648648648649</v>
      </c>
      <c r="CU88" s="432">
        <v>2.029807902270587</v>
      </c>
      <c r="CV88" s="433">
        <v>37</v>
      </c>
      <c r="CW88"/>
      <c r="CX88"/>
      <c r="CY88"/>
      <c r="CZ88"/>
      <c r="DA88"/>
      <c r="DB88" s="233"/>
      <c r="DV88" s="1149"/>
      <c r="DW88" s="1177"/>
      <c r="DX88" s="530" t="s">
        <v>33</v>
      </c>
      <c r="DY88" s="531">
        <v>4.8918918918918921</v>
      </c>
      <c r="DZ88" s="532">
        <v>2.183063390230747</v>
      </c>
      <c r="EA88" s="533">
        <v>37</v>
      </c>
      <c r="EB88"/>
      <c r="EC88"/>
      <c r="ED88"/>
      <c r="EE88"/>
      <c r="EF88"/>
      <c r="EG88"/>
      <c r="EH88"/>
      <c r="EI88"/>
      <c r="EJ88"/>
    </row>
    <row r="89" spans="1:140" ht="15" customHeight="1">
      <c r="A89" s="152"/>
      <c r="B89" s="1141"/>
      <c r="C89" s="1165" t="s">
        <v>33</v>
      </c>
      <c r="D89" s="168" t="s">
        <v>10</v>
      </c>
      <c r="E89" s="169">
        <v>3.6315789473684204</v>
      </c>
      <c r="F89" s="175">
        <v>1.4031056794314947</v>
      </c>
      <c r="G89" s="160">
        <v>38</v>
      </c>
      <c r="H89"/>
      <c r="I89"/>
      <c r="J89"/>
      <c r="K89"/>
      <c r="L89"/>
      <c r="M89" s="152"/>
      <c r="N89" s="152"/>
      <c r="O89" s="152"/>
      <c r="P89" s="152"/>
      <c r="Q89" s="152"/>
      <c r="R89" s="152"/>
      <c r="S89" s="152"/>
      <c r="AG89" s="1143"/>
      <c r="AH89" s="1170" t="s">
        <v>33</v>
      </c>
      <c r="AI89" s="259" t="s">
        <v>10</v>
      </c>
      <c r="AJ89" s="260">
        <v>5.9736842105263159</v>
      </c>
      <c r="AK89" s="261">
        <v>2.0858188113539504</v>
      </c>
      <c r="AL89" s="251">
        <v>38</v>
      </c>
      <c r="AM89"/>
      <c r="AN89"/>
      <c r="AO89"/>
      <c r="AP89"/>
      <c r="AQ89" s="233"/>
      <c r="AR89" s="233"/>
      <c r="AS89" s="233"/>
      <c r="BL89" s="1145"/>
      <c r="BM89" s="1173" t="s">
        <v>33</v>
      </c>
      <c r="BN89" s="335" t="s">
        <v>10</v>
      </c>
      <c r="BO89" s="336">
        <v>5.3684210526315805</v>
      </c>
      <c r="BP89" s="342">
        <v>2.1738128494444209</v>
      </c>
      <c r="BQ89" s="327">
        <v>38</v>
      </c>
      <c r="BR89"/>
      <c r="BS89"/>
      <c r="BT89"/>
      <c r="BU89"/>
      <c r="BV89" s="233"/>
      <c r="CQ89" s="1147"/>
      <c r="CR89" s="1175" t="s">
        <v>33</v>
      </c>
      <c r="CS89" s="427" t="s">
        <v>10</v>
      </c>
      <c r="CT89" s="428">
        <v>4.7368421052631566</v>
      </c>
      <c r="CU89" s="434">
        <v>2.101276452814385</v>
      </c>
      <c r="CV89" s="419">
        <v>38</v>
      </c>
      <c r="CW89"/>
      <c r="CX89"/>
      <c r="CY89"/>
      <c r="CZ89"/>
      <c r="DA89"/>
      <c r="DB89" s="233"/>
      <c r="DV89" s="1149"/>
      <c r="DW89" s="1177" t="s">
        <v>33</v>
      </c>
      <c r="DX89" s="527" t="s">
        <v>10</v>
      </c>
      <c r="DY89" s="528">
        <v>4.5789473684210522</v>
      </c>
      <c r="DZ89" s="529">
        <v>2.355345604380378</v>
      </c>
      <c r="EA89" s="519">
        <v>38</v>
      </c>
      <c r="EB89"/>
      <c r="EC89"/>
      <c r="ED89"/>
      <c r="EE89"/>
      <c r="EF89"/>
      <c r="EG89"/>
      <c r="EH89"/>
      <c r="EI89"/>
      <c r="EJ89"/>
    </row>
    <row r="90" spans="1:140" ht="15" customHeight="1">
      <c r="A90" s="152"/>
      <c r="B90" s="1141"/>
      <c r="C90" s="1164"/>
      <c r="D90" s="168" t="s">
        <v>11</v>
      </c>
      <c r="E90" s="169">
        <v>3.5588235294117645</v>
      </c>
      <c r="F90" s="175">
        <v>1.3967749969686825</v>
      </c>
      <c r="G90" s="160">
        <v>34</v>
      </c>
      <c r="H90"/>
      <c r="I90"/>
      <c r="J90"/>
      <c r="K90"/>
      <c r="L90"/>
      <c r="M90" s="152"/>
      <c r="N90" s="152"/>
      <c r="O90" s="152"/>
      <c r="P90" s="152"/>
      <c r="Q90" s="152"/>
      <c r="R90" s="152"/>
      <c r="S90" s="152"/>
      <c r="AG90" s="1143"/>
      <c r="AH90" s="1169"/>
      <c r="AI90" s="259" t="s">
        <v>11</v>
      </c>
      <c r="AJ90" s="260">
        <v>5.1470588235294112</v>
      </c>
      <c r="AK90" s="261">
        <v>1.7944755786846316</v>
      </c>
      <c r="AL90" s="251">
        <v>34</v>
      </c>
      <c r="AM90"/>
      <c r="AN90"/>
      <c r="AO90"/>
      <c r="AP90"/>
      <c r="AQ90" s="233"/>
      <c r="AR90" s="233"/>
      <c r="AS90" s="233"/>
      <c r="BL90" s="1145"/>
      <c r="BM90" s="1174"/>
      <c r="BN90" s="335" t="s">
        <v>11</v>
      </c>
      <c r="BO90" s="336">
        <v>4.0588235294117645</v>
      </c>
      <c r="BP90" s="342">
        <v>1.6319012238116848</v>
      </c>
      <c r="BQ90" s="327">
        <v>34</v>
      </c>
      <c r="BR90"/>
      <c r="BS90"/>
      <c r="BT90"/>
      <c r="BU90"/>
      <c r="BV90" s="233"/>
      <c r="CQ90" s="1147"/>
      <c r="CR90" s="1176"/>
      <c r="CS90" s="427" t="s">
        <v>11</v>
      </c>
      <c r="CT90" s="428">
        <v>3.4999999999999996</v>
      </c>
      <c r="CU90" s="434">
        <v>2.0338052110179179</v>
      </c>
      <c r="CV90" s="419">
        <v>34</v>
      </c>
      <c r="CW90"/>
      <c r="CX90"/>
      <c r="CY90"/>
      <c r="CZ90"/>
      <c r="DA90"/>
      <c r="DB90" s="233"/>
      <c r="DV90" s="1149"/>
      <c r="DW90" s="1178"/>
      <c r="DX90" s="527" t="s">
        <v>11</v>
      </c>
      <c r="DY90" s="528">
        <v>3.2352941176470584</v>
      </c>
      <c r="DZ90" s="529">
        <v>1.8267179299831504</v>
      </c>
      <c r="EA90" s="519">
        <v>34</v>
      </c>
      <c r="EB90"/>
      <c r="EC90"/>
      <c r="ED90"/>
      <c r="EE90"/>
      <c r="EF90"/>
      <c r="EG90"/>
      <c r="EH90"/>
      <c r="EI90"/>
      <c r="EJ90"/>
    </row>
    <row r="91" spans="1:140" ht="15" customHeight="1">
      <c r="A91" s="152"/>
      <c r="B91" s="1162"/>
      <c r="C91" s="1165"/>
      <c r="D91" s="171" t="s">
        <v>33</v>
      </c>
      <c r="E91" s="172">
        <v>3.5972222222222219</v>
      </c>
      <c r="F91" s="176">
        <v>1.3907108550364162</v>
      </c>
      <c r="G91" s="174">
        <v>72</v>
      </c>
      <c r="H91"/>
      <c r="I91"/>
      <c r="J91"/>
      <c r="K91"/>
      <c r="L91"/>
      <c r="M91" s="152"/>
      <c r="N91" s="152"/>
      <c r="O91" s="152"/>
      <c r="P91" s="152"/>
      <c r="Q91" s="152"/>
      <c r="R91" s="152"/>
      <c r="S91" s="152"/>
      <c r="AG91" s="1167"/>
      <c r="AH91" s="1170"/>
      <c r="AI91" s="262" t="s">
        <v>33</v>
      </c>
      <c r="AJ91" s="263">
        <v>5.5833333333333321</v>
      </c>
      <c r="AK91" s="264">
        <v>1.9840916607631462</v>
      </c>
      <c r="AL91" s="265">
        <v>72</v>
      </c>
      <c r="AM91"/>
      <c r="AN91"/>
      <c r="AO91"/>
      <c r="AP91"/>
      <c r="AQ91" s="233"/>
      <c r="AR91" s="233"/>
      <c r="AS91" s="233"/>
      <c r="BL91" s="1172"/>
      <c r="BM91" s="1173"/>
      <c r="BN91" s="338" t="s">
        <v>33</v>
      </c>
      <c r="BO91" s="339">
        <v>4.7499999999999991</v>
      </c>
      <c r="BP91" s="340">
        <v>2.0331755499467841</v>
      </c>
      <c r="BQ91" s="341">
        <v>72</v>
      </c>
      <c r="BR91"/>
      <c r="BS91"/>
      <c r="BT91"/>
      <c r="BU91"/>
      <c r="BV91" s="233"/>
      <c r="CQ91" s="1187"/>
      <c r="CR91" s="1175"/>
      <c r="CS91" s="430" t="s">
        <v>33</v>
      </c>
      <c r="CT91" s="431">
        <v>4.1527777777777768</v>
      </c>
      <c r="CU91" s="432">
        <v>2.1471220320103575</v>
      </c>
      <c r="CV91" s="433">
        <v>72</v>
      </c>
      <c r="CW91"/>
      <c r="CX91"/>
      <c r="CY91"/>
      <c r="CZ91"/>
      <c r="DA91"/>
      <c r="DB91" s="233"/>
      <c r="DV91" s="1190"/>
      <c r="DW91" s="1177"/>
      <c r="DX91" s="530" t="s">
        <v>33</v>
      </c>
      <c r="DY91" s="531">
        <v>3.9444444444444455</v>
      </c>
      <c r="DZ91" s="532">
        <v>2.2132054943566337</v>
      </c>
      <c r="EA91" s="533">
        <v>72</v>
      </c>
      <c r="EB91"/>
      <c r="EC91"/>
      <c r="ED91"/>
      <c r="EE91"/>
      <c r="EF91"/>
      <c r="EG91"/>
      <c r="EH91"/>
      <c r="EI91"/>
      <c r="EJ91"/>
    </row>
    <row r="92" spans="1:140" ht="15" customHeight="1">
      <c r="A92" s="152"/>
      <c r="B92" s="1162" t="s">
        <v>103</v>
      </c>
      <c r="C92" s="1165" t="s">
        <v>1</v>
      </c>
      <c r="D92" s="168" t="s">
        <v>10</v>
      </c>
      <c r="E92" s="169">
        <v>3.5789473684210522</v>
      </c>
      <c r="F92" s="175">
        <v>1.4649910683718712</v>
      </c>
      <c r="G92" s="160">
        <v>19</v>
      </c>
      <c r="H92"/>
      <c r="I92"/>
      <c r="J92"/>
      <c r="K92"/>
      <c r="L92"/>
      <c r="M92" s="152"/>
      <c r="N92" s="152"/>
      <c r="O92" s="152"/>
      <c r="P92" s="152"/>
      <c r="Q92" s="152"/>
      <c r="R92" s="152"/>
      <c r="S92" s="152"/>
      <c r="AG92" s="1167" t="s">
        <v>103</v>
      </c>
      <c r="AH92" s="1170" t="s">
        <v>1</v>
      </c>
      <c r="AI92" s="259" t="s">
        <v>10</v>
      </c>
      <c r="AJ92" s="260">
        <v>5.5789473684210522</v>
      </c>
      <c r="AK92" s="261">
        <v>2.0633249723493554</v>
      </c>
      <c r="AL92" s="251">
        <v>19</v>
      </c>
      <c r="AM92"/>
      <c r="AN92"/>
      <c r="AO92"/>
      <c r="AP92"/>
      <c r="AQ92" s="233"/>
      <c r="AR92" s="233"/>
      <c r="AS92" s="233"/>
      <c r="BL92" s="1172" t="s">
        <v>103</v>
      </c>
      <c r="BM92" s="1173" t="s">
        <v>1</v>
      </c>
      <c r="BN92" s="335" t="s">
        <v>10</v>
      </c>
      <c r="BO92" s="336">
        <v>4.3157894736842097</v>
      </c>
      <c r="BP92" s="342">
        <v>1.5653409844697797</v>
      </c>
      <c r="BQ92" s="327">
        <v>19</v>
      </c>
      <c r="BR92"/>
      <c r="BS92"/>
      <c r="BT92"/>
      <c r="BU92"/>
      <c r="BV92" s="233"/>
      <c r="CQ92" s="1187" t="s">
        <v>103</v>
      </c>
      <c r="CR92" s="1175" t="s">
        <v>1</v>
      </c>
      <c r="CS92" s="427" t="s">
        <v>10</v>
      </c>
      <c r="CT92" s="428">
        <v>4.052631578947369</v>
      </c>
      <c r="CU92" s="434">
        <v>1.8995228702237108</v>
      </c>
      <c r="CV92" s="419">
        <v>19</v>
      </c>
      <c r="CW92"/>
      <c r="CX92"/>
      <c r="CY92"/>
      <c r="CZ92"/>
      <c r="DA92"/>
      <c r="DB92" s="233"/>
      <c r="DV92" s="1190" t="s">
        <v>103</v>
      </c>
      <c r="DW92" s="1177" t="s">
        <v>1</v>
      </c>
      <c r="DX92" s="527" t="s">
        <v>10</v>
      </c>
      <c r="DY92" s="528">
        <v>3.5789473684210527</v>
      </c>
      <c r="DZ92" s="529">
        <v>1.0173926082384546</v>
      </c>
      <c r="EA92" s="519">
        <v>19</v>
      </c>
      <c r="EB92"/>
      <c r="EC92"/>
      <c r="ED92"/>
      <c r="EE92"/>
      <c r="EF92"/>
      <c r="EG92"/>
      <c r="EH92"/>
      <c r="EI92"/>
      <c r="EJ92"/>
    </row>
    <row r="93" spans="1:140" ht="15" customHeight="1">
      <c r="A93" s="152"/>
      <c r="B93" s="1141"/>
      <c r="C93" s="1164"/>
      <c r="D93" s="168" t="s">
        <v>11</v>
      </c>
      <c r="E93" s="169">
        <v>3.9375</v>
      </c>
      <c r="F93" s="175">
        <v>1.3889444433333777</v>
      </c>
      <c r="G93" s="160">
        <v>16</v>
      </c>
      <c r="H93"/>
      <c r="I93"/>
      <c r="J93"/>
      <c r="K93"/>
      <c r="L93"/>
      <c r="M93" s="152"/>
      <c r="N93" s="152"/>
      <c r="O93" s="152"/>
      <c r="P93" s="152"/>
      <c r="Q93" s="152"/>
      <c r="R93" s="152"/>
      <c r="S93" s="152"/>
      <c r="AG93" s="1143"/>
      <c r="AH93" s="1169"/>
      <c r="AI93" s="259" t="s">
        <v>11</v>
      </c>
      <c r="AJ93" s="260">
        <v>5.0625</v>
      </c>
      <c r="AK93" s="261">
        <v>2.2940139493908922</v>
      </c>
      <c r="AL93" s="251">
        <v>16</v>
      </c>
      <c r="AM93"/>
      <c r="AN93"/>
      <c r="AO93"/>
      <c r="AP93"/>
      <c r="AQ93" s="233"/>
      <c r="AR93" s="233"/>
      <c r="AS93" s="233"/>
      <c r="BL93" s="1145"/>
      <c r="BM93" s="1174"/>
      <c r="BN93" s="335" t="s">
        <v>11</v>
      </c>
      <c r="BO93" s="336">
        <v>3.875</v>
      </c>
      <c r="BP93" s="342">
        <v>1.3601470508735445</v>
      </c>
      <c r="BQ93" s="327">
        <v>16</v>
      </c>
      <c r="BR93"/>
      <c r="BS93"/>
      <c r="BT93"/>
      <c r="BU93"/>
      <c r="BV93" s="233"/>
      <c r="CQ93" s="1147"/>
      <c r="CR93" s="1176"/>
      <c r="CS93" s="427" t="s">
        <v>11</v>
      </c>
      <c r="CT93" s="428">
        <v>4</v>
      </c>
      <c r="CU93" s="434">
        <v>2.1291625896895083</v>
      </c>
      <c r="CV93" s="419">
        <v>16</v>
      </c>
      <c r="CW93"/>
      <c r="CX93"/>
      <c r="CY93"/>
      <c r="CZ93"/>
      <c r="DA93"/>
      <c r="DB93" s="233"/>
      <c r="DV93" s="1149"/>
      <c r="DW93" s="1178"/>
      <c r="DX93" s="527" t="s">
        <v>11</v>
      </c>
      <c r="DY93" s="528">
        <v>3.5625</v>
      </c>
      <c r="DZ93" s="529">
        <v>2.12818388929779</v>
      </c>
      <c r="EA93" s="519">
        <v>16</v>
      </c>
      <c r="EB93"/>
      <c r="EC93"/>
      <c r="ED93"/>
      <c r="EE93"/>
      <c r="EF93"/>
      <c r="EG93"/>
      <c r="EH93"/>
      <c r="EI93"/>
      <c r="EJ93"/>
    </row>
    <row r="94" spans="1:140" ht="15" customHeight="1">
      <c r="A94" s="152"/>
      <c r="B94" s="1141"/>
      <c r="C94" s="1165"/>
      <c r="D94" s="171" t="s">
        <v>33</v>
      </c>
      <c r="E94" s="172">
        <v>3.7428571428571424</v>
      </c>
      <c r="F94" s="176">
        <v>1.4213261649694946</v>
      </c>
      <c r="G94" s="174">
        <v>35</v>
      </c>
      <c r="H94"/>
      <c r="I94"/>
      <c r="J94"/>
      <c r="K94"/>
      <c r="L94"/>
      <c r="M94" s="152"/>
      <c r="N94" s="152"/>
      <c r="O94" s="152"/>
      <c r="P94" s="152"/>
      <c r="Q94" s="152"/>
      <c r="R94" s="152"/>
      <c r="S94" s="152"/>
      <c r="AG94" s="1143"/>
      <c r="AH94" s="1170"/>
      <c r="AI94" s="262" t="s">
        <v>33</v>
      </c>
      <c r="AJ94" s="263">
        <v>5.3428571428571434</v>
      </c>
      <c r="AK94" s="264">
        <v>2.154924007706907</v>
      </c>
      <c r="AL94" s="265">
        <v>35</v>
      </c>
      <c r="AM94"/>
      <c r="AN94"/>
      <c r="AO94"/>
      <c r="AP94"/>
      <c r="AQ94" s="233"/>
      <c r="AR94" s="233"/>
      <c r="AS94" s="233"/>
      <c r="BL94" s="1145"/>
      <c r="BM94" s="1173"/>
      <c r="BN94" s="338" t="s">
        <v>33</v>
      </c>
      <c r="BO94" s="339">
        <v>4.1142857142857139</v>
      </c>
      <c r="BP94" s="340">
        <v>1.4707226829297335</v>
      </c>
      <c r="BQ94" s="341">
        <v>35</v>
      </c>
      <c r="BR94"/>
      <c r="BS94"/>
      <c r="BT94"/>
      <c r="BU94"/>
      <c r="BV94" s="233"/>
      <c r="CQ94" s="1147"/>
      <c r="CR94" s="1175"/>
      <c r="CS94" s="430" t="s">
        <v>33</v>
      </c>
      <c r="CT94" s="431">
        <v>4.0285714285714285</v>
      </c>
      <c r="CU94" s="432">
        <v>1.97760571645308</v>
      </c>
      <c r="CV94" s="433">
        <v>35</v>
      </c>
      <c r="CW94"/>
      <c r="CX94"/>
      <c r="CY94"/>
      <c r="CZ94"/>
      <c r="DA94"/>
      <c r="DB94" s="233"/>
      <c r="DV94" s="1149"/>
      <c r="DW94" s="1177"/>
      <c r="DX94" s="530" t="s">
        <v>33</v>
      </c>
      <c r="DY94" s="531">
        <v>3.5714285714285712</v>
      </c>
      <c r="DZ94" s="532">
        <v>1.5956874654502236</v>
      </c>
      <c r="EA94" s="533">
        <v>35</v>
      </c>
      <c r="EB94"/>
      <c r="EC94"/>
      <c r="ED94"/>
      <c r="EE94"/>
      <c r="EF94"/>
      <c r="EG94"/>
      <c r="EH94"/>
      <c r="EI94"/>
      <c r="EJ94"/>
    </row>
    <row r="95" spans="1:140" ht="15" customHeight="1">
      <c r="A95" s="152"/>
      <c r="B95" s="1141"/>
      <c r="C95" s="1165" t="s">
        <v>2</v>
      </c>
      <c r="D95" s="168" t="s">
        <v>10</v>
      </c>
      <c r="E95" s="169">
        <v>3.4736842105263155</v>
      </c>
      <c r="F95" s="175">
        <v>1.3891812557774845</v>
      </c>
      <c r="G95" s="160">
        <v>19</v>
      </c>
      <c r="H95"/>
      <c r="I95"/>
      <c r="J95"/>
      <c r="K95"/>
      <c r="L95"/>
      <c r="M95" s="152"/>
      <c r="N95" s="152"/>
      <c r="O95" s="152"/>
      <c r="P95" s="152"/>
      <c r="Q95" s="152"/>
      <c r="R95" s="152"/>
      <c r="S95" s="152"/>
      <c r="AG95" s="1143"/>
      <c r="AH95" s="1170" t="s">
        <v>2</v>
      </c>
      <c r="AI95" s="259" t="s">
        <v>10</v>
      </c>
      <c r="AJ95" s="260">
        <v>7.2631578947368425</v>
      </c>
      <c r="AK95" s="261">
        <v>2.0505312391117334</v>
      </c>
      <c r="AL95" s="251">
        <v>19</v>
      </c>
      <c r="AM95"/>
      <c r="AN95"/>
      <c r="AO95"/>
      <c r="AP95"/>
      <c r="AQ95" s="233"/>
      <c r="AR95" s="233"/>
      <c r="AS95" s="233"/>
      <c r="BL95" s="1145"/>
      <c r="BM95" s="1173" t="s">
        <v>2</v>
      </c>
      <c r="BN95" s="335" t="s">
        <v>10</v>
      </c>
      <c r="BO95" s="336">
        <v>7.3157894736842115</v>
      </c>
      <c r="BP95" s="342">
        <v>1.827342684487425</v>
      </c>
      <c r="BQ95" s="327">
        <v>19</v>
      </c>
      <c r="BR95"/>
      <c r="BS95"/>
      <c r="BT95"/>
      <c r="BU95"/>
      <c r="BV95" s="233"/>
      <c r="CQ95" s="1147"/>
      <c r="CR95" s="1175" t="s">
        <v>2</v>
      </c>
      <c r="CS95" s="427" t="s">
        <v>10</v>
      </c>
      <c r="CT95" s="428">
        <v>6.6315789473684212</v>
      </c>
      <c r="CU95" s="434">
        <v>1.673669498629665</v>
      </c>
      <c r="CV95" s="419">
        <v>19</v>
      </c>
      <c r="CW95"/>
      <c r="CX95"/>
      <c r="CY95"/>
      <c r="CZ95"/>
      <c r="DA95"/>
      <c r="DB95" s="233"/>
      <c r="DV95" s="1149"/>
      <c r="DW95" s="1177" t="s">
        <v>2</v>
      </c>
      <c r="DX95" s="527" t="s">
        <v>10</v>
      </c>
      <c r="DY95" s="528">
        <v>7.0526315789473681</v>
      </c>
      <c r="DZ95" s="529">
        <v>1.7786912857655988</v>
      </c>
      <c r="EA95" s="519">
        <v>19</v>
      </c>
      <c r="EB95"/>
      <c r="EC95"/>
      <c r="ED95"/>
      <c r="EE95"/>
      <c r="EF95"/>
      <c r="EG95"/>
      <c r="EH95"/>
      <c r="EI95"/>
      <c r="EJ95"/>
    </row>
    <row r="96" spans="1:140" ht="15" customHeight="1">
      <c r="A96" s="152"/>
      <c r="B96" s="1141"/>
      <c r="C96" s="1164"/>
      <c r="D96" s="168" t="s">
        <v>11</v>
      </c>
      <c r="E96" s="169">
        <v>3.8888888888888888</v>
      </c>
      <c r="F96" s="175">
        <v>1.811365714491137</v>
      </c>
      <c r="G96" s="160">
        <v>18</v>
      </c>
      <c r="H96"/>
      <c r="I96"/>
      <c r="J96"/>
      <c r="K96"/>
      <c r="L96"/>
      <c r="M96" s="152"/>
      <c r="N96" s="152"/>
      <c r="O96" s="152"/>
      <c r="P96" s="152"/>
      <c r="Q96" s="152"/>
      <c r="R96" s="152"/>
      <c r="S96" s="152"/>
      <c r="AG96" s="1143"/>
      <c r="AH96" s="1169"/>
      <c r="AI96" s="259" t="s">
        <v>11</v>
      </c>
      <c r="AJ96" s="260">
        <v>5.6666666666666643</v>
      </c>
      <c r="AK96" s="261">
        <v>1.9703687322875558</v>
      </c>
      <c r="AL96" s="251">
        <v>18</v>
      </c>
      <c r="AM96"/>
      <c r="AN96"/>
      <c r="AO96"/>
      <c r="AP96"/>
      <c r="AQ96" s="233"/>
      <c r="AR96" s="233"/>
      <c r="AS96" s="233"/>
      <c r="BL96" s="1145"/>
      <c r="BM96" s="1174"/>
      <c r="BN96" s="335" t="s">
        <v>11</v>
      </c>
      <c r="BO96" s="336">
        <v>4.6111111111111116</v>
      </c>
      <c r="BP96" s="342">
        <v>1.5005445634595809</v>
      </c>
      <c r="BQ96" s="327">
        <v>18</v>
      </c>
      <c r="BR96"/>
      <c r="BS96"/>
      <c r="BT96"/>
      <c r="BU96"/>
      <c r="BV96" s="233"/>
      <c r="CQ96" s="1147"/>
      <c r="CR96" s="1176"/>
      <c r="CS96" s="427" t="s">
        <v>11</v>
      </c>
      <c r="CT96" s="428">
        <v>4.2222222222222214</v>
      </c>
      <c r="CU96" s="434">
        <v>1.5167905573187228</v>
      </c>
      <c r="CV96" s="419">
        <v>18</v>
      </c>
      <c r="CW96"/>
      <c r="CX96"/>
      <c r="CY96"/>
      <c r="CZ96"/>
      <c r="DA96"/>
      <c r="DB96" s="233"/>
      <c r="DV96" s="1149"/>
      <c r="DW96" s="1178"/>
      <c r="DX96" s="527" t="s">
        <v>11</v>
      </c>
      <c r="DY96" s="528">
        <v>3.7222222222222228</v>
      </c>
      <c r="DZ96" s="529">
        <v>1.2744343869089327</v>
      </c>
      <c r="EA96" s="519">
        <v>18</v>
      </c>
      <c r="EB96"/>
      <c r="EC96"/>
      <c r="ED96"/>
      <c r="EE96"/>
      <c r="EF96"/>
      <c r="EG96"/>
      <c r="EH96"/>
      <c r="EI96"/>
      <c r="EJ96"/>
    </row>
    <row r="97" spans="1:140" ht="15" customHeight="1">
      <c r="A97" s="152"/>
      <c r="B97" s="1141"/>
      <c r="C97" s="1165"/>
      <c r="D97" s="171" t="s">
        <v>33</v>
      </c>
      <c r="E97" s="172">
        <v>3.675675675675675</v>
      </c>
      <c r="F97" s="176">
        <v>1.5995494861236896</v>
      </c>
      <c r="G97" s="174">
        <v>37</v>
      </c>
      <c r="H97"/>
      <c r="I97"/>
      <c r="J97"/>
      <c r="K97"/>
      <c r="L97"/>
      <c r="M97" s="152"/>
      <c r="N97" s="152"/>
      <c r="O97" s="152"/>
      <c r="P97" s="152"/>
      <c r="Q97" s="152"/>
      <c r="R97" s="152"/>
      <c r="S97" s="152"/>
      <c r="AG97" s="1143"/>
      <c r="AH97" s="1170"/>
      <c r="AI97" s="262" t="s">
        <v>33</v>
      </c>
      <c r="AJ97" s="263">
        <v>6.4864864864864868</v>
      </c>
      <c r="AK97" s="264">
        <v>2.1424495536861752</v>
      </c>
      <c r="AL97" s="265">
        <v>37</v>
      </c>
      <c r="AM97"/>
      <c r="AN97"/>
      <c r="AO97"/>
      <c r="AP97"/>
      <c r="AQ97" s="233"/>
      <c r="AR97" s="233"/>
      <c r="AS97" s="233"/>
      <c r="BL97" s="1145"/>
      <c r="BM97" s="1173"/>
      <c r="BN97" s="338" t="s">
        <v>33</v>
      </c>
      <c r="BO97" s="339">
        <v>6.0000000000000009</v>
      </c>
      <c r="BP97" s="340">
        <v>2.1473497877875216</v>
      </c>
      <c r="BQ97" s="341">
        <v>37</v>
      </c>
      <c r="BR97"/>
      <c r="BS97"/>
      <c r="BT97"/>
      <c r="BU97"/>
      <c r="BV97" s="233"/>
      <c r="CQ97" s="1147"/>
      <c r="CR97" s="1175"/>
      <c r="CS97" s="430" t="s">
        <v>33</v>
      </c>
      <c r="CT97" s="431">
        <v>5.4594594594594605</v>
      </c>
      <c r="CU97" s="432">
        <v>1.994361420976017</v>
      </c>
      <c r="CV97" s="433">
        <v>37</v>
      </c>
      <c r="CW97"/>
      <c r="CX97"/>
      <c r="CY97"/>
      <c r="CZ97"/>
      <c r="DA97"/>
      <c r="DB97" s="233"/>
      <c r="DV97" s="1149"/>
      <c r="DW97" s="1177"/>
      <c r="DX97" s="530" t="s">
        <v>33</v>
      </c>
      <c r="DY97" s="531">
        <v>5.4324324324324316</v>
      </c>
      <c r="DZ97" s="532">
        <v>2.2796264379710758</v>
      </c>
      <c r="EA97" s="533">
        <v>37</v>
      </c>
      <c r="EB97"/>
      <c r="EC97"/>
      <c r="ED97"/>
      <c r="EE97"/>
      <c r="EF97"/>
      <c r="EG97"/>
      <c r="EH97"/>
      <c r="EI97"/>
      <c r="EJ97"/>
    </row>
    <row r="98" spans="1:140" ht="15" customHeight="1">
      <c r="A98" s="152"/>
      <c r="B98" s="1141"/>
      <c r="C98" s="1165" t="s">
        <v>33</v>
      </c>
      <c r="D98" s="168" t="s">
        <v>10</v>
      </c>
      <c r="E98" s="169">
        <v>3.5263157894736841</v>
      </c>
      <c r="F98" s="175">
        <v>1.4091753790544113</v>
      </c>
      <c r="G98" s="160">
        <v>38</v>
      </c>
      <c r="H98"/>
      <c r="I98"/>
      <c r="J98"/>
      <c r="K98"/>
      <c r="L98"/>
      <c r="M98" s="152"/>
      <c r="N98" s="152"/>
      <c r="O98" s="152"/>
      <c r="P98" s="152"/>
      <c r="Q98" s="152"/>
      <c r="R98" s="152"/>
      <c r="S98" s="152"/>
      <c r="AG98" s="1143"/>
      <c r="AH98" s="1170" t="s">
        <v>33</v>
      </c>
      <c r="AI98" s="259" t="s">
        <v>10</v>
      </c>
      <c r="AJ98" s="260">
        <v>6.4210526315789478</v>
      </c>
      <c r="AK98" s="261">
        <v>2.2011247609736402</v>
      </c>
      <c r="AL98" s="251">
        <v>38</v>
      </c>
      <c r="AM98"/>
      <c r="AN98"/>
      <c r="AO98"/>
      <c r="AP98"/>
      <c r="AQ98" s="233"/>
      <c r="AR98" s="233"/>
      <c r="AS98" s="233"/>
      <c r="BL98" s="1145"/>
      <c r="BM98" s="1173" t="s">
        <v>33</v>
      </c>
      <c r="BN98" s="335" t="s">
        <v>10</v>
      </c>
      <c r="BO98" s="336">
        <v>5.8157894736842097</v>
      </c>
      <c r="BP98" s="342">
        <v>2.2643567567961473</v>
      </c>
      <c r="BQ98" s="327">
        <v>38</v>
      </c>
      <c r="BR98"/>
      <c r="BS98"/>
      <c r="BT98"/>
      <c r="BU98"/>
      <c r="BV98" s="233"/>
      <c r="CQ98" s="1147"/>
      <c r="CR98" s="1175" t="s">
        <v>33</v>
      </c>
      <c r="CS98" s="427" t="s">
        <v>10</v>
      </c>
      <c r="CT98" s="428">
        <v>5.3421052631578938</v>
      </c>
      <c r="CU98" s="434">
        <v>2.1967582478349801</v>
      </c>
      <c r="CV98" s="419">
        <v>38</v>
      </c>
      <c r="CW98"/>
      <c r="CX98"/>
      <c r="CY98"/>
      <c r="CZ98"/>
      <c r="DA98"/>
      <c r="DB98" s="233"/>
      <c r="DV98" s="1149"/>
      <c r="DW98" s="1177" t="s">
        <v>33</v>
      </c>
      <c r="DX98" s="527" t="s">
        <v>10</v>
      </c>
      <c r="DY98" s="528">
        <v>5.3157894736842106</v>
      </c>
      <c r="DZ98" s="529">
        <v>2.2673387562430714</v>
      </c>
      <c r="EA98" s="519">
        <v>38</v>
      </c>
      <c r="EB98"/>
      <c r="EC98"/>
      <c r="ED98"/>
      <c r="EE98"/>
      <c r="EF98"/>
      <c r="EG98"/>
      <c r="EH98"/>
      <c r="EI98"/>
      <c r="EJ98"/>
    </row>
    <row r="99" spans="1:140" ht="15" customHeight="1">
      <c r="A99" s="152"/>
      <c r="B99" s="1141"/>
      <c r="C99" s="1164"/>
      <c r="D99" s="168" t="s">
        <v>11</v>
      </c>
      <c r="E99" s="169">
        <v>3.9117647058823524</v>
      </c>
      <c r="F99" s="175">
        <v>1.602415734253519</v>
      </c>
      <c r="G99" s="160">
        <v>34</v>
      </c>
      <c r="H99"/>
      <c r="I99"/>
      <c r="J99"/>
      <c r="K99"/>
      <c r="L99"/>
      <c r="M99" s="152"/>
      <c r="N99" s="152"/>
      <c r="O99" s="152"/>
      <c r="P99" s="152"/>
      <c r="Q99" s="152"/>
      <c r="R99" s="152"/>
      <c r="S99" s="152"/>
      <c r="AG99" s="1143"/>
      <c r="AH99" s="1169"/>
      <c r="AI99" s="259" t="s">
        <v>11</v>
      </c>
      <c r="AJ99" s="260">
        <v>5.3823529411764701</v>
      </c>
      <c r="AK99" s="261">
        <v>2.1179565034357131</v>
      </c>
      <c r="AL99" s="251">
        <v>34</v>
      </c>
      <c r="AM99"/>
      <c r="AN99"/>
      <c r="AO99"/>
      <c r="AP99"/>
      <c r="AQ99" s="233"/>
      <c r="AR99" s="233"/>
      <c r="AS99" s="233"/>
      <c r="BL99" s="1145"/>
      <c r="BM99" s="1174"/>
      <c r="BN99" s="335" t="s">
        <v>11</v>
      </c>
      <c r="BO99" s="336">
        <v>4.2647058823529411</v>
      </c>
      <c r="BP99" s="342">
        <v>1.4628495133650037</v>
      </c>
      <c r="BQ99" s="327">
        <v>34</v>
      </c>
      <c r="BR99"/>
      <c r="BS99"/>
      <c r="BT99"/>
      <c r="BU99"/>
      <c r="BV99" s="233"/>
      <c r="CQ99" s="1147"/>
      <c r="CR99" s="1176"/>
      <c r="CS99" s="427" t="s">
        <v>11</v>
      </c>
      <c r="CT99" s="428">
        <v>4.117647058823529</v>
      </c>
      <c r="CU99" s="434">
        <v>1.8051224399394366</v>
      </c>
      <c r="CV99" s="419">
        <v>34</v>
      </c>
      <c r="CW99"/>
      <c r="CX99"/>
      <c r="CY99"/>
      <c r="CZ99"/>
      <c r="DA99"/>
      <c r="DB99" s="233"/>
      <c r="DV99" s="1149"/>
      <c r="DW99" s="1178"/>
      <c r="DX99" s="527" t="s">
        <v>11</v>
      </c>
      <c r="DY99" s="528">
        <v>3.6470588235294117</v>
      </c>
      <c r="DZ99" s="529">
        <v>1.7035142454096839</v>
      </c>
      <c r="EA99" s="519">
        <v>34</v>
      </c>
      <c r="EB99"/>
      <c r="EC99"/>
      <c r="ED99"/>
      <c r="EE99"/>
      <c r="EF99"/>
      <c r="EG99"/>
      <c r="EH99"/>
      <c r="EI99"/>
      <c r="EJ99"/>
    </row>
    <row r="100" spans="1:140" ht="15" customHeight="1">
      <c r="A100" s="152"/>
      <c r="B100" s="1162"/>
      <c r="C100" s="1165"/>
      <c r="D100" s="171" t="s">
        <v>33</v>
      </c>
      <c r="E100" s="172">
        <v>3.708333333333333</v>
      </c>
      <c r="F100" s="176">
        <v>1.5052724239892705</v>
      </c>
      <c r="G100" s="174">
        <v>72</v>
      </c>
      <c r="H100"/>
      <c r="I100"/>
      <c r="J100"/>
      <c r="K100"/>
      <c r="L100"/>
      <c r="M100" s="152"/>
      <c r="N100" s="152"/>
      <c r="O100" s="152"/>
      <c r="P100" s="152"/>
      <c r="Q100" s="152"/>
      <c r="R100" s="152"/>
      <c r="S100" s="152"/>
      <c r="AG100" s="1167"/>
      <c r="AH100" s="1170"/>
      <c r="AI100" s="262" t="s">
        <v>33</v>
      </c>
      <c r="AJ100" s="263">
        <v>5.9305555555555554</v>
      </c>
      <c r="AK100" s="264">
        <v>2.2096229293315766</v>
      </c>
      <c r="AL100" s="265">
        <v>72</v>
      </c>
      <c r="AM100"/>
      <c r="AN100"/>
      <c r="AO100"/>
      <c r="AP100"/>
      <c r="AQ100" s="233"/>
      <c r="AR100" s="233"/>
      <c r="AS100" s="233"/>
      <c r="BL100" s="1172"/>
      <c r="BM100" s="1173"/>
      <c r="BN100" s="338" t="s">
        <v>33</v>
      </c>
      <c r="BO100" s="339">
        <v>5.0833333333333339</v>
      </c>
      <c r="BP100" s="340">
        <v>2.0675221612654955</v>
      </c>
      <c r="BQ100" s="341">
        <v>72</v>
      </c>
      <c r="BR100"/>
      <c r="BS100"/>
      <c r="BT100"/>
      <c r="BU100"/>
      <c r="BV100" s="233"/>
      <c r="CQ100" s="1187"/>
      <c r="CR100" s="1175"/>
      <c r="CS100" s="430" t="s">
        <v>33</v>
      </c>
      <c r="CT100" s="431">
        <v>4.7638888888888902</v>
      </c>
      <c r="CU100" s="432">
        <v>2.0995845031986655</v>
      </c>
      <c r="CV100" s="433">
        <v>72</v>
      </c>
      <c r="CW100"/>
      <c r="CX100"/>
      <c r="CY100"/>
      <c r="CZ100"/>
      <c r="DA100"/>
      <c r="DB100" s="233"/>
      <c r="DV100" s="1190"/>
      <c r="DW100" s="1177"/>
      <c r="DX100" s="530" t="s">
        <v>33</v>
      </c>
      <c r="DY100" s="531">
        <v>4.5277777777777803</v>
      </c>
      <c r="DZ100" s="532">
        <v>2.1752268602570459</v>
      </c>
      <c r="EA100" s="533">
        <v>72</v>
      </c>
      <c r="EB100"/>
      <c r="EC100"/>
      <c r="ED100"/>
      <c r="EE100"/>
      <c r="EF100"/>
      <c r="EG100"/>
      <c r="EH100"/>
      <c r="EI100"/>
      <c r="EJ100"/>
    </row>
    <row r="101" spans="1:140" ht="15" customHeight="1">
      <c r="A101" s="152"/>
      <c r="B101" s="1162" t="s">
        <v>104</v>
      </c>
      <c r="C101" s="1165" t="s">
        <v>1</v>
      </c>
      <c r="D101" s="168" t="s">
        <v>10</v>
      </c>
      <c r="E101" s="169">
        <v>4.4210526315789469</v>
      </c>
      <c r="F101" s="175">
        <v>1.835325870964494</v>
      </c>
      <c r="G101" s="160">
        <v>19</v>
      </c>
      <c r="H101"/>
      <c r="I101"/>
      <c r="J101"/>
      <c r="K101"/>
      <c r="L101"/>
      <c r="M101" s="152"/>
      <c r="N101" s="152"/>
      <c r="O101" s="152"/>
      <c r="P101" s="152"/>
      <c r="Q101" s="152"/>
      <c r="R101" s="152"/>
      <c r="S101" s="152"/>
      <c r="AG101" s="1167" t="s">
        <v>104</v>
      </c>
      <c r="AH101" s="1170" t="s">
        <v>1</v>
      </c>
      <c r="AI101" s="259" t="s">
        <v>10</v>
      </c>
      <c r="AJ101" s="260">
        <v>6.2105263157894726</v>
      </c>
      <c r="AK101" s="261">
        <v>2.0703984417503651</v>
      </c>
      <c r="AL101" s="251">
        <v>19</v>
      </c>
      <c r="AM101"/>
      <c r="AN101"/>
      <c r="AO101"/>
      <c r="AP101"/>
      <c r="AQ101" s="233"/>
      <c r="AR101" s="233"/>
      <c r="AS101" s="233"/>
      <c r="BL101" s="1172" t="s">
        <v>104</v>
      </c>
      <c r="BM101" s="1173" t="s">
        <v>1</v>
      </c>
      <c r="BN101" s="335" t="s">
        <v>10</v>
      </c>
      <c r="BO101" s="336">
        <v>5.2105263157894735</v>
      </c>
      <c r="BP101" s="342">
        <v>1.2283207764360908</v>
      </c>
      <c r="BQ101" s="327">
        <v>19</v>
      </c>
      <c r="BR101"/>
      <c r="BS101"/>
      <c r="BT101"/>
      <c r="BU101"/>
      <c r="BV101" s="233"/>
      <c r="CQ101" s="1187" t="s">
        <v>104</v>
      </c>
      <c r="CR101" s="1175" t="s">
        <v>1</v>
      </c>
      <c r="CS101" s="427" t="s">
        <v>10</v>
      </c>
      <c r="CT101" s="428">
        <v>4.3684210526315796</v>
      </c>
      <c r="CU101" s="434">
        <v>1.6059101370939324</v>
      </c>
      <c r="CV101" s="419">
        <v>19</v>
      </c>
      <c r="CW101"/>
      <c r="CX101"/>
      <c r="CY101"/>
      <c r="CZ101"/>
      <c r="DA101"/>
      <c r="DB101" s="233"/>
      <c r="DV101" s="1190" t="s">
        <v>104</v>
      </c>
      <c r="DW101" s="1177" t="s">
        <v>1</v>
      </c>
      <c r="DX101" s="527" t="s">
        <v>10</v>
      </c>
      <c r="DY101" s="528">
        <v>4.1578947368421053</v>
      </c>
      <c r="DZ101" s="529">
        <v>1.1672930649220892</v>
      </c>
      <c r="EA101" s="519">
        <v>19</v>
      </c>
      <c r="EB101"/>
      <c r="EC101"/>
      <c r="ED101"/>
      <c r="EE101"/>
      <c r="EF101"/>
      <c r="EG101"/>
      <c r="EH101"/>
      <c r="EI101"/>
      <c r="EJ101"/>
    </row>
    <row r="102" spans="1:140" ht="15" customHeight="1">
      <c r="A102" s="152"/>
      <c r="B102" s="1141"/>
      <c r="C102" s="1164"/>
      <c r="D102" s="168" t="s">
        <v>11</v>
      </c>
      <c r="E102" s="169">
        <v>4.4999999999999991</v>
      </c>
      <c r="F102" s="175">
        <v>1.7126976771553504</v>
      </c>
      <c r="G102" s="160">
        <v>16</v>
      </c>
      <c r="H102"/>
      <c r="I102"/>
      <c r="J102"/>
      <c r="K102"/>
      <c r="L102"/>
      <c r="M102" s="152"/>
      <c r="N102" s="152"/>
      <c r="O102" s="152"/>
      <c r="P102" s="152"/>
      <c r="Q102" s="152"/>
      <c r="R102" s="152"/>
      <c r="S102" s="152"/>
      <c r="AG102" s="1143"/>
      <c r="AH102" s="1169"/>
      <c r="AI102" s="259" t="s">
        <v>11</v>
      </c>
      <c r="AJ102" s="260">
        <v>5.6249999999999991</v>
      </c>
      <c r="AK102" s="261">
        <v>1.8211717839530315</v>
      </c>
      <c r="AL102" s="251">
        <v>16</v>
      </c>
      <c r="AM102"/>
      <c r="AN102"/>
      <c r="AO102"/>
      <c r="AP102"/>
      <c r="AQ102" s="233"/>
      <c r="AR102" s="233"/>
      <c r="AS102" s="233"/>
      <c r="BL102" s="1145"/>
      <c r="BM102" s="1174"/>
      <c r="BN102" s="335" t="s">
        <v>11</v>
      </c>
      <c r="BO102" s="336">
        <v>4.25</v>
      </c>
      <c r="BP102" s="342">
        <v>1.3904435743076138</v>
      </c>
      <c r="BQ102" s="327">
        <v>16</v>
      </c>
      <c r="BR102"/>
      <c r="BS102"/>
      <c r="BT102"/>
      <c r="BU102"/>
      <c r="BV102" s="233"/>
      <c r="CQ102" s="1147"/>
      <c r="CR102" s="1176"/>
      <c r="CS102" s="427" t="s">
        <v>11</v>
      </c>
      <c r="CT102" s="428">
        <v>4.125</v>
      </c>
      <c r="CU102" s="434">
        <v>2.2472205054244228</v>
      </c>
      <c r="CV102" s="419">
        <v>16</v>
      </c>
      <c r="CW102"/>
      <c r="CX102"/>
      <c r="CY102"/>
      <c r="CZ102"/>
      <c r="DA102"/>
      <c r="DB102" s="233"/>
      <c r="DV102" s="1149"/>
      <c r="DW102" s="1178"/>
      <c r="DX102" s="527" t="s">
        <v>11</v>
      </c>
      <c r="DY102" s="528">
        <v>4.125</v>
      </c>
      <c r="DZ102" s="529">
        <v>2.0936411663256274</v>
      </c>
      <c r="EA102" s="519">
        <v>16</v>
      </c>
      <c r="EB102"/>
      <c r="EC102"/>
      <c r="ED102"/>
      <c r="EE102"/>
      <c r="EF102"/>
      <c r="EG102"/>
      <c r="EH102"/>
      <c r="EI102"/>
      <c r="EJ102"/>
    </row>
    <row r="103" spans="1:140" ht="15" customHeight="1">
      <c r="A103" s="152"/>
      <c r="B103" s="1141"/>
      <c r="C103" s="1165"/>
      <c r="D103" s="171" t="s">
        <v>33</v>
      </c>
      <c r="E103" s="172">
        <v>4.4571428571428573</v>
      </c>
      <c r="F103" s="176">
        <v>1.75470555838826</v>
      </c>
      <c r="G103" s="174">
        <v>35</v>
      </c>
      <c r="H103"/>
      <c r="I103"/>
      <c r="J103"/>
      <c r="K103"/>
      <c r="L103"/>
      <c r="M103" s="152"/>
      <c r="N103" s="152"/>
      <c r="O103" s="152"/>
      <c r="P103" s="152"/>
      <c r="Q103" s="152"/>
      <c r="R103" s="152"/>
      <c r="S103" s="152"/>
      <c r="AG103" s="1143"/>
      <c r="AH103" s="1170"/>
      <c r="AI103" s="262" t="s">
        <v>33</v>
      </c>
      <c r="AJ103" s="263">
        <v>5.9428571428571431</v>
      </c>
      <c r="AK103" s="264">
        <v>1.9545250234332869</v>
      </c>
      <c r="AL103" s="265">
        <v>35</v>
      </c>
      <c r="AM103"/>
      <c r="AN103"/>
      <c r="AO103"/>
      <c r="AP103"/>
      <c r="AQ103" s="233"/>
      <c r="AR103" s="233"/>
      <c r="AS103" s="233"/>
      <c r="BL103" s="1145"/>
      <c r="BM103" s="1173"/>
      <c r="BN103" s="338" t="s">
        <v>33</v>
      </c>
      <c r="BO103" s="339">
        <v>4.7714285714285705</v>
      </c>
      <c r="BP103" s="340">
        <v>1.3738249371674662</v>
      </c>
      <c r="BQ103" s="341">
        <v>35</v>
      </c>
      <c r="BR103"/>
      <c r="BS103"/>
      <c r="BT103"/>
      <c r="BU103"/>
      <c r="BV103" s="233"/>
      <c r="CQ103" s="1147"/>
      <c r="CR103" s="1175"/>
      <c r="CS103" s="430" t="s">
        <v>33</v>
      </c>
      <c r="CT103" s="431">
        <v>4.257142857142858</v>
      </c>
      <c r="CU103" s="432">
        <v>1.8995797854642846</v>
      </c>
      <c r="CV103" s="433">
        <v>35</v>
      </c>
      <c r="CW103"/>
      <c r="CX103"/>
      <c r="CY103"/>
      <c r="CZ103"/>
      <c r="DA103"/>
      <c r="DB103" s="233"/>
      <c r="DV103" s="1149"/>
      <c r="DW103" s="1177"/>
      <c r="DX103" s="530" t="s">
        <v>33</v>
      </c>
      <c r="DY103" s="531">
        <v>4.1428571428571423</v>
      </c>
      <c r="DZ103" s="532">
        <v>1.6295588927295477</v>
      </c>
      <c r="EA103" s="533">
        <v>35</v>
      </c>
      <c r="EB103"/>
      <c r="EC103"/>
      <c r="ED103"/>
      <c r="EE103"/>
      <c r="EF103"/>
      <c r="EG103"/>
      <c r="EH103"/>
      <c r="EI103"/>
      <c r="EJ103"/>
    </row>
    <row r="104" spans="1:140" ht="15" customHeight="1">
      <c r="A104" s="152"/>
      <c r="B104" s="1141"/>
      <c r="C104" s="1165" t="s">
        <v>2</v>
      </c>
      <c r="D104" s="168" t="s">
        <v>10</v>
      </c>
      <c r="E104" s="169">
        <v>4.3684210526315796</v>
      </c>
      <c r="F104" s="175">
        <v>1.8321367706038842</v>
      </c>
      <c r="G104" s="160">
        <v>19</v>
      </c>
      <c r="H104"/>
      <c r="I104"/>
      <c r="J104"/>
      <c r="K104"/>
      <c r="L104"/>
      <c r="M104" s="152"/>
      <c r="N104" s="152"/>
      <c r="O104" s="152"/>
      <c r="P104" s="152"/>
      <c r="Q104" s="152"/>
      <c r="R104" s="152"/>
      <c r="S104" s="152"/>
      <c r="AG104" s="1143"/>
      <c r="AH104" s="1170" t="s">
        <v>2</v>
      </c>
      <c r="AI104" s="259" t="s">
        <v>10</v>
      </c>
      <c r="AJ104" s="260">
        <v>7.4736842105263159</v>
      </c>
      <c r="AK104" s="261">
        <v>1.9255135260966847</v>
      </c>
      <c r="AL104" s="251">
        <v>19</v>
      </c>
      <c r="AM104"/>
      <c r="AN104"/>
      <c r="AO104"/>
      <c r="AP104"/>
      <c r="AQ104" s="233"/>
      <c r="AR104" s="233"/>
      <c r="AS104" s="233"/>
      <c r="BL104" s="1145"/>
      <c r="BM104" s="1173" t="s">
        <v>2</v>
      </c>
      <c r="BN104" s="335" t="s">
        <v>10</v>
      </c>
      <c r="BO104" s="336">
        <v>7.5263157894736841</v>
      </c>
      <c r="BP104" s="342">
        <v>1.7116730299340199</v>
      </c>
      <c r="BQ104" s="327">
        <v>19</v>
      </c>
      <c r="BR104"/>
      <c r="BS104"/>
      <c r="BT104"/>
      <c r="BU104"/>
      <c r="BV104" s="233"/>
      <c r="CQ104" s="1147"/>
      <c r="CR104" s="1175" t="s">
        <v>2</v>
      </c>
      <c r="CS104" s="427" t="s">
        <v>10</v>
      </c>
      <c r="CT104" s="428">
        <v>7.5263157894736832</v>
      </c>
      <c r="CU104" s="434">
        <v>1.5408663166699283</v>
      </c>
      <c r="CV104" s="419">
        <v>19</v>
      </c>
      <c r="CW104"/>
      <c r="CX104"/>
      <c r="CY104"/>
      <c r="CZ104"/>
      <c r="DA104"/>
      <c r="DB104" s="233"/>
      <c r="DV104" s="1149"/>
      <c r="DW104" s="1177" t="s">
        <v>2</v>
      </c>
      <c r="DX104" s="527" t="s">
        <v>10</v>
      </c>
      <c r="DY104" s="528">
        <v>7.5789473684210531</v>
      </c>
      <c r="DZ104" s="529">
        <v>1.6095475373078609</v>
      </c>
      <c r="EA104" s="519">
        <v>19</v>
      </c>
      <c r="EB104"/>
      <c r="EC104"/>
      <c r="ED104"/>
      <c r="EE104"/>
      <c r="EF104"/>
      <c r="EG104"/>
      <c r="EH104"/>
      <c r="EI104"/>
      <c r="EJ104"/>
    </row>
    <row r="105" spans="1:140" ht="15" customHeight="1">
      <c r="A105" s="152"/>
      <c r="B105" s="1141"/>
      <c r="C105" s="1164"/>
      <c r="D105" s="168" t="s">
        <v>11</v>
      </c>
      <c r="E105" s="169">
        <v>4.3888888888888893</v>
      </c>
      <c r="F105" s="175">
        <v>1.883016631362274</v>
      </c>
      <c r="G105" s="160">
        <v>18</v>
      </c>
      <c r="H105"/>
      <c r="I105"/>
      <c r="J105"/>
      <c r="K105"/>
      <c r="L105"/>
      <c r="M105" s="152"/>
      <c r="N105" s="152"/>
      <c r="O105" s="152"/>
      <c r="P105" s="152"/>
      <c r="Q105" s="152"/>
      <c r="R105" s="152"/>
      <c r="S105" s="152"/>
      <c r="AG105" s="1143"/>
      <c r="AH105" s="1169"/>
      <c r="AI105" s="259" t="s">
        <v>11</v>
      </c>
      <c r="AJ105" s="260">
        <v>5.2777777777777786</v>
      </c>
      <c r="AK105" s="261">
        <v>1.7758363582385148</v>
      </c>
      <c r="AL105" s="251">
        <v>18</v>
      </c>
      <c r="AM105"/>
      <c r="AN105"/>
      <c r="AO105"/>
      <c r="AP105"/>
      <c r="AQ105" s="233"/>
      <c r="AR105" s="233"/>
      <c r="AS105" s="233"/>
      <c r="BL105" s="1145"/>
      <c r="BM105" s="1174"/>
      <c r="BN105" s="335" t="s">
        <v>11</v>
      </c>
      <c r="BO105" s="336">
        <v>5.1666666666666679</v>
      </c>
      <c r="BP105" s="342">
        <v>1.8550408272025267</v>
      </c>
      <c r="BQ105" s="327">
        <v>18</v>
      </c>
      <c r="BR105"/>
      <c r="BS105"/>
      <c r="BT105"/>
      <c r="BU105"/>
      <c r="BV105" s="233"/>
      <c r="CQ105" s="1147"/>
      <c r="CR105" s="1176"/>
      <c r="CS105" s="427" t="s">
        <v>11</v>
      </c>
      <c r="CT105" s="428">
        <v>4.3888888888888884</v>
      </c>
      <c r="CU105" s="434">
        <v>1.6499158227686108</v>
      </c>
      <c r="CV105" s="419">
        <v>18</v>
      </c>
      <c r="CW105"/>
      <c r="CX105"/>
      <c r="CY105"/>
      <c r="CZ105"/>
      <c r="DA105"/>
      <c r="DB105" s="233"/>
      <c r="DV105" s="1149"/>
      <c r="DW105" s="1178"/>
      <c r="DX105" s="527" t="s">
        <v>11</v>
      </c>
      <c r="DY105" s="528">
        <v>4.166666666666667</v>
      </c>
      <c r="DZ105" s="529">
        <v>1.0981267472114395</v>
      </c>
      <c r="EA105" s="519">
        <v>18</v>
      </c>
      <c r="EB105"/>
      <c r="EC105"/>
      <c r="ED105"/>
      <c r="EE105"/>
      <c r="EF105"/>
      <c r="EG105"/>
      <c r="EH105"/>
      <c r="EI105"/>
      <c r="EJ105"/>
    </row>
    <row r="106" spans="1:140" ht="15" customHeight="1">
      <c r="A106" s="152"/>
      <c r="B106" s="1141"/>
      <c r="C106" s="1165"/>
      <c r="D106" s="171" t="s">
        <v>33</v>
      </c>
      <c r="E106" s="172">
        <v>4.378378378378379</v>
      </c>
      <c r="F106" s="176">
        <v>1.8310796959315707</v>
      </c>
      <c r="G106" s="174">
        <v>37</v>
      </c>
      <c r="H106"/>
      <c r="I106"/>
      <c r="J106"/>
      <c r="K106"/>
      <c r="L106"/>
      <c r="M106" s="152"/>
      <c r="N106" s="152"/>
      <c r="O106" s="152"/>
      <c r="P106" s="152"/>
      <c r="Q106" s="152"/>
      <c r="R106" s="152"/>
      <c r="S106" s="152"/>
      <c r="AG106" s="1143"/>
      <c r="AH106" s="1170"/>
      <c r="AI106" s="262" t="s">
        <v>33</v>
      </c>
      <c r="AJ106" s="263">
        <v>6.4054054054054061</v>
      </c>
      <c r="AK106" s="264">
        <v>2.1403460190074597</v>
      </c>
      <c r="AL106" s="265">
        <v>37</v>
      </c>
      <c r="AM106"/>
      <c r="AN106"/>
      <c r="AO106"/>
      <c r="AP106"/>
      <c r="AQ106" s="233"/>
      <c r="AR106" s="233"/>
      <c r="AS106" s="233"/>
      <c r="BL106" s="1145"/>
      <c r="BM106" s="1173"/>
      <c r="BN106" s="338" t="s">
        <v>33</v>
      </c>
      <c r="BO106" s="339">
        <v>6.378378378378379</v>
      </c>
      <c r="BP106" s="340">
        <v>2.1259161600400707</v>
      </c>
      <c r="BQ106" s="341">
        <v>37</v>
      </c>
      <c r="BR106"/>
      <c r="BS106"/>
      <c r="BT106"/>
      <c r="BU106"/>
      <c r="BV106" s="233"/>
      <c r="CQ106" s="1147"/>
      <c r="CR106" s="1175"/>
      <c r="CS106" s="430" t="s">
        <v>33</v>
      </c>
      <c r="CT106" s="431">
        <v>6</v>
      </c>
      <c r="CU106" s="432">
        <v>2.2360679774997894</v>
      </c>
      <c r="CV106" s="433">
        <v>37</v>
      </c>
      <c r="CW106"/>
      <c r="CX106"/>
      <c r="CY106"/>
      <c r="CZ106"/>
      <c r="DA106"/>
      <c r="DB106" s="233"/>
      <c r="DV106" s="1149"/>
      <c r="DW106" s="1177"/>
      <c r="DX106" s="530" t="s">
        <v>33</v>
      </c>
      <c r="DY106" s="531">
        <v>5.9189189189189202</v>
      </c>
      <c r="DZ106" s="532">
        <v>2.2032599379906026</v>
      </c>
      <c r="EA106" s="533">
        <v>37</v>
      </c>
      <c r="EB106"/>
      <c r="EC106"/>
      <c r="ED106"/>
      <c r="EE106"/>
      <c r="EF106"/>
      <c r="EG106"/>
      <c r="EH106"/>
      <c r="EI106"/>
      <c r="EJ106"/>
    </row>
    <row r="107" spans="1:140" ht="15" customHeight="1">
      <c r="A107" s="152"/>
      <c r="B107" s="1141"/>
      <c r="C107" s="1165" t="s">
        <v>33</v>
      </c>
      <c r="D107" s="168" t="s">
        <v>10</v>
      </c>
      <c r="E107" s="169">
        <v>4.3947368421052619</v>
      </c>
      <c r="F107" s="175">
        <v>1.808978712680251</v>
      </c>
      <c r="G107" s="160">
        <v>38</v>
      </c>
      <c r="H107"/>
      <c r="I107"/>
      <c r="J107"/>
      <c r="K107"/>
      <c r="L107"/>
      <c r="M107" s="152"/>
      <c r="N107" s="152"/>
      <c r="O107" s="152"/>
      <c r="P107" s="152"/>
      <c r="Q107" s="152"/>
      <c r="R107" s="152"/>
      <c r="S107" s="152"/>
      <c r="AG107" s="1143"/>
      <c r="AH107" s="1170" t="s">
        <v>33</v>
      </c>
      <c r="AI107" s="259" t="s">
        <v>10</v>
      </c>
      <c r="AJ107" s="260">
        <v>6.8421052631578938</v>
      </c>
      <c r="AK107" s="261">
        <v>2.0733354220685043</v>
      </c>
      <c r="AL107" s="251">
        <v>38</v>
      </c>
      <c r="AM107"/>
      <c r="AN107"/>
      <c r="AO107"/>
      <c r="AP107"/>
      <c r="AQ107" s="233"/>
      <c r="AR107" s="233"/>
      <c r="AS107" s="233"/>
      <c r="BL107" s="1145"/>
      <c r="BM107" s="1173" t="s">
        <v>33</v>
      </c>
      <c r="BN107" s="335" t="s">
        <v>10</v>
      </c>
      <c r="BO107" s="336">
        <v>6.3684210526315788</v>
      </c>
      <c r="BP107" s="342">
        <v>1.8804981029558323</v>
      </c>
      <c r="BQ107" s="327">
        <v>38</v>
      </c>
      <c r="BR107"/>
      <c r="BS107"/>
      <c r="BT107"/>
      <c r="BU107"/>
      <c r="BV107" s="233"/>
      <c r="CQ107" s="1147"/>
      <c r="CR107" s="1175" t="s">
        <v>33</v>
      </c>
      <c r="CS107" s="427" t="s">
        <v>10</v>
      </c>
      <c r="CT107" s="428">
        <v>5.9473684210526319</v>
      </c>
      <c r="CU107" s="434">
        <v>2.2293783938038874</v>
      </c>
      <c r="CV107" s="419">
        <v>38</v>
      </c>
      <c r="CW107"/>
      <c r="CX107"/>
      <c r="CY107"/>
      <c r="CZ107"/>
      <c r="DA107"/>
      <c r="DB107" s="233"/>
      <c r="DV107" s="1149"/>
      <c r="DW107" s="1177" t="s">
        <v>33</v>
      </c>
      <c r="DX107" s="527" t="s">
        <v>10</v>
      </c>
      <c r="DY107" s="528">
        <v>5.868421052631577</v>
      </c>
      <c r="DZ107" s="529">
        <v>2.2199470730430435</v>
      </c>
      <c r="EA107" s="519">
        <v>38</v>
      </c>
      <c r="EB107"/>
      <c r="EC107"/>
      <c r="ED107"/>
      <c r="EE107"/>
      <c r="EF107"/>
      <c r="EG107"/>
      <c r="EH107"/>
      <c r="EI107"/>
      <c r="EJ107"/>
    </row>
    <row r="108" spans="1:140" ht="15" customHeight="1">
      <c r="A108" s="152"/>
      <c r="B108" s="1141"/>
      <c r="C108" s="1164"/>
      <c r="D108" s="168" t="s">
        <v>11</v>
      </c>
      <c r="E108" s="169">
        <v>4.4411764705882346</v>
      </c>
      <c r="F108" s="175">
        <v>1.7785110638615866</v>
      </c>
      <c r="G108" s="160">
        <v>34</v>
      </c>
      <c r="H108"/>
      <c r="I108"/>
      <c r="J108"/>
      <c r="K108"/>
      <c r="L108"/>
      <c r="M108" s="152"/>
      <c r="N108" s="152"/>
      <c r="O108" s="152"/>
      <c r="P108" s="152"/>
      <c r="Q108" s="152"/>
      <c r="R108" s="152"/>
      <c r="S108" s="152"/>
      <c r="AG108" s="1143"/>
      <c r="AH108" s="1169"/>
      <c r="AI108" s="259" t="s">
        <v>11</v>
      </c>
      <c r="AJ108" s="260">
        <v>5.4411764705882337</v>
      </c>
      <c r="AK108" s="261">
        <v>1.7785110638615871</v>
      </c>
      <c r="AL108" s="251">
        <v>34</v>
      </c>
      <c r="AM108"/>
      <c r="AN108"/>
      <c r="AO108"/>
      <c r="AP108"/>
      <c r="AQ108" s="233"/>
      <c r="AR108" s="233"/>
      <c r="AS108" s="233"/>
      <c r="BL108" s="1145"/>
      <c r="BM108" s="1174"/>
      <c r="BN108" s="335" t="s">
        <v>11</v>
      </c>
      <c r="BO108" s="336">
        <v>4.735294117647058</v>
      </c>
      <c r="BP108" s="342">
        <v>1.6932812601647005</v>
      </c>
      <c r="BQ108" s="327">
        <v>34</v>
      </c>
      <c r="BR108"/>
      <c r="BS108"/>
      <c r="BT108"/>
      <c r="BU108"/>
      <c r="BV108" s="233"/>
      <c r="CQ108" s="1147"/>
      <c r="CR108" s="1176"/>
      <c r="CS108" s="427" t="s">
        <v>11</v>
      </c>
      <c r="CT108" s="428">
        <v>4.2647058823529411</v>
      </c>
      <c r="CU108" s="434">
        <v>1.9276115465803283</v>
      </c>
      <c r="CV108" s="419">
        <v>34</v>
      </c>
      <c r="CW108"/>
      <c r="CX108"/>
      <c r="CY108"/>
      <c r="CZ108"/>
      <c r="DA108"/>
      <c r="DB108" s="233"/>
      <c r="DV108" s="1149"/>
      <c r="DW108" s="1178"/>
      <c r="DX108" s="527" t="s">
        <v>11</v>
      </c>
      <c r="DY108" s="528">
        <v>4.1470588235294112</v>
      </c>
      <c r="DZ108" s="529">
        <v>1.6168122947438699</v>
      </c>
      <c r="EA108" s="519">
        <v>34</v>
      </c>
      <c r="EB108"/>
      <c r="EC108"/>
      <c r="ED108"/>
      <c r="EE108"/>
      <c r="EF108"/>
      <c r="EG108"/>
      <c r="EH108"/>
      <c r="EI108"/>
      <c r="EJ108"/>
    </row>
    <row r="109" spans="1:140" ht="15" customHeight="1" thickBot="1">
      <c r="A109" s="152"/>
      <c r="B109" s="1180"/>
      <c r="C109" s="1191"/>
      <c r="D109" s="177" t="s">
        <v>33</v>
      </c>
      <c r="E109" s="178">
        <v>4.416666666666667</v>
      </c>
      <c r="F109" s="179">
        <v>1.7821493590684727</v>
      </c>
      <c r="G109" s="163">
        <v>72</v>
      </c>
      <c r="H109"/>
      <c r="I109"/>
      <c r="J109"/>
      <c r="K109"/>
      <c r="L109"/>
      <c r="M109" s="152"/>
      <c r="N109" s="152"/>
      <c r="O109" s="152"/>
      <c r="P109" s="152"/>
      <c r="Q109" s="152"/>
      <c r="R109" s="152"/>
      <c r="S109" s="152"/>
      <c r="AG109" s="1181"/>
      <c r="AH109" s="1192"/>
      <c r="AI109" s="266" t="s">
        <v>33</v>
      </c>
      <c r="AJ109" s="267">
        <v>6.1805555555555536</v>
      </c>
      <c r="AK109" s="268">
        <v>2.0509454287717372</v>
      </c>
      <c r="AL109" s="254">
        <v>72</v>
      </c>
      <c r="AM109"/>
      <c r="AN109"/>
      <c r="AO109"/>
      <c r="AP109"/>
      <c r="AQ109" s="233"/>
      <c r="AR109" s="233"/>
      <c r="AS109" s="233"/>
      <c r="BL109" s="1182"/>
      <c r="BM109" s="1193"/>
      <c r="BN109" s="343" t="s">
        <v>33</v>
      </c>
      <c r="BO109" s="344">
        <v>5.5972222222222232</v>
      </c>
      <c r="BP109" s="345">
        <v>1.9620320181033226</v>
      </c>
      <c r="BQ109" s="330">
        <v>72</v>
      </c>
      <c r="BR109"/>
      <c r="BS109"/>
      <c r="BT109"/>
      <c r="BU109"/>
      <c r="BV109" s="233"/>
      <c r="CQ109" s="1183"/>
      <c r="CR109" s="1194"/>
      <c r="CS109" s="435" t="s">
        <v>33</v>
      </c>
      <c r="CT109" s="436">
        <v>5.1527777777777777</v>
      </c>
      <c r="CU109" s="437">
        <v>2.243360923171279</v>
      </c>
      <c r="CV109" s="422">
        <v>72</v>
      </c>
      <c r="CW109"/>
      <c r="CX109"/>
      <c r="CY109"/>
      <c r="CZ109"/>
      <c r="DA109"/>
      <c r="DB109" s="233"/>
      <c r="DV109" s="1184"/>
      <c r="DW109" s="1195"/>
      <c r="DX109" s="535" t="s">
        <v>33</v>
      </c>
      <c r="DY109" s="536">
        <v>5.0555555555555554</v>
      </c>
      <c r="DZ109" s="537">
        <v>2.1288685673737109</v>
      </c>
      <c r="EA109" s="522">
        <v>72</v>
      </c>
      <c r="EB109"/>
      <c r="EC109"/>
      <c r="ED109"/>
      <c r="EE109"/>
      <c r="EF109"/>
      <c r="EG109"/>
      <c r="EH109"/>
      <c r="EI109"/>
      <c r="EJ109"/>
    </row>
    <row r="110" spans="1:140" ht="15" customHeight="1" thickTop="1">
      <c r="A110" s="152"/>
      <c r="B110"/>
      <c r="C110"/>
      <c r="D110"/>
      <c r="E110"/>
      <c r="F110"/>
      <c r="G110"/>
      <c r="H110"/>
      <c r="I110"/>
      <c r="J110"/>
      <c r="K110"/>
      <c r="L110"/>
      <c r="M110" s="152"/>
      <c r="N110" s="152"/>
      <c r="O110" s="152"/>
      <c r="P110" s="152"/>
      <c r="Q110" s="152"/>
      <c r="R110" s="152"/>
      <c r="S110" s="152"/>
      <c r="AG110"/>
      <c r="AH110"/>
      <c r="AI110"/>
      <c r="AJ110"/>
      <c r="AK110"/>
      <c r="AL110"/>
      <c r="AM110"/>
      <c r="AN110"/>
      <c r="AO110"/>
      <c r="AP110"/>
      <c r="AQ110" s="233"/>
      <c r="AR110" s="233"/>
      <c r="AS110" s="233"/>
      <c r="BL110"/>
      <c r="BM110"/>
      <c r="BN110"/>
      <c r="BO110"/>
      <c r="BP110"/>
      <c r="BQ110"/>
      <c r="BR110"/>
      <c r="BS110"/>
      <c r="BT110"/>
      <c r="BU110"/>
      <c r="BV110" s="233"/>
      <c r="CQ110"/>
      <c r="CR110"/>
      <c r="CS110"/>
      <c r="CT110"/>
      <c r="CU110"/>
      <c r="CV110"/>
      <c r="CW110"/>
      <c r="CX110"/>
      <c r="CY110"/>
      <c r="CZ110"/>
      <c r="DA110"/>
      <c r="DB110" s="233"/>
      <c r="DV110"/>
      <c r="DW110"/>
      <c r="DX110"/>
      <c r="DY110"/>
      <c r="DZ110"/>
      <c r="EA110"/>
      <c r="EB110"/>
      <c r="EC110"/>
      <c r="ED110"/>
      <c r="EE110"/>
      <c r="EF110"/>
      <c r="EG110"/>
      <c r="EH110"/>
      <c r="EI110"/>
      <c r="EJ110"/>
    </row>
    <row r="111" spans="1:140" ht="15" customHeight="1" thickBot="1">
      <c r="A111" s="152"/>
      <c r="B111" s="1150" t="s">
        <v>318</v>
      </c>
      <c r="C111" s="1150"/>
      <c r="D111" s="1150"/>
      <c r="E111" s="1150"/>
      <c r="F111" s="1150"/>
      <c r="G111" s="1150"/>
      <c r="H111" s="1150"/>
      <c r="I111" s="1150"/>
      <c r="J111" s="1150"/>
      <c r="K111" s="1150"/>
      <c r="L111"/>
      <c r="M111" s="152"/>
      <c r="N111" s="152"/>
      <c r="O111" s="152"/>
      <c r="P111" s="152"/>
      <c r="Q111" s="152"/>
      <c r="R111" s="152"/>
      <c r="S111" s="152"/>
      <c r="AG111" s="1151" t="s">
        <v>318</v>
      </c>
      <c r="AH111" s="1151"/>
      <c r="AI111" s="1151"/>
      <c r="AJ111" s="1151"/>
      <c r="AK111" s="1151"/>
      <c r="AL111" s="1151"/>
      <c r="AM111" s="1151"/>
      <c r="AN111" s="1151"/>
      <c r="AO111" s="1151"/>
      <c r="AP111" s="1151"/>
      <c r="AQ111" s="233"/>
      <c r="AR111" s="233"/>
      <c r="AS111" s="233"/>
      <c r="BL111" s="1152" t="s">
        <v>318</v>
      </c>
      <c r="BM111" s="1152"/>
      <c r="BN111" s="1152"/>
      <c r="BO111" s="1152"/>
      <c r="BP111" s="1152"/>
      <c r="BQ111" s="1152"/>
      <c r="BR111" s="1152"/>
      <c r="BS111" s="1152"/>
      <c r="BT111" s="1152"/>
      <c r="BU111" s="1152"/>
      <c r="BV111" s="233"/>
      <c r="CQ111" s="1153" t="s">
        <v>318</v>
      </c>
      <c r="CR111" s="1153"/>
      <c r="CS111" s="1153"/>
      <c r="CT111" s="1153"/>
      <c r="CU111" s="1153"/>
      <c r="CV111" s="1153"/>
      <c r="CW111" s="1153"/>
      <c r="CX111" s="1153"/>
      <c r="CY111" s="1153"/>
      <c r="CZ111" s="1153"/>
      <c r="DA111"/>
      <c r="DB111" s="233"/>
      <c r="DV111" s="1155" t="s">
        <v>318</v>
      </c>
      <c r="DW111" s="1155"/>
      <c r="DX111" s="1155"/>
      <c r="DY111" s="1155"/>
      <c r="DZ111" s="1155"/>
      <c r="EA111" s="1155"/>
      <c r="EB111" s="1155"/>
      <c r="EC111" s="1155"/>
      <c r="ED111" s="1155"/>
      <c r="EE111" s="1155"/>
      <c r="EF111"/>
      <c r="EG111"/>
      <c r="EH111"/>
      <c r="EI111"/>
      <c r="EJ111"/>
    </row>
    <row r="112" spans="1:140" ht="15" customHeight="1" thickTop="1" thickBot="1">
      <c r="A112" s="152"/>
      <c r="B112" s="1130" t="s">
        <v>34</v>
      </c>
      <c r="C112" s="1131"/>
      <c r="D112" s="153" t="s">
        <v>35</v>
      </c>
      <c r="E112" s="164" t="s">
        <v>36</v>
      </c>
      <c r="F112" s="164" t="s">
        <v>37</v>
      </c>
      <c r="G112" s="164" t="s">
        <v>38</v>
      </c>
      <c r="H112" s="164" t="s">
        <v>39</v>
      </c>
      <c r="I112" s="164" t="s">
        <v>40</v>
      </c>
      <c r="J112" s="164" t="s">
        <v>41</v>
      </c>
      <c r="K112" s="154" t="s">
        <v>319</v>
      </c>
      <c r="L112"/>
      <c r="M112" s="152"/>
      <c r="N112" s="152"/>
      <c r="O112" s="152"/>
      <c r="P112" s="152"/>
      <c r="Q112" s="152"/>
      <c r="R112" s="152"/>
      <c r="S112" s="152"/>
      <c r="AG112" s="1132" t="s">
        <v>34</v>
      </c>
      <c r="AH112" s="1133"/>
      <c r="AI112" s="244" t="s">
        <v>35</v>
      </c>
      <c r="AJ112" s="255" t="s">
        <v>36</v>
      </c>
      <c r="AK112" s="255" t="s">
        <v>37</v>
      </c>
      <c r="AL112" s="255" t="s">
        <v>38</v>
      </c>
      <c r="AM112" s="255" t="s">
        <v>39</v>
      </c>
      <c r="AN112" s="255" t="s">
        <v>40</v>
      </c>
      <c r="AO112" s="255" t="s">
        <v>41</v>
      </c>
      <c r="AP112" s="245" t="s">
        <v>319</v>
      </c>
      <c r="AQ112" s="233"/>
      <c r="AR112" s="233"/>
      <c r="AS112" s="233"/>
      <c r="BL112" s="1134" t="s">
        <v>34</v>
      </c>
      <c r="BM112" s="1135"/>
      <c r="BN112" s="320" t="s">
        <v>35</v>
      </c>
      <c r="BO112" s="331" t="s">
        <v>36</v>
      </c>
      <c r="BP112" s="331" t="s">
        <v>37</v>
      </c>
      <c r="BQ112" s="331" t="s">
        <v>38</v>
      </c>
      <c r="BR112" s="331" t="s">
        <v>39</v>
      </c>
      <c r="BS112" s="331" t="s">
        <v>40</v>
      </c>
      <c r="BT112" s="331" t="s">
        <v>41</v>
      </c>
      <c r="BU112" s="321" t="s">
        <v>319</v>
      </c>
      <c r="BV112" s="233"/>
      <c r="CQ112" s="1136" t="s">
        <v>34</v>
      </c>
      <c r="CR112" s="1137"/>
      <c r="CS112" s="412" t="s">
        <v>35</v>
      </c>
      <c r="CT112" s="423" t="s">
        <v>36</v>
      </c>
      <c r="CU112" s="423" t="s">
        <v>37</v>
      </c>
      <c r="CV112" s="423" t="s">
        <v>38</v>
      </c>
      <c r="CW112" s="423" t="s">
        <v>39</v>
      </c>
      <c r="CX112" s="423" t="s">
        <v>40</v>
      </c>
      <c r="CY112" s="423" t="s">
        <v>41</v>
      </c>
      <c r="CZ112" s="413" t="s">
        <v>319</v>
      </c>
      <c r="DA112"/>
      <c r="DB112" s="233"/>
      <c r="DV112" s="1138" t="s">
        <v>34</v>
      </c>
      <c r="DW112" s="1139"/>
      <c r="DX112" s="512" t="s">
        <v>35</v>
      </c>
      <c r="DY112" s="523" t="s">
        <v>36</v>
      </c>
      <c r="DZ112" s="523" t="s">
        <v>37</v>
      </c>
      <c r="EA112" s="523" t="s">
        <v>38</v>
      </c>
      <c r="EB112" s="523" t="s">
        <v>39</v>
      </c>
      <c r="EC112" s="523" t="s">
        <v>40</v>
      </c>
      <c r="ED112" s="523" t="s">
        <v>41</v>
      </c>
      <c r="EE112" s="513" t="s">
        <v>319</v>
      </c>
      <c r="EF112"/>
      <c r="EG112"/>
      <c r="EH112"/>
      <c r="EI112"/>
      <c r="EJ112"/>
    </row>
    <row r="113" spans="1:140" ht="15" customHeight="1" thickTop="1">
      <c r="A113" s="152"/>
      <c r="B113" s="1161" t="s">
        <v>96</v>
      </c>
      <c r="C113" s="165" t="s">
        <v>42</v>
      </c>
      <c r="D113" s="180">
        <v>0.69472030823764641</v>
      </c>
      <c r="E113" s="181" t="s">
        <v>320</v>
      </c>
      <c r="F113" s="182">
        <v>5</v>
      </c>
      <c r="G113" s="182">
        <v>64</v>
      </c>
      <c r="H113" s="183">
        <v>2.7587513813924739E-15</v>
      </c>
      <c r="I113" s="183">
        <v>0.69472030823764641</v>
      </c>
      <c r="J113" s="182">
        <v>145.6438175449322</v>
      </c>
      <c r="K113" s="184">
        <v>1</v>
      </c>
      <c r="L113"/>
      <c r="M113" s="152"/>
      <c r="N113" s="152"/>
      <c r="O113" s="152"/>
      <c r="P113" s="152"/>
      <c r="Q113" s="152"/>
      <c r="R113" s="152"/>
      <c r="S113" s="152"/>
      <c r="AG113" s="1166" t="s">
        <v>96</v>
      </c>
      <c r="AH113" s="256" t="s">
        <v>42</v>
      </c>
      <c r="AI113" s="269">
        <v>0.81980595571368164</v>
      </c>
      <c r="AJ113" s="270" t="s">
        <v>336</v>
      </c>
      <c r="AK113" s="271">
        <v>5</v>
      </c>
      <c r="AL113" s="271">
        <v>64</v>
      </c>
      <c r="AM113" s="272">
        <v>1.6504879594243153E-22</v>
      </c>
      <c r="AN113" s="272">
        <v>0.81980595571368164</v>
      </c>
      <c r="AO113" s="271">
        <v>291.17267095857812</v>
      </c>
      <c r="AP113" s="273">
        <v>1</v>
      </c>
      <c r="AQ113" s="233"/>
      <c r="AR113" s="233"/>
      <c r="AS113" s="233"/>
      <c r="BL113" s="1171" t="s">
        <v>96</v>
      </c>
      <c r="BM113" s="332" t="s">
        <v>42</v>
      </c>
      <c r="BN113" s="346">
        <v>0.83712204243649646</v>
      </c>
      <c r="BO113" s="347" t="s">
        <v>340</v>
      </c>
      <c r="BP113" s="348">
        <v>5</v>
      </c>
      <c r="BQ113" s="348">
        <v>64</v>
      </c>
      <c r="BR113" s="349">
        <v>6.7086127334217768E-24</v>
      </c>
      <c r="BS113" s="349">
        <v>0.83712204243649646</v>
      </c>
      <c r="BT113" s="348">
        <v>328.93223562830724</v>
      </c>
      <c r="BU113" s="350">
        <v>1</v>
      </c>
      <c r="BV113" s="233"/>
      <c r="CQ113" s="1186" t="s">
        <v>96</v>
      </c>
      <c r="CR113" s="424" t="s">
        <v>42</v>
      </c>
      <c r="CS113" s="438">
        <v>0.79964728099506621</v>
      </c>
      <c r="CT113" s="439" t="s">
        <v>344</v>
      </c>
      <c r="CU113" s="440">
        <v>5</v>
      </c>
      <c r="CV113" s="440">
        <v>64</v>
      </c>
      <c r="CW113" s="441">
        <v>4.7397128886068489E-21</v>
      </c>
      <c r="CX113" s="441">
        <v>0.79964728099506621</v>
      </c>
      <c r="CY113" s="440">
        <v>255.43664312548694</v>
      </c>
      <c r="CZ113" s="442">
        <v>1</v>
      </c>
      <c r="DA113"/>
      <c r="DB113" s="233"/>
      <c r="DV113" s="1189" t="s">
        <v>96</v>
      </c>
      <c r="DW113" s="524" t="s">
        <v>42</v>
      </c>
      <c r="DX113" s="538">
        <v>0.80357190230495767</v>
      </c>
      <c r="DY113" s="539" t="s">
        <v>604</v>
      </c>
      <c r="DZ113" s="540">
        <v>5</v>
      </c>
      <c r="EA113" s="540">
        <v>64</v>
      </c>
      <c r="EB113" s="541">
        <v>2.5344819823964375E-21</v>
      </c>
      <c r="EC113" s="541">
        <v>0.80357190230495767</v>
      </c>
      <c r="ED113" s="540">
        <v>261.81896760697134</v>
      </c>
      <c r="EE113" s="542">
        <v>1</v>
      </c>
      <c r="EF113"/>
      <c r="EG113"/>
      <c r="EH113"/>
      <c r="EI113"/>
      <c r="EJ113"/>
    </row>
    <row r="114" spans="1:140" ht="15" customHeight="1">
      <c r="A114" s="152"/>
      <c r="B114" s="1141"/>
      <c r="C114" s="168" t="s">
        <v>43</v>
      </c>
      <c r="D114" s="185">
        <v>0.30527969176235364</v>
      </c>
      <c r="E114" s="186" t="s">
        <v>320</v>
      </c>
      <c r="F114" s="187">
        <v>5</v>
      </c>
      <c r="G114" s="187">
        <v>64</v>
      </c>
      <c r="H114" s="188">
        <v>2.7587513813924739E-15</v>
      </c>
      <c r="I114" s="188">
        <v>0.6947203082376463</v>
      </c>
      <c r="J114" s="187">
        <v>145.64381754493212</v>
      </c>
      <c r="K114" s="189">
        <v>1</v>
      </c>
      <c r="L114"/>
      <c r="M114" s="152"/>
      <c r="N114" s="152"/>
      <c r="O114" s="152"/>
      <c r="P114" s="152"/>
      <c r="Q114" s="152"/>
      <c r="R114" s="152"/>
      <c r="S114" s="152"/>
      <c r="AG114" s="1143"/>
      <c r="AH114" s="259" t="s">
        <v>43</v>
      </c>
      <c r="AI114" s="274">
        <v>0.18019404428631838</v>
      </c>
      <c r="AJ114" s="275" t="s">
        <v>336</v>
      </c>
      <c r="AK114" s="276">
        <v>5</v>
      </c>
      <c r="AL114" s="276">
        <v>64</v>
      </c>
      <c r="AM114" s="277">
        <v>1.6504879594243388E-22</v>
      </c>
      <c r="AN114" s="277">
        <v>0.81980595571368164</v>
      </c>
      <c r="AO114" s="276">
        <v>291.17267095857812</v>
      </c>
      <c r="AP114" s="278">
        <v>1</v>
      </c>
      <c r="AQ114" s="233"/>
      <c r="AR114" s="233"/>
      <c r="AS114" s="233"/>
      <c r="BL114" s="1145"/>
      <c r="BM114" s="335" t="s">
        <v>43</v>
      </c>
      <c r="BN114" s="351">
        <v>0.16287795756350359</v>
      </c>
      <c r="BO114" s="352" t="s">
        <v>340</v>
      </c>
      <c r="BP114" s="353">
        <v>5</v>
      </c>
      <c r="BQ114" s="353">
        <v>64</v>
      </c>
      <c r="BR114" s="354">
        <v>6.7086127334218709E-24</v>
      </c>
      <c r="BS114" s="354">
        <v>0.83712204243649646</v>
      </c>
      <c r="BT114" s="353">
        <v>328.93223562830724</v>
      </c>
      <c r="BU114" s="355">
        <v>1</v>
      </c>
      <c r="BV114" s="233"/>
      <c r="CQ114" s="1147"/>
      <c r="CR114" s="427" t="s">
        <v>43</v>
      </c>
      <c r="CS114" s="443">
        <v>0.20035271900493393</v>
      </c>
      <c r="CT114" s="444" t="s">
        <v>344</v>
      </c>
      <c r="CU114" s="445">
        <v>5</v>
      </c>
      <c r="CV114" s="445">
        <v>64</v>
      </c>
      <c r="CW114" s="446">
        <v>4.7397128886069166E-21</v>
      </c>
      <c r="CX114" s="446">
        <v>0.7996472809950661</v>
      </c>
      <c r="CY114" s="445">
        <v>255.43664312548677</v>
      </c>
      <c r="CZ114" s="447">
        <v>1</v>
      </c>
      <c r="DA114"/>
      <c r="DB114" s="233"/>
      <c r="DV114" s="1149"/>
      <c r="DW114" s="527" t="s">
        <v>43</v>
      </c>
      <c r="DX114" s="543">
        <v>0.19642809769504238</v>
      </c>
      <c r="DY114" s="544" t="s">
        <v>604</v>
      </c>
      <c r="DZ114" s="545">
        <v>5</v>
      </c>
      <c r="EA114" s="545">
        <v>64</v>
      </c>
      <c r="EB114" s="546">
        <v>2.5344819823964375E-21</v>
      </c>
      <c r="EC114" s="546">
        <v>0.80357190230495767</v>
      </c>
      <c r="ED114" s="545">
        <v>261.81896760697134</v>
      </c>
      <c r="EE114" s="547">
        <v>1</v>
      </c>
      <c r="EF114"/>
      <c r="EG114"/>
      <c r="EH114"/>
      <c r="EI114"/>
      <c r="EJ114"/>
    </row>
    <row r="115" spans="1:140" ht="15" customHeight="1">
      <c r="A115" s="152"/>
      <c r="B115" s="1162"/>
      <c r="C115" s="171" t="s">
        <v>44</v>
      </c>
      <c r="D115" s="190">
        <v>2.2756846491395653</v>
      </c>
      <c r="E115" s="191" t="s">
        <v>320</v>
      </c>
      <c r="F115" s="192">
        <v>5</v>
      </c>
      <c r="G115" s="192">
        <v>64</v>
      </c>
      <c r="H115" s="193">
        <v>2.7587513813924739E-15</v>
      </c>
      <c r="I115" s="193">
        <v>0.69472030823764641</v>
      </c>
      <c r="J115" s="192">
        <v>145.6438175449322</v>
      </c>
      <c r="K115" s="194">
        <v>1</v>
      </c>
      <c r="L115"/>
      <c r="M115" s="152"/>
      <c r="N115" s="152"/>
      <c r="O115" s="152"/>
      <c r="P115" s="152"/>
      <c r="Q115" s="152"/>
      <c r="R115" s="152"/>
      <c r="S115" s="152"/>
      <c r="AG115" s="1167"/>
      <c r="AH115" s="262" t="s">
        <v>44</v>
      </c>
      <c r="AI115" s="279">
        <v>4.5495729837277814</v>
      </c>
      <c r="AJ115" s="280" t="s">
        <v>336</v>
      </c>
      <c r="AK115" s="281">
        <v>5</v>
      </c>
      <c r="AL115" s="281">
        <v>64</v>
      </c>
      <c r="AM115" s="282">
        <v>1.6504879594243388E-22</v>
      </c>
      <c r="AN115" s="282">
        <v>0.81980595571368164</v>
      </c>
      <c r="AO115" s="281">
        <v>291.17267095857812</v>
      </c>
      <c r="AP115" s="283">
        <v>1</v>
      </c>
      <c r="AQ115" s="233"/>
      <c r="AR115" s="233"/>
      <c r="AS115" s="233"/>
      <c r="BL115" s="1172"/>
      <c r="BM115" s="338" t="s">
        <v>44</v>
      </c>
      <c r="BN115" s="356">
        <v>5.1395661816922988</v>
      </c>
      <c r="BO115" s="357" t="s">
        <v>340</v>
      </c>
      <c r="BP115" s="358">
        <v>5</v>
      </c>
      <c r="BQ115" s="358">
        <v>64</v>
      </c>
      <c r="BR115" s="359">
        <v>6.7086127334218709E-24</v>
      </c>
      <c r="BS115" s="359">
        <v>0.83712204243649646</v>
      </c>
      <c r="BT115" s="358">
        <v>328.93223562830724</v>
      </c>
      <c r="BU115" s="360">
        <v>1</v>
      </c>
      <c r="BV115" s="233"/>
      <c r="CQ115" s="1187"/>
      <c r="CR115" s="430" t="s">
        <v>44</v>
      </c>
      <c r="CS115" s="448">
        <v>3.9911975488357307</v>
      </c>
      <c r="CT115" s="449" t="s">
        <v>344</v>
      </c>
      <c r="CU115" s="450">
        <v>5</v>
      </c>
      <c r="CV115" s="450">
        <v>64</v>
      </c>
      <c r="CW115" s="451">
        <v>4.7397128886069166E-21</v>
      </c>
      <c r="CX115" s="451">
        <v>0.79964728099506621</v>
      </c>
      <c r="CY115" s="450">
        <v>255.43664312548694</v>
      </c>
      <c r="CZ115" s="452">
        <v>1</v>
      </c>
      <c r="DA115"/>
      <c r="DB115" s="233"/>
      <c r="DV115" s="1190"/>
      <c r="DW115" s="530" t="s">
        <v>44</v>
      </c>
      <c r="DX115" s="548">
        <v>4.0909213688589263</v>
      </c>
      <c r="DY115" s="549" t="s">
        <v>604</v>
      </c>
      <c r="DZ115" s="550">
        <v>5</v>
      </c>
      <c r="EA115" s="550">
        <v>64</v>
      </c>
      <c r="EB115" s="551">
        <v>2.5344819823964375E-21</v>
      </c>
      <c r="EC115" s="551">
        <v>0.80357190230495767</v>
      </c>
      <c r="ED115" s="550">
        <v>261.81896760697134</v>
      </c>
      <c r="EE115" s="552">
        <v>1</v>
      </c>
      <c r="EF115"/>
      <c r="EG115"/>
      <c r="EH115"/>
      <c r="EI115"/>
      <c r="EJ115"/>
    </row>
    <row r="116" spans="1:140" ht="15" customHeight="1">
      <c r="A116" s="152"/>
      <c r="B116" s="1162"/>
      <c r="C116" s="171" t="s">
        <v>45</v>
      </c>
      <c r="D116" s="190">
        <v>2.2756846491395653</v>
      </c>
      <c r="E116" s="191" t="s">
        <v>320</v>
      </c>
      <c r="F116" s="192">
        <v>5</v>
      </c>
      <c r="G116" s="192">
        <v>64</v>
      </c>
      <c r="H116" s="193">
        <v>2.7587513813924739E-15</v>
      </c>
      <c r="I116" s="193">
        <v>0.69472030823764641</v>
      </c>
      <c r="J116" s="192">
        <v>145.6438175449322</v>
      </c>
      <c r="K116" s="194">
        <v>1</v>
      </c>
      <c r="L116"/>
      <c r="M116" s="152"/>
      <c r="N116" s="152"/>
      <c r="O116" s="152"/>
      <c r="P116" s="152"/>
      <c r="Q116" s="152"/>
      <c r="R116" s="152"/>
      <c r="S116" s="152"/>
      <c r="AG116" s="1167"/>
      <c r="AH116" s="262" t="s">
        <v>45</v>
      </c>
      <c r="AI116" s="279">
        <v>4.5495729837277814</v>
      </c>
      <c r="AJ116" s="280" t="s">
        <v>336</v>
      </c>
      <c r="AK116" s="281">
        <v>5</v>
      </c>
      <c r="AL116" s="281">
        <v>64</v>
      </c>
      <c r="AM116" s="282">
        <v>1.6504879594243388E-22</v>
      </c>
      <c r="AN116" s="282">
        <v>0.81980595571368164</v>
      </c>
      <c r="AO116" s="281">
        <v>291.17267095857812</v>
      </c>
      <c r="AP116" s="283">
        <v>1</v>
      </c>
      <c r="AQ116" s="233"/>
      <c r="AR116" s="233"/>
      <c r="AS116" s="233"/>
      <c r="BL116" s="1172"/>
      <c r="BM116" s="338" t="s">
        <v>45</v>
      </c>
      <c r="BN116" s="356">
        <v>5.1395661816922988</v>
      </c>
      <c r="BO116" s="357" t="s">
        <v>340</v>
      </c>
      <c r="BP116" s="358">
        <v>5</v>
      </c>
      <c r="BQ116" s="358">
        <v>64</v>
      </c>
      <c r="BR116" s="359">
        <v>6.7086127334218709E-24</v>
      </c>
      <c r="BS116" s="359">
        <v>0.83712204243649646</v>
      </c>
      <c r="BT116" s="358">
        <v>328.93223562830724</v>
      </c>
      <c r="BU116" s="360">
        <v>1</v>
      </c>
      <c r="BV116" s="233"/>
      <c r="CQ116" s="1187"/>
      <c r="CR116" s="430" t="s">
        <v>45</v>
      </c>
      <c r="CS116" s="448">
        <v>3.9911975488357307</v>
      </c>
      <c r="CT116" s="449" t="s">
        <v>344</v>
      </c>
      <c r="CU116" s="450">
        <v>5</v>
      </c>
      <c r="CV116" s="450">
        <v>64</v>
      </c>
      <c r="CW116" s="451">
        <v>4.7397128886069166E-21</v>
      </c>
      <c r="CX116" s="451">
        <v>0.79964728099506621</v>
      </c>
      <c r="CY116" s="450">
        <v>255.43664312548694</v>
      </c>
      <c r="CZ116" s="452">
        <v>1</v>
      </c>
      <c r="DA116"/>
      <c r="DB116" s="233"/>
      <c r="DV116" s="1190"/>
      <c r="DW116" s="530" t="s">
        <v>45</v>
      </c>
      <c r="DX116" s="548">
        <v>4.0909213688589263</v>
      </c>
      <c r="DY116" s="549" t="s">
        <v>604</v>
      </c>
      <c r="DZ116" s="550">
        <v>5</v>
      </c>
      <c r="EA116" s="550">
        <v>64</v>
      </c>
      <c r="EB116" s="551">
        <v>2.5344819823964375E-21</v>
      </c>
      <c r="EC116" s="551">
        <v>0.80357190230495767</v>
      </c>
      <c r="ED116" s="550">
        <v>261.81896760697134</v>
      </c>
      <c r="EE116" s="552">
        <v>1</v>
      </c>
      <c r="EF116"/>
      <c r="EG116"/>
      <c r="EH116"/>
      <c r="EI116"/>
      <c r="EJ116"/>
    </row>
    <row r="117" spans="1:140" ht="15" customHeight="1">
      <c r="A117" s="152"/>
      <c r="B117" s="1162" t="s">
        <v>105</v>
      </c>
      <c r="C117" s="168" t="s">
        <v>42</v>
      </c>
      <c r="D117" s="185">
        <v>2.6681018784043459E-2</v>
      </c>
      <c r="E117" s="186" t="s">
        <v>321</v>
      </c>
      <c r="F117" s="187">
        <v>5</v>
      </c>
      <c r="G117" s="187">
        <v>64</v>
      </c>
      <c r="H117" s="188">
        <v>0.87985042280092107</v>
      </c>
      <c r="I117" s="188">
        <v>2.6681018784043459E-2</v>
      </c>
      <c r="J117" s="187">
        <v>1.7543942275178013</v>
      </c>
      <c r="K117" s="195">
        <v>0.13340047548294043</v>
      </c>
      <c r="L117"/>
      <c r="M117" s="152"/>
      <c r="N117" s="152"/>
      <c r="O117" s="152"/>
      <c r="P117" s="152"/>
      <c r="Q117" s="152"/>
      <c r="R117" s="152"/>
      <c r="S117" s="152"/>
      <c r="AG117" s="1167" t="s">
        <v>105</v>
      </c>
      <c r="AH117" s="259" t="s">
        <v>42</v>
      </c>
      <c r="AI117" s="274">
        <v>9.4619474922500016E-2</v>
      </c>
      <c r="AJ117" s="275" t="s">
        <v>337</v>
      </c>
      <c r="AK117" s="276">
        <v>5</v>
      </c>
      <c r="AL117" s="276">
        <v>64</v>
      </c>
      <c r="AM117" s="277">
        <v>0.25986416892514552</v>
      </c>
      <c r="AN117" s="277">
        <v>9.4619474922500016E-2</v>
      </c>
      <c r="AO117" s="276">
        <v>6.6885096678235278</v>
      </c>
      <c r="AP117" s="284">
        <v>0.44282097450964919</v>
      </c>
      <c r="AQ117" s="233"/>
      <c r="AR117" s="233"/>
      <c r="AS117" s="233"/>
      <c r="BL117" s="1172" t="s">
        <v>105</v>
      </c>
      <c r="BM117" s="335" t="s">
        <v>42</v>
      </c>
      <c r="BN117" s="351">
        <v>6.1844156170669788E-2</v>
      </c>
      <c r="BO117" s="352" t="s">
        <v>341</v>
      </c>
      <c r="BP117" s="353">
        <v>5</v>
      </c>
      <c r="BQ117" s="353">
        <v>64</v>
      </c>
      <c r="BR117" s="354">
        <v>0.52378748644611184</v>
      </c>
      <c r="BS117" s="354">
        <v>6.1844156170669788E-2</v>
      </c>
      <c r="BT117" s="353">
        <v>4.2189429623623518</v>
      </c>
      <c r="BU117" s="361">
        <v>0.28307701620402648</v>
      </c>
      <c r="BV117" s="233"/>
      <c r="CQ117" s="1187" t="s">
        <v>105</v>
      </c>
      <c r="CR117" s="427" t="s">
        <v>42</v>
      </c>
      <c r="CS117" s="443">
        <v>9.0300702100097052E-2</v>
      </c>
      <c r="CT117" s="444" t="s">
        <v>345</v>
      </c>
      <c r="CU117" s="445">
        <v>5</v>
      </c>
      <c r="CV117" s="445">
        <v>64</v>
      </c>
      <c r="CW117" s="446">
        <v>0.28755504606359272</v>
      </c>
      <c r="CX117" s="446">
        <v>9.0300702100097052E-2</v>
      </c>
      <c r="CY117" s="445">
        <v>6.3529178792903931</v>
      </c>
      <c r="CZ117" s="453">
        <v>0.42149728932815922</v>
      </c>
      <c r="DA117"/>
      <c r="DB117" s="233"/>
      <c r="DV117" s="1190" t="s">
        <v>105</v>
      </c>
      <c r="DW117" s="527" t="s">
        <v>42</v>
      </c>
      <c r="DX117" s="543">
        <v>8.4284160351510803E-2</v>
      </c>
      <c r="DY117" s="544" t="s">
        <v>605</v>
      </c>
      <c r="DZ117" s="545">
        <v>5</v>
      </c>
      <c r="EA117" s="545">
        <v>64</v>
      </c>
      <c r="EB117" s="546">
        <v>0.32975330752078202</v>
      </c>
      <c r="EC117" s="546">
        <v>8.4284160351510803E-2</v>
      </c>
      <c r="ED117" s="545">
        <v>5.8906770298604068</v>
      </c>
      <c r="EE117" s="553">
        <v>0.3917809045093581</v>
      </c>
      <c r="EF117"/>
      <c r="EG117"/>
      <c r="EH117"/>
      <c r="EI117"/>
      <c r="EJ117"/>
    </row>
    <row r="118" spans="1:140" ht="15" customHeight="1">
      <c r="A118" s="152"/>
      <c r="B118" s="1162"/>
      <c r="C118" s="171" t="s">
        <v>43</v>
      </c>
      <c r="D118" s="196">
        <v>0.9733189812159565</v>
      </c>
      <c r="E118" s="191" t="s">
        <v>321</v>
      </c>
      <c r="F118" s="192">
        <v>5</v>
      </c>
      <c r="G118" s="192">
        <v>64</v>
      </c>
      <c r="H118" s="193">
        <v>0.87985042280092063</v>
      </c>
      <c r="I118" s="193">
        <v>2.6681018784043498E-2</v>
      </c>
      <c r="J118" s="192">
        <v>1.7543942275178039</v>
      </c>
      <c r="K118" s="197">
        <v>0.13340047548294065</v>
      </c>
      <c r="L118"/>
      <c r="M118" s="152"/>
      <c r="N118" s="152"/>
      <c r="O118" s="152"/>
      <c r="P118" s="152"/>
      <c r="Q118" s="152"/>
      <c r="R118" s="152"/>
      <c r="S118" s="152"/>
      <c r="AG118" s="1167"/>
      <c r="AH118" s="262" t="s">
        <v>43</v>
      </c>
      <c r="AI118" s="285">
        <v>0.9053805250775</v>
      </c>
      <c r="AJ118" s="280" t="s">
        <v>337</v>
      </c>
      <c r="AK118" s="281">
        <v>5</v>
      </c>
      <c r="AL118" s="281">
        <v>64</v>
      </c>
      <c r="AM118" s="282">
        <v>0.25986416892514552</v>
      </c>
      <c r="AN118" s="282">
        <v>9.4619474922500002E-2</v>
      </c>
      <c r="AO118" s="281">
        <v>6.688509667823527</v>
      </c>
      <c r="AP118" s="286">
        <v>0.44282097450964919</v>
      </c>
      <c r="AQ118" s="233"/>
      <c r="AR118" s="233"/>
      <c r="AS118" s="233"/>
      <c r="BL118" s="1172"/>
      <c r="BM118" s="338" t="s">
        <v>43</v>
      </c>
      <c r="BN118" s="362">
        <v>0.93815584382933026</v>
      </c>
      <c r="BO118" s="357" t="s">
        <v>341</v>
      </c>
      <c r="BP118" s="358">
        <v>5</v>
      </c>
      <c r="BQ118" s="358">
        <v>64</v>
      </c>
      <c r="BR118" s="359">
        <v>0.52378748644611273</v>
      </c>
      <c r="BS118" s="359">
        <v>6.184415617066974E-2</v>
      </c>
      <c r="BT118" s="358">
        <v>4.2189429623623482</v>
      </c>
      <c r="BU118" s="363">
        <v>0.28307701620402637</v>
      </c>
      <c r="BV118" s="233"/>
      <c r="CQ118" s="1187"/>
      <c r="CR118" s="430" t="s">
        <v>43</v>
      </c>
      <c r="CS118" s="454">
        <v>0.909699297899903</v>
      </c>
      <c r="CT118" s="449" t="s">
        <v>345</v>
      </c>
      <c r="CU118" s="450">
        <v>5</v>
      </c>
      <c r="CV118" s="450">
        <v>64</v>
      </c>
      <c r="CW118" s="451">
        <v>0.28755504606359206</v>
      </c>
      <c r="CX118" s="451">
        <v>9.0300702100096997E-2</v>
      </c>
      <c r="CY118" s="450">
        <v>6.3529178792903895</v>
      </c>
      <c r="CZ118" s="455">
        <v>0.42149728932815889</v>
      </c>
      <c r="DA118"/>
      <c r="DB118" s="233"/>
      <c r="DV118" s="1190"/>
      <c r="DW118" s="530" t="s">
        <v>43</v>
      </c>
      <c r="DX118" s="554">
        <v>0.91571583964848913</v>
      </c>
      <c r="DY118" s="549" t="s">
        <v>605</v>
      </c>
      <c r="DZ118" s="550">
        <v>5</v>
      </c>
      <c r="EA118" s="550">
        <v>64</v>
      </c>
      <c r="EB118" s="551">
        <v>0.32975330752078202</v>
      </c>
      <c r="EC118" s="551">
        <v>8.4284160351510873E-2</v>
      </c>
      <c r="ED118" s="550">
        <v>5.890677029860413</v>
      </c>
      <c r="EE118" s="555">
        <v>0.39178090450935876</v>
      </c>
      <c r="EF118"/>
      <c r="EG118"/>
      <c r="EH118"/>
      <c r="EI118"/>
      <c r="EJ118"/>
    </row>
    <row r="119" spans="1:140" ht="15" customHeight="1">
      <c r="A119" s="152"/>
      <c r="B119" s="1141"/>
      <c r="C119" s="168" t="s">
        <v>44</v>
      </c>
      <c r="D119" s="185">
        <v>2.7412409804965648E-2</v>
      </c>
      <c r="E119" s="186" t="s">
        <v>321</v>
      </c>
      <c r="F119" s="187">
        <v>5</v>
      </c>
      <c r="G119" s="187">
        <v>64</v>
      </c>
      <c r="H119" s="188">
        <v>0.87985042280092107</v>
      </c>
      <c r="I119" s="188">
        <v>2.6681018784043459E-2</v>
      </c>
      <c r="J119" s="187">
        <v>1.7543942275178013</v>
      </c>
      <c r="K119" s="195">
        <v>0.13340047548294043</v>
      </c>
      <c r="L119"/>
      <c r="M119" s="152"/>
      <c r="N119" s="152"/>
      <c r="O119" s="152"/>
      <c r="P119" s="152"/>
      <c r="Q119" s="152"/>
      <c r="R119" s="152"/>
      <c r="S119" s="152"/>
      <c r="AG119" s="1143"/>
      <c r="AH119" s="259" t="s">
        <v>44</v>
      </c>
      <c r="AI119" s="274">
        <v>0.10450796355974262</v>
      </c>
      <c r="AJ119" s="275" t="s">
        <v>337</v>
      </c>
      <c r="AK119" s="276">
        <v>5</v>
      </c>
      <c r="AL119" s="276">
        <v>64</v>
      </c>
      <c r="AM119" s="277">
        <v>0.25986416892514552</v>
      </c>
      <c r="AN119" s="277">
        <v>9.4619474922500016E-2</v>
      </c>
      <c r="AO119" s="276">
        <v>6.6885096678235278</v>
      </c>
      <c r="AP119" s="284">
        <v>0.44282097450964919</v>
      </c>
      <c r="AQ119" s="233"/>
      <c r="AR119" s="233"/>
      <c r="AS119" s="233"/>
      <c r="BL119" s="1145"/>
      <c r="BM119" s="335" t="s">
        <v>44</v>
      </c>
      <c r="BN119" s="351">
        <v>6.5920983786911747E-2</v>
      </c>
      <c r="BO119" s="352" t="s">
        <v>341</v>
      </c>
      <c r="BP119" s="353">
        <v>5</v>
      </c>
      <c r="BQ119" s="353">
        <v>64</v>
      </c>
      <c r="BR119" s="354">
        <v>0.52378748644611184</v>
      </c>
      <c r="BS119" s="354">
        <v>6.1844156170669788E-2</v>
      </c>
      <c r="BT119" s="353">
        <v>4.2189429623623518</v>
      </c>
      <c r="BU119" s="361">
        <v>0.28307701620402648</v>
      </c>
      <c r="BV119" s="233"/>
      <c r="CQ119" s="1147"/>
      <c r="CR119" s="427" t="s">
        <v>44</v>
      </c>
      <c r="CS119" s="443">
        <v>9.9264341863912392E-2</v>
      </c>
      <c r="CT119" s="444" t="s">
        <v>345</v>
      </c>
      <c r="CU119" s="445">
        <v>5</v>
      </c>
      <c r="CV119" s="445">
        <v>64</v>
      </c>
      <c r="CW119" s="446">
        <v>0.28755504606359272</v>
      </c>
      <c r="CX119" s="446">
        <v>9.0300702100097052E-2</v>
      </c>
      <c r="CY119" s="445">
        <v>6.3529178792903931</v>
      </c>
      <c r="CZ119" s="453">
        <v>0.42149728932815922</v>
      </c>
      <c r="DA119"/>
      <c r="DB119" s="233"/>
      <c r="DV119" s="1149"/>
      <c r="DW119" s="527" t="s">
        <v>44</v>
      </c>
      <c r="DX119" s="543">
        <v>9.2041828591568869E-2</v>
      </c>
      <c r="DY119" s="544" t="s">
        <v>605</v>
      </c>
      <c r="DZ119" s="545">
        <v>5</v>
      </c>
      <c r="EA119" s="545">
        <v>64</v>
      </c>
      <c r="EB119" s="546">
        <v>0.32975330752078202</v>
      </c>
      <c r="EC119" s="546">
        <v>8.4284160351510803E-2</v>
      </c>
      <c r="ED119" s="545">
        <v>5.8906770298604068</v>
      </c>
      <c r="EE119" s="553">
        <v>0.3917809045093581</v>
      </c>
      <c r="EF119"/>
      <c r="EG119"/>
      <c r="EH119"/>
      <c r="EI119"/>
      <c r="EJ119"/>
    </row>
    <row r="120" spans="1:140" ht="15" customHeight="1">
      <c r="A120" s="152"/>
      <c r="B120" s="1162"/>
      <c r="C120" s="171" t="s">
        <v>45</v>
      </c>
      <c r="D120" s="196">
        <v>2.7412409804965648E-2</v>
      </c>
      <c r="E120" s="191" t="s">
        <v>321</v>
      </c>
      <c r="F120" s="192">
        <v>5</v>
      </c>
      <c r="G120" s="192">
        <v>64</v>
      </c>
      <c r="H120" s="193">
        <v>0.87985042280092107</v>
      </c>
      <c r="I120" s="193">
        <v>2.6681018784043459E-2</v>
      </c>
      <c r="J120" s="192">
        <v>1.7543942275178013</v>
      </c>
      <c r="K120" s="197">
        <v>0.13340047548294043</v>
      </c>
      <c r="L120"/>
      <c r="M120" s="152"/>
      <c r="N120" s="152"/>
      <c r="O120" s="152"/>
      <c r="P120" s="152"/>
      <c r="Q120" s="152"/>
      <c r="R120" s="152"/>
      <c r="S120" s="152"/>
      <c r="AG120" s="1167"/>
      <c r="AH120" s="262" t="s">
        <v>45</v>
      </c>
      <c r="AI120" s="285">
        <v>0.10450796355974262</v>
      </c>
      <c r="AJ120" s="280" t="s">
        <v>337</v>
      </c>
      <c r="AK120" s="281">
        <v>5</v>
      </c>
      <c r="AL120" s="281">
        <v>64</v>
      </c>
      <c r="AM120" s="282">
        <v>0.25986416892514552</v>
      </c>
      <c r="AN120" s="282">
        <v>9.4619474922500016E-2</v>
      </c>
      <c r="AO120" s="281">
        <v>6.6885096678235278</v>
      </c>
      <c r="AP120" s="286">
        <v>0.44282097450964919</v>
      </c>
      <c r="AQ120" s="233"/>
      <c r="AR120" s="233"/>
      <c r="AS120" s="233"/>
      <c r="BL120" s="1172"/>
      <c r="BM120" s="338" t="s">
        <v>45</v>
      </c>
      <c r="BN120" s="362">
        <v>6.5920983786911747E-2</v>
      </c>
      <c r="BO120" s="357" t="s">
        <v>341</v>
      </c>
      <c r="BP120" s="358">
        <v>5</v>
      </c>
      <c r="BQ120" s="358">
        <v>64</v>
      </c>
      <c r="BR120" s="359">
        <v>0.52378748644611184</v>
      </c>
      <c r="BS120" s="359">
        <v>6.1844156170669788E-2</v>
      </c>
      <c r="BT120" s="358">
        <v>4.2189429623623518</v>
      </c>
      <c r="BU120" s="363">
        <v>0.28307701620402648</v>
      </c>
      <c r="BV120" s="233"/>
      <c r="CQ120" s="1187"/>
      <c r="CR120" s="430" t="s">
        <v>45</v>
      </c>
      <c r="CS120" s="454">
        <v>9.9264341863912392E-2</v>
      </c>
      <c r="CT120" s="449" t="s">
        <v>345</v>
      </c>
      <c r="CU120" s="450">
        <v>5</v>
      </c>
      <c r="CV120" s="450">
        <v>64</v>
      </c>
      <c r="CW120" s="451">
        <v>0.28755504606359206</v>
      </c>
      <c r="CX120" s="451">
        <v>9.0300702100097052E-2</v>
      </c>
      <c r="CY120" s="450">
        <v>6.3529178792903931</v>
      </c>
      <c r="CZ120" s="455">
        <v>0.42149728932815922</v>
      </c>
      <c r="DA120"/>
      <c r="DB120" s="233"/>
      <c r="DV120" s="1190"/>
      <c r="DW120" s="530" t="s">
        <v>45</v>
      </c>
      <c r="DX120" s="554">
        <v>9.2041828591568869E-2</v>
      </c>
      <c r="DY120" s="549" t="s">
        <v>605</v>
      </c>
      <c r="DZ120" s="550">
        <v>5</v>
      </c>
      <c r="EA120" s="550">
        <v>64</v>
      </c>
      <c r="EB120" s="551">
        <v>0.32975330752078202</v>
      </c>
      <c r="EC120" s="551">
        <v>8.4284160351510803E-2</v>
      </c>
      <c r="ED120" s="550">
        <v>5.8906770298604068</v>
      </c>
      <c r="EE120" s="555">
        <v>0.3917809045093581</v>
      </c>
      <c r="EF120"/>
      <c r="EG120"/>
      <c r="EH120"/>
      <c r="EI120"/>
      <c r="EJ120"/>
    </row>
    <row r="121" spans="1:140" ht="15" customHeight="1">
      <c r="A121" s="152"/>
      <c r="B121" s="1162" t="s">
        <v>138</v>
      </c>
      <c r="C121" s="171" t="s">
        <v>42</v>
      </c>
      <c r="D121" s="196">
        <v>6.7523216542197173E-2</v>
      </c>
      <c r="E121" s="191" t="s">
        <v>322</v>
      </c>
      <c r="F121" s="192">
        <v>5</v>
      </c>
      <c r="G121" s="192">
        <v>64</v>
      </c>
      <c r="H121" s="193">
        <v>0.46956484202726823</v>
      </c>
      <c r="I121" s="193">
        <v>6.7523216542197173E-2</v>
      </c>
      <c r="J121" s="192">
        <v>4.6344165724702764</v>
      </c>
      <c r="K121" s="197">
        <v>0.31003402854940942</v>
      </c>
      <c r="L121"/>
      <c r="M121" s="152"/>
      <c r="N121" s="152"/>
      <c r="O121" s="152"/>
      <c r="P121" s="152"/>
      <c r="Q121" s="152"/>
      <c r="R121" s="152"/>
      <c r="S121" s="152"/>
      <c r="AG121" s="1167" t="s">
        <v>138</v>
      </c>
      <c r="AH121" s="262" t="s">
        <v>42</v>
      </c>
      <c r="AI121" s="285">
        <v>7.6920778784421454E-2</v>
      </c>
      <c r="AJ121" s="280" t="s">
        <v>338</v>
      </c>
      <c r="AK121" s="281">
        <v>5</v>
      </c>
      <c r="AL121" s="281">
        <v>64</v>
      </c>
      <c r="AM121" s="282">
        <v>0.3872092172908107</v>
      </c>
      <c r="AN121" s="282">
        <v>7.6920778784421454E-2</v>
      </c>
      <c r="AO121" s="281">
        <v>5.3331607180151854</v>
      </c>
      <c r="AP121" s="286">
        <v>0.35557999591668554</v>
      </c>
      <c r="AQ121" s="233"/>
      <c r="AR121" s="233"/>
      <c r="AS121" s="233"/>
      <c r="BL121" s="1172" t="s">
        <v>138</v>
      </c>
      <c r="BM121" s="338" t="s">
        <v>42</v>
      </c>
      <c r="BN121" s="362">
        <v>4.2866804298969614E-2</v>
      </c>
      <c r="BO121" s="357" t="s">
        <v>342</v>
      </c>
      <c r="BP121" s="358">
        <v>5</v>
      </c>
      <c r="BQ121" s="358">
        <v>64</v>
      </c>
      <c r="BR121" s="359">
        <v>0.72018783789846941</v>
      </c>
      <c r="BS121" s="359">
        <v>4.2866804298969614E-2</v>
      </c>
      <c r="BT121" s="358">
        <v>2.8663465936155932</v>
      </c>
      <c r="BU121" s="363">
        <v>0.19782933687005144</v>
      </c>
      <c r="BV121" s="233"/>
      <c r="CQ121" s="1187" t="s">
        <v>138</v>
      </c>
      <c r="CR121" s="430" t="s">
        <v>42</v>
      </c>
      <c r="CS121" s="454">
        <v>8.3627466191202121E-2</v>
      </c>
      <c r="CT121" s="449" t="s">
        <v>346</v>
      </c>
      <c r="CU121" s="450">
        <v>5</v>
      </c>
      <c r="CV121" s="450">
        <v>64</v>
      </c>
      <c r="CW121" s="451">
        <v>0.33461759274871494</v>
      </c>
      <c r="CX121" s="451">
        <v>8.3627466191202121E-2</v>
      </c>
      <c r="CY121" s="450">
        <v>5.8405917230968312</v>
      </c>
      <c r="CZ121" s="455">
        <v>0.38854174077204673</v>
      </c>
      <c r="DA121"/>
      <c r="DB121" s="233"/>
      <c r="DV121" s="1190" t="s">
        <v>138</v>
      </c>
      <c r="DW121" s="530" t="s">
        <v>42</v>
      </c>
      <c r="DX121" s="554">
        <v>5.9048839728099253E-2</v>
      </c>
      <c r="DY121" s="549" t="s">
        <v>606</v>
      </c>
      <c r="DZ121" s="550">
        <v>5</v>
      </c>
      <c r="EA121" s="550">
        <v>64</v>
      </c>
      <c r="EB121" s="551">
        <v>0.55153165268171811</v>
      </c>
      <c r="EC121" s="551">
        <v>5.9048839728099253E-2</v>
      </c>
      <c r="ED121" s="550">
        <v>4.0162825682751926</v>
      </c>
      <c r="EE121" s="555">
        <v>0.27001171965251869</v>
      </c>
      <c r="EF121"/>
      <c r="EG121"/>
      <c r="EH121"/>
      <c r="EI121"/>
      <c r="EJ121"/>
    </row>
    <row r="122" spans="1:140" ht="15" customHeight="1">
      <c r="A122" s="152"/>
      <c r="B122" s="1141"/>
      <c r="C122" s="168" t="s">
        <v>43</v>
      </c>
      <c r="D122" s="185">
        <v>0.93247678345780294</v>
      </c>
      <c r="E122" s="186" t="s">
        <v>322</v>
      </c>
      <c r="F122" s="187">
        <v>5</v>
      </c>
      <c r="G122" s="187">
        <v>64</v>
      </c>
      <c r="H122" s="188">
        <v>0.469564842027271</v>
      </c>
      <c r="I122" s="188">
        <v>6.7523216542197062E-2</v>
      </c>
      <c r="J122" s="187">
        <v>4.6344165724702684</v>
      </c>
      <c r="K122" s="195">
        <v>0.31003402854940898</v>
      </c>
      <c r="L122"/>
      <c r="M122" s="152"/>
      <c r="N122" s="152"/>
      <c r="O122" s="152"/>
      <c r="P122" s="152"/>
      <c r="Q122" s="152"/>
      <c r="R122" s="152"/>
      <c r="S122" s="152"/>
      <c r="AG122" s="1143"/>
      <c r="AH122" s="259" t="s">
        <v>43</v>
      </c>
      <c r="AI122" s="274">
        <v>0.92307922121557862</v>
      </c>
      <c r="AJ122" s="275" t="s">
        <v>338</v>
      </c>
      <c r="AK122" s="276">
        <v>5</v>
      </c>
      <c r="AL122" s="276">
        <v>64</v>
      </c>
      <c r="AM122" s="277">
        <v>0.38720921729081181</v>
      </c>
      <c r="AN122" s="277">
        <v>7.6920778784421384E-2</v>
      </c>
      <c r="AO122" s="276">
        <v>5.3331607180151801</v>
      </c>
      <c r="AP122" s="284">
        <v>0.35557999591668499</v>
      </c>
      <c r="AQ122" s="233"/>
      <c r="AR122" s="233"/>
      <c r="AS122" s="233"/>
      <c r="BL122" s="1145"/>
      <c r="BM122" s="335" t="s">
        <v>43</v>
      </c>
      <c r="BN122" s="351">
        <v>0.9571331957010305</v>
      </c>
      <c r="BO122" s="352" t="s">
        <v>342</v>
      </c>
      <c r="BP122" s="353">
        <v>5</v>
      </c>
      <c r="BQ122" s="353">
        <v>64</v>
      </c>
      <c r="BR122" s="354">
        <v>0.72018783789847052</v>
      </c>
      <c r="BS122" s="354">
        <v>4.2866804298969496E-2</v>
      </c>
      <c r="BT122" s="353">
        <v>2.8663465936155847</v>
      </c>
      <c r="BU122" s="361">
        <v>0.19782933687005089</v>
      </c>
      <c r="BV122" s="233"/>
      <c r="CQ122" s="1147"/>
      <c r="CR122" s="427" t="s">
        <v>43</v>
      </c>
      <c r="CS122" s="443">
        <v>0.9163725338087978</v>
      </c>
      <c r="CT122" s="444" t="s">
        <v>346</v>
      </c>
      <c r="CU122" s="445">
        <v>5</v>
      </c>
      <c r="CV122" s="445">
        <v>64</v>
      </c>
      <c r="CW122" s="446">
        <v>0.33461759274871428</v>
      </c>
      <c r="CX122" s="446">
        <v>8.3627466191202204E-2</v>
      </c>
      <c r="CY122" s="445">
        <v>5.8405917230968374</v>
      </c>
      <c r="CZ122" s="453">
        <v>0.38854174077204728</v>
      </c>
      <c r="DA122"/>
      <c r="DB122" s="233"/>
      <c r="DV122" s="1149"/>
      <c r="DW122" s="527" t="s">
        <v>43</v>
      </c>
      <c r="DX122" s="543">
        <v>0.94095116027190084</v>
      </c>
      <c r="DY122" s="544" t="s">
        <v>606</v>
      </c>
      <c r="DZ122" s="545">
        <v>5</v>
      </c>
      <c r="EA122" s="545">
        <v>64</v>
      </c>
      <c r="EB122" s="546">
        <v>0.55153165268171966</v>
      </c>
      <c r="EC122" s="546">
        <v>5.9048839728099156E-2</v>
      </c>
      <c r="ED122" s="545">
        <v>4.0162825682751855</v>
      </c>
      <c r="EE122" s="553">
        <v>0.27001171965251836</v>
      </c>
      <c r="EF122"/>
      <c r="EG122"/>
      <c r="EH122"/>
      <c r="EI122"/>
      <c r="EJ122"/>
    </row>
    <row r="123" spans="1:140" ht="15" customHeight="1">
      <c r="A123" s="152"/>
      <c r="B123" s="1141"/>
      <c r="C123" s="168" t="s">
        <v>44</v>
      </c>
      <c r="D123" s="185">
        <v>7.2412758944848069E-2</v>
      </c>
      <c r="E123" s="186" t="s">
        <v>322</v>
      </c>
      <c r="F123" s="187">
        <v>5</v>
      </c>
      <c r="G123" s="187">
        <v>64</v>
      </c>
      <c r="H123" s="188">
        <v>0.46956484202726823</v>
      </c>
      <c r="I123" s="188">
        <v>6.7523216542197173E-2</v>
      </c>
      <c r="J123" s="187">
        <v>4.6344165724702764</v>
      </c>
      <c r="K123" s="195">
        <v>0.31003402854940942</v>
      </c>
      <c r="L123"/>
      <c r="M123" s="152"/>
      <c r="N123" s="152"/>
      <c r="O123" s="152"/>
      <c r="P123" s="152"/>
      <c r="Q123" s="152"/>
      <c r="R123" s="152"/>
      <c r="S123" s="152"/>
      <c r="AG123" s="1143"/>
      <c r="AH123" s="259" t="s">
        <v>44</v>
      </c>
      <c r="AI123" s="274">
        <v>8.3330636218987258E-2</v>
      </c>
      <c r="AJ123" s="275" t="s">
        <v>338</v>
      </c>
      <c r="AK123" s="276">
        <v>5</v>
      </c>
      <c r="AL123" s="276">
        <v>64</v>
      </c>
      <c r="AM123" s="277">
        <v>0.3872092172908107</v>
      </c>
      <c r="AN123" s="277">
        <v>7.6920778784421454E-2</v>
      </c>
      <c r="AO123" s="276">
        <v>5.3331607180151854</v>
      </c>
      <c r="AP123" s="284">
        <v>0.35557999591668554</v>
      </c>
      <c r="AQ123" s="233"/>
      <c r="AR123" s="233"/>
      <c r="AS123" s="233"/>
      <c r="BL123" s="1145"/>
      <c r="BM123" s="335" t="s">
        <v>44</v>
      </c>
      <c r="BN123" s="351">
        <v>4.4786665525243637E-2</v>
      </c>
      <c r="BO123" s="352" t="s">
        <v>342</v>
      </c>
      <c r="BP123" s="353">
        <v>5</v>
      </c>
      <c r="BQ123" s="353">
        <v>64</v>
      </c>
      <c r="BR123" s="354">
        <v>0.72018783789846941</v>
      </c>
      <c r="BS123" s="354">
        <v>4.2866804298969614E-2</v>
      </c>
      <c r="BT123" s="353">
        <v>2.8663465936155932</v>
      </c>
      <c r="BU123" s="361">
        <v>0.19782933687005144</v>
      </c>
      <c r="BV123" s="233"/>
      <c r="CQ123" s="1147"/>
      <c r="CR123" s="427" t="s">
        <v>44</v>
      </c>
      <c r="CS123" s="443">
        <v>9.1259245673387987E-2</v>
      </c>
      <c r="CT123" s="444" t="s">
        <v>346</v>
      </c>
      <c r="CU123" s="445">
        <v>5</v>
      </c>
      <c r="CV123" s="445">
        <v>64</v>
      </c>
      <c r="CW123" s="446">
        <v>0.33461759274871494</v>
      </c>
      <c r="CX123" s="446">
        <v>8.3627466191202121E-2</v>
      </c>
      <c r="CY123" s="445">
        <v>5.8405917230968312</v>
      </c>
      <c r="CZ123" s="453">
        <v>0.38854174077204673</v>
      </c>
      <c r="DA123"/>
      <c r="DB123" s="233"/>
      <c r="DV123" s="1149"/>
      <c r="DW123" s="527" t="s">
        <v>44</v>
      </c>
      <c r="DX123" s="543">
        <v>6.2754415129299884E-2</v>
      </c>
      <c r="DY123" s="544" t="s">
        <v>606</v>
      </c>
      <c r="DZ123" s="545">
        <v>5</v>
      </c>
      <c r="EA123" s="545">
        <v>64</v>
      </c>
      <c r="EB123" s="546">
        <v>0.55153165268171811</v>
      </c>
      <c r="EC123" s="546">
        <v>5.9048839728099253E-2</v>
      </c>
      <c r="ED123" s="545">
        <v>4.0162825682751926</v>
      </c>
      <c r="EE123" s="553">
        <v>0.27001171965251869</v>
      </c>
      <c r="EF123"/>
      <c r="EG123"/>
      <c r="EH123"/>
      <c r="EI123"/>
      <c r="EJ123"/>
    </row>
    <row r="124" spans="1:140" ht="15" customHeight="1">
      <c r="A124" s="152"/>
      <c r="B124" s="1162"/>
      <c r="C124" s="171" t="s">
        <v>45</v>
      </c>
      <c r="D124" s="196">
        <v>7.2412758944848069E-2</v>
      </c>
      <c r="E124" s="191" t="s">
        <v>322</v>
      </c>
      <c r="F124" s="192">
        <v>5</v>
      </c>
      <c r="G124" s="192">
        <v>64</v>
      </c>
      <c r="H124" s="193">
        <v>0.46956484202727011</v>
      </c>
      <c r="I124" s="193">
        <v>6.7523216542197173E-2</v>
      </c>
      <c r="J124" s="192">
        <v>4.6344165724702764</v>
      </c>
      <c r="K124" s="197">
        <v>0.31003402854940942</v>
      </c>
      <c r="L124"/>
      <c r="M124" s="152"/>
      <c r="N124" s="152"/>
      <c r="O124" s="152"/>
      <c r="P124" s="152"/>
      <c r="Q124" s="152"/>
      <c r="R124" s="152"/>
      <c r="S124" s="152"/>
      <c r="AG124" s="1167"/>
      <c r="AH124" s="262" t="s">
        <v>45</v>
      </c>
      <c r="AI124" s="285">
        <v>8.3330636218987258E-2</v>
      </c>
      <c r="AJ124" s="280" t="s">
        <v>338</v>
      </c>
      <c r="AK124" s="281">
        <v>5</v>
      </c>
      <c r="AL124" s="281">
        <v>64</v>
      </c>
      <c r="AM124" s="282">
        <v>0.3872092172908107</v>
      </c>
      <c r="AN124" s="282">
        <v>7.6920778784421454E-2</v>
      </c>
      <c r="AO124" s="281">
        <v>5.3331607180151854</v>
      </c>
      <c r="AP124" s="286">
        <v>0.35557999591668554</v>
      </c>
      <c r="AQ124" s="233"/>
      <c r="AR124" s="233"/>
      <c r="AS124" s="233"/>
      <c r="BL124" s="1172"/>
      <c r="BM124" s="338" t="s">
        <v>45</v>
      </c>
      <c r="BN124" s="362">
        <v>4.4786665525243637E-2</v>
      </c>
      <c r="BO124" s="357" t="s">
        <v>342</v>
      </c>
      <c r="BP124" s="358">
        <v>5</v>
      </c>
      <c r="BQ124" s="358">
        <v>64</v>
      </c>
      <c r="BR124" s="359">
        <v>0.72018783789846941</v>
      </c>
      <c r="BS124" s="359">
        <v>4.2866804298969614E-2</v>
      </c>
      <c r="BT124" s="358">
        <v>2.8663465936155932</v>
      </c>
      <c r="BU124" s="363">
        <v>0.19782933687005144</v>
      </c>
      <c r="BV124" s="233"/>
      <c r="CQ124" s="1187"/>
      <c r="CR124" s="430" t="s">
        <v>45</v>
      </c>
      <c r="CS124" s="454">
        <v>9.1259245673387987E-2</v>
      </c>
      <c r="CT124" s="449" t="s">
        <v>346</v>
      </c>
      <c r="CU124" s="450">
        <v>5</v>
      </c>
      <c r="CV124" s="450">
        <v>64</v>
      </c>
      <c r="CW124" s="451">
        <v>0.33461759274871494</v>
      </c>
      <c r="CX124" s="451">
        <v>8.3627466191202121E-2</v>
      </c>
      <c r="CY124" s="450">
        <v>5.8405917230968312</v>
      </c>
      <c r="CZ124" s="455">
        <v>0.38854174077204673</v>
      </c>
      <c r="DA124"/>
      <c r="DB124" s="233"/>
      <c r="DV124" s="1190"/>
      <c r="DW124" s="530" t="s">
        <v>45</v>
      </c>
      <c r="DX124" s="554">
        <v>6.2754415129299884E-2</v>
      </c>
      <c r="DY124" s="549" t="s">
        <v>606</v>
      </c>
      <c r="DZ124" s="550">
        <v>5</v>
      </c>
      <c r="EA124" s="550">
        <v>64</v>
      </c>
      <c r="EB124" s="551">
        <v>0.55153165268171889</v>
      </c>
      <c r="EC124" s="551">
        <v>5.9048839728099253E-2</v>
      </c>
      <c r="ED124" s="550">
        <v>4.0162825682751926</v>
      </c>
      <c r="EE124" s="555">
        <v>0.27001171965251869</v>
      </c>
      <c r="EF124"/>
      <c r="EG124"/>
      <c r="EH124"/>
      <c r="EI124"/>
      <c r="EJ124"/>
    </row>
    <row r="125" spans="1:140" ht="15" customHeight="1">
      <c r="A125" s="152"/>
      <c r="B125" s="1162" t="s">
        <v>139</v>
      </c>
      <c r="C125" s="168" t="s">
        <v>42</v>
      </c>
      <c r="D125" s="185">
        <v>3.5096359873963749E-2</v>
      </c>
      <c r="E125" s="186" t="s">
        <v>323</v>
      </c>
      <c r="F125" s="187">
        <v>5</v>
      </c>
      <c r="G125" s="187">
        <v>64</v>
      </c>
      <c r="H125" s="188">
        <v>0.80045069670446767</v>
      </c>
      <c r="I125" s="188">
        <v>3.5096359873963749E-2</v>
      </c>
      <c r="J125" s="187">
        <v>2.3278666786253228</v>
      </c>
      <c r="K125" s="195">
        <v>0.16577684981911023</v>
      </c>
      <c r="L125"/>
      <c r="M125" s="152"/>
      <c r="N125" s="152"/>
      <c r="O125" s="152"/>
      <c r="P125" s="152"/>
      <c r="Q125" s="152"/>
      <c r="R125" s="152"/>
      <c r="S125" s="152"/>
      <c r="AG125" s="1167" t="s">
        <v>139</v>
      </c>
      <c r="AH125" s="259" t="s">
        <v>42</v>
      </c>
      <c r="AI125" s="274">
        <v>0.13186903207586645</v>
      </c>
      <c r="AJ125" s="275" t="s">
        <v>339</v>
      </c>
      <c r="AK125" s="276">
        <v>5</v>
      </c>
      <c r="AL125" s="276">
        <v>64</v>
      </c>
      <c r="AM125" s="277">
        <v>9.9200210227926341E-2</v>
      </c>
      <c r="AN125" s="277">
        <v>0.13186903207586645</v>
      </c>
      <c r="AO125" s="276">
        <v>9.7215954328137677</v>
      </c>
      <c r="AP125" s="284">
        <v>0.61945215554583788</v>
      </c>
      <c r="AQ125" s="233"/>
      <c r="AR125" s="233"/>
      <c r="AS125" s="233"/>
      <c r="BL125" s="1172" t="s">
        <v>139</v>
      </c>
      <c r="BM125" s="335" t="s">
        <v>42</v>
      </c>
      <c r="BN125" s="351">
        <v>0.12282852055112306</v>
      </c>
      <c r="BO125" s="352" t="s">
        <v>343</v>
      </c>
      <c r="BP125" s="353">
        <v>5</v>
      </c>
      <c r="BQ125" s="353">
        <v>64</v>
      </c>
      <c r="BR125" s="354">
        <v>0.12703279627370251</v>
      </c>
      <c r="BS125" s="354">
        <v>0.12282852055112306</v>
      </c>
      <c r="BT125" s="353">
        <v>8.9617885435706643</v>
      </c>
      <c r="BU125" s="361">
        <v>0.57850354797996317</v>
      </c>
      <c r="BV125" s="233"/>
      <c r="CQ125" s="1187" t="s">
        <v>139</v>
      </c>
      <c r="CR125" s="427" t="s">
        <v>42</v>
      </c>
      <c r="CS125" s="443">
        <v>0.1151379519435476</v>
      </c>
      <c r="CT125" s="444" t="s">
        <v>347</v>
      </c>
      <c r="CU125" s="445">
        <v>5</v>
      </c>
      <c r="CV125" s="445">
        <v>64</v>
      </c>
      <c r="CW125" s="446">
        <v>0.15575753680910381</v>
      </c>
      <c r="CX125" s="446">
        <v>0.1151379519435476</v>
      </c>
      <c r="CY125" s="445">
        <v>8.3276584644716625</v>
      </c>
      <c r="CZ125" s="453">
        <v>0.5424882062032832</v>
      </c>
      <c r="DA125"/>
      <c r="DB125" s="233"/>
      <c r="DV125" s="1190" t="s">
        <v>139</v>
      </c>
      <c r="DW125" s="527" t="s">
        <v>42</v>
      </c>
      <c r="DX125" s="543">
        <v>0.10421328787857873</v>
      </c>
      <c r="DY125" s="544" t="s">
        <v>607</v>
      </c>
      <c r="DZ125" s="545">
        <v>5</v>
      </c>
      <c r="EA125" s="545">
        <v>64</v>
      </c>
      <c r="EB125" s="546">
        <v>0.20580129098725713</v>
      </c>
      <c r="EC125" s="546">
        <v>0.10421328787857873</v>
      </c>
      <c r="ED125" s="545">
        <v>7.4455786561444182</v>
      </c>
      <c r="EE125" s="553">
        <v>0.48989891395788543</v>
      </c>
      <c r="EF125"/>
      <c r="EG125"/>
      <c r="EH125"/>
      <c r="EI125"/>
      <c r="EJ125"/>
    </row>
    <row r="126" spans="1:140" ht="15" customHeight="1">
      <c r="A126" s="152"/>
      <c r="B126" s="1141"/>
      <c r="C126" s="168" t="s">
        <v>43</v>
      </c>
      <c r="D126" s="185">
        <v>0.96490364012603624</v>
      </c>
      <c r="E126" s="186" t="s">
        <v>323</v>
      </c>
      <c r="F126" s="187">
        <v>5</v>
      </c>
      <c r="G126" s="187">
        <v>64</v>
      </c>
      <c r="H126" s="188">
        <v>0.80045069670446767</v>
      </c>
      <c r="I126" s="188">
        <v>3.5096359873963756E-2</v>
      </c>
      <c r="J126" s="187">
        <v>2.3278666786253233</v>
      </c>
      <c r="K126" s="195">
        <v>0.16577684981911023</v>
      </c>
      <c r="L126"/>
      <c r="M126" s="152"/>
      <c r="N126" s="152"/>
      <c r="O126" s="152"/>
      <c r="P126" s="152"/>
      <c r="Q126" s="152"/>
      <c r="R126" s="152"/>
      <c r="S126" s="152"/>
      <c r="AG126" s="1143"/>
      <c r="AH126" s="259" t="s">
        <v>43</v>
      </c>
      <c r="AI126" s="274">
        <v>0.86813096792413358</v>
      </c>
      <c r="AJ126" s="275" t="s">
        <v>339</v>
      </c>
      <c r="AK126" s="276">
        <v>5</v>
      </c>
      <c r="AL126" s="276">
        <v>64</v>
      </c>
      <c r="AM126" s="277">
        <v>9.9200210227926341E-2</v>
      </c>
      <c r="AN126" s="277">
        <v>0.13186903207586642</v>
      </c>
      <c r="AO126" s="276">
        <v>9.7215954328137659</v>
      </c>
      <c r="AP126" s="284">
        <v>0.61945215554583788</v>
      </c>
      <c r="AQ126" s="233"/>
      <c r="AR126" s="233"/>
      <c r="AS126" s="233"/>
      <c r="BL126" s="1145"/>
      <c r="BM126" s="335" t="s">
        <v>43</v>
      </c>
      <c r="BN126" s="351">
        <v>0.87717147944887697</v>
      </c>
      <c r="BO126" s="352" t="s">
        <v>343</v>
      </c>
      <c r="BP126" s="353">
        <v>5</v>
      </c>
      <c r="BQ126" s="353">
        <v>64</v>
      </c>
      <c r="BR126" s="354">
        <v>0.1270327962737024</v>
      </c>
      <c r="BS126" s="354">
        <v>0.12282852055112303</v>
      </c>
      <c r="BT126" s="353">
        <v>8.9617885435706626</v>
      </c>
      <c r="BU126" s="361">
        <v>0.57850354797996306</v>
      </c>
      <c r="BV126" s="233"/>
      <c r="CQ126" s="1147"/>
      <c r="CR126" s="427" t="s">
        <v>43</v>
      </c>
      <c r="CS126" s="443">
        <v>0.8848620480564523</v>
      </c>
      <c r="CT126" s="444" t="s">
        <v>347</v>
      </c>
      <c r="CU126" s="445">
        <v>5</v>
      </c>
      <c r="CV126" s="445">
        <v>64</v>
      </c>
      <c r="CW126" s="446">
        <v>0.15575753680910381</v>
      </c>
      <c r="CX126" s="446">
        <v>0.1151379519435477</v>
      </c>
      <c r="CY126" s="445">
        <v>8.3276584644716696</v>
      </c>
      <c r="CZ126" s="453">
        <v>0.54248820620328364</v>
      </c>
      <c r="DA126"/>
      <c r="DB126" s="233"/>
      <c r="DV126" s="1149"/>
      <c r="DW126" s="527" t="s">
        <v>43</v>
      </c>
      <c r="DX126" s="543">
        <v>0.89578671212142125</v>
      </c>
      <c r="DY126" s="544" t="s">
        <v>607</v>
      </c>
      <c r="DZ126" s="545">
        <v>5</v>
      </c>
      <c r="EA126" s="545">
        <v>64</v>
      </c>
      <c r="EB126" s="546">
        <v>0.20580129098725713</v>
      </c>
      <c r="EC126" s="546">
        <v>0.10421328787857875</v>
      </c>
      <c r="ED126" s="545">
        <v>7.4455786561444199</v>
      </c>
      <c r="EE126" s="553">
        <v>0.48989891395788543</v>
      </c>
      <c r="EF126"/>
      <c r="EG126"/>
      <c r="EH126"/>
      <c r="EI126"/>
      <c r="EJ126"/>
    </row>
    <row r="127" spans="1:140" ht="15" customHeight="1">
      <c r="A127" s="152"/>
      <c r="B127" s="1162"/>
      <c r="C127" s="171" t="s">
        <v>44</v>
      </c>
      <c r="D127" s="196">
        <v>3.6372916853520676E-2</v>
      </c>
      <c r="E127" s="191" t="s">
        <v>323</v>
      </c>
      <c r="F127" s="192">
        <v>5</v>
      </c>
      <c r="G127" s="192">
        <v>64</v>
      </c>
      <c r="H127" s="193">
        <v>0.80045069670446767</v>
      </c>
      <c r="I127" s="193">
        <v>3.5096359873963749E-2</v>
      </c>
      <c r="J127" s="192">
        <v>2.3278666786253228</v>
      </c>
      <c r="K127" s="197">
        <v>0.16577684981911023</v>
      </c>
      <c r="L127"/>
      <c r="M127" s="152"/>
      <c r="N127" s="152"/>
      <c r="O127" s="152"/>
      <c r="P127" s="152"/>
      <c r="Q127" s="152"/>
      <c r="R127" s="152"/>
      <c r="S127" s="152"/>
      <c r="AG127" s="1167"/>
      <c r="AH127" s="262" t="s">
        <v>44</v>
      </c>
      <c r="AI127" s="285">
        <v>0.15189992863771515</v>
      </c>
      <c r="AJ127" s="280" t="s">
        <v>339</v>
      </c>
      <c r="AK127" s="281">
        <v>5</v>
      </c>
      <c r="AL127" s="281">
        <v>64</v>
      </c>
      <c r="AM127" s="282">
        <v>9.9200210227926341E-2</v>
      </c>
      <c r="AN127" s="282">
        <v>0.13186903207586645</v>
      </c>
      <c r="AO127" s="281">
        <v>9.7215954328137677</v>
      </c>
      <c r="AP127" s="286">
        <v>0.61945215554583788</v>
      </c>
      <c r="AQ127" s="233"/>
      <c r="AR127" s="233"/>
      <c r="AS127" s="233"/>
      <c r="BL127" s="1172"/>
      <c r="BM127" s="338" t="s">
        <v>44</v>
      </c>
      <c r="BN127" s="362">
        <v>0.14002794599329163</v>
      </c>
      <c r="BO127" s="357" t="s">
        <v>343</v>
      </c>
      <c r="BP127" s="358">
        <v>5</v>
      </c>
      <c r="BQ127" s="358">
        <v>64</v>
      </c>
      <c r="BR127" s="359">
        <v>0.12703279627370251</v>
      </c>
      <c r="BS127" s="359">
        <v>0.12282852055112306</v>
      </c>
      <c r="BT127" s="358">
        <v>8.9617885435706643</v>
      </c>
      <c r="BU127" s="363">
        <v>0.57850354797996317</v>
      </c>
      <c r="BV127" s="233"/>
      <c r="CQ127" s="1187"/>
      <c r="CR127" s="430" t="s">
        <v>44</v>
      </c>
      <c r="CS127" s="454">
        <v>0.13011966350736973</v>
      </c>
      <c r="CT127" s="449" t="s">
        <v>347</v>
      </c>
      <c r="CU127" s="450">
        <v>5</v>
      </c>
      <c r="CV127" s="450">
        <v>64</v>
      </c>
      <c r="CW127" s="451">
        <v>0.15575753680910381</v>
      </c>
      <c r="CX127" s="451">
        <v>0.1151379519435476</v>
      </c>
      <c r="CY127" s="450">
        <v>8.3276584644716625</v>
      </c>
      <c r="CZ127" s="455">
        <v>0.5424882062032832</v>
      </c>
      <c r="DA127"/>
      <c r="DB127" s="233"/>
      <c r="DV127" s="1190"/>
      <c r="DW127" s="530" t="s">
        <v>44</v>
      </c>
      <c r="DX127" s="554">
        <v>0.11633716650225653</v>
      </c>
      <c r="DY127" s="549" t="s">
        <v>607</v>
      </c>
      <c r="DZ127" s="550">
        <v>5</v>
      </c>
      <c r="EA127" s="550">
        <v>64</v>
      </c>
      <c r="EB127" s="551">
        <v>0.20580129098725713</v>
      </c>
      <c r="EC127" s="551">
        <v>0.10421328787857873</v>
      </c>
      <c r="ED127" s="550">
        <v>7.4455786561444182</v>
      </c>
      <c r="EE127" s="555">
        <v>0.48989891395788543</v>
      </c>
      <c r="EF127"/>
      <c r="EG127"/>
      <c r="EH127"/>
      <c r="EI127"/>
      <c r="EJ127"/>
    </row>
    <row r="128" spans="1:140" ht="15" customHeight="1" thickBot="1">
      <c r="A128" s="152"/>
      <c r="B128" s="1180"/>
      <c r="C128" s="177" t="s">
        <v>45</v>
      </c>
      <c r="D128" s="198">
        <v>3.6372916853520676E-2</v>
      </c>
      <c r="E128" s="199" t="s">
        <v>323</v>
      </c>
      <c r="F128" s="200">
        <v>5</v>
      </c>
      <c r="G128" s="200">
        <v>64</v>
      </c>
      <c r="H128" s="201">
        <v>0.80045069670446767</v>
      </c>
      <c r="I128" s="201">
        <v>3.5096359873963749E-2</v>
      </c>
      <c r="J128" s="200">
        <v>2.3278666786253228</v>
      </c>
      <c r="K128" s="202">
        <v>0.16577684981911023</v>
      </c>
      <c r="L128"/>
      <c r="M128" s="152"/>
      <c r="N128" s="152"/>
      <c r="O128" s="152"/>
      <c r="P128" s="152"/>
      <c r="Q128" s="152"/>
      <c r="R128" s="152"/>
      <c r="S128" s="152"/>
      <c r="AG128" s="1181"/>
      <c r="AH128" s="266" t="s">
        <v>45</v>
      </c>
      <c r="AI128" s="287">
        <v>0.15189992863771515</v>
      </c>
      <c r="AJ128" s="288" t="s">
        <v>339</v>
      </c>
      <c r="AK128" s="289">
        <v>5</v>
      </c>
      <c r="AL128" s="289">
        <v>64</v>
      </c>
      <c r="AM128" s="290">
        <v>9.9200210227926341E-2</v>
      </c>
      <c r="AN128" s="290">
        <v>0.13186903207586645</v>
      </c>
      <c r="AO128" s="289">
        <v>9.7215954328137677</v>
      </c>
      <c r="AP128" s="291">
        <v>0.61945215554583788</v>
      </c>
      <c r="AQ128" s="233"/>
      <c r="AR128" s="233"/>
      <c r="AS128" s="233"/>
      <c r="BL128" s="1182"/>
      <c r="BM128" s="343" t="s">
        <v>45</v>
      </c>
      <c r="BN128" s="364">
        <v>0.14002794599329163</v>
      </c>
      <c r="BO128" s="365" t="s">
        <v>343</v>
      </c>
      <c r="BP128" s="366">
        <v>5</v>
      </c>
      <c r="BQ128" s="366">
        <v>64</v>
      </c>
      <c r="BR128" s="367">
        <v>0.12703279627370251</v>
      </c>
      <c r="BS128" s="367">
        <v>0.12282852055112306</v>
      </c>
      <c r="BT128" s="366">
        <v>8.9617885435706643</v>
      </c>
      <c r="BU128" s="368">
        <v>0.57850354797996317</v>
      </c>
      <c r="BV128" s="233"/>
      <c r="CQ128" s="1183"/>
      <c r="CR128" s="435" t="s">
        <v>45</v>
      </c>
      <c r="CS128" s="456">
        <v>0.13011966350736973</v>
      </c>
      <c r="CT128" s="457" t="s">
        <v>347</v>
      </c>
      <c r="CU128" s="458">
        <v>5</v>
      </c>
      <c r="CV128" s="458">
        <v>64</v>
      </c>
      <c r="CW128" s="459">
        <v>0.15575753680910423</v>
      </c>
      <c r="CX128" s="459">
        <v>0.1151379519435476</v>
      </c>
      <c r="CY128" s="458">
        <v>8.3276584644716625</v>
      </c>
      <c r="CZ128" s="460">
        <v>0.5424882062032832</v>
      </c>
      <c r="DA128"/>
      <c r="DB128" s="233"/>
      <c r="DV128" s="1184"/>
      <c r="DW128" s="535" t="s">
        <v>45</v>
      </c>
      <c r="DX128" s="556">
        <v>0.11633716650225653</v>
      </c>
      <c r="DY128" s="557" t="s">
        <v>607</v>
      </c>
      <c r="DZ128" s="558">
        <v>5</v>
      </c>
      <c r="EA128" s="558">
        <v>64</v>
      </c>
      <c r="EB128" s="559">
        <v>0.20580129098725713</v>
      </c>
      <c r="EC128" s="559">
        <v>0.10421328787857873</v>
      </c>
      <c r="ED128" s="558">
        <v>7.4455786561444182</v>
      </c>
      <c r="EE128" s="560">
        <v>0.48989891395788543</v>
      </c>
      <c r="EF128"/>
      <c r="EG128"/>
      <c r="EH128"/>
      <c r="EI128"/>
      <c r="EJ128"/>
    </row>
    <row r="129" spans="1:140" ht="15" customHeight="1" thickTop="1">
      <c r="A129" s="152"/>
      <c r="B129" s="1164" t="s">
        <v>324</v>
      </c>
      <c r="C129" s="1164"/>
      <c r="D129" s="1164"/>
      <c r="E129" s="1164"/>
      <c r="F129" s="1164"/>
      <c r="G129" s="1164"/>
      <c r="H129" s="1164"/>
      <c r="I129" s="1164"/>
      <c r="J129" s="1164"/>
      <c r="K129" s="1164"/>
      <c r="L129"/>
      <c r="M129" s="152"/>
      <c r="N129" s="152"/>
      <c r="O129" s="152"/>
      <c r="P129" s="152"/>
      <c r="Q129" s="152"/>
      <c r="R129" s="152"/>
      <c r="S129" s="152"/>
      <c r="AG129" s="1169" t="s">
        <v>324</v>
      </c>
      <c r="AH129" s="1169"/>
      <c r="AI129" s="1169"/>
      <c r="AJ129" s="1169"/>
      <c r="AK129" s="1169"/>
      <c r="AL129" s="1169"/>
      <c r="AM129" s="1169"/>
      <c r="AN129" s="1169"/>
      <c r="AO129" s="1169"/>
      <c r="AP129" s="1169"/>
      <c r="AQ129" s="233"/>
      <c r="AR129" s="233"/>
      <c r="AS129" s="233"/>
      <c r="BL129" s="1174" t="s">
        <v>324</v>
      </c>
      <c r="BM129" s="1174"/>
      <c r="BN129" s="1174"/>
      <c r="BO129" s="1174"/>
      <c r="BP129" s="1174"/>
      <c r="BQ129" s="1174"/>
      <c r="BR129" s="1174"/>
      <c r="BS129" s="1174"/>
      <c r="BT129" s="1174"/>
      <c r="BU129" s="1174"/>
      <c r="BV129" s="233"/>
      <c r="CQ129" s="1176" t="s">
        <v>324</v>
      </c>
      <c r="CR129" s="1176"/>
      <c r="CS129" s="1176"/>
      <c r="CT129" s="1176"/>
      <c r="CU129" s="1176"/>
      <c r="CV129" s="1176"/>
      <c r="CW129" s="1176"/>
      <c r="CX129" s="1176"/>
      <c r="CY129" s="1176"/>
      <c r="CZ129" s="1176"/>
      <c r="DA129"/>
      <c r="DB129" s="233"/>
      <c r="DV129" s="1178" t="s">
        <v>324</v>
      </c>
      <c r="DW129" s="1178"/>
      <c r="DX129" s="1178"/>
      <c r="DY129" s="1178"/>
      <c r="DZ129" s="1178"/>
      <c r="EA129" s="1178"/>
      <c r="EB129" s="1178"/>
      <c r="EC129" s="1178"/>
      <c r="ED129" s="1178"/>
      <c r="EE129" s="1178"/>
      <c r="EF129"/>
      <c r="EG129"/>
      <c r="EH129"/>
      <c r="EI129"/>
      <c r="EJ129"/>
    </row>
    <row r="130" spans="1:140" ht="15" customHeight="1">
      <c r="A130" s="152"/>
      <c r="B130" s="1164" t="s">
        <v>325</v>
      </c>
      <c r="C130" s="1164"/>
      <c r="D130" s="1164"/>
      <c r="E130" s="1164"/>
      <c r="F130" s="1164"/>
      <c r="G130" s="1164"/>
      <c r="H130" s="1164"/>
      <c r="I130" s="1164"/>
      <c r="J130" s="1164"/>
      <c r="K130" s="1164"/>
      <c r="L130"/>
      <c r="M130" s="152"/>
      <c r="N130" s="152"/>
      <c r="O130" s="152"/>
      <c r="P130" s="152"/>
      <c r="Q130" s="152"/>
      <c r="R130" s="152"/>
      <c r="S130" s="152"/>
      <c r="AG130" s="1169" t="s">
        <v>325</v>
      </c>
      <c r="AH130" s="1169"/>
      <c r="AI130" s="1169"/>
      <c r="AJ130" s="1169"/>
      <c r="AK130" s="1169"/>
      <c r="AL130" s="1169"/>
      <c r="AM130" s="1169"/>
      <c r="AN130" s="1169"/>
      <c r="AO130" s="1169"/>
      <c r="AP130" s="1169"/>
      <c r="AQ130" s="233"/>
      <c r="AR130" s="233"/>
      <c r="AS130" s="233"/>
      <c r="BL130" s="1174" t="s">
        <v>325</v>
      </c>
      <c r="BM130" s="1174"/>
      <c r="BN130" s="1174"/>
      <c r="BO130" s="1174"/>
      <c r="BP130" s="1174"/>
      <c r="BQ130" s="1174"/>
      <c r="BR130" s="1174"/>
      <c r="BS130" s="1174"/>
      <c r="BT130" s="1174"/>
      <c r="BU130" s="1174"/>
      <c r="BV130" s="233"/>
      <c r="CQ130" s="1176" t="s">
        <v>325</v>
      </c>
      <c r="CR130" s="1176"/>
      <c r="CS130" s="1176"/>
      <c r="CT130" s="1176"/>
      <c r="CU130" s="1176"/>
      <c r="CV130" s="1176"/>
      <c r="CW130" s="1176"/>
      <c r="CX130" s="1176"/>
      <c r="CY130" s="1176"/>
      <c r="CZ130" s="1176"/>
      <c r="DA130"/>
      <c r="DB130" s="233"/>
      <c r="DV130" s="1178" t="s">
        <v>325</v>
      </c>
      <c r="DW130" s="1178"/>
      <c r="DX130" s="1178"/>
      <c r="DY130" s="1178"/>
      <c r="DZ130" s="1178"/>
      <c r="EA130" s="1178"/>
      <c r="EB130" s="1178"/>
      <c r="EC130" s="1178"/>
      <c r="ED130" s="1178"/>
      <c r="EE130" s="1178"/>
      <c r="EF130"/>
      <c r="EG130"/>
      <c r="EH130"/>
      <c r="EI130"/>
      <c r="EJ130"/>
    </row>
    <row r="131" spans="1:140" ht="15" customHeight="1">
      <c r="A131" s="152"/>
      <c r="B131" s="1164" t="s">
        <v>326</v>
      </c>
      <c r="C131" s="1164"/>
      <c r="D131" s="1164"/>
      <c r="E131" s="1164"/>
      <c r="F131" s="1164"/>
      <c r="G131" s="1164"/>
      <c r="H131" s="1164"/>
      <c r="I131" s="1164"/>
      <c r="J131" s="1164"/>
      <c r="K131" s="1164"/>
      <c r="L131"/>
      <c r="M131" s="152"/>
      <c r="N131" s="152"/>
      <c r="O131" s="152"/>
      <c r="P131" s="152"/>
      <c r="Q131" s="152"/>
      <c r="R131" s="152"/>
      <c r="S131" s="152"/>
      <c r="AG131" s="1169" t="s">
        <v>326</v>
      </c>
      <c r="AH131" s="1169"/>
      <c r="AI131" s="1169"/>
      <c r="AJ131" s="1169"/>
      <c r="AK131" s="1169"/>
      <c r="AL131" s="1169"/>
      <c r="AM131" s="1169"/>
      <c r="AN131" s="1169"/>
      <c r="AO131" s="1169"/>
      <c r="AP131" s="1169"/>
      <c r="AQ131" s="233"/>
      <c r="AR131" s="233"/>
      <c r="AS131" s="233"/>
      <c r="BL131" s="1174" t="s">
        <v>326</v>
      </c>
      <c r="BM131" s="1174"/>
      <c r="BN131" s="1174"/>
      <c r="BO131" s="1174"/>
      <c r="BP131" s="1174"/>
      <c r="BQ131" s="1174"/>
      <c r="BR131" s="1174"/>
      <c r="BS131" s="1174"/>
      <c r="BT131" s="1174"/>
      <c r="BU131" s="1174"/>
      <c r="BV131" s="233"/>
      <c r="CQ131" s="1176" t="s">
        <v>326</v>
      </c>
      <c r="CR131" s="1176"/>
      <c r="CS131" s="1176"/>
      <c r="CT131" s="1176"/>
      <c r="CU131" s="1176"/>
      <c r="CV131" s="1176"/>
      <c r="CW131" s="1176"/>
      <c r="CX131" s="1176"/>
      <c r="CY131" s="1176"/>
      <c r="CZ131" s="1176"/>
      <c r="DA131"/>
      <c r="DB131" s="233"/>
      <c r="DV131" s="1178" t="s">
        <v>326</v>
      </c>
      <c r="DW131" s="1178"/>
      <c r="DX131" s="1178"/>
      <c r="DY131" s="1178"/>
      <c r="DZ131" s="1178"/>
      <c r="EA131" s="1178"/>
      <c r="EB131" s="1178"/>
      <c r="EC131" s="1178"/>
      <c r="ED131" s="1178"/>
      <c r="EE131" s="1178"/>
      <c r="EF131"/>
      <c r="EG131"/>
      <c r="EH131"/>
      <c r="EI131"/>
      <c r="EJ131"/>
    </row>
    <row r="132" spans="1:140" ht="15" customHeight="1">
      <c r="A132" s="152"/>
      <c r="B132"/>
      <c r="C132"/>
      <c r="D132"/>
      <c r="E132"/>
      <c r="F132"/>
      <c r="G132"/>
      <c r="H132"/>
      <c r="I132"/>
      <c r="J132"/>
      <c r="K132"/>
      <c r="L132"/>
      <c r="M132" s="152"/>
      <c r="N132" s="152"/>
      <c r="O132" s="152"/>
      <c r="P132" s="152"/>
      <c r="Q132" s="152"/>
      <c r="R132" s="152"/>
      <c r="S132" s="152"/>
      <c r="AG132"/>
      <c r="AH132"/>
      <c r="AI132"/>
      <c r="AJ132"/>
      <c r="AK132"/>
      <c r="AL132"/>
      <c r="AM132"/>
      <c r="AN132"/>
      <c r="AO132"/>
      <c r="AP132"/>
      <c r="AQ132" s="233"/>
      <c r="AR132" s="233"/>
      <c r="AS132" s="233"/>
      <c r="BL132"/>
      <c r="BM132"/>
      <c r="BN132"/>
      <c r="BO132"/>
      <c r="BP132"/>
      <c r="BQ132"/>
      <c r="BR132"/>
      <c r="BS132"/>
      <c r="BT132"/>
      <c r="BU132"/>
      <c r="BV132" s="233"/>
      <c r="CQ132"/>
      <c r="CR132"/>
      <c r="CS132"/>
      <c r="CT132"/>
      <c r="CU132"/>
      <c r="CV132"/>
      <c r="CW132"/>
      <c r="CX132"/>
      <c r="CY132"/>
      <c r="CZ132"/>
      <c r="DA132"/>
      <c r="DB132" s="233"/>
      <c r="DV132"/>
      <c r="DW132"/>
      <c r="DX132"/>
      <c r="DY132"/>
      <c r="DZ132"/>
      <c r="EA132"/>
      <c r="EB132"/>
      <c r="EC132"/>
      <c r="ED132"/>
      <c r="EE132"/>
      <c r="EF132"/>
      <c r="EG132"/>
      <c r="EH132"/>
      <c r="EI132"/>
      <c r="EJ132"/>
    </row>
    <row r="133" spans="1:140" ht="15" customHeight="1">
      <c r="A133" s="152"/>
      <c r="B133" s="1150" t="s">
        <v>327</v>
      </c>
      <c r="C133" s="1150"/>
      <c r="D133" s="1150"/>
      <c r="E133" s="1150"/>
      <c r="F133" s="1150"/>
      <c r="G133" s="1150"/>
      <c r="H133" s="1150"/>
      <c r="I133" s="1150"/>
      <c r="J133"/>
      <c r="K133"/>
      <c r="L133"/>
      <c r="M133" s="152"/>
      <c r="N133" s="152"/>
      <c r="O133" s="152"/>
      <c r="P133" s="152"/>
      <c r="Q133" s="152"/>
      <c r="R133" s="152"/>
      <c r="S133" s="152"/>
      <c r="AG133" s="1151" t="s">
        <v>327</v>
      </c>
      <c r="AH133" s="1151"/>
      <c r="AI133" s="1151"/>
      <c r="AJ133" s="1151"/>
      <c r="AK133" s="1151"/>
      <c r="AL133" s="1151"/>
      <c r="AM133" s="1151"/>
      <c r="AN133" s="1151"/>
      <c r="AO133"/>
      <c r="AP133"/>
      <c r="AQ133" s="233"/>
      <c r="AR133" s="233"/>
      <c r="AS133" s="233"/>
      <c r="BL133" s="1152" t="s">
        <v>327</v>
      </c>
      <c r="BM133" s="1152"/>
      <c r="BN133" s="1152"/>
      <c r="BO133" s="1152"/>
      <c r="BP133" s="1152"/>
      <c r="BQ133" s="1152"/>
      <c r="BR133" s="1152"/>
      <c r="BS133" s="1152"/>
      <c r="BT133"/>
      <c r="BU133"/>
      <c r="BV133" s="233"/>
      <c r="CQ133" s="1153" t="s">
        <v>327</v>
      </c>
      <c r="CR133" s="1153"/>
      <c r="CS133" s="1153"/>
      <c r="CT133" s="1153"/>
      <c r="CU133" s="1153"/>
      <c r="CV133" s="1153"/>
      <c r="CW133" s="1153"/>
      <c r="CX133" s="1153"/>
      <c r="CY133"/>
      <c r="CZ133"/>
      <c r="DA133"/>
      <c r="DB133" s="233"/>
      <c r="DV133" s="1155" t="s">
        <v>327</v>
      </c>
      <c r="DW133" s="1155"/>
      <c r="DX133" s="1155"/>
      <c r="DY133" s="1155"/>
      <c r="DZ133" s="1155"/>
      <c r="EA133" s="1155"/>
      <c r="EB133" s="1155"/>
      <c r="EC133" s="1155"/>
      <c r="ED133"/>
      <c r="EE133"/>
      <c r="EF133"/>
      <c r="EG133"/>
      <c r="EH133"/>
      <c r="EI133"/>
      <c r="EJ133"/>
    </row>
    <row r="134" spans="1:140" ht="15" customHeight="1" thickBot="1">
      <c r="A134" s="152"/>
      <c r="B134" s="203" t="s">
        <v>328</v>
      </c>
      <c r="C134" s="203" t="s">
        <v>329</v>
      </c>
      <c r="D134"/>
      <c r="E134"/>
      <c r="F134"/>
      <c r="G134"/>
      <c r="H134"/>
      <c r="I134"/>
      <c r="J134"/>
      <c r="K134"/>
      <c r="L134"/>
      <c r="M134" s="152"/>
      <c r="N134" s="152"/>
      <c r="O134" s="152"/>
      <c r="P134" s="152"/>
      <c r="Q134" s="152"/>
      <c r="R134" s="152"/>
      <c r="S134" s="152"/>
      <c r="AG134" s="238" t="s">
        <v>328</v>
      </c>
      <c r="AH134" s="238" t="s">
        <v>329</v>
      </c>
      <c r="AI134"/>
      <c r="AJ134"/>
      <c r="AK134"/>
      <c r="AL134"/>
      <c r="AM134"/>
      <c r="AN134"/>
      <c r="AO134"/>
      <c r="AP134"/>
      <c r="AQ134" s="233"/>
      <c r="AR134" s="233"/>
      <c r="AS134" s="233"/>
      <c r="BL134" s="369" t="s">
        <v>328</v>
      </c>
      <c r="BM134" s="369" t="s">
        <v>329</v>
      </c>
      <c r="BN134"/>
      <c r="BO134"/>
      <c r="BP134"/>
      <c r="BQ134"/>
      <c r="BR134"/>
      <c r="BS134"/>
      <c r="BT134"/>
      <c r="BU134"/>
      <c r="BV134" s="233"/>
      <c r="CQ134" s="406" t="s">
        <v>328</v>
      </c>
      <c r="CR134" s="406" t="s">
        <v>329</v>
      </c>
      <c r="CS134"/>
      <c r="CT134"/>
      <c r="CU134"/>
      <c r="CV134"/>
      <c r="CW134"/>
      <c r="CX134"/>
      <c r="CY134"/>
      <c r="CZ134"/>
      <c r="DA134"/>
      <c r="DB134" s="233"/>
      <c r="DV134" s="506" t="s">
        <v>328</v>
      </c>
      <c r="DW134" s="506" t="s">
        <v>329</v>
      </c>
      <c r="DX134"/>
      <c r="DY134"/>
      <c r="DZ134"/>
      <c r="EA134"/>
      <c r="EB134"/>
      <c r="EC134"/>
      <c r="ED134"/>
      <c r="EE134"/>
      <c r="EF134"/>
      <c r="EG134"/>
      <c r="EH134"/>
      <c r="EI134"/>
      <c r="EJ134"/>
    </row>
    <row r="135" spans="1:140" ht="15" customHeight="1" thickTop="1">
      <c r="A135" s="152"/>
      <c r="B135" s="1196" t="s">
        <v>47</v>
      </c>
      <c r="C135" s="1198" t="s">
        <v>48</v>
      </c>
      <c r="D135" s="1200" t="s">
        <v>49</v>
      </c>
      <c r="E135" s="1200" t="s">
        <v>50</v>
      </c>
      <c r="F135" s="1200" t="s">
        <v>39</v>
      </c>
      <c r="G135" s="1200" t="s">
        <v>330</v>
      </c>
      <c r="H135" s="1200"/>
      <c r="I135" s="1208"/>
      <c r="J135"/>
      <c r="K135"/>
      <c r="L135"/>
      <c r="M135" s="152"/>
      <c r="N135" s="152"/>
      <c r="O135" s="152"/>
      <c r="P135" s="152"/>
      <c r="Q135" s="152"/>
      <c r="R135" s="152"/>
      <c r="S135" s="152"/>
      <c r="AG135" s="1209" t="s">
        <v>47</v>
      </c>
      <c r="AH135" s="1211" t="s">
        <v>48</v>
      </c>
      <c r="AI135" s="1213" t="s">
        <v>49</v>
      </c>
      <c r="AJ135" s="1213" t="s">
        <v>50</v>
      </c>
      <c r="AK135" s="1213" t="s">
        <v>39</v>
      </c>
      <c r="AL135" s="1213" t="s">
        <v>330</v>
      </c>
      <c r="AM135" s="1213"/>
      <c r="AN135" s="1215"/>
      <c r="AO135"/>
      <c r="AP135"/>
      <c r="AQ135" s="233"/>
      <c r="AR135" s="233"/>
      <c r="AS135" s="233"/>
      <c r="BL135" s="1202" t="s">
        <v>47</v>
      </c>
      <c r="BM135" s="1204" t="s">
        <v>48</v>
      </c>
      <c r="BN135" s="1206" t="s">
        <v>49</v>
      </c>
      <c r="BO135" s="1206" t="s">
        <v>50</v>
      </c>
      <c r="BP135" s="1206" t="s">
        <v>39</v>
      </c>
      <c r="BQ135" s="1206" t="s">
        <v>330</v>
      </c>
      <c r="BR135" s="1206"/>
      <c r="BS135" s="1225"/>
      <c r="BT135"/>
      <c r="BU135"/>
      <c r="BV135" s="233"/>
      <c r="CQ135" s="1226" t="s">
        <v>47</v>
      </c>
      <c r="CR135" s="1228" t="s">
        <v>48</v>
      </c>
      <c r="CS135" s="1218" t="s">
        <v>49</v>
      </c>
      <c r="CT135" s="1218" t="s">
        <v>50</v>
      </c>
      <c r="CU135" s="1218" t="s">
        <v>39</v>
      </c>
      <c r="CV135" s="1218" t="s">
        <v>330</v>
      </c>
      <c r="CW135" s="1218"/>
      <c r="CX135" s="1219"/>
      <c r="CY135"/>
      <c r="CZ135"/>
      <c r="DA135"/>
      <c r="DB135" s="233"/>
      <c r="DV135" s="1220" t="s">
        <v>47</v>
      </c>
      <c r="DW135" s="1222" t="s">
        <v>48</v>
      </c>
      <c r="DX135" s="1216" t="s">
        <v>49</v>
      </c>
      <c r="DY135" s="1216" t="s">
        <v>50</v>
      </c>
      <c r="DZ135" s="1216" t="s">
        <v>39</v>
      </c>
      <c r="EA135" s="1216" t="s">
        <v>330</v>
      </c>
      <c r="EB135" s="1216"/>
      <c r="EC135" s="1217"/>
      <c r="ED135"/>
      <c r="EE135"/>
      <c r="EF135"/>
      <c r="EG135"/>
      <c r="EH135"/>
      <c r="EI135"/>
      <c r="EJ135"/>
    </row>
    <row r="136" spans="1:140" ht="15" customHeight="1" thickBot="1">
      <c r="A136" s="152"/>
      <c r="B136" s="1197"/>
      <c r="C136" s="1199"/>
      <c r="D136" s="1201"/>
      <c r="E136" s="1201"/>
      <c r="F136" s="1201"/>
      <c r="G136" s="639" t="s">
        <v>51</v>
      </c>
      <c r="H136" s="639" t="s">
        <v>52</v>
      </c>
      <c r="I136" s="204" t="s">
        <v>53</v>
      </c>
      <c r="J136"/>
      <c r="K136"/>
      <c r="L136"/>
      <c r="M136" s="152"/>
      <c r="N136" s="152"/>
      <c r="O136" s="152"/>
      <c r="P136" s="152"/>
      <c r="Q136" s="152"/>
      <c r="R136" s="152"/>
      <c r="S136" s="152"/>
      <c r="AG136" s="1210"/>
      <c r="AH136" s="1212"/>
      <c r="AI136" s="1214"/>
      <c r="AJ136" s="1214"/>
      <c r="AK136" s="1214"/>
      <c r="AL136" s="640" t="s">
        <v>51</v>
      </c>
      <c r="AM136" s="640" t="s">
        <v>52</v>
      </c>
      <c r="AN136" s="292" t="s">
        <v>53</v>
      </c>
      <c r="AO136"/>
      <c r="AP136"/>
      <c r="AQ136" s="233"/>
      <c r="AR136" s="233"/>
      <c r="AS136" s="233"/>
      <c r="BL136" s="1203"/>
      <c r="BM136" s="1205"/>
      <c r="BN136" s="1207"/>
      <c r="BO136" s="1207"/>
      <c r="BP136" s="1207"/>
      <c r="BQ136" s="641" t="s">
        <v>51</v>
      </c>
      <c r="BR136" s="641" t="s">
        <v>52</v>
      </c>
      <c r="BS136" s="370" t="s">
        <v>53</v>
      </c>
      <c r="BT136"/>
      <c r="BU136"/>
      <c r="BV136" s="233"/>
      <c r="CQ136" s="1227"/>
      <c r="CR136" s="1229"/>
      <c r="CS136" s="1230"/>
      <c r="CT136" s="1230"/>
      <c r="CU136" s="1230"/>
      <c r="CV136" s="638" t="s">
        <v>51</v>
      </c>
      <c r="CW136" s="638" t="s">
        <v>52</v>
      </c>
      <c r="CX136" s="461" t="s">
        <v>53</v>
      </c>
      <c r="CY136"/>
      <c r="CZ136"/>
      <c r="DA136"/>
      <c r="DB136" s="233"/>
      <c r="DV136" s="1221"/>
      <c r="DW136" s="1223"/>
      <c r="DX136" s="1224"/>
      <c r="DY136" s="1224"/>
      <c r="DZ136" s="1224"/>
      <c r="EA136" s="635" t="s">
        <v>51</v>
      </c>
      <c r="EB136" s="635" t="s">
        <v>52</v>
      </c>
      <c r="EC136" s="561" t="s">
        <v>53</v>
      </c>
      <c r="ED136"/>
      <c r="EE136"/>
      <c r="EF136"/>
      <c r="EG136"/>
      <c r="EH136"/>
      <c r="EI136"/>
      <c r="EJ136"/>
    </row>
    <row r="137" spans="1:140" ht="15" customHeight="1" thickTop="1" thickBot="1">
      <c r="A137" s="152"/>
      <c r="B137" s="205" t="s">
        <v>96</v>
      </c>
      <c r="C137" s="206">
        <v>0.41141563721748353</v>
      </c>
      <c r="D137" s="207">
        <v>58.706800448807726</v>
      </c>
      <c r="E137" s="208">
        <v>14</v>
      </c>
      <c r="F137" s="209">
        <v>2.0096987553246667E-7</v>
      </c>
      <c r="G137" s="209">
        <v>0.69778357090066678</v>
      </c>
      <c r="H137" s="209">
        <v>0.77258690208357039</v>
      </c>
      <c r="I137" s="210">
        <v>0.2</v>
      </c>
      <c r="J137"/>
      <c r="K137"/>
      <c r="L137"/>
      <c r="M137" s="152"/>
      <c r="N137" s="152"/>
      <c r="O137" s="152"/>
      <c r="P137" s="152"/>
      <c r="Q137" s="152"/>
      <c r="R137" s="152"/>
      <c r="S137" s="152"/>
      <c r="AG137" s="293" t="s">
        <v>96</v>
      </c>
      <c r="AH137" s="294">
        <v>0.57138896193664879</v>
      </c>
      <c r="AI137" s="295">
        <v>36.995185569315325</v>
      </c>
      <c r="AJ137" s="296">
        <v>14</v>
      </c>
      <c r="AK137" s="297">
        <v>7.4400578690117308E-4</v>
      </c>
      <c r="AL137" s="297">
        <v>0.81096569160598653</v>
      </c>
      <c r="AM137" s="297">
        <v>0.90686330800707782</v>
      </c>
      <c r="AN137" s="298">
        <v>0.2</v>
      </c>
      <c r="AO137"/>
      <c r="AP137"/>
      <c r="AQ137" s="233"/>
      <c r="AR137" s="233"/>
      <c r="AS137" s="233"/>
      <c r="BL137" s="371" t="s">
        <v>96</v>
      </c>
      <c r="BM137" s="372">
        <v>0.67675303776600426</v>
      </c>
      <c r="BN137" s="373">
        <v>25.808669761095803</v>
      </c>
      <c r="BO137" s="374">
        <v>14</v>
      </c>
      <c r="BP137" s="375">
        <v>2.7459993842357051E-2</v>
      </c>
      <c r="BQ137" s="375">
        <v>0.87782241534130589</v>
      </c>
      <c r="BR137" s="375">
        <v>0.9873028966410059</v>
      </c>
      <c r="BS137" s="376">
        <v>0.2</v>
      </c>
      <c r="BT137"/>
      <c r="BU137"/>
      <c r="BV137" s="233"/>
      <c r="CQ137" s="462" t="s">
        <v>96</v>
      </c>
      <c r="CR137" s="463">
        <v>0.46119528066402449</v>
      </c>
      <c r="CS137" s="464">
        <v>51.15701911485867</v>
      </c>
      <c r="CT137" s="465">
        <v>14</v>
      </c>
      <c r="CU137" s="466">
        <v>3.9547386779215465E-6</v>
      </c>
      <c r="CV137" s="466">
        <v>0.73986629560217076</v>
      </c>
      <c r="CW137" s="466">
        <v>0.82223675894249848</v>
      </c>
      <c r="CX137" s="467">
        <v>0.2</v>
      </c>
      <c r="CY137"/>
      <c r="CZ137"/>
      <c r="DA137"/>
      <c r="DB137" s="233"/>
      <c r="DV137" s="562" t="s">
        <v>96</v>
      </c>
      <c r="DW137" s="563">
        <v>0.43598857306633726</v>
      </c>
      <c r="DX137" s="564">
        <v>54.872204064093978</v>
      </c>
      <c r="DY137" s="565">
        <v>14</v>
      </c>
      <c r="DZ137" s="566">
        <v>9.2457942431147647E-7</v>
      </c>
      <c r="EA137" s="566">
        <v>0.71581524563253274</v>
      </c>
      <c r="EB137" s="566">
        <v>0.79382124147524991</v>
      </c>
      <c r="EC137" s="567">
        <v>0.2</v>
      </c>
      <c r="ED137"/>
      <c r="EE137"/>
      <c r="EF137"/>
      <c r="EG137"/>
      <c r="EH137"/>
      <c r="EI137"/>
      <c r="EJ137"/>
    </row>
    <row r="138" spans="1:140" ht="15" customHeight="1" thickTop="1">
      <c r="A138" s="152"/>
      <c r="B138" s="1164" t="s">
        <v>54</v>
      </c>
      <c r="C138" s="1164"/>
      <c r="D138" s="1164"/>
      <c r="E138" s="1164"/>
      <c r="F138" s="1164"/>
      <c r="G138" s="1164"/>
      <c r="H138" s="1164"/>
      <c r="I138" s="1164"/>
      <c r="J138"/>
      <c r="K138"/>
      <c r="L138"/>
      <c r="M138" s="152"/>
      <c r="N138" s="152"/>
      <c r="O138" s="152"/>
      <c r="P138" s="152"/>
      <c r="Q138" s="152"/>
      <c r="R138" s="152"/>
      <c r="S138" s="152"/>
      <c r="AG138" s="1169" t="s">
        <v>54</v>
      </c>
      <c r="AH138" s="1169"/>
      <c r="AI138" s="1169"/>
      <c r="AJ138" s="1169"/>
      <c r="AK138" s="1169"/>
      <c r="AL138" s="1169"/>
      <c r="AM138" s="1169"/>
      <c r="AN138" s="1169"/>
      <c r="AO138"/>
      <c r="AP138"/>
      <c r="AQ138" s="233"/>
      <c r="AR138" s="233"/>
      <c r="AS138" s="233"/>
      <c r="BL138" s="1174" t="s">
        <v>54</v>
      </c>
      <c r="BM138" s="1174"/>
      <c r="BN138" s="1174"/>
      <c r="BO138" s="1174"/>
      <c r="BP138" s="1174"/>
      <c r="BQ138" s="1174"/>
      <c r="BR138" s="1174"/>
      <c r="BS138" s="1174"/>
      <c r="BT138"/>
      <c r="BU138"/>
      <c r="BV138" s="233"/>
      <c r="CQ138" s="1176" t="s">
        <v>54</v>
      </c>
      <c r="CR138" s="1176"/>
      <c r="CS138" s="1176"/>
      <c r="CT138" s="1176"/>
      <c r="CU138" s="1176"/>
      <c r="CV138" s="1176"/>
      <c r="CW138" s="1176"/>
      <c r="CX138" s="1176"/>
      <c r="CY138"/>
      <c r="CZ138"/>
      <c r="DA138"/>
      <c r="DB138" s="233"/>
      <c r="DV138" s="1178" t="s">
        <v>54</v>
      </c>
      <c r="DW138" s="1178"/>
      <c r="DX138" s="1178"/>
      <c r="DY138" s="1178"/>
      <c r="DZ138" s="1178"/>
      <c r="EA138" s="1178"/>
      <c r="EB138" s="1178"/>
      <c r="EC138" s="1178"/>
      <c r="ED138"/>
      <c r="EE138"/>
      <c r="EF138"/>
      <c r="EG138"/>
      <c r="EH138"/>
      <c r="EI138"/>
      <c r="EJ138"/>
    </row>
    <row r="139" spans="1:140" ht="15" customHeight="1">
      <c r="A139" s="152"/>
      <c r="B139" s="1164" t="s">
        <v>324</v>
      </c>
      <c r="C139" s="1164"/>
      <c r="D139" s="1164"/>
      <c r="E139" s="1164"/>
      <c r="F139" s="1164"/>
      <c r="G139" s="1164"/>
      <c r="H139" s="1164"/>
      <c r="I139" s="1164"/>
      <c r="J139"/>
      <c r="K139"/>
      <c r="L139"/>
      <c r="M139" s="152"/>
      <c r="N139" s="152"/>
      <c r="O139" s="152"/>
      <c r="P139" s="152"/>
      <c r="Q139" s="152"/>
      <c r="R139" s="152"/>
      <c r="S139" s="152"/>
      <c r="AG139" s="1169" t="s">
        <v>324</v>
      </c>
      <c r="AH139" s="1169"/>
      <c r="AI139" s="1169"/>
      <c r="AJ139" s="1169"/>
      <c r="AK139" s="1169"/>
      <c r="AL139" s="1169"/>
      <c r="AM139" s="1169"/>
      <c r="AN139" s="1169"/>
      <c r="AO139"/>
      <c r="AP139"/>
      <c r="AQ139" s="233"/>
      <c r="AR139" s="233"/>
      <c r="AS139" s="233"/>
      <c r="BL139" s="1174" t="s">
        <v>324</v>
      </c>
      <c r="BM139" s="1174"/>
      <c r="BN139" s="1174"/>
      <c r="BO139" s="1174"/>
      <c r="BP139" s="1174"/>
      <c r="BQ139" s="1174"/>
      <c r="BR139" s="1174"/>
      <c r="BS139" s="1174"/>
      <c r="BT139"/>
      <c r="BU139"/>
      <c r="BV139" s="233"/>
      <c r="CQ139" s="1176" t="s">
        <v>324</v>
      </c>
      <c r="CR139" s="1176"/>
      <c r="CS139" s="1176"/>
      <c r="CT139" s="1176"/>
      <c r="CU139" s="1176"/>
      <c r="CV139" s="1176"/>
      <c r="CW139" s="1176"/>
      <c r="CX139" s="1176"/>
      <c r="CY139"/>
      <c r="CZ139"/>
      <c r="DA139"/>
      <c r="DB139" s="233"/>
      <c r="DV139" s="1178" t="s">
        <v>324</v>
      </c>
      <c r="DW139" s="1178"/>
      <c r="DX139" s="1178"/>
      <c r="DY139" s="1178"/>
      <c r="DZ139" s="1178"/>
      <c r="EA139" s="1178"/>
      <c r="EB139" s="1178"/>
      <c r="EC139" s="1178"/>
      <c r="ED139"/>
      <c r="EE139"/>
      <c r="EF139"/>
      <c r="EG139"/>
      <c r="EH139"/>
      <c r="EI139"/>
      <c r="EJ139"/>
    </row>
    <row r="140" spans="1:140" ht="15" customHeight="1">
      <c r="A140" s="152"/>
      <c r="B140" s="1164" t="s">
        <v>331</v>
      </c>
      <c r="C140" s="1164"/>
      <c r="D140" s="1164"/>
      <c r="E140" s="1164"/>
      <c r="F140" s="1164"/>
      <c r="G140" s="1164"/>
      <c r="H140" s="1164"/>
      <c r="I140" s="1164"/>
      <c r="J140"/>
      <c r="K140"/>
      <c r="L140"/>
      <c r="M140" s="152"/>
      <c r="N140" s="152"/>
      <c r="O140" s="152"/>
      <c r="P140" s="152"/>
      <c r="Q140" s="152"/>
      <c r="R140" s="152"/>
      <c r="S140" s="152"/>
      <c r="AG140" s="1169" t="s">
        <v>331</v>
      </c>
      <c r="AH140" s="1169"/>
      <c r="AI140" s="1169"/>
      <c r="AJ140" s="1169"/>
      <c r="AK140" s="1169"/>
      <c r="AL140" s="1169"/>
      <c r="AM140" s="1169"/>
      <c r="AN140" s="1169"/>
      <c r="AO140"/>
      <c r="AP140"/>
      <c r="AQ140" s="233"/>
      <c r="AR140" s="233"/>
      <c r="AS140" s="233"/>
      <c r="BL140" s="1174" t="s">
        <v>331</v>
      </c>
      <c r="BM140" s="1174"/>
      <c r="BN140" s="1174"/>
      <c r="BO140" s="1174"/>
      <c r="BP140" s="1174"/>
      <c r="BQ140" s="1174"/>
      <c r="BR140" s="1174"/>
      <c r="BS140" s="1174"/>
      <c r="BT140"/>
      <c r="BU140"/>
      <c r="BV140" s="233"/>
      <c r="CQ140" s="1176" t="s">
        <v>331</v>
      </c>
      <c r="CR140" s="1176"/>
      <c r="CS140" s="1176"/>
      <c r="CT140" s="1176"/>
      <c r="CU140" s="1176"/>
      <c r="CV140" s="1176"/>
      <c r="CW140" s="1176"/>
      <c r="CX140" s="1176"/>
      <c r="CY140"/>
      <c r="CZ140"/>
      <c r="DA140"/>
      <c r="DB140" s="233"/>
      <c r="DV140" s="1178" t="s">
        <v>331</v>
      </c>
      <c r="DW140" s="1178"/>
      <c r="DX140" s="1178"/>
      <c r="DY140" s="1178"/>
      <c r="DZ140" s="1178"/>
      <c r="EA140" s="1178"/>
      <c r="EB140" s="1178"/>
      <c r="EC140" s="1178"/>
      <c r="ED140"/>
      <c r="EE140"/>
      <c r="EF140"/>
      <c r="EG140"/>
      <c r="EH140"/>
      <c r="EI140"/>
      <c r="EJ140"/>
    </row>
    <row r="141" spans="1:140" ht="15" customHeight="1">
      <c r="A141" s="152"/>
      <c r="B141"/>
      <c r="C141"/>
      <c r="D141"/>
      <c r="E141"/>
      <c r="F141"/>
      <c r="G141"/>
      <c r="H141"/>
      <c r="I141"/>
      <c r="J141"/>
      <c r="K141"/>
      <c r="L141"/>
      <c r="M141" s="152"/>
      <c r="N141" s="152"/>
      <c r="O141" s="152"/>
      <c r="P141" s="152"/>
      <c r="Q141" s="152"/>
      <c r="R141" s="152"/>
      <c r="S141" s="152"/>
      <c r="AG141"/>
      <c r="AH141"/>
      <c r="AI141"/>
      <c r="AJ141"/>
      <c r="AK141"/>
      <c r="AL141"/>
      <c r="AM141"/>
      <c r="AN141"/>
      <c r="AO141"/>
      <c r="AP141"/>
      <c r="AQ141" s="233"/>
      <c r="AR141" s="233"/>
      <c r="AS141" s="233"/>
      <c r="BL141"/>
      <c r="BM141"/>
      <c r="BN141"/>
      <c r="BO141"/>
      <c r="BP141"/>
      <c r="BQ141"/>
      <c r="BR141"/>
      <c r="BS141"/>
      <c r="BT141"/>
      <c r="BU141"/>
      <c r="BV141" s="233"/>
      <c r="CQ141"/>
      <c r="CR141"/>
      <c r="CS141"/>
      <c r="CT141"/>
      <c r="CU141"/>
      <c r="CV141"/>
      <c r="CW141"/>
      <c r="CX141"/>
      <c r="CY141"/>
      <c r="CZ141"/>
      <c r="DA141"/>
      <c r="DB141" s="233"/>
      <c r="DV141"/>
      <c r="DW141"/>
      <c r="DX141"/>
      <c r="DY141"/>
      <c r="DZ141"/>
      <c r="EA141"/>
      <c r="EB141"/>
      <c r="EC141"/>
      <c r="ED141"/>
      <c r="EE141"/>
      <c r="EF141"/>
      <c r="EG141"/>
      <c r="EH141"/>
      <c r="EI141"/>
      <c r="EJ141"/>
    </row>
    <row r="142" spans="1:140" ht="15" customHeight="1">
      <c r="A142" s="152"/>
      <c r="B142" s="1150" t="s">
        <v>55</v>
      </c>
      <c r="C142" s="1150"/>
      <c r="D142" s="1150"/>
      <c r="E142" s="1150"/>
      <c r="F142" s="1150"/>
      <c r="G142" s="1150"/>
      <c r="H142" s="1150"/>
      <c r="I142" s="1150"/>
      <c r="J142" s="1150"/>
      <c r="K142" s="1150"/>
      <c r="L142"/>
      <c r="M142" s="152"/>
      <c r="N142" s="152"/>
      <c r="O142" s="152"/>
      <c r="P142" s="152"/>
      <c r="Q142" s="152"/>
      <c r="R142" s="152"/>
      <c r="S142" s="152"/>
      <c r="AG142" s="1151" t="s">
        <v>55</v>
      </c>
      <c r="AH142" s="1151"/>
      <c r="AI142" s="1151"/>
      <c r="AJ142" s="1151"/>
      <c r="AK142" s="1151"/>
      <c r="AL142" s="1151"/>
      <c r="AM142" s="1151"/>
      <c r="AN142" s="1151"/>
      <c r="AO142" s="1151"/>
      <c r="AP142" s="1151"/>
      <c r="AQ142" s="233"/>
      <c r="AR142" s="233"/>
      <c r="AS142" s="233"/>
      <c r="BL142" s="1152" t="s">
        <v>55</v>
      </c>
      <c r="BM142" s="1152"/>
      <c r="BN142" s="1152"/>
      <c r="BO142" s="1152"/>
      <c r="BP142" s="1152"/>
      <c r="BQ142" s="1152"/>
      <c r="BR142" s="1152"/>
      <c r="BS142" s="1152"/>
      <c r="BT142" s="1152"/>
      <c r="BU142" s="1152"/>
      <c r="BV142" s="233"/>
      <c r="CQ142" s="1153" t="s">
        <v>55</v>
      </c>
      <c r="CR142" s="1153"/>
      <c r="CS142" s="1153"/>
      <c r="CT142" s="1153"/>
      <c r="CU142" s="1153"/>
      <c r="CV142" s="1153"/>
      <c r="CW142" s="1153"/>
      <c r="CX142" s="1153"/>
      <c r="CY142" s="1153"/>
      <c r="CZ142" s="1153"/>
      <c r="DA142"/>
      <c r="DB142" s="233"/>
      <c r="DV142" s="1155" t="s">
        <v>55</v>
      </c>
      <c r="DW142" s="1155"/>
      <c r="DX142" s="1155"/>
      <c r="DY142" s="1155"/>
      <c r="DZ142" s="1155"/>
      <c r="EA142" s="1155"/>
      <c r="EB142" s="1155"/>
      <c r="EC142" s="1155"/>
      <c r="ED142" s="1155"/>
      <c r="EE142" s="1155"/>
      <c r="EF142"/>
      <c r="EG142"/>
      <c r="EH142"/>
      <c r="EI142"/>
      <c r="EJ142"/>
    </row>
    <row r="143" spans="1:140" ht="15" customHeight="1" thickBot="1">
      <c r="A143" s="152"/>
      <c r="B143" s="203" t="s">
        <v>328</v>
      </c>
      <c r="C143" s="203" t="s">
        <v>329</v>
      </c>
      <c r="D143"/>
      <c r="E143"/>
      <c r="F143"/>
      <c r="G143"/>
      <c r="H143"/>
      <c r="I143"/>
      <c r="J143"/>
      <c r="K143"/>
      <c r="L143"/>
      <c r="M143" s="152"/>
      <c r="N143" s="152"/>
      <c r="O143" s="152"/>
      <c r="P143" s="152"/>
      <c r="Q143" s="152"/>
      <c r="R143" s="152"/>
      <c r="S143" s="152"/>
      <c r="AG143" s="238" t="s">
        <v>328</v>
      </c>
      <c r="AH143" s="238" t="s">
        <v>329</v>
      </c>
      <c r="AI143"/>
      <c r="AJ143"/>
      <c r="AK143"/>
      <c r="AL143"/>
      <c r="AM143"/>
      <c r="AN143"/>
      <c r="AO143"/>
      <c r="AP143"/>
      <c r="AQ143" s="233"/>
      <c r="AR143" s="233"/>
      <c r="AS143" s="233"/>
      <c r="BL143" s="369" t="s">
        <v>328</v>
      </c>
      <c r="BM143" s="369" t="s">
        <v>329</v>
      </c>
      <c r="BN143"/>
      <c r="BO143"/>
      <c r="BP143"/>
      <c r="BQ143"/>
      <c r="BR143"/>
      <c r="BS143"/>
      <c r="BT143"/>
      <c r="BU143"/>
      <c r="BV143" s="233"/>
      <c r="CQ143" s="406" t="s">
        <v>328</v>
      </c>
      <c r="CR143" s="406" t="s">
        <v>329</v>
      </c>
      <c r="CS143"/>
      <c r="CT143"/>
      <c r="CU143"/>
      <c r="CV143"/>
      <c r="CW143"/>
      <c r="CX143"/>
      <c r="CY143"/>
      <c r="CZ143"/>
      <c r="DA143"/>
      <c r="DB143" s="233"/>
      <c r="DV143" s="506" t="s">
        <v>328</v>
      </c>
      <c r="DW143" s="506" t="s">
        <v>329</v>
      </c>
      <c r="DX143"/>
      <c r="DY143"/>
      <c r="DZ143"/>
      <c r="EA143"/>
      <c r="EB143"/>
      <c r="EC143"/>
      <c r="ED143"/>
      <c r="EE143"/>
      <c r="EF143"/>
      <c r="EG143"/>
      <c r="EH143"/>
      <c r="EI143"/>
      <c r="EJ143"/>
    </row>
    <row r="144" spans="1:140" ht="15" customHeight="1" thickTop="1" thickBot="1">
      <c r="A144" s="152"/>
      <c r="B144" s="1130" t="s">
        <v>56</v>
      </c>
      <c r="C144" s="1131"/>
      <c r="D144" s="153" t="s">
        <v>57</v>
      </c>
      <c r="E144" s="164" t="s">
        <v>50</v>
      </c>
      <c r="F144" s="164" t="s">
        <v>58</v>
      </c>
      <c r="G144" s="164" t="s">
        <v>36</v>
      </c>
      <c r="H144" s="164" t="s">
        <v>39</v>
      </c>
      <c r="I144" s="164" t="s">
        <v>40</v>
      </c>
      <c r="J144" s="164" t="s">
        <v>41</v>
      </c>
      <c r="K144" s="154" t="s">
        <v>332</v>
      </c>
      <c r="L144"/>
      <c r="M144" s="152"/>
      <c r="N144" s="152"/>
      <c r="O144" s="152"/>
      <c r="P144" s="152"/>
      <c r="Q144" s="152"/>
      <c r="R144" s="152"/>
      <c r="S144" s="152"/>
      <c r="AG144" s="1132" t="s">
        <v>56</v>
      </c>
      <c r="AH144" s="1133"/>
      <c r="AI144" s="244" t="s">
        <v>57</v>
      </c>
      <c r="AJ144" s="255" t="s">
        <v>50</v>
      </c>
      <c r="AK144" s="255" t="s">
        <v>58</v>
      </c>
      <c r="AL144" s="255" t="s">
        <v>36</v>
      </c>
      <c r="AM144" s="255" t="s">
        <v>39</v>
      </c>
      <c r="AN144" s="255" t="s">
        <v>40</v>
      </c>
      <c r="AO144" s="255" t="s">
        <v>41</v>
      </c>
      <c r="AP144" s="245" t="s">
        <v>332</v>
      </c>
      <c r="AQ144" s="233"/>
      <c r="AR144" s="233"/>
      <c r="AS144" s="233"/>
      <c r="BL144" s="1134" t="s">
        <v>56</v>
      </c>
      <c r="BM144" s="1135"/>
      <c r="BN144" s="320" t="s">
        <v>57</v>
      </c>
      <c r="BO144" s="331" t="s">
        <v>50</v>
      </c>
      <c r="BP144" s="331" t="s">
        <v>58</v>
      </c>
      <c r="BQ144" s="331" t="s">
        <v>36</v>
      </c>
      <c r="BR144" s="331" t="s">
        <v>39</v>
      </c>
      <c r="BS144" s="331" t="s">
        <v>40</v>
      </c>
      <c r="BT144" s="331" t="s">
        <v>41</v>
      </c>
      <c r="BU144" s="321" t="s">
        <v>332</v>
      </c>
      <c r="BV144" s="233"/>
      <c r="CQ144" s="1136" t="s">
        <v>56</v>
      </c>
      <c r="CR144" s="1137"/>
      <c r="CS144" s="412" t="s">
        <v>57</v>
      </c>
      <c r="CT144" s="423" t="s">
        <v>50</v>
      </c>
      <c r="CU144" s="423" t="s">
        <v>58</v>
      </c>
      <c r="CV144" s="423" t="s">
        <v>36</v>
      </c>
      <c r="CW144" s="423" t="s">
        <v>39</v>
      </c>
      <c r="CX144" s="423" t="s">
        <v>40</v>
      </c>
      <c r="CY144" s="423" t="s">
        <v>41</v>
      </c>
      <c r="CZ144" s="413" t="s">
        <v>332</v>
      </c>
      <c r="DA144"/>
      <c r="DB144" s="233"/>
      <c r="DV144" s="1138" t="s">
        <v>56</v>
      </c>
      <c r="DW144" s="1139"/>
      <c r="DX144" s="512" t="s">
        <v>57</v>
      </c>
      <c r="DY144" s="523" t="s">
        <v>50</v>
      </c>
      <c r="DZ144" s="523" t="s">
        <v>58</v>
      </c>
      <c r="EA144" s="523" t="s">
        <v>36</v>
      </c>
      <c r="EB144" s="523" t="s">
        <v>39</v>
      </c>
      <c r="EC144" s="523" t="s">
        <v>40</v>
      </c>
      <c r="ED144" s="523" t="s">
        <v>41</v>
      </c>
      <c r="EE144" s="513" t="s">
        <v>332</v>
      </c>
      <c r="EF144"/>
      <c r="EG144"/>
      <c r="EH144"/>
      <c r="EI144"/>
      <c r="EJ144"/>
    </row>
    <row r="145" spans="1:140" ht="15" customHeight="1" thickTop="1">
      <c r="A145" s="152"/>
      <c r="B145" s="1161" t="s">
        <v>96</v>
      </c>
      <c r="C145" s="165" t="s">
        <v>59</v>
      </c>
      <c r="D145" s="211">
        <v>339.52500384838686</v>
      </c>
      <c r="E145" s="212">
        <v>5</v>
      </c>
      <c r="F145" s="182">
        <v>67.905000769677372</v>
      </c>
      <c r="G145" s="182">
        <v>57.364661496471093</v>
      </c>
      <c r="H145" s="183">
        <v>3.6204541875610552E-43</v>
      </c>
      <c r="I145" s="183">
        <v>0.45758239053743111</v>
      </c>
      <c r="J145" s="182">
        <v>286.82330748235546</v>
      </c>
      <c r="K145" s="184">
        <v>1</v>
      </c>
      <c r="L145"/>
      <c r="M145" s="152"/>
      <c r="N145" s="152"/>
      <c r="O145" s="152"/>
      <c r="P145" s="152"/>
      <c r="Q145" s="152"/>
      <c r="R145" s="152"/>
      <c r="S145" s="152"/>
      <c r="AG145" s="1166" t="s">
        <v>96</v>
      </c>
      <c r="AH145" s="256" t="s">
        <v>59</v>
      </c>
      <c r="AI145" s="299">
        <v>525.38685941303504</v>
      </c>
      <c r="AJ145" s="300">
        <v>5</v>
      </c>
      <c r="AK145" s="271">
        <v>105.07737188260701</v>
      </c>
      <c r="AL145" s="271">
        <v>86.915477851911646</v>
      </c>
      <c r="AM145" s="272">
        <v>1.1579407155359318E-58</v>
      </c>
      <c r="AN145" s="272">
        <v>0.5610509618347933</v>
      </c>
      <c r="AO145" s="271">
        <v>434.57738925955823</v>
      </c>
      <c r="AP145" s="273">
        <v>1</v>
      </c>
      <c r="AQ145" s="233"/>
      <c r="AR145" s="233"/>
      <c r="AS145" s="233"/>
      <c r="BL145" s="1171" t="s">
        <v>96</v>
      </c>
      <c r="BM145" s="332" t="s">
        <v>59</v>
      </c>
      <c r="BN145" s="377">
        <v>428.71396234722124</v>
      </c>
      <c r="BO145" s="378">
        <v>5</v>
      </c>
      <c r="BP145" s="348">
        <v>85.742792469444254</v>
      </c>
      <c r="BQ145" s="348">
        <v>90.932630829433322</v>
      </c>
      <c r="BR145" s="349">
        <v>1.5353488754109136E-60</v>
      </c>
      <c r="BS145" s="349">
        <v>0.5721457598409877</v>
      </c>
      <c r="BT145" s="348">
        <v>454.66315414716655</v>
      </c>
      <c r="BU145" s="350">
        <v>1</v>
      </c>
      <c r="BV145" s="233"/>
      <c r="CQ145" s="1186" t="s">
        <v>96</v>
      </c>
      <c r="CR145" s="424" t="s">
        <v>59</v>
      </c>
      <c r="CS145" s="468">
        <v>449.88794334217056</v>
      </c>
      <c r="CT145" s="469">
        <v>5</v>
      </c>
      <c r="CU145" s="440">
        <v>89.977588668434109</v>
      </c>
      <c r="CV145" s="440">
        <v>94.172834006315767</v>
      </c>
      <c r="CW145" s="441">
        <v>5.0782584532858598E-62</v>
      </c>
      <c r="CX145" s="441">
        <v>0.58069426105390887</v>
      </c>
      <c r="CY145" s="440">
        <v>470.86417003157879</v>
      </c>
      <c r="CZ145" s="442">
        <v>1</v>
      </c>
      <c r="DA145"/>
      <c r="DB145" s="233"/>
      <c r="DV145" s="1189" t="s">
        <v>96</v>
      </c>
      <c r="DW145" s="524" t="s">
        <v>59</v>
      </c>
      <c r="DX145" s="568">
        <v>416.35678347020053</v>
      </c>
      <c r="DY145" s="569">
        <v>5</v>
      </c>
      <c r="DZ145" s="540">
        <v>83.271356694040108</v>
      </c>
      <c r="EA145" s="540">
        <v>98.791979868605111</v>
      </c>
      <c r="EB145" s="541">
        <v>4.4155532040301512E-64</v>
      </c>
      <c r="EC145" s="541">
        <v>0.59230653624011875</v>
      </c>
      <c r="ED145" s="540">
        <v>493.9598993430256</v>
      </c>
      <c r="EE145" s="542">
        <v>1</v>
      </c>
      <c r="EF145"/>
      <c r="EG145"/>
      <c r="EH145"/>
      <c r="EI145"/>
      <c r="EJ145"/>
    </row>
    <row r="146" spans="1:140" ht="15" customHeight="1">
      <c r="A146" s="152"/>
      <c r="B146" s="1162"/>
      <c r="C146" s="171" t="s">
        <v>51</v>
      </c>
      <c r="D146" s="190">
        <v>339.52500384838686</v>
      </c>
      <c r="E146" s="192">
        <v>3.4889178545033337</v>
      </c>
      <c r="F146" s="192">
        <v>97.315275970210564</v>
      </c>
      <c r="G146" s="192">
        <v>57.364661496471086</v>
      </c>
      <c r="H146" s="193">
        <v>6.6067382694303135E-31</v>
      </c>
      <c r="I146" s="193">
        <v>0.45758239053743111</v>
      </c>
      <c r="J146" s="192">
        <v>200.1405917125779</v>
      </c>
      <c r="K146" s="194">
        <v>1</v>
      </c>
      <c r="L146"/>
      <c r="M146" s="152"/>
      <c r="N146" s="152"/>
      <c r="O146" s="152"/>
      <c r="P146" s="152"/>
      <c r="Q146" s="152"/>
      <c r="R146" s="152"/>
      <c r="S146" s="152"/>
      <c r="AG146" s="1167"/>
      <c r="AH146" s="262" t="s">
        <v>51</v>
      </c>
      <c r="AI146" s="279">
        <v>525.38685941303504</v>
      </c>
      <c r="AJ146" s="281">
        <v>4.0548284580299327</v>
      </c>
      <c r="AK146" s="281">
        <v>129.5706747772748</v>
      </c>
      <c r="AL146" s="281">
        <v>86.915477851911646</v>
      </c>
      <c r="AM146" s="282">
        <v>4.3911638078692593E-48</v>
      </c>
      <c r="AN146" s="282">
        <v>0.5610509618347933</v>
      </c>
      <c r="AO146" s="281">
        <v>352.42735303720167</v>
      </c>
      <c r="AP146" s="283">
        <v>1</v>
      </c>
      <c r="AQ146" s="233"/>
      <c r="AR146" s="233"/>
      <c r="AS146" s="233"/>
      <c r="BL146" s="1172"/>
      <c r="BM146" s="338" t="s">
        <v>51</v>
      </c>
      <c r="BN146" s="356">
        <v>428.71396234722124</v>
      </c>
      <c r="BO146" s="358">
        <v>4.3891120767065299</v>
      </c>
      <c r="BP146" s="358">
        <v>97.676695161750459</v>
      </c>
      <c r="BQ146" s="358">
        <v>90.932630829433307</v>
      </c>
      <c r="BR146" s="359">
        <v>1.7824831970715377E-53</v>
      </c>
      <c r="BS146" s="359">
        <v>0.5721457598409877</v>
      </c>
      <c r="BT146" s="358">
        <v>399.11350814016231</v>
      </c>
      <c r="BU146" s="360">
        <v>1</v>
      </c>
      <c r="BV146" s="233"/>
      <c r="CQ146" s="1187"/>
      <c r="CR146" s="430" t="s">
        <v>51</v>
      </c>
      <c r="CS146" s="448">
        <v>449.88794334217056</v>
      </c>
      <c r="CT146" s="450">
        <v>3.6993314780108539</v>
      </c>
      <c r="CU146" s="450">
        <v>121.61330932800787</v>
      </c>
      <c r="CV146" s="450">
        <v>94.172834006315767</v>
      </c>
      <c r="CW146" s="451">
        <v>1.3660987169108875E-46</v>
      </c>
      <c r="CX146" s="451">
        <v>0.58069426105390887</v>
      </c>
      <c r="CY146" s="450">
        <v>348.37652921305488</v>
      </c>
      <c r="CZ146" s="452">
        <v>1</v>
      </c>
      <c r="DA146"/>
      <c r="DB146" s="233"/>
      <c r="DV146" s="1190"/>
      <c r="DW146" s="530" t="s">
        <v>51</v>
      </c>
      <c r="DX146" s="548">
        <v>416.35678347020053</v>
      </c>
      <c r="DY146" s="550">
        <v>3.5790762281626636</v>
      </c>
      <c r="DZ146" s="550">
        <v>116.33079513479358</v>
      </c>
      <c r="EA146" s="550">
        <v>98.791979868605111</v>
      </c>
      <c r="EB146" s="551">
        <v>1.2174243234956404E-46</v>
      </c>
      <c r="EC146" s="551">
        <v>0.59230653624011875</v>
      </c>
      <c r="ED146" s="550">
        <v>353.58402668084898</v>
      </c>
      <c r="EE146" s="552">
        <v>1</v>
      </c>
      <c r="EF146"/>
      <c r="EG146"/>
      <c r="EH146"/>
      <c r="EI146"/>
      <c r="EJ146"/>
    </row>
    <row r="147" spans="1:140" ht="15" customHeight="1">
      <c r="A147" s="152"/>
      <c r="B147" s="1162"/>
      <c r="C147" s="171" t="s">
        <v>52</v>
      </c>
      <c r="D147" s="190">
        <v>339.52500384838686</v>
      </c>
      <c r="E147" s="192">
        <v>3.8629345104178521</v>
      </c>
      <c r="F147" s="192">
        <v>87.893026126311568</v>
      </c>
      <c r="G147" s="192">
        <v>57.364661496471079</v>
      </c>
      <c r="H147" s="193">
        <v>6.0659676391143266E-34</v>
      </c>
      <c r="I147" s="193">
        <v>0.45758239053743111</v>
      </c>
      <c r="J147" s="192">
        <v>221.59593057315635</v>
      </c>
      <c r="K147" s="194">
        <v>1</v>
      </c>
      <c r="L147"/>
      <c r="M147" s="152"/>
      <c r="N147" s="152"/>
      <c r="O147" s="152"/>
      <c r="P147" s="152"/>
      <c r="Q147" s="152"/>
      <c r="R147" s="152"/>
      <c r="S147" s="152"/>
      <c r="AG147" s="1167"/>
      <c r="AH147" s="262" t="s">
        <v>52</v>
      </c>
      <c r="AI147" s="279">
        <v>525.38685941303504</v>
      </c>
      <c r="AJ147" s="281">
        <v>4.5343165400353893</v>
      </c>
      <c r="AK147" s="281">
        <v>115.86903004547065</v>
      </c>
      <c r="AL147" s="281">
        <v>86.915477851911646</v>
      </c>
      <c r="AM147" s="282">
        <v>1.8831469420162834E-53</v>
      </c>
      <c r="AN147" s="282">
        <v>0.5610509618347933</v>
      </c>
      <c r="AO147" s="281">
        <v>394.10228880900252</v>
      </c>
      <c r="AP147" s="283">
        <v>1</v>
      </c>
      <c r="AQ147" s="233"/>
      <c r="AR147" s="233"/>
      <c r="AS147" s="233"/>
      <c r="BL147" s="1172"/>
      <c r="BM147" s="338" t="s">
        <v>52</v>
      </c>
      <c r="BN147" s="356">
        <v>428.71396234722124</v>
      </c>
      <c r="BO147" s="358">
        <v>4.9365144832050296</v>
      </c>
      <c r="BP147" s="358">
        <v>86.845478486042836</v>
      </c>
      <c r="BQ147" s="358">
        <v>90.932630829433322</v>
      </c>
      <c r="BR147" s="359">
        <v>8.322739269914831E-60</v>
      </c>
      <c r="BS147" s="359">
        <v>0.5721457598409877</v>
      </c>
      <c r="BT147" s="358">
        <v>448.89024908543377</v>
      </c>
      <c r="BU147" s="360">
        <v>1</v>
      </c>
      <c r="BV147" s="233"/>
      <c r="CQ147" s="1187"/>
      <c r="CR147" s="430" t="s">
        <v>52</v>
      </c>
      <c r="CS147" s="448">
        <v>449.88794334217056</v>
      </c>
      <c r="CT147" s="450">
        <v>4.1111837947124927</v>
      </c>
      <c r="CU147" s="450">
        <v>109.43026772988935</v>
      </c>
      <c r="CV147" s="450">
        <v>94.172834006315739</v>
      </c>
      <c r="CW147" s="451">
        <v>1.7695838426284227E-51</v>
      </c>
      <c r="CX147" s="451">
        <v>0.58069426105390887</v>
      </c>
      <c r="CY147" s="450">
        <v>387.16182906891487</v>
      </c>
      <c r="CZ147" s="452">
        <v>1</v>
      </c>
      <c r="DA147"/>
      <c r="DB147" s="233"/>
      <c r="DV147" s="1190"/>
      <c r="DW147" s="530" t="s">
        <v>52</v>
      </c>
      <c r="DX147" s="548">
        <v>416.35678347020053</v>
      </c>
      <c r="DY147" s="550">
        <v>3.9691062073762495</v>
      </c>
      <c r="DZ147" s="550">
        <v>104.89938079672359</v>
      </c>
      <c r="EA147" s="550">
        <v>98.791979868605139</v>
      </c>
      <c r="EB147" s="551">
        <v>1.9774824115949835E-51</v>
      </c>
      <c r="EC147" s="551">
        <v>0.59230653624011875</v>
      </c>
      <c r="ED147" s="550">
        <v>392.11586053547006</v>
      </c>
      <c r="EE147" s="552">
        <v>1</v>
      </c>
      <c r="EF147"/>
      <c r="EG147"/>
      <c r="EH147"/>
      <c r="EI147"/>
      <c r="EJ147"/>
    </row>
    <row r="148" spans="1:140" ht="15" customHeight="1">
      <c r="A148" s="152"/>
      <c r="B148" s="1162"/>
      <c r="C148" s="171" t="s">
        <v>53</v>
      </c>
      <c r="D148" s="190">
        <v>339.52500384838686</v>
      </c>
      <c r="E148" s="192">
        <v>1</v>
      </c>
      <c r="F148" s="192">
        <v>339.52500384838686</v>
      </c>
      <c r="G148" s="192">
        <v>57.364661496471086</v>
      </c>
      <c r="H148" s="193">
        <v>1.3005530007382909E-10</v>
      </c>
      <c r="I148" s="193">
        <v>0.45758239053743111</v>
      </c>
      <c r="J148" s="192">
        <v>57.364661496471086</v>
      </c>
      <c r="K148" s="197">
        <v>0.9999999814425018</v>
      </c>
      <c r="L148"/>
      <c r="M148" s="152"/>
      <c r="N148" s="152"/>
      <c r="O148" s="152"/>
      <c r="P148" s="152"/>
      <c r="Q148" s="152"/>
      <c r="R148" s="152"/>
      <c r="S148" s="152"/>
      <c r="AG148" s="1167"/>
      <c r="AH148" s="262" t="s">
        <v>53</v>
      </c>
      <c r="AI148" s="279">
        <v>525.38685941303504</v>
      </c>
      <c r="AJ148" s="281">
        <v>1</v>
      </c>
      <c r="AK148" s="281">
        <v>525.38685941303504</v>
      </c>
      <c r="AL148" s="281">
        <v>86.915477851911646</v>
      </c>
      <c r="AM148" s="282">
        <v>8.8498942343312609E-14</v>
      </c>
      <c r="AN148" s="282">
        <v>0.5610509618347933</v>
      </c>
      <c r="AO148" s="281">
        <v>86.915477851911646</v>
      </c>
      <c r="AP148" s="286">
        <v>0.9999999999997522</v>
      </c>
      <c r="AQ148" s="233"/>
      <c r="AR148" s="233"/>
      <c r="AS148" s="233"/>
      <c r="BL148" s="1172"/>
      <c r="BM148" s="338" t="s">
        <v>53</v>
      </c>
      <c r="BN148" s="356">
        <v>428.71396234722124</v>
      </c>
      <c r="BO148" s="358">
        <v>1</v>
      </c>
      <c r="BP148" s="358">
        <v>428.71396234722124</v>
      </c>
      <c r="BQ148" s="358">
        <v>90.932630829433322</v>
      </c>
      <c r="BR148" s="359">
        <v>3.6717144759825053E-14</v>
      </c>
      <c r="BS148" s="359">
        <v>0.5721457598409877</v>
      </c>
      <c r="BT148" s="358">
        <v>90.932630829433322</v>
      </c>
      <c r="BU148" s="363">
        <v>0.99999999999994826</v>
      </c>
      <c r="BV148" s="233"/>
      <c r="CQ148" s="1187"/>
      <c r="CR148" s="430" t="s">
        <v>53</v>
      </c>
      <c r="CS148" s="448">
        <v>449.88794334217056</v>
      </c>
      <c r="CT148" s="450">
        <v>1</v>
      </c>
      <c r="CU148" s="450">
        <v>449.88794334217056</v>
      </c>
      <c r="CV148" s="450">
        <v>94.172834006315753</v>
      </c>
      <c r="CW148" s="451">
        <v>1.8356479877418809E-14</v>
      </c>
      <c r="CX148" s="451">
        <v>0.58069426105390887</v>
      </c>
      <c r="CY148" s="450">
        <v>94.172834006315767</v>
      </c>
      <c r="CZ148" s="455">
        <v>0.99999999999998546</v>
      </c>
      <c r="DA148"/>
      <c r="DB148" s="233"/>
      <c r="DV148" s="1190"/>
      <c r="DW148" s="530" t="s">
        <v>53</v>
      </c>
      <c r="DX148" s="548">
        <v>416.35678347020053</v>
      </c>
      <c r="DY148" s="550">
        <v>1</v>
      </c>
      <c r="DZ148" s="550">
        <v>416.35678347020053</v>
      </c>
      <c r="EA148" s="550">
        <v>98.791979868605111</v>
      </c>
      <c r="EB148" s="551">
        <v>6.9982566653550687E-15</v>
      </c>
      <c r="EC148" s="551">
        <v>0.59230653624011875</v>
      </c>
      <c r="ED148" s="550">
        <v>98.791979868605125</v>
      </c>
      <c r="EE148" s="555">
        <v>0.99999999999999767</v>
      </c>
      <c r="EF148"/>
      <c r="EG148"/>
      <c r="EH148"/>
      <c r="EI148"/>
      <c r="EJ148"/>
    </row>
    <row r="149" spans="1:140" ht="15" customHeight="1">
      <c r="A149" s="152"/>
      <c r="B149" s="1162" t="s">
        <v>105</v>
      </c>
      <c r="C149" s="171" t="s">
        <v>59</v>
      </c>
      <c r="D149" s="190">
        <v>1.7635831116024319</v>
      </c>
      <c r="E149" s="213">
        <v>5</v>
      </c>
      <c r="F149" s="193">
        <v>0.35271662232048639</v>
      </c>
      <c r="G149" s="193">
        <v>0.29796729864155297</v>
      </c>
      <c r="H149" s="193">
        <v>0.91386162400936721</v>
      </c>
      <c r="I149" s="193">
        <v>4.3627550046790265E-3</v>
      </c>
      <c r="J149" s="192">
        <v>1.4898364932077646</v>
      </c>
      <c r="K149" s="197">
        <v>0.12475368402425013</v>
      </c>
      <c r="L149"/>
      <c r="M149" s="152"/>
      <c r="N149" s="152"/>
      <c r="O149" s="152"/>
      <c r="P149" s="152"/>
      <c r="Q149" s="152"/>
      <c r="R149" s="152"/>
      <c r="S149" s="152"/>
      <c r="AG149" s="1167" t="s">
        <v>105</v>
      </c>
      <c r="AH149" s="262" t="s">
        <v>59</v>
      </c>
      <c r="AI149" s="279">
        <v>5.6549272914054542</v>
      </c>
      <c r="AJ149" s="301">
        <v>5</v>
      </c>
      <c r="AK149" s="281">
        <v>1.1309854582810908</v>
      </c>
      <c r="AL149" s="282">
        <v>0.93550247583167312</v>
      </c>
      <c r="AM149" s="282">
        <v>0.45797627126167373</v>
      </c>
      <c r="AN149" s="282">
        <v>1.3570692056094813E-2</v>
      </c>
      <c r="AO149" s="281">
        <v>4.6775123791583653</v>
      </c>
      <c r="AP149" s="286">
        <v>0.3344433128310228</v>
      </c>
      <c r="AQ149" s="233"/>
      <c r="AR149" s="233"/>
      <c r="AS149" s="233"/>
      <c r="BL149" s="1172" t="s">
        <v>105</v>
      </c>
      <c r="BM149" s="338" t="s">
        <v>59</v>
      </c>
      <c r="BN149" s="356">
        <v>5.6549564035566213</v>
      </c>
      <c r="BO149" s="379">
        <v>5</v>
      </c>
      <c r="BP149" s="358">
        <v>1.1309912807113243</v>
      </c>
      <c r="BQ149" s="358">
        <v>1.1994479027129992</v>
      </c>
      <c r="BR149" s="359">
        <v>0.30904062647078112</v>
      </c>
      <c r="BS149" s="359">
        <v>1.7333200467138037E-2</v>
      </c>
      <c r="BT149" s="358">
        <v>5.9972395135649954</v>
      </c>
      <c r="BU149" s="363">
        <v>0.42599450136172112</v>
      </c>
      <c r="BV149" s="233"/>
      <c r="CQ149" s="1187" t="s">
        <v>105</v>
      </c>
      <c r="CR149" s="430" t="s">
        <v>59</v>
      </c>
      <c r="CS149" s="448">
        <v>7.105963843505843</v>
      </c>
      <c r="CT149" s="470">
        <v>5</v>
      </c>
      <c r="CU149" s="450">
        <v>1.4211927687011685</v>
      </c>
      <c r="CV149" s="450">
        <v>1.487456517545289</v>
      </c>
      <c r="CW149" s="451">
        <v>0.19324971826300952</v>
      </c>
      <c r="CX149" s="451">
        <v>2.140611546444663E-2</v>
      </c>
      <c r="CY149" s="450">
        <v>7.4372825877264441</v>
      </c>
      <c r="CZ149" s="455">
        <v>0.5213262539590815</v>
      </c>
      <c r="DA149"/>
      <c r="DB149" s="233"/>
      <c r="DV149" s="1190" t="s">
        <v>105</v>
      </c>
      <c r="DW149" s="530" t="s">
        <v>59</v>
      </c>
      <c r="DX149" s="548">
        <v>9.6355327164747564</v>
      </c>
      <c r="DY149" s="570">
        <v>5</v>
      </c>
      <c r="DZ149" s="550">
        <v>1.9271065432949512</v>
      </c>
      <c r="EA149" s="550">
        <v>2.2862924105988305</v>
      </c>
      <c r="EB149" s="551">
        <v>4.5872650248852558E-2</v>
      </c>
      <c r="EC149" s="551">
        <v>3.2528283000656168E-2</v>
      </c>
      <c r="ED149" s="550">
        <v>11.431462052994153</v>
      </c>
      <c r="EE149" s="555">
        <v>0.73687240995554726</v>
      </c>
      <c r="EF149"/>
      <c r="EG149"/>
      <c r="EH149"/>
      <c r="EI149"/>
      <c r="EJ149"/>
    </row>
    <row r="150" spans="1:140" ht="15" customHeight="1">
      <c r="A150" s="152"/>
      <c r="B150" s="1141"/>
      <c r="C150" s="168" t="s">
        <v>51</v>
      </c>
      <c r="D150" s="214">
        <v>1.7635831116024319</v>
      </c>
      <c r="E150" s="187">
        <v>3.4889178545033337</v>
      </c>
      <c r="F150" s="188">
        <v>0.50548140860527291</v>
      </c>
      <c r="G150" s="188">
        <v>0.29796729864155291</v>
      </c>
      <c r="H150" s="188">
        <v>0.85523886245808112</v>
      </c>
      <c r="I150" s="188">
        <v>4.3627550046790265E-3</v>
      </c>
      <c r="J150" s="187">
        <v>1.0395834282886409</v>
      </c>
      <c r="K150" s="195">
        <v>0.11151819167615817</v>
      </c>
      <c r="L150"/>
      <c r="M150" s="152"/>
      <c r="N150" s="152"/>
      <c r="O150" s="152"/>
      <c r="P150" s="152"/>
      <c r="Q150" s="152"/>
      <c r="R150" s="152"/>
      <c r="S150" s="152"/>
      <c r="AG150" s="1143"/>
      <c r="AH150" s="259" t="s">
        <v>51</v>
      </c>
      <c r="AI150" s="302">
        <v>5.6549272914054542</v>
      </c>
      <c r="AJ150" s="276">
        <v>4.0548284580299327</v>
      </c>
      <c r="AK150" s="276">
        <v>1.3946156662205484</v>
      </c>
      <c r="AL150" s="277">
        <v>0.93550247583167312</v>
      </c>
      <c r="AM150" s="277">
        <v>0.44464381509851902</v>
      </c>
      <c r="AN150" s="277">
        <v>1.3570692056094813E-2</v>
      </c>
      <c r="AO150" s="276">
        <v>3.7933020615597277</v>
      </c>
      <c r="AP150" s="284">
        <v>0.29763801565086356</v>
      </c>
      <c r="AQ150" s="233"/>
      <c r="AR150" s="233"/>
      <c r="AS150" s="233"/>
      <c r="BL150" s="1145"/>
      <c r="BM150" s="335" t="s">
        <v>51</v>
      </c>
      <c r="BN150" s="380">
        <v>5.6549564035566213</v>
      </c>
      <c r="BO150" s="353">
        <v>4.3891120767065299</v>
      </c>
      <c r="BP150" s="353">
        <v>1.2884055601058941</v>
      </c>
      <c r="BQ150" s="353">
        <v>1.1994479027129989</v>
      </c>
      <c r="BR150" s="354">
        <v>0.31065597481776863</v>
      </c>
      <c r="BS150" s="354">
        <v>1.7333200467138037E-2</v>
      </c>
      <c r="BT150" s="353">
        <v>5.2645112751779433</v>
      </c>
      <c r="BU150" s="361">
        <v>0.39507856060827162</v>
      </c>
      <c r="BV150" s="233"/>
      <c r="CQ150" s="1147"/>
      <c r="CR150" s="427" t="s">
        <v>51</v>
      </c>
      <c r="CS150" s="471">
        <v>7.105963843505843</v>
      </c>
      <c r="CT150" s="445">
        <v>3.6993314780108539</v>
      </c>
      <c r="CU150" s="445">
        <v>1.9208778358317729</v>
      </c>
      <c r="CV150" s="445">
        <v>1.4874565175452892</v>
      </c>
      <c r="CW150" s="446">
        <v>0.21011736582599427</v>
      </c>
      <c r="CX150" s="446">
        <v>2.140611546444663E-2</v>
      </c>
      <c r="CY150" s="445">
        <v>5.5025947175276917</v>
      </c>
      <c r="CZ150" s="453">
        <v>0.43899509884613808</v>
      </c>
      <c r="DA150"/>
      <c r="DB150" s="233"/>
      <c r="DV150" s="1149"/>
      <c r="DW150" s="527" t="s">
        <v>51</v>
      </c>
      <c r="DX150" s="571">
        <v>9.6355327164747564</v>
      </c>
      <c r="DY150" s="545">
        <v>3.5790762281626636</v>
      </c>
      <c r="DZ150" s="545">
        <v>2.6921842682912636</v>
      </c>
      <c r="EA150" s="545">
        <v>2.2862924105988305</v>
      </c>
      <c r="EB150" s="546">
        <v>6.791706720550994E-2</v>
      </c>
      <c r="EC150" s="546">
        <v>3.2528283000656168E-2</v>
      </c>
      <c r="ED150" s="545">
        <v>8.1828148174029867</v>
      </c>
      <c r="EE150" s="553">
        <v>0.62643476154551059</v>
      </c>
      <c r="EF150"/>
      <c r="EG150"/>
      <c r="EH150"/>
      <c r="EI150"/>
      <c r="EJ150"/>
    </row>
    <row r="151" spans="1:140" ht="15" customHeight="1">
      <c r="A151" s="152"/>
      <c r="B151" s="1162"/>
      <c r="C151" s="171" t="s">
        <v>52</v>
      </c>
      <c r="D151" s="190">
        <v>1.7635831116024319</v>
      </c>
      <c r="E151" s="192">
        <v>3.8629345104178521</v>
      </c>
      <c r="F151" s="193">
        <v>0.45653973859672442</v>
      </c>
      <c r="G151" s="193">
        <v>0.29796729864155291</v>
      </c>
      <c r="H151" s="193">
        <v>0.87322580713242792</v>
      </c>
      <c r="I151" s="193">
        <v>4.3627550046790265E-3</v>
      </c>
      <c r="J151" s="192">
        <v>1.151028160898437</v>
      </c>
      <c r="K151" s="197">
        <v>0.11492779860282276</v>
      </c>
      <c r="L151"/>
      <c r="M151" s="152"/>
      <c r="N151" s="152"/>
      <c r="O151" s="152"/>
      <c r="P151" s="152"/>
      <c r="Q151" s="152"/>
      <c r="R151" s="152"/>
      <c r="S151" s="152"/>
      <c r="AG151" s="1167"/>
      <c r="AH151" s="262" t="s">
        <v>52</v>
      </c>
      <c r="AI151" s="279">
        <v>5.6549272914054542</v>
      </c>
      <c r="AJ151" s="281">
        <v>4.5343165400353893</v>
      </c>
      <c r="AK151" s="281">
        <v>1.2471399474376614</v>
      </c>
      <c r="AL151" s="282">
        <v>0.93550247583167323</v>
      </c>
      <c r="AM151" s="282">
        <v>0.45181789509143333</v>
      </c>
      <c r="AN151" s="282">
        <v>1.3570692056094813E-2</v>
      </c>
      <c r="AO151" s="281">
        <v>4.2418643494076127</v>
      </c>
      <c r="AP151" s="286">
        <v>0.31655181736927163</v>
      </c>
      <c r="AQ151" s="233"/>
      <c r="AR151" s="233"/>
      <c r="AS151" s="233"/>
      <c r="BL151" s="1172"/>
      <c r="BM151" s="338" t="s">
        <v>52</v>
      </c>
      <c r="BN151" s="356">
        <v>5.6549564035566213</v>
      </c>
      <c r="BO151" s="358">
        <v>4.9365144832050296</v>
      </c>
      <c r="BP151" s="358">
        <v>1.1455362731732823</v>
      </c>
      <c r="BQ151" s="358">
        <v>1.1994479027129992</v>
      </c>
      <c r="BR151" s="359">
        <v>0.30923228863722885</v>
      </c>
      <c r="BS151" s="359">
        <v>1.7333200467138037E-2</v>
      </c>
      <c r="BT151" s="358">
        <v>5.9210919435926179</v>
      </c>
      <c r="BU151" s="363">
        <v>0.42284671948482155</v>
      </c>
      <c r="BV151" s="233"/>
      <c r="CQ151" s="1187"/>
      <c r="CR151" s="430" t="s">
        <v>52</v>
      </c>
      <c r="CS151" s="448">
        <v>7.105963843505843</v>
      </c>
      <c r="CT151" s="450">
        <v>4.1111837947124927</v>
      </c>
      <c r="CU151" s="450">
        <v>1.7284471330727222</v>
      </c>
      <c r="CV151" s="450">
        <v>1.4874565175452887</v>
      </c>
      <c r="CW151" s="451">
        <v>0.20472821011422712</v>
      </c>
      <c r="CX151" s="451">
        <v>2.140611546444663E-2</v>
      </c>
      <c r="CY151" s="450">
        <v>6.1152071302716706</v>
      </c>
      <c r="CZ151" s="455">
        <v>0.46628305695909156</v>
      </c>
      <c r="DA151"/>
      <c r="DB151" s="233"/>
      <c r="DV151" s="1190"/>
      <c r="DW151" s="530" t="s">
        <v>52</v>
      </c>
      <c r="DX151" s="548">
        <v>9.6355327164747564</v>
      </c>
      <c r="DY151" s="550">
        <v>3.9691062073762495</v>
      </c>
      <c r="DZ151" s="550">
        <v>2.4276328757763976</v>
      </c>
      <c r="EA151" s="550">
        <v>2.2862924105988309</v>
      </c>
      <c r="EB151" s="551">
        <v>6.0930716801516523E-2</v>
      </c>
      <c r="EC151" s="551">
        <v>3.2528283000656168E-2</v>
      </c>
      <c r="ED151" s="550">
        <v>9.0745373987850293</v>
      </c>
      <c r="EE151" s="555">
        <v>0.66022223677741543</v>
      </c>
      <c r="EF151"/>
      <c r="EG151"/>
      <c r="EH151"/>
      <c r="EI151"/>
      <c r="EJ151"/>
    </row>
    <row r="152" spans="1:140" ht="15" customHeight="1">
      <c r="A152" s="152"/>
      <c r="B152" s="1162"/>
      <c r="C152" s="171" t="s">
        <v>53</v>
      </c>
      <c r="D152" s="190">
        <v>1.7635831116024319</v>
      </c>
      <c r="E152" s="192">
        <v>1</v>
      </c>
      <c r="F152" s="192">
        <v>1.7635831116024319</v>
      </c>
      <c r="G152" s="193">
        <v>0.29796729864155291</v>
      </c>
      <c r="H152" s="193">
        <v>0.58694593024919284</v>
      </c>
      <c r="I152" s="193">
        <v>4.3627550046790265E-3</v>
      </c>
      <c r="J152" s="193">
        <v>0.29796729864155297</v>
      </c>
      <c r="K152" s="197">
        <v>8.3788308609507256E-2</v>
      </c>
      <c r="L152"/>
      <c r="M152" s="152"/>
      <c r="N152" s="152"/>
      <c r="O152" s="152"/>
      <c r="P152" s="152"/>
      <c r="Q152" s="152"/>
      <c r="R152" s="152"/>
      <c r="S152" s="152"/>
      <c r="AG152" s="1167"/>
      <c r="AH152" s="262" t="s">
        <v>53</v>
      </c>
      <c r="AI152" s="279">
        <v>5.6549272914054542</v>
      </c>
      <c r="AJ152" s="281">
        <v>1</v>
      </c>
      <c r="AK152" s="281">
        <v>5.6549272914054542</v>
      </c>
      <c r="AL152" s="282">
        <v>0.93550247583167312</v>
      </c>
      <c r="AM152" s="282">
        <v>0.33686468561690863</v>
      </c>
      <c r="AN152" s="282">
        <v>1.3570692056094813E-2</v>
      </c>
      <c r="AO152" s="282">
        <v>0.93550247583167323</v>
      </c>
      <c r="AP152" s="286">
        <v>0.15890685469147048</v>
      </c>
      <c r="AQ152" s="233"/>
      <c r="AR152" s="233"/>
      <c r="AS152" s="233"/>
      <c r="BL152" s="1172"/>
      <c r="BM152" s="338" t="s">
        <v>53</v>
      </c>
      <c r="BN152" s="356">
        <v>5.6549564035566213</v>
      </c>
      <c r="BO152" s="358">
        <v>1</v>
      </c>
      <c r="BP152" s="358">
        <v>5.6549564035566213</v>
      </c>
      <c r="BQ152" s="358">
        <v>1.1994479027129992</v>
      </c>
      <c r="BR152" s="359">
        <v>0.27729600771169849</v>
      </c>
      <c r="BS152" s="359">
        <v>1.7333200467138037E-2</v>
      </c>
      <c r="BT152" s="358">
        <v>1.1994479027129992</v>
      </c>
      <c r="BU152" s="363">
        <v>0.19056091295309152</v>
      </c>
      <c r="BV152" s="233"/>
      <c r="CQ152" s="1187"/>
      <c r="CR152" s="430" t="s">
        <v>53</v>
      </c>
      <c r="CS152" s="448">
        <v>7.105963843505843</v>
      </c>
      <c r="CT152" s="450">
        <v>1</v>
      </c>
      <c r="CU152" s="450">
        <v>7.105963843505843</v>
      </c>
      <c r="CV152" s="450">
        <v>1.487456517545289</v>
      </c>
      <c r="CW152" s="451">
        <v>0.22682487398106693</v>
      </c>
      <c r="CX152" s="451">
        <v>2.140611546444663E-2</v>
      </c>
      <c r="CY152" s="450">
        <v>1.487456517545289</v>
      </c>
      <c r="CZ152" s="455">
        <v>0.22514683816452186</v>
      </c>
      <c r="DA152"/>
      <c r="DB152" s="233"/>
      <c r="DV152" s="1190"/>
      <c r="DW152" s="530" t="s">
        <v>53</v>
      </c>
      <c r="DX152" s="548">
        <v>9.6355327164747564</v>
      </c>
      <c r="DY152" s="550">
        <v>1</v>
      </c>
      <c r="DZ152" s="550">
        <v>9.6355327164747564</v>
      </c>
      <c r="EA152" s="550">
        <v>2.2862924105988305</v>
      </c>
      <c r="EB152" s="551">
        <v>0.1351551343986431</v>
      </c>
      <c r="EC152" s="551">
        <v>3.2528283000656168E-2</v>
      </c>
      <c r="ED152" s="550">
        <v>2.2862924105988305</v>
      </c>
      <c r="EE152" s="555">
        <v>0.31972545625158277</v>
      </c>
      <c r="EF152"/>
      <c r="EG152"/>
      <c r="EH152"/>
      <c r="EI152"/>
      <c r="EJ152"/>
    </row>
    <row r="153" spans="1:140" ht="15" customHeight="1">
      <c r="A153" s="152"/>
      <c r="B153" s="1162" t="s">
        <v>138</v>
      </c>
      <c r="C153" s="168" t="s">
        <v>59</v>
      </c>
      <c r="D153" s="214">
        <v>3.480268441949558</v>
      </c>
      <c r="E153" s="215">
        <v>5</v>
      </c>
      <c r="F153" s="188">
        <v>0.69605368838991155</v>
      </c>
      <c r="G153" s="188">
        <v>0.58801095302670969</v>
      </c>
      <c r="H153" s="188">
        <v>0.70918953267121898</v>
      </c>
      <c r="I153" s="188">
        <v>8.5730865330008732E-3</v>
      </c>
      <c r="J153" s="187">
        <v>2.9400547651335489</v>
      </c>
      <c r="K153" s="195">
        <v>0.21508099009334425</v>
      </c>
      <c r="L153"/>
      <c r="M153" s="152"/>
      <c r="N153" s="152"/>
      <c r="O153" s="152"/>
      <c r="P153" s="152"/>
      <c r="Q153" s="152"/>
      <c r="R153" s="152"/>
      <c r="S153" s="152"/>
      <c r="AG153" s="1167" t="s">
        <v>138</v>
      </c>
      <c r="AH153" s="259" t="s">
        <v>59</v>
      </c>
      <c r="AI153" s="302">
        <v>7.9400509023969308</v>
      </c>
      <c r="AJ153" s="303">
        <v>5</v>
      </c>
      <c r="AK153" s="276">
        <v>1.5880101804793862</v>
      </c>
      <c r="AL153" s="276">
        <v>1.313533648560091</v>
      </c>
      <c r="AM153" s="277">
        <v>0.25769658921190397</v>
      </c>
      <c r="AN153" s="277">
        <v>1.8950608624573827E-2</v>
      </c>
      <c r="AO153" s="276">
        <v>6.5676682428004556</v>
      </c>
      <c r="AP153" s="284">
        <v>0.46455312193940657</v>
      </c>
      <c r="AQ153" s="233"/>
      <c r="AR153" s="233"/>
      <c r="AS153" s="233"/>
      <c r="BL153" s="1172" t="s">
        <v>138</v>
      </c>
      <c r="BM153" s="335" t="s">
        <v>59</v>
      </c>
      <c r="BN153" s="380">
        <v>2.9660081737349469</v>
      </c>
      <c r="BO153" s="381">
        <v>5</v>
      </c>
      <c r="BP153" s="354">
        <v>0.59320163474698939</v>
      </c>
      <c r="BQ153" s="354">
        <v>0.62910693372958626</v>
      </c>
      <c r="BR153" s="354">
        <v>0.67766512147387603</v>
      </c>
      <c r="BS153" s="354">
        <v>9.1667655581919721E-3</v>
      </c>
      <c r="BT153" s="353">
        <v>3.1455346686479313</v>
      </c>
      <c r="BU153" s="361">
        <v>0.22879059040136418</v>
      </c>
      <c r="BV153" s="233"/>
      <c r="CQ153" s="1187" t="s">
        <v>138</v>
      </c>
      <c r="CR153" s="427" t="s">
        <v>59</v>
      </c>
      <c r="CS153" s="471">
        <v>4.4476814763768608</v>
      </c>
      <c r="CT153" s="472">
        <v>5</v>
      </c>
      <c r="CU153" s="446">
        <v>0.88953629527537215</v>
      </c>
      <c r="CV153" s="446">
        <v>0.93101132312238666</v>
      </c>
      <c r="CW153" s="446">
        <v>0.46087471067759955</v>
      </c>
      <c r="CX153" s="446">
        <v>1.3506421931895926E-2</v>
      </c>
      <c r="CY153" s="445">
        <v>4.6550566156119331</v>
      </c>
      <c r="CZ153" s="453">
        <v>0.33287394198236853</v>
      </c>
      <c r="DA153"/>
      <c r="DB153" s="233"/>
      <c r="DV153" s="1190" t="s">
        <v>138</v>
      </c>
      <c r="DW153" s="527" t="s">
        <v>59</v>
      </c>
      <c r="DX153" s="571">
        <v>3.7446721772379643</v>
      </c>
      <c r="DY153" s="572">
        <v>5</v>
      </c>
      <c r="DZ153" s="546">
        <v>0.74893443544759286</v>
      </c>
      <c r="EA153" s="546">
        <v>0.88852540185572892</v>
      </c>
      <c r="EB153" s="546">
        <v>0.48886087739530648</v>
      </c>
      <c r="EC153" s="546">
        <v>1.2898017437194173E-2</v>
      </c>
      <c r="ED153" s="545">
        <v>4.4426270092786444</v>
      </c>
      <c r="EE153" s="553">
        <v>0.31803405365046389</v>
      </c>
      <c r="EF153"/>
      <c r="EG153"/>
      <c r="EH153"/>
      <c r="EI153"/>
      <c r="EJ153"/>
    </row>
    <row r="154" spans="1:140" ht="15" customHeight="1">
      <c r="A154" s="152"/>
      <c r="B154" s="1141"/>
      <c r="C154" s="168" t="s">
        <v>51</v>
      </c>
      <c r="D154" s="214">
        <v>3.480268441949558</v>
      </c>
      <c r="E154" s="187">
        <v>3.4889178545033337</v>
      </c>
      <c r="F154" s="188">
        <v>0.99752088959543384</v>
      </c>
      <c r="G154" s="188">
        <v>0.58801095302670969</v>
      </c>
      <c r="H154" s="188">
        <v>0.64867224168991577</v>
      </c>
      <c r="I154" s="188">
        <v>8.5730865330008732E-3</v>
      </c>
      <c r="J154" s="187">
        <v>2.0515219126584086</v>
      </c>
      <c r="K154" s="195">
        <v>0.18213416289189732</v>
      </c>
      <c r="L154"/>
      <c r="M154" s="152"/>
      <c r="N154" s="152"/>
      <c r="O154" s="152"/>
      <c r="P154" s="152"/>
      <c r="Q154" s="152"/>
      <c r="R154" s="152"/>
      <c r="S154" s="152"/>
      <c r="AG154" s="1143"/>
      <c r="AH154" s="259" t="s">
        <v>51</v>
      </c>
      <c r="AI154" s="302">
        <v>7.9400509023969308</v>
      </c>
      <c r="AJ154" s="276">
        <v>4.0548284580299327</v>
      </c>
      <c r="AK154" s="276">
        <v>1.9581718399635237</v>
      </c>
      <c r="AL154" s="276">
        <v>1.313533648560091</v>
      </c>
      <c r="AM154" s="277">
        <v>0.26477902256681818</v>
      </c>
      <c r="AN154" s="277">
        <v>1.8950608624573827E-2</v>
      </c>
      <c r="AO154" s="276">
        <v>5.326153618761345</v>
      </c>
      <c r="AP154" s="284">
        <v>0.41168398180194354</v>
      </c>
      <c r="AQ154" s="233"/>
      <c r="AR154" s="233"/>
      <c r="AS154" s="233"/>
      <c r="BL154" s="1145"/>
      <c r="BM154" s="335" t="s">
        <v>51</v>
      </c>
      <c r="BN154" s="380">
        <v>2.9660081737349469</v>
      </c>
      <c r="BO154" s="353">
        <v>4.3891120767065299</v>
      </c>
      <c r="BP154" s="354">
        <v>0.67576496610233716</v>
      </c>
      <c r="BQ154" s="354">
        <v>0.62910693372958615</v>
      </c>
      <c r="BR154" s="354">
        <v>0.65685438289338727</v>
      </c>
      <c r="BS154" s="354">
        <v>9.1667655581919721E-3</v>
      </c>
      <c r="BT154" s="353">
        <v>2.7612208403723413</v>
      </c>
      <c r="BU154" s="361">
        <v>0.21454217477013215</v>
      </c>
      <c r="BV154" s="233"/>
      <c r="CQ154" s="1147"/>
      <c r="CR154" s="427" t="s">
        <v>51</v>
      </c>
      <c r="CS154" s="471">
        <v>4.4476814763768608</v>
      </c>
      <c r="CT154" s="445">
        <v>3.6993314780108539</v>
      </c>
      <c r="CU154" s="445">
        <v>1.202293306997295</v>
      </c>
      <c r="CV154" s="446">
        <v>0.93101132312238666</v>
      </c>
      <c r="CW154" s="446">
        <v>0.44110360234764534</v>
      </c>
      <c r="CX154" s="446">
        <v>1.3506421931895926E-2</v>
      </c>
      <c r="CY154" s="445">
        <v>3.4441194940111792</v>
      </c>
      <c r="CZ154" s="453">
        <v>0.2819928626574042</v>
      </c>
      <c r="DA154"/>
      <c r="DB154" s="233"/>
      <c r="DV154" s="1149"/>
      <c r="DW154" s="527" t="s">
        <v>51</v>
      </c>
      <c r="DX154" s="571">
        <v>3.7446721772379643</v>
      </c>
      <c r="DY154" s="545">
        <v>3.5790762281626636</v>
      </c>
      <c r="DZ154" s="545">
        <v>1.0462677904908191</v>
      </c>
      <c r="EA154" s="546">
        <v>0.88852540185572904</v>
      </c>
      <c r="EB154" s="546">
        <v>0.46231342318545088</v>
      </c>
      <c r="EC154" s="546">
        <v>1.2898017437194173E-2</v>
      </c>
      <c r="ED154" s="545">
        <v>3.1801001439005177</v>
      </c>
      <c r="EE154" s="553">
        <v>0.26532545275288355</v>
      </c>
      <c r="EF154"/>
      <c r="EG154"/>
      <c r="EH154"/>
      <c r="EI154"/>
      <c r="EJ154"/>
    </row>
    <row r="155" spans="1:140" ht="15" customHeight="1">
      <c r="A155" s="152"/>
      <c r="B155" s="1162"/>
      <c r="C155" s="171" t="s">
        <v>52</v>
      </c>
      <c r="D155" s="190">
        <v>3.480268441949558</v>
      </c>
      <c r="E155" s="192">
        <v>3.8629345104178521</v>
      </c>
      <c r="F155" s="193">
        <v>0.90093902253939551</v>
      </c>
      <c r="G155" s="193">
        <v>0.58801095302670958</v>
      </c>
      <c r="H155" s="193">
        <v>0.66573127477125582</v>
      </c>
      <c r="I155" s="193">
        <v>8.5730865330008732E-3</v>
      </c>
      <c r="J155" s="192">
        <v>2.2714478029505671</v>
      </c>
      <c r="K155" s="197">
        <v>0.19053518809787939</v>
      </c>
      <c r="L155"/>
      <c r="M155" s="152"/>
      <c r="N155" s="152"/>
      <c r="O155" s="152"/>
      <c r="P155" s="152"/>
      <c r="Q155" s="152"/>
      <c r="R155" s="152"/>
      <c r="S155" s="152"/>
      <c r="AG155" s="1167"/>
      <c r="AH155" s="262" t="s">
        <v>52</v>
      </c>
      <c r="AI155" s="279">
        <v>7.9400509023969308</v>
      </c>
      <c r="AJ155" s="281">
        <v>4.5343165400353893</v>
      </c>
      <c r="AK155" s="281">
        <v>1.7511020309876646</v>
      </c>
      <c r="AL155" s="281">
        <v>1.313533648560091</v>
      </c>
      <c r="AM155" s="282">
        <v>0.26127683582023842</v>
      </c>
      <c r="AN155" s="282">
        <v>1.8950608624573827E-2</v>
      </c>
      <c r="AO155" s="281">
        <v>5.9559773485590535</v>
      </c>
      <c r="AP155" s="286">
        <v>0.43903959979689222</v>
      </c>
      <c r="AQ155" s="233"/>
      <c r="AR155" s="233"/>
      <c r="AS155" s="233"/>
      <c r="BL155" s="1172"/>
      <c r="BM155" s="338" t="s">
        <v>52</v>
      </c>
      <c r="BN155" s="356">
        <v>2.9660081737349469</v>
      </c>
      <c r="BO155" s="358">
        <v>4.9365144832050296</v>
      </c>
      <c r="BP155" s="359">
        <v>0.60083044095705107</v>
      </c>
      <c r="BQ155" s="359">
        <v>0.62910693372958626</v>
      </c>
      <c r="BR155" s="359">
        <v>0.67561797211033792</v>
      </c>
      <c r="BS155" s="359">
        <v>9.1667655581919721E-3</v>
      </c>
      <c r="BT155" s="358">
        <v>3.1055954898408094</v>
      </c>
      <c r="BU155" s="363">
        <v>0.22732775504045266</v>
      </c>
      <c r="BV155" s="233"/>
      <c r="CQ155" s="1187"/>
      <c r="CR155" s="430" t="s">
        <v>52</v>
      </c>
      <c r="CS155" s="448">
        <v>4.4476814763768608</v>
      </c>
      <c r="CT155" s="450">
        <v>4.1111837947124927</v>
      </c>
      <c r="CU155" s="450">
        <v>1.0818493403523206</v>
      </c>
      <c r="CV155" s="451">
        <v>0.93101132312238644</v>
      </c>
      <c r="CW155" s="451">
        <v>0.44815044259467751</v>
      </c>
      <c r="CX155" s="451">
        <v>1.3506421931895926E-2</v>
      </c>
      <c r="CY155" s="450">
        <v>3.8275586643145916</v>
      </c>
      <c r="CZ155" s="455">
        <v>0.29851593667591669</v>
      </c>
      <c r="DA155"/>
      <c r="DB155" s="233"/>
      <c r="DV155" s="1190"/>
      <c r="DW155" s="530" t="s">
        <v>52</v>
      </c>
      <c r="DX155" s="548">
        <v>3.7446721772379643</v>
      </c>
      <c r="DY155" s="550">
        <v>3.9691062073762495</v>
      </c>
      <c r="DZ155" s="551">
        <v>0.94345476829992769</v>
      </c>
      <c r="EA155" s="551">
        <v>0.88852540185572915</v>
      </c>
      <c r="EB155" s="551">
        <v>0.47059781807283962</v>
      </c>
      <c r="EC155" s="551">
        <v>1.2898017437194173E-2</v>
      </c>
      <c r="ED155" s="550">
        <v>3.5266516879170506</v>
      </c>
      <c r="EE155" s="555">
        <v>0.28021370790207989</v>
      </c>
      <c r="EF155"/>
      <c r="EG155"/>
      <c r="EH155"/>
      <c r="EI155"/>
      <c r="EJ155"/>
    </row>
    <row r="156" spans="1:140" ht="15" customHeight="1">
      <c r="A156" s="152"/>
      <c r="B156" s="1162"/>
      <c r="C156" s="171" t="s">
        <v>53</v>
      </c>
      <c r="D156" s="190">
        <v>3.480268441949558</v>
      </c>
      <c r="E156" s="192">
        <v>1</v>
      </c>
      <c r="F156" s="192">
        <v>3.480268441949558</v>
      </c>
      <c r="G156" s="193">
        <v>0.58801095302670969</v>
      </c>
      <c r="H156" s="193">
        <v>0.44584344199771775</v>
      </c>
      <c r="I156" s="193">
        <v>8.5730865330008732E-3</v>
      </c>
      <c r="J156" s="193">
        <v>0.58801095302670969</v>
      </c>
      <c r="K156" s="197">
        <v>0.11761210567990399</v>
      </c>
      <c r="L156"/>
      <c r="M156" s="152"/>
      <c r="N156" s="152"/>
      <c r="O156" s="152"/>
      <c r="P156" s="152"/>
      <c r="Q156" s="152"/>
      <c r="R156" s="152"/>
      <c r="S156" s="152"/>
      <c r="AG156" s="1167"/>
      <c r="AH156" s="262" t="s">
        <v>53</v>
      </c>
      <c r="AI156" s="279">
        <v>7.9400509023969308</v>
      </c>
      <c r="AJ156" s="281">
        <v>1</v>
      </c>
      <c r="AK156" s="281">
        <v>7.9400509023969308</v>
      </c>
      <c r="AL156" s="281">
        <v>1.313533648560091</v>
      </c>
      <c r="AM156" s="282">
        <v>0.2557730686429342</v>
      </c>
      <c r="AN156" s="282">
        <v>1.8950608624573827E-2</v>
      </c>
      <c r="AO156" s="281">
        <v>1.313533648560091</v>
      </c>
      <c r="AP156" s="286">
        <v>0.20426677474039157</v>
      </c>
      <c r="AQ156" s="233"/>
      <c r="AR156" s="233"/>
      <c r="AS156" s="233"/>
      <c r="BL156" s="1172"/>
      <c r="BM156" s="338" t="s">
        <v>53</v>
      </c>
      <c r="BN156" s="356">
        <v>2.9660081737349469</v>
      </c>
      <c r="BO156" s="358">
        <v>1</v>
      </c>
      <c r="BP156" s="358">
        <v>2.9660081737349469</v>
      </c>
      <c r="BQ156" s="359">
        <v>0.62910693372958626</v>
      </c>
      <c r="BR156" s="359">
        <v>0.43044194870562469</v>
      </c>
      <c r="BS156" s="359">
        <v>9.1667655581919721E-3</v>
      </c>
      <c r="BT156" s="359">
        <v>0.62910693372958626</v>
      </c>
      <c r="BU156" s="363">
        <v>0.12246029838132422</v>
      </c>
      <c r="BV156" s="233"/>
      <c r="CQ156" s="1187"/>
      <c r="CR156" s="430" t="s">
        <v>53</v>
      </c>
      <c r="CS156" s="448">
        <v>4.4476814763768608</v>
      </c>
      <c r="CT156" s="450">
        <v>1</v>
      </c>
      <c r="CU156" s="450">
        <v>4.4476814763768608</v>
      </c>
      <c r="CV156" s="451">
        <v>0.93101132312238655</v>
      </c>
      <c r="CW156" s="451">
        <v>0.33801929538231634</v>
      </c>
      <c r="CX156" s="451">
        <v>1.3506421931895926E-2</v>
      </c>
      <c r="CY156" s="451">
        <v>0.93101132312238666</v>
      </c>
      <c r="CZ156" s="455">
        <v>0.15836966635131888</v>
      </c>
      <c r="DA156"/>
      <c r="DB156" s="233"/>
      <c r="DV156" s="1190"/>
      <c r="DW156" s="530" t="s">
        <v>53</v>
      </c>
      <c r="DX156" s="548">
        <v>3.7446721772379643</v>
      </c>
      <c r="DY156" s="550">
        <v>1</v>
      </c>
      <c r="DZ156" s="550">
        <v>3.7446721772379643</v>
      </c>
      <c r="EA156" s="551">
        <v>0.88852540185572892</v>
      </c>
      <c r="EB156" s="551">
        <v>0.34921417209360861</v>
      </c>
      <c r="EC156" s="551">
        <v>1.2898017437194173E-2</v>
      </c>
      <c r="ED156" s="551">
        <v>0.88852540185572904</v>
      </c>
      <c r="EE156" s="555">
        <v>0.15329131956532582</v>
      </c>
      <c r="EF156"/>
      <c r="EG156"/>
      <c r="EH156"/>
      <c r="EI156"/>
      <c r="EJ156"/>
    </row>
    <row r="157" spans="1:140" ht="15" customHeight="1">
      <c r="A157" s="152"/>
      <c r="B157" s="1162" t="s">
        <v>139</v>
      </c>
      <c r="C157" s="168" t="s">
        <v>59</v>
      </c>
      <c r="D157" s="214">
        <v>3.9119737280781486</v>
      </c>
      <c r="E157" s="215">
        <v>5</v>
      </c>
      <c r="F157" s="188">
        <v>0.78239474561562972</v>
      </c>
      <c r="G157" s="188">
        <v>0.66094999234430385</v>
      </c>
      <c r="H157" s="188">
        <v>0.65334179788038271</v>
      </c>
      <c r="I157" s="188">
        <v>9.626286738211455E-3</v>
      </c>
      <c r="J157" s="187">
        <v>3.304749961721519</v>
      </c>
      <c r="K157" s="195">
        <v>0.23952160528097055</v>
      </c>
      <c r="L157"/>
      <c r="M157" s="152"/>
      <c r="N157" s="152"/>
      <c r="O157" s="152"/>
      <c r="P157" s="152"/>
      <c r="Q157" s="152"/>
      <c r="R157" s="152"/>
      <c r="S157" s="152"/>
      <c r="AG157" s="1167" t="s">
        <v>139</v>
      </c>
      <c r="AH157" s="259" t="s">
        <v>59</v>
      </c>
      <c r="AI157" s="302">
        <v>8.8191389662554478</v>
      </c>
      <c r="AJ157" s="303">
        <v>5</v>
      </c>
      <c r="AK157" s="276">
        <v>1.7638277932510895</v>
      </c>
      <c r="AL157" s="276">
        <v>1.4589624079118884</v>
      </c>
      <c r="AM157" s="277">
        <v>0.20274376351300682</v>
      </c>
      <c r="AN157" s="277">
        <v>2.1004667466004386E-2</v>
      </c>
      <c r="AO157" s="276">
        <v>7.2948120395594422</v>
      </c>
      <c r="AP157" s="284">
        <v>0.51221751144777006</v>
      </c>
      <c r="AQ157" s="233"/>
      <c r="AR157" s="233"/>
      <c r="AS157" s="233"/>
      <c r="BL157" s="1172" t="s">
        <v>139</v>
      </c>
      <c r="BM157" s="335" t="s">
        <v>59</v>
      </c>
      <c r="BN157" s="380">
        <v>8.8693590222145779</v>
      </c>
      <c r="BO157" s="381">
        <v>5</v>
      </c>
      <c r="BP157" s="353">
        <v>1.7738718044429156</v>
      </c>
      <c r="BQ157" s="353">
        <v>1.8812406884185759</v>
      </c>
      <c r="BR157" s="354">
        <v>9.6989445518030112E-2</v>
      </c>
      <c r="BS157" s="354">
        <v>2.6920539330526714E-2</v>
      </c>
      <c r="BT157" s="353">
        <v>9.4062034420928793</v>
      </c>
      <c r="BU157" s="361">
        <v>0.63781775174586697</v>
      </c>
      <c r="BV157" s="233"/>
      <c r="CQ157" s="1187" t="s">
        <v>139</v>
      </c>
      <c r="CR157" s="427" t="s">
        <v>59</v>
      </c>
      <c r="CS157" s="471">
        <v>12.227622326866451</v>
      </c>
      <c r="CT157" s="472">
        <v>5</v>
      </c>
      <c r="CU157" s="445">
        <v>2.4455244653732899</v>
      </c>
      <c r="CV157" s="445">
        <v>2.5595481379773557</v>
      </c>
      <c r="CW157" s="446">
        <v>2.7234837214887193E-2</v>
      </c>
      <c r="CX157" s="446">
        <v>3.6275007501071668E-2</v>
      </c>
      <c r="CY157" s="445">
        <v>12.797740689886778</v>
      </c>
      <c r="CZ157" s="453">
        <v>0.79140328257200365</v>
      </c>
      <c r="DA157"/>
      <c r="DB157" s="233"/>
      <c r="DV157" s="1190" t="s">
        <v>139</v>
      </c>
      <c r="DW157" s="527" t="s">
        <v>59</v>
      </c>
      <c r="DX157" s="571">
        <v>10.791015531532061</v>
      </c>
      <c r="DY157" s="572">
        <v>5</v>
      </c>
      <c r="DZ157" s="545">
        <v>2.158203106306412</v>
      </c>
      <c r="EA157" s="545">
        <v>2.5604621600436128</v>
      </c>
      <c r="EB157" s="546">
        <v>2.7186893528387209E-2</v>
      </c>
      <c r="EC157" s="546">
        <v>3.6287491346584884E-2</v>
      </c>
      <c r="ED157" s="545">
        <v>12.802310800218066</v>
      </c>
      <c r="EE157" s="553">
        <v>0.79156964543537434</v>
      </c>
      <c r="EF157"/>
      <c r="EG157"/>
      <c r="EH157"/>
      <c r="EI157"/>
      <c r="EJ157"/>
    </row>
    <row r="158" spans="1:140" ht="15" customHeight="1">
      <c r="A158" s="152"/>
      <c r="B158" s="1162"/>
      <c r="C158" s="171" t="s">
        <v>51</v>
      </c>
      <c r="D158" s="190">
        <v>3.9119737280781486</v>
      </c>
      <c r="E158" s="192">
        <v>3.4889178545033337</v>
      </c>
      <c r="F158" s="192">
        <v>1.1212570462296079</v>
      </c>
      <c r="G158" s="193">
        <v>0.66094999234430385</v>
      </c>
      <c r="H158" s="193">
        <v>0.59925435309110564</v>
      </c>
      <c r="I158" s="193">
        <v>9.626286738211455E-3</v>
      </c>
      <c r="J158" s="192">
        <v>2.3060002292238835</v>
      </c>
      <c r="K158" s="197">
        <v>0.20103518335801485</v>
      </c>
      <c r="L158"/>
      <c r="M158" s="152"/>
      <c r="N158" s="152"/>
      <c r="O158" s="152"/>
      <c r="P158" s="152"/>
      <c r="Q158" s="152"/>
      <c r="R158" s="152"/>
      <c r="S158" s="152"/>
      <c r="AG158" s="1167"/>
      <c r="AH158" s="262" t="s">
        <v>51</v>
      </c>
      <c r="AI158" s="279">
        <v>8.8191389662554478</v>
      </c>
      <c r="AJ158" s="281">
        <v>4.0548284580299327</v>
      </c>
      <c r="AK158" s="281">
        <v>2.1749721492633229</v>
      </c>
      <c r="AL158" s="281">
        <v>1.4589624079118884</v>
      </c>
      <c r="AM158" s="282">
        <v>0.21429441730088961</v>
      </c>
      <c r="AN158" s="282">
        <v>2.1004667466004386E-2</v>
      </c>
      <c r="AO158" s="281">
        <v>5.9158422907969994</v>
      </c>
      <c r="AP158" s="286">
        <v>0.45438495843995652</v>
      </c>
      <c r="AQ158" s="233"/>
      <c r="AR158" s="233"/>
      <c r="AS158" s="233"/>
      <c r="BL158" s="1172"/>
      <c r="BM158" s="338" t="s">
        <v>51</v>
      </c>
      <c r="BN158" s="356">
        <v>8.8693590222145779</v>
      </c>
      <c r="BO158" s="358">
        <v>4.3891120767065299</v>
      </c>
      <c r="BP158" s="358">
        <v>2.0207638509130765</v>
      </c>
      <c r="BQ158" s="358">
        <v>1.8812406884185755</v>
      </c>
      <c r="BR158" s="359">
        <v>0.10699770811479546</v>
      </c>
      <c r="BS158" s="359">
        <v>2.6920539330526714E-2</v>
      </c>
      <c r="BT158" s="358">
        <v>8.2569762247296765</v>
      </c>
      <c r="BU158" s="363">
        <v>0.59544262897369549</v>
      </c>
      <c r="BV158" s="233"/>
      <c r="CQ158" s="1187"/>
      <c r="CR158" s="430" t="s">
        <v>51</v>
      </c>
      <c r="CS158" s="448">
        <v>12.227622326866451</v>
      </c>
      <c r="CT158" s="450">
        <v>3.6993314780108539</v>
      </c>
      <c r="CU158" s="450">
        <v>3.3053600088417312</v>
      </c>
      <c r="CV158" s="450">
        <v>2.5595481379773561</v>
      </c>
      <c r="CW158" s="451">
        <v>4.3478425483225065E-2</v>
      </c>
      <c r="CX158" s="451">
        <v>3.6275007501071668E-2</v>
      </c>
      <c r="CY158" s="450">
        <v>9.4686169963036999</v>
      </c>
      <c r="CZ158" s="455">
        <v>0.693199618480276</v>
      </c>
      <c r="DA158"/>
      <c r="DB158" s="233"/>
      <c r="DV158" s="1190"/>
      <c r="DW158" s="530" t="s">
        <v>51</v>
      </c>
      <c r="DX158" s="548">
        <v>10.791015531532061</v>
      </c>
      <c r="DY158" s="550">
        <v>3.5790762281626636</v>
      </c>
      <c r="DZ158" s="550">
        <v>3.0150281367635698</v>
      </c>
      <c r="EA158" s="550">
        <v>2.5604621600436128</v>
      </c>
      <c r="EB158" s="551">
        <v>4.5361407118071954E-2</v>
      </c>
      <c r="EC158" s="551">
        <v>3.6287491346584884E-2</v>
      </c>
      <c r="ED158" s="550">
        <v>9.1640892501221209</v>
      </c>
      <c r="EE158" s="555">
        <v>0.6824780613481134</v>
      </c>
      <c r="EF158"/>
      <c r="EG158"/>
      <c r="EH158"/>
      <c r="EI158"/>
      <c r="EJ158"/>
    </row>
    <row r="159" spans="1:140" ht="15" customHeight="1">
      <c r="A159" s="152"/>
      <c r="B159" s="1162"/>
      <c r="C159" s="171" t="s">
        <v>52</v>
      </c>
      <c r="D159" s="190">
        <v>3.9119737280781486</v>
      </c>
      <c r="E159" s="192">
        <v>3.8629345104178521</v>
      </c>
      <c r="F159" s="192">
        <v>1.0126948094843555</v>
      </c>
      <c r="G159" s="193">
        <v>0.66094999234430385</v>
      </c>
      <c r="H159" s="193">
        <v>0.61441693292432498</v>
      </c>
      <c r="I159" s="193">
        <v>9.626286738211455E-3</v>
      </c>
      <c r="J159" s="192">
        <v>2.5532065350872264</v>
      </c>
      <c r="K159" s="197">
        <v>0.2108445689007401</v>
      </c>
      <c r="L159"/>
      <c r="M159" s="152"/>
      <c r="N159" s="152"/>
      <c r="O159" s="152"/>
      <c r="P159" s="152"/>
      <c r="Q159" s="152"/>
      <c r="R159" s="152"/>
      <c r="S159" s="152"/>
      <c r="AG159" s="1167"/>
      <c r="AH159" s="262" t="s">
        <v>52</v>
      </c>
      <c r="AI159" s="279">
        <v>8.8191389662554478</v>
      </c>
      <c r="AJ159" s="281">
        <v>4.5343165400353893</v>
      </c>
      <c r="AK159" s="281">
        <v>1.9449764674317636</v>
      </c>
      <c r="AL159" s="281">
        <v>1.4589624079118884</v>
      </c>
      <c r="AM159" s="282">
        <v>0.20840801937049025</v>
      </c>
      <c r="AN159" s="282">
        <v>2.1004667466004386E-2</v>
      </c>
      <c r="AO159" s="281">
        <v>6.6153973774847339</v>
      </c>
      <c r="AP159" s="286">
        <v>0.48441560237069958</v>
      </c>
      <c r="AQ159" s="233"/>
      <c r="AR159" s="233"/>
      <c r="AS159" s="233"/>
      <c r="BL159" s="1172"/>
      <c r="BM159" s="338" t="s">
        <v>52</v>
      </c>
      <c r="BN159" s="356">
        <v>8.8693590222145779</v>
      </c>
      <c r="BO159" s="358">
        <v>4.9365144832050296</v>
      </c>
      <c r="BP159" s="358">
        <v>1.7966844931560195</v>
      </c>
      <c r="BQ159" s="358">
        <v>1.8812406884185759</v>
      </c>
      <c r="BR159" s="359">
        <v>9.798121893065552E-2</v>
      </c>
      <c r="BS159" s="359">
        <v>2.6920539330526714E-2</v>
      </c>
      <c r="BT159" s="358">
        <v>9.2867719047729</v>
      </c>
      <c r="BU159" s="363">
        <v>0.63360240525600287</v>
      </c>
      <c r="BV159" s="233"/>
      <c r="CQ159" s="1187"/>
      <c r="CR159" s="430" t="s">
        <v>52</v>
      </c>
      <c r="CS159" s="448">
        <v>12.227622326866451</v>
      </c>
      <c r="CT159" s="450">
        <v>4.1111837947124927</v>
      </c>
      <c r="CU159" s="450">
        <v>2.9742339280945633</v>
      </c>
      <c r="CV159" s="450">
        <v>2.5595481379773553</v>
      </c>
      <c r="CW159" s="451">
        <v>3.7452376835812894E-2</v>
      </c>
      <c r="CX159" s="451">
        <v>3.6275007501071668E-2</v>
      </c>
      <c r="CY159" s="450">
        <v>10.522772826639038</v>
      </c>
      <c r="CZ159" s="455">
        <v>0.72804505250270735</v>
      </c>
      <c r="DA159"/>
      <c r="DB159" s="233"/>
      <c r="DV159" s="1190"/>
      <c r="DW159" s="530" t="s">
        <v>52</v>
      </c>
      <c r="DX159" s="548">
        <v>10.791015531532061</v>
      </c>
      <c r="DY159" s="550">
        <v>3.9691062073762495</v>
      </c>
      <c r="DZ159" s="550">
        <v>2.718752023182919</v>
      </c>
      <c r="EA159" s="550">
        <v>2.5604621600436133</v>
      </c>
      <c r="EB159" s="551">
        <v>3.9368181030696371E-2</v>
      </c>
      <c r="EC159" s="551">
        <v>3.6287491346584884E-2</v>
      </c>
      <c r="ED159" s="550">
        <v>10.162746253181107</v>
      </c>
      <c r="EE159" s="555">
        <v>0.71662230391801429</v>
      </c>
      <c r="EF159"/>
      <c r="EG159"/>
      <c r="EH159"/>
      <c r="EI159"/>
      <c r="EJ159"/>
    </row>
    <row r="160" spans="1:140" ht="15" customHeight="1">
      <c r="A160" s="152"/>
      <c r="B160" s="1162"/>
      <c r="C160" s="171" t="s">
        <v>53</v>
      </c>
      <c r="D160" s="190">
        <v>3.9119737280781486</v>
      </c>
      <c r="E160" s="192">
        <v>1</v>
      </c>
      <c r="F160" s="192">
        <v>3.9119737280781486</v>
      </c>
      <c r="G160" s="193">
        <v>0.66094999234430385</v>
      </c>
      <c r="H160" s="193">
        <v>0.41906214311033962</v>
      </c>
      <c r="I160" s="193">
        <v>9.626286738211455E-3</v>
      </c>
      <c r="J160" s="193">
        <v>0.66094999234430385</v>
      </c>
      <c r="K160" s="197">
        <v>0.12622468098299622</v>
      </c>
      <c r="L160"/>
      <c r="M160" s="152"/>
      <c r="N160" s="152"/>
      <c r="O160" s="152"/>
      <c r="P160" s="152"/>
      <c r="Q160" s="152"/>
      <c r="R160" s="152"/>
      <c r="S160" s="152"/>
      <c r="AG160" s="1167"/>
      <c r="AH160" s="262" t="s">
        <v>53</v>
      </c>
      <c r="AI160" s="279">
        <v>8.8191389662554478</v>
      </c>
      <c r="AJ160" s="281">
        <v>1</v>
      </c>
      <c r="AK160" s="281">
        <v>8.8191389662554478</v>
      </c>
      <c r="AL160" s="281">
        <v>1.4589624079118884</v>
      </c>
      <c r="AM160" s="282">
        <v>0.23127947214595818</v>
      </c>
      <c r="AN160" s="282">
        <v>2.1004667466004386E-2</v>
      </c>
      <c r="AO160" s="281">
        <v>1.4589624079118884</v>
      </c>
      <c r="AP160" s="286">
        <v>0.22172875653371871</v>
      </c>
      <c r="AQ160" s="233"/>
      <c r="AR160" s="233"/>
      <c r="AS160" s="233"/>
      <c r="BL160" s="1172"/>
      <c r="BM160" s="338" t="s">
        <v>53</v>
      </c>
      <c r="BN160" s="356">
        <v>8.8693590222145779</v>
      </c>
      <c r="BO160" s="358">
        <v>1</v>
      </c>
      <c r="BP160" s="358">
        <v>8.8693590222145779</v>
      </c>
      <c r="BQ160" s="358">
        <v>1.8812406884185759</v>
      </c>
      <c r="BR160" s="359">
        <v>0.17470207268514854</v>
      </c>
      <c r="BS160" s="359">
        <v>2.6920539330526714E-2</v>
      </c>
      <c r="BT160" s="358">
        <v>1.8812406884185759</v>
      </c>
      <c r="BU160" s="363">
        <v>0.27214928360530322</v>
      </c>
      <c r="BV160" s="233"/>
      <c r="CQ160" s="1187"/>
      <c r="CR160" s="430" t="s">
        <v>53</v>
      </c>
      <c r="CS160" s="448">
        <v>12.227622326866451</v>
      </c>
      <c r="CT160" s="450">
        <v>1</v>
      </c>
      <c r="CU160" s="450">
        <v>12.227622326866451</v>
      </c>
      <c r="CV160" s="450">
        <v>2.5595481379773557</v>
      </c>
      <c r="CW160" s="451">
        <v>0.11426619295610493</v>
      </c>
      <c r="CX160" s="451">
        <v>3.6275007501071668E-2</v>
      </c>
      <c r="CY160" s="450">
        <v>2.5595481379773557</v>
      </c>
      <c r="CZ160" s="455">
        <v>0.35117798331092254</v>
      </c>
      <c r="DA160"/>
      <c r="DB160" s="233"/>
      <c r="DV160" s="1190"/>
      <c r="DW160" s="530" t="s">
        <v>53</v>
      </c>
      <c r="DX160" s="548">
        <v>10.791015531532061</v>
      </c>
      <c r="DY160" s="550">
        <v>1</v>
      </c>
      <c r="DZ160" s="550">
        <v>10.791015531532061</v>
      </c>
      <c r="EA160" s="550">
        <v>2.5604621600436128</v>
      </c>
      <c r="EB160" s="551">
        <v>0.11420274240790228</v>
      </c>
      <c r="EC160" s="551">
        <v>3.6287491346584884E-2</v>
      </c>
      <c r="ED160" s="550">
        <v>2.5604621600436128</v>
      </c>
      <c r="EE160" s="555">
        <v>0.35128217224776948</v>
      </c>
      <c r="EF160"/>
      <c r="EG160"/>
      <c r="EH160"/>
      <c r="EI160"/>
      <c r="EJ160"/>
    </row>
    <row r="161" spans="1:140" ht="15" customHeight="1">
      <c r="A161" s="152"/>
      <c r="B161" s="1162" t="s">
        <v>106</v>
      </c>
      <c r="C161" s="171" t="s">
        <v>59</v>
      </c>
      <c r="D161" s="190">
        <v>402.47252680311897</v>
      </c>
      <c r="E161" s="213">
        <v>340</v>
      </c>
      <c r="F161" s="192">
        <v>1.1837427258915263</v>
      </c>
      <c r="G161" s="216"/>
      <c r="H161" s="216"/>
      <c r="I161" s="216"/>
      <c r="J161" s="216"/>
      <c r="K161" s="217"/>
      <c r="L161"/>
      <c r="M161" s="152"/>
      <c r="N161" s="152"/>
      <c r="O161" s="152"/>
      <c r="P161" s="152"/>
      <c r="Q161" s="152"/>
      <c r="R161" s="152"/>
      <c r="S161" s="152"/>
      <c r="AG161" s="1167" t="s">
        <v>106</v>
      </c>
      <c r="AH161" s="262" t="s">
        <v>59</v>
      </c>
      <c r="AI161" s="279">
        <v>411.04653996101348</v>
      </c>
      <c r="AJ161" s="301">
        <v>340</v>
      </c>
      <c r="AK161" s="281">
        <v>1.2089604116500396</v>
      </c>
      <c r="AL161" s="304"/>
      <c r="AM161" s="304"/>
      <c r="AN161" s="304"/>
      <c r="AO161" s="304"/>
      <c r="AP161" s="305"/>
      <c r="AQ161" s="233"/>
      <c r="AR161" s="233"/>
      <c r="AS161" s="233"/>
      <c r="BL161" s="1172" t="s">
        <v>106</v>
      </c>
      <c r="BM161" s="338" t="s">
        <v>59</v>
      </c>
      <c r="BN161" s="356">
        <v>320.59502923976623</v>
      </c>
      <c r="BO161" s="379">
        <v>340</v>
      </c>
      <c r="BP161" s="359">
        <v>0.94292655658754776</v>
      </c>
      <c r="BQ161" s="382"/>
      <c r="BR161" s="382"/>
      <c r="BS161" s="382"/>
      <c r="BT161" s="382"/>
      <c r="BU161" s="383"/>
      <c r="BV161" s="233"/>
      <c r="CQ161" s="1187" t="s">
        <v>106</v>
      </c>
      <c r="CR161" s="430" t="s">
        <v>59</v>
      </c>
      <c r="CS161" s="448">
        <v>324.85355750487344</v>
      </c>
      <c r="CT161" s="470">
        <v>340</v>
      </c>
      <c r="CU161" s="451">
        <v>0.95545163972021596</v>
      </c>
      <c r="CV161" s="473"/>
      <c r="CW161" s="473"/>
      <c r="CX161" s="473"/>
      <c r="CY161" s="473"/>
      <c r="CZ161" s="474"/>
      <c r="DA161"/>
      <c r="DB161" s="233"/>
      <c r="DV161" s="1190" t="s">
        <v>106</v>
      </c>
      <c r="DW161" s="530" t="s">
        <v>59</v>
      </c>
      <c r="DX161" s="548">
        <v>286.58461257309943</v>
      </c>
      <c r="DY161" s="570">
        <v>340</v>
      </c>
      <c r="DZ161" s="551">
        <v>0.8428959193326454</v>
      </c>
      <c r="EA161" s="573"/>
      <c r="EB161" s="573"/>
      <c r="EC161" s="573"/>
      <c r="ED161" s="573"/>
      <c r="EE161" s="574"/>
      <c r="EF161"/>
      <c r="EG161"/>
      <c r="EH161"/>
      <c r="EI161"/>
      <c r="EJ161"/>
    </row>
    <row r="162" spans="1:140" ht="15" customHeight="1">
      <c r="A162" s="152"/>
      <c r="B162" s="1141"/>
      <c r="C162" s="168" t="s">
        <v>51</v>
      </c>
      <c r="D162" s="214">
        <v>402.47252680311897</v>
      </c>
      <c r="E162" s="187">
        <v>237.24641410622669</v>
      </c>
      <c r="F162" s="187">
        <v>1.6964324974914586</v>
      </c>
      <c r="G162" s="218"/>
      <c r="H162" s="218"/>
      <c r="I162" s="218"/>
      <c r="J162" s="218"/>
      <c r="K162" s="219"/>
      <c r="L162"/>
      <c r="M162" s="152"/>
      <c r="N162" s="152"/>
      <c r="O162" s="152"/>
      <c r="P162" s="152"/>
      <c r="Q162" s="152"/>
      <c r="R162" s="152"/>
      <c r="S162" s="152"/>
      <c r="AG162" s="1143"/>
      <c r="AH162" s="259" t="s">
        <v>51</v>
      </c>
      <c r="AI162" s="302">
        <v>411.04653996101348</v>
      </c>
      <c r="AJ162" s="276">
        <v>275.72833514603542</v>
      </c>
      <c r="AK162" s="276">
        <v>1.4907664086946624</v>
      </c>
      <c r="AL162" s="306"/>
      <c r="AM162" s="306"/>
      <c r="AN162" s="306"/>
      <c r="AO162" s="306"/>
      <c r="AP162" s="307"/>
      <c r="AQ162" s="233"/>
      <c r="AR162" s="233"/>
      <c r="AS162" s="233"/>
      <c r="BL162" s="1145"/>
      <c r="BM162" s="335" t="s">
        <v>51</v>
      </c>
      <c r="BN162" s="380">
        <v>320.59502923976623</v>
      </c>
      <c r="BO162" s="353">
        <v>298.45962121604401</v>
      </c>
      <c r="BP162" s="353">
        <v>1.0741655033050492</v>
      </c>
      <c r="BQ162" s="384"/>
      <c r="BR162" s="384"/>
      <c r="BS162" s="384"/>
      <c r="BT162" s="384"/>
      <c r="BU162" s="385"/>
      <c r="BV162" s="233"/>
      <c r="CQ162" s="1147"/>
      <c r="CR162" s="427" t="s">
        <v>51</v>
      </c>
      <c r="CS162" s="471">
        <v>324.85355750487344</v>
      </c>
      <c r="CT162" s="445">
        <v>251.55454050473807</v>
      </c>
      <c r="CU162" s="445">
        <v>1.2913841938732755</v>
      </c>
      <c r="CV162" s="475"/>
      <c r="CW162" s="475"/>
      <c r="CX162" s="475"/>
      <c r="CY162" s="475"/>
      <c r="CZ162" s="476"/>
      <c r="DA162"/>
      <c r="DB162" s="233"/>
      <c r="DV162" s="1149"/>
      <c r="DW162" s="527" t="s">
        <v>51</v>
      </c>
      <c r="DX162" s="571">
        <v>286.58461257309943</v>
      </c>
      <c r="DY162" s="545">
        <v>243.37718351506112</v>
      </c>
      <c r="DZ162" s="545">
        <v>1.1775327844377181</v>
      </c>
      <c r="EA162" s="575"/>
      <c r="EB162" s="575"/>
      <c r="EC162" s="575"/>
      <c r="ED162" s="575"/>
      <c r="EE162" s="576"/>
      <c r="EF162"/>
      <c r="EG162"/>
      <c r="EH162"/>
      <c r="EI162"/>
      <c r="EJ162"/>
    </row>
    <row r="163" spans="1:140" ht="15" customHeight="1">
      <c r="A163" s="152"/>
      <c r="B163" s="1141"/>
      <c r="C163" s="168" t="s">
        <v>52</v>
      </c>
      <c r="D163" s="214">
        <v>402.47252680311897</v>
      </c>
      <c r="E163" s="187">
        <v>262.67954670841391</v>
      </c>
      <c r="F163" s="187">
        <v>1.5321806811623653</v>
      </c>
      <c r="G163" s="218"/>
      <c r="H163" s="218"/>
      <c r="I163" s="218"/>
      <c r="J163" s="218"/>
      <c r="K163" s="219"/>
      <c r="L163"/>
      <c r="M163" s="152"/>
      <c r="N163" s="152"/>
      <c r="O163" s="152"/>
      <c r="P163" s="152"/>
      <c r="Q163" s="152"/>
      <c r="R163" s="152"/>
      <c r="S163" s="152"/>
      <c r="AG163" s="1143"/>
      <c r="AH163" s="259" t="s">
        <v>52</v>
      </c>
      <c r="AI163" s="302">
        <v>411.04653996101348</v>
      </c>
      <c r="AJ163" s="276">
        <v>308.33352472240648</v>
      </c>
      <c r="AK163" s="276">
        <v>1.3331230858891514</v>
      </c>
      <c r="AL163" s="306"/>
      <c r="AM163" s="306"/>
      <c r="AN163" s="306"/>
      <c r="AO163" s="306"/>
      <c r="AP163" s="307"/>
      <c r="AQ163" s="233"/>
      <c r="AR163" s="233"/>
      <c r="AS163" s="233"/>
      <c r="BL163" s="1145"/>
      <c r="BM163" s="335" t="s">
        <v>52</v>
      </c>
      <c r="BN163" s="380">
        <v>320.59502923976623</v>
      </c>
      <c r="BO163" s="353">
        <v>335.68298485794202</v>
      </c>
      <c r="BP163" s="354">
        <v>0.95505296276914109</v>
      </c>
      <c r="BQ163" s="384"/>
      <c r="BR163" s="384"/>
      <c r="BS163" s="384"/>
      <c r="BT163" s="384"/>
      <c r="BU163" s="385"/>
      <c r="BV163" s="233"/>
      <c r="CQ163" s="1147"/>
      <c r="CR163" s="427" t="s">
        <v>52</v>
      </c>
      <c r="CS163" s="471">
        <v>324.85355750487344</v>
      </c>
      <c r="CT163" s="445">
        <v>279.56049804044949</v>
      </c>
      <c r="CU163" s="445">
        <v>1.16201523384706</v>
      </c>
      <c r="CV163" s="475"/>
      <c r="CW163" s="475"/>
      <c r="CX163" s="475"/>
      <c r="CY163" s="475"/>
      <c r="CZ163" s="476"/>
      <c r="DA163"/>
      <c r="DB163" s="233"/>
      <c r="DV163" s="1149"/>
      <c r="DW163" s="527" t="s">
        <v>52</v>
      </c>
      <c r="DX163" s="571">
        <v>286.58461257309943</v>
      </c>
      <c r="DY163" s="545">
        <v>269.899222101585</v>
      </c>
      <c r="DZ163" s="545">
        <v>1.0618208171983332</v>
      </c>
      <c r="EA163" s="575"/>
      <c r="EB163" s="575"/>
      <c r="EC163" s="575"/>
      <c r="ED163" s="575"/>
      <c r="EE163" s="576"/>
      <c r="EF163"/>
      <c r="EG163"/>
      <c r="EH163"/>
      <c r="EI163"/>
      <c r="EJ163"/>
    </row>
    <row r="164" spans="1:140" ht="15" customHeight="1" thickBot="1">
      <c r="A164" s="152"/>
      <c r="B164" s="1180"/>
      <c r="C164" s="177" t="s">
        <v>53</v>
      </c>
      <c r="D164" s="220">
        <v>402.47252680311897</v>
      </c>
      <c r="E164" s="200">
        <v>68</v>
      </c>
      <c r="F164" s="200">
        <v>5.9187136294576321</v>
      </c>
      <c r="G164" s="221"/>
      <c r="H164" s="221"/>
      <c r="I164" s="221"/>
      <c r="J164" s="221"/>
      <c r="K164" s="222"/>
      <c r="L164"/>
      <c r="M164" s="152"/>
      <c r="N164" s="152"/>
      <c r="O164" s="152"/>
      <c r="P164" s="152"/>
      <c r="Q164" s="152"/>
      <c r="R164" s="152"/>
      <c r="S164" s="152"/>
      <c r="AG164" s="1181"/>
      <c r="AH164" s="266" t="s">
        <v>53</v>
      </c>
      <c r="AI164" s="308">
        <v>411.04653996101348</v>
      </c>
      <c r="AJ164" s="289">
        <v>68</v>
      </c>
      <c r="AK164" s="289">
        <v>6.0448020582501982</v>
      </c>
      <c r="AL164" s="309"/>
      <c r="AM164" s="309"/>
      <c r="AN164" s="309"/>
      <c r="AO164" s="309"/>
      <c r="AP164" s="310"/>
      <c r="AQ164" s="233"/>
      <c r="AR164" s="233"/>
      <c r="AS164" s="233"/>
      <c r="BL164" s="1182"/>
      <c r="BM164" s="343" t="s">
        <v>53</v>
      </c>
      <c r="BN164" s="386">
        <v>320.59502923976623</v>
      </c>
      <c r="BO164" s="366">
        <v>68</v>
      </c>
      <c r="BP164" s="366">
        <v>4.7146327829377386</v>
      </c>
      <c r="BQ164" s="387"/>
      <c r="BR164" s="387"/>
      <c r="BS164" s="387"/>
      <c r="BT164" s="387"/>
      <c r="BU164" s="388"/>
      <c r="BV164" s="233"/>
      <c r="CQ164" s="1183"/>
      <c r="CR164" s="435" t="s">
        <v>53</v>
      </c>
      <c r="CS164" s="477">
        <v>324.85355750487344</v>
      </c>
      <c r="CT164" s="458">
        <v>68</v>
      </c>
      <c r="CU164" s="458">
        <v>4.7772581986010803</v>
      </c>
      <c r="CV164" s="478"/>
      <c r="CW164" s="478"/>
      <c r="CX164" s="478"/>
      <c r="CY164" s="478"/>
      <c r="CZ164" s="479"/>
      <c r="DA164"/>
      <c r="DB164" s="233"/>
      <c r="DV164" s="1184"/>
      <c r="DW164" s="535" t="s">
        <v>53</v>
      </c>
      <c r="DX164" s="577">
        <v>286.58461257309943</v>
      </c>
      <c r="DY164" s="558">
        <v>68</v>
      </c>
      <c r="DZ164" s="558">
        <v>4.2144795966632271</v>
      </c>
      <c r="EA164" s="578"/>
      <c r="EB164" s="578"/>
      <c r="EC164" s="578"/>
      <c r="ED164" s="578"/>
      <c r="EE164" s="579"/>
      <c r="EF164"/>
      <c r="EG164"/>
      <c r="EH164"/>
      <c r="EI164"/>
      <c r="EJ164"/>
    </row>
    <row r="165" spans="1:140" ht="15" customHeight="1" thickTop="1">
      <c r="A165" s="152"/>
      <c r="B165" s="1164" t="s">
        <v>333</v>
      </c>
      <c r="C165" s="1164"/>
      <c r="D165" s="1164"/>
      <c r="E165" s="1164"/>
      <c r="F165" s="1164"/>
      <c r="G165" s="1164"/>
      <c r="H165" s="1164"/>
      <c r="I165" s="1164"/>
      <c r="J165" s="1164"/>
      <c r="K165" s="1164"/>
      <c r="L165"/>
      <c r="M165" s="152"/>
      <c r="N165" s="152"/>
      <c r="O165" s="152"/>
      <c r="P165" s="152"/>
      <c r="Q165" s="152"/>
      <c r="R165" s="152"/>
      <c r="S165" s="152"/>
      <c r="AG165" s="1169" t="s">
        <v>333</v>
      </c>
      <c r="AH165" s="1169"/>
      <c r="AI165" s="1169"/>
      <c r="AJ165" s="1169"/>
      <c r="AK165" s="1169"/>
      <c r="AL165" s="1169"/>
      <c r="AM165" s="1169"/>
      <c r="AN165" s="1169"/>
      <c r="AO165" s="1169"/>
      <c r="AP165" s="1169"/>
      <c r="AQ165" s="233"/>
      <c r="AR165" s="233"/>
      <c r="AS165" s="233"/>
      <c r="BL165" s="1174" t="s">
        <v>333</v>
      </c>
      <c r="BM165" s="1174"/>
      <c r="BN165" s="1174"/>
      <c r="BO165" s="1174"/>
      <c r="BP165" s="1174"/>
      <c r="BQ165" s="1174"/>
      <c r="BR165" s="1174"/>
      <c r="BS165" s="1174"/>
      <c r="BT165" s="1174"/>
      <c r="BU165" s="1174"/>
      <c r="BV165" s="233"/>
      <c r="CQ165" s="1176" t="s">
        <v>333</v>
      </c>
      <c r="CR165" s="1176"/>
      <c r="CS165" s="1176"/>
      <c r="CT165" s="1176"/>
      <c r="CU165" s="1176"/>
      <c r="CV165" s="1176"/>
      <c r="CW165" s="1176"/>
      <c r="CX165" s="1176"/>
      <c r="CY165" s="1176"/>
      <c r="CZ165" s="1176"/>
      <c r="DA165"/>
      <c r="DB165" s="233"/>
      <c r="DV165" s="1178" t="s">
        <v>333</v>
      </c>
      <c r="DW165" s="1178"/>
      <c r="DX165" s="1178"/>
      <c r="DY165" s="1178"/>
      <c r="DZ165" s="1178"/>
      <c r="EA165" s="1178"/>
      <c r="EB165" s="1178"/>
      <c r="EC165" s="1178"/>
      <c r="ED165" s="1178"/>
      <c r="EE165" s="1178"/>
      <c r="EF165"/>
      <c r="EG165"/>
      <c r="EH165"/>
      <c r="EI165"/>
      <c r="EJ165"/>
    </row>
    <row r="166" spans="1:140" ht="15" customHeight="1">
      <c r="A166" s="152"/>
      <c r="B166"/>
      <c r="C166"/>
      <c r="D166"/>
      <c r="E166"/>
      <c r="F166"/>
      <c r="G166"/>
      <c r="H166"/>
      <c r="I166"/>
      <c r="J166"/>
      <c r="K166"/>
      <c r="L166"/>
      <c r="M166" s="152"/>
      <c r="N166" s="152"/>
      <c r="O166" s="152"/>
      <c r="P166" s="152"/>
      <c r="Q166" s="152"/>
      <c r="R166" s="152"/>
      <c r="S166" s="152"/>
      <c r="AG166"/>
      <c r="AH166"/>
      <c r="AI166"/>
      <c r="AJ166"/>
      <c r="AK166"/>
      <c r="AL166"/>
      <c r="AM166"/>
      <c r="AN166"/>
      <c r="AO166"/>
      <c r="AP166"/>
      <c r="AQ166" s="233"/>
      <c r="AR166" s="233"/>
      <c r="AS166" s="233"/>
      <c r="BL166"/>
      <c r="BM166"/>
      <c r="BN166"/>
      <c r="BO166"/>
      <c r="BP166"/>
      <c r="BQ166"/>
      <c r="BR166"/>
      <c r="BS166"/>
      <c r="BT166"/>
      <c r="BU166"/>
      <c r="BV166" s="233"/>
      <c r="CQ166"/>
      <c r="CR166"/>
      <c r="CS166"/>
      <c r="CT166"/>
      <c r="CU166"/>
      <c r="CV166"/>
      <c r="CW166"/>
      <c r="CX166"/>
      <c r="CY166"/>
      <c r="CZ166"/>
      <c r="DA166"/>
      <c r="DB166" s="233"/>
      <c r="DV166"/>
      <c r="DW166"/>
      <c r="DX166"/>
      <c r="DY166"/>
      <c r="DZ166"/>
      <c r="EA166"/>
      <c r="EB166"/>
      <c r="EC166"/>
      <c r="ED166"/>
      <c r="EE166"/>
      <c r="EF166"/>
      <c r="EG166"/>
      <c r="EH166"/>
      <c r="EI166"/>
      <c r="EJ166"/>
    </row>
    <row r="167" spans="1:140" ht="15" customHeight="1">
      <c r="A167" s="152"/>
      <c r="B167" s="1150" t="s">
        <v>61</v>
      </c>
      <c r="C167" s="1150"/>
      <c r="D167" s="1150"/>
      <c r="E167" s="1150"/>
      <c r="F167" s="1150"/>
      <c r="G167" s="1150"/>
      <c r="H167" s="1150"/>
      <c r="I167" s="1150"/>
      <c r="J167" s="1150"/>
      <c r="K167" s="1150"/>
      <c r="L167"/>
      <c r="M167" s="152"/>
      <c r="N167" s="152"/>
      <c r="O167" s="152"/>
      <c r="P167" s="152"/>
      <c r="Q167" s="152"/>
      <c r="R167" s="152"/>
      <c r="S167" s="152"/>
      <c r="AG167" s="1151" t="s">
        <v>61</v>
      </c>
      <c r="AH167" s="1151"/>
      <c r="AI167" s="1151"/>
      <c r="AJ167" s="1151"/>
      <c r="AK167" s="1151"/>
      <c r="AL167" s="1151"/>
      <c r="AM167" s="1151"/>
      <c r="AN167" s="1151"/>
      <c r="AO167" s="1151"/>
      <c r="AP167" s="1151"/>
      <c r="AQ167" s="233"/>
      <c r="AR167" s="233"/>
      <c r="AS167" s="233"/>
      <c r="BL167" s="1152" t="s">
        <v>61</v>
      </c>
      <c r="BM167" s="1152"/>
      <c r="BN167" s="1152"/>
      <c r="BO167" s="1152"/>
      <c r="BP167" s="1152"/>
      <c r="BQ167" s="1152"/>
      <c r="BR167" s="1152"/>
      <c r="BS167" s="1152"/>
      <c r="BT167" s="1152"/>
      <c r="BU167" s="1152"/>
      <c r="BV167" s="233"/>
      <c r="CQ167" s="1153" t="s">
        <v>61</v>
      </c>
      <c r="CR167" s="1153"/>
      <c r="CS167" s="1153"/>
      <c r="CT167" s="1153"/>
      <c r="CU167" s="1153"/>
      <c r="CV167" s="1153"/>
      <c r="CW167" s="1153"/>
      <c r="CX167" s="1153"/>
      <c r="CY167" s="1153"/>
      <c r="CZ167" s="1153"/>
      <c r="DA167"/>
      <c r="DB167" s="233"/>
      <c r="DV167" s="1155" t="s">
        <v>61</v>
      </c>
      <c r="DW167" s="1155"/>
      <c r="DX167" s="1155"/>
      <c r="DY167" s="1155"/>
      <c r="DZ167" s="1155"/>
      <c r="EA167" s="1155"/>
      <c r="EB167" s="1155"/>
      <c r="EC167" s="1155"/>
      <c r="ED167" s="1155"/>
      <c r="EE167" s="1155"/>
      <c r="EF167"/>
      <c r="EG167"/>
      <c r="EH167"/>
      <c r="EI167"/>
      <c r="EJ167"/>
    </row>
    <row r="168" spans="1:140" ht="15" customHeight="1" thickBot="1">
      <c r="A168" s="152"/>
      <c r="B168" s="203" t="s">
        <v>328</v>
      </c>
      <c r="C168" s="203" t="s">
        <v>329</v>
      </c>
      <c r="D168"/>
      <c r="E168"/>
      <c r="F168"/>
      <c r="G168"/>
      <c r="H168"/>
      <c r="I168"/>
      <c r="J168"/>
      <c r="K168"/>
      <c r="L168"/>
      <c r="M168" s="152"/>
      <c r="N168" s="152"/>
      <c r="O168" s="152"/>
      <c r="P168" s="152"/>
      <c r="Q168" s="152"/>
      <c r="R168" s="152"/>
      <c r="S168" s="152"/>
      <c r="AG168" s="238" t="s">
        <v>328</v>
      </c>
      <c r="AH168" s="238" t="s">
        <v>329</v>
      </c>
      <c r="AI168"/>
      <c r="AJ168"/>
      <c r="AK168"/>
      <c r="AL168"/>
      <c r="AM168"/>
      <c r="AN168"/>
      <c r="AO168"/>
      <c r="AP168"/>
      <c r="AQ168" s="233"/>
      <c r="AR168" s="233"/>
      <c r="AS168" s="233"/>
      <c r="BL168" s="369" t="s">
        <v>328</v>
      </c>
      <c r="BM168" s="369" t="s">
        <v>329</v>
      </c>
      <c r="BN168"/>
      <c r="BO168"/>
      <c r="BP168"/>
      <c r="BQ168"/>
      <c r="BR168"/>
      <c r="BS168"/>
      <c r="BT168"/>
      <c r="BU168"/>
      <c r="BV168" s="233"/>
      <c r="CQ168" s="406" t="s">
        <v>328</v>
      </c>
      <c r="CR168" s="406" t="s">
        <v>329</v>
      </c>
      <c r="CS168"/>
      <c r="CT168"/>
      <c r="CU168"/>
      <c r="CV168"/>
      <c r="CW168"/>
      <c r="CX168"/>
      <c r="CY168"/>
      <c r="CZ168"/>
      <c r="DA168"/>
      <c r="DB168" s="233"/>
      <c r="DV168" s="506" t="s">
        <v>328</v>
      </c>
      <c r="DW168" s="506" t="s">
        <v>329</v>
      </c>
      <c r="DX168"/>
      <c r="DY168"/>
      <c r="DZ168"/>
      <c r="EA168"/>
      <c r="EB168"/>
      <c r="EC168"/>
      <c r="ED168"/>
      <c r="EE168"/>
      <c r="EF168"/>
      <c r="EG168"/>
      <c r="EH168"/>
      <c r="EI168"/>
      <c r="EJ168"/>
    </row>
    <row r="169" spans="1:140" ht="15" customHeight="1" thickTop="1" thickBot="1">
      <c r="A169" s="152"/>
      <c r="B169" s="1130" t="s">
        <v>56</v>
      </c>
      <c r="C169" s="1131"/>
      <c r="D169" s="153" t="s">
        <v>57</v>
      </c>
      <c r="E169" s="164" t="s">
        <v>50</v>
      </c>
      <c r="F169" s="164" t="s">
        <v>58</v>
      </c>
      <c r="G169" s="164" t="s">
        <v>36</v>
      </c>
      <c r="H169" s="164" t="s">
        <v>39</v>
      </c>
      <c r="I169" s="164" t="s">
        <v>40</v>
      </c>
      <c r="J169" s="164" t="s">
        <v>41</v>
      </c>
      <c r="K169" s="154" t="s">
        <v>332</v>
      </c>
      <c r="L169"/>
      <c r="M169" s="152"/>
      <c r="N169" s="152"/>
      <c r="O169" s="152"/>
      <c r="P169" s="152"/>
      <c r="Q169" s="152"/>
      <c r="R169" s="152"/>
      <c r="S169" s="152"/>
      <c r="AG169" s="1132" t="s">
        <v>56</v>
      </c>
      <c r="AH169" s="1133"/>
      <c r="AI169" s="244" t="s">
        <v>57</v>
      </c>
      <c r="AJ169" s="255" t="s">
        <v>50</v>
      </c>
      <c r="AK169" s="255" t="s">
        <v>58</v>
      </c>
      <c r="AL169" s="255" t="s">
        <v>36</v>
      </c>
      <c r="AM169" s="255" t="s">
        <v>39</v>
      </c>
      <c r="AN169" s="255" t="s">
        <v>40</v>
      </c>
      <c r="AO169" s="255" t="s">
        <v>41</v>
      </c>
      <c r="AP169" s="245" t="s">
        <v>332</v>
      </c>
      <c r="AQ169" s="233"/>
      <c r="AR169" s="233"/>
      <c r="AS169" s="233"/>
      <c r="BL169" s="1134" t="s">
        <v>56</v>
      </c>
      <c r="BM169" s="1135"/>
      <c r="BN169" s="320" t="s">
        <v>57</v>
      </c>
      <c r="BO169" s="331" t="s">
        <v>50</v>
      </c>
      <c r="BP169" s="331" t="s">
        <v>58</v>
      </c>
      <c r="BQ169" s="331" t="s">
        <v>36</v>
      </c>
      <c r="BR169" s="331" t="s">
        <v>39</v>
      </c>
      <c r="BS169" s="331" t="s">
        <v>40</v>
      </c>
      <c r="BT169" s="331" t="s">
        <v>41</v>
      </c>
      <c r="BU169" s="321" t="s">
        <v>332</v>
      </c>
      <c r="BV169" s="233"/>
      <c r="CQ169" s="1136" t="s">
        <v>56</v>
      </c>
      <c r="CR169" s="1137"/>
      <c r="CS169" s="412" t="s">
        <v>57</v>
      </c>
      <c r="CT169" s="423" t="s">
        <v>50</v>
      </c>
      <c r="CU169" s="423" t="s">
        <v>58</v>
      </c>
      <c r="CV169" s="423" t="s">
        <v>36</v>
      </c>
      <c r="CW169" s="423" t="s">
        <v>39</v>
      </c>
      <c r="CX169" s="423" t="s">
        <v>40</v>
      </c>
      <c r="CY169" s="423" t="s">
        <v>41</v>
      </c>
      <c r="CZ169" s="413" t="s">
        <v>332</v>
      </c>
      <c r="DA169"/>
      <c r="DB169" s="233"/>
      <c r="DV169" s="1138" t="s">
        <v>56</v>
      </c>
      <c r="DW169" s="1139"/>
      <c r="DX169" s="512" t="s">
        <v>57</v>
      </c>
      <c r="DY169" s="523" t="s">
        <v>50</v>
      </c>
      <c r="DZ169" s="523" t="s">
        <v>58</v>
      </c>
      <c r="EA169" s="523" t="s">
        <v>36</v>
      </c>
      <c r="EB169" s="523" t="s">
        <v>39</v>
      </c>
      <c r="EC169" s="523" t="s">
        <v>40</v>
      </c>
      <c r="ED169" s="523" t="s">
        <v>41</v>
      </c>
      <c r="EE169" s="513" t="s">
        <v>332</v>
      </c>
      <c r="EF169"/>
      <c r="EG169"/>
      <c r="EH169"/>
      <c r="EI169"/>
      <c r="EJ169"/>
    </row>
    <row r="170" spans="1:140" ht="15" customHeight="1" thickTop="1">
      <c r="A170" s="152"/>
      <c r="B170" s="1161" t="s">
        <v>96</v>
      </c>
      <c r="C170" s="165" t="s">
        <v>62</v>
      </c>
      <c r="D170" s="211">
        <v>312.99198658983778</v>
      </c>
      <c r="E170" s="212">
        <v>1</v>
      </c>
      <c r="F170" s="182">
        <v>312.99198658983778</v>
      </c>
      <c r="G170" s="182">
        <v>117.92354940146949</v>
      </c>
      <c r="H170" s="183">
        <v>1.6880305773408687E-16</v>
      </c>
      <c r="I170" s="183">
        <v>0.63425827325851092</v>
      </c>
      <c r="J170" s="182">
        <v>117.92354940146947</v>
      </c>
      <c r="K170" s="184">
        <v>1</v>
      </c>
      <c r="L170"/>
      <c r="M170" s="152"/>
      <c r="N170" s="152"/>
      <c r="O170" s="152"/>
      <c r="P170" s="152"/>
      <c r="Q170" s="152"/>
      <c r="R170" s="152"/>
      <c r="S170" s="152"/>
      <c r="AG170" s="1166" t="s">
        <v>96</v>
      </c>
      <c r="AH170" s="256" t="s">
        <v>62</v>
      </c>
      <c r="AI170" s="299">
        <v>492.20432453884291</v>
      </c>
      <c r="AJ170" s="300">
        <v>1</v>
      </c>
      <c r="AK170" s="271">
        <v>492.20432453884291</v>
      </c>
      <c r="AL170" s="271">
        <v>255.87537659982874</v>
      </c>
      <c r="AM170" s="272">
        <v>9.6846328403887313E-25</v>
      </c>
      <c r="AN170" s="272">
        <v>0.79004269878775357</v>
      </c>
      <c r="AO170" s="271">
        <v>255.87537659982874</v>
      </c>
      <c r="AP170" s="273">
        <v>1</v>
      </c>
      <c r="AQ170" s="233"/>
      <c r="AR170" s="233"/>
      <c r="AS170" s="233"/>
      <c r="BL170" s="1171" t="s">
        <v>96</v>
      </c>
      <c r="BM170" s="332" t="s">
        <v>62</v>
      </c>
      <c r="BN170" s="377">
        <v>412.71462073760512</v>
      </c>
      <c r="BO170" s="378">
        <v>1</v>
      </c>
      <c r="BP170" s="348">
        <v>412.71462073760512</v>
      </c>
      <c r="BQ170" s="348">
        <v>330.98928844145303</v>
      </c>
      <c r="BR170" s="349">
        <v>7.8707828591605551E-28</v>
      </c>
      <c r="BS170" s="349">
        <v>0.82956935945417443</v>
      </c>
      <c r="BT170" s="348">
        <v>330.98928844145303</v>
      </c>
      <c r="BU170" s="350">
        <v>1</v>
      </c>
      <c r="BV170" s="233"/>
      <c r="CQ170" s="1186" t="s">
        <v>96</v>
      </c>
      <c r="CR170" s="424" t="s">
        <v>62</v>
      </c>
      <c r="CS170" s="468">
        <v>432.98464413215248</v>
      </c>
      <c r="CT170" s="469">
        <v>1</v>
      </c>
      <c r="CU170" s="440">
        <v>432.98464413215248</v>
      </c>
      <c r="CV170" s="440">
        <v>231.54387586584531</v>
      </c>
      <c r="CW170" s="441">
        <v>1.3926646002273206E-23</v>
      </c>
      <c r="CX170" s="441">
        <v>0.77298818143604875</v>
      </c>
      <c r="CY170" s="440">
        <v>231.54387586584531</v>
      </c>
      <c r="CZ170" s="442">
        <v>1</v>
      </c>
      <c r="DA170"/>
      <c r="DB170" s="233"/>
      <c r="DV170" s="1189" t="s">
        <v>96</v>
      </c>
      <c r="DW170" s="524" t="s">
        <v>62</v>
      </c>
      <c r="DX170" s="568">
        <v>409.98851487180832</v>
      </c>
      <c r="DY170" s="569">
        <v>1</v>
      </c>
      <c r="DZ170" s="540">
        <v>409.98851487180832</v>
      </c>
      <c r="EA170" s="540">
        <v>249.42042194969079</v>
      </c>
      <c r="EB170" s="541">
        <v>1.9252282629239194E-24</v>
      </c>
      <c r="EC170" s="541">
        <v>0.78577307791879381</v>
      </c>
      <c r="ED170" s="540">
        <v>249.42042194969079</v>
      </c>
      <c r="EE170" s="542">
        <v>1</v>
      </c>
      <c r="EF170"/>
      <c r="EG170"/>
      <c r="EH170"/>
      <c r="EI170"/>
      <c r="EJ170"/>
    </row>
    <row r="171" spans="1:140" ht="15" customHeight="1">
      <c r="A171" s="152"/>
      <c r="B171" s="1162"/>
      <c r="C171" s="171" t="s">
        <v>63</v>
      </c>
      <c r="D171" s="190">
        <v>7.9871843012239196</v>
      </c>
      <c r="E171" s="213">
        <v>1</v>
      </c>
      <c r="F171" s="192">
        <v>7.9871843012239196</v>
      </c>
      <c r="G171" s="192">
        <v>8.252944627916909</v>
      </c>
      <c r="H171" s="193">
        <v>5.4227470794564513E-3</v>
      </c>
      <c r="I171" s="193">
        <v>0.1082311597039025</v>
      </c>
      <c r="J171" s="192">
        <v>8.252944627916909</v>
      </c>
      <c r="K171" s="197">
        <v>0.80840669153973721</v>
      </c>
      <c r="L171"/>
      <c r="M171" s="152"/>
      <c r="N171" s="152"/>
      <c r="O171" s="152"/>
      <c r="P171" s="152"/>
      <c r="Q171" s="152"/>
      <c r="R171" s="152"/>
      <c r="S171" s="152"/>
      <c r="AG171" s="1167"/>
      <c r="AH171" s="262" t="s">
        <v>63</v>
      </c>
      <c r="AI171" s="279">
        <v>32.888539571560159</v>
      </c>
      <c r="AJ171" s="301">
        <v>1</v>
      </c>
      <c r="AK171" s="281">
        <v>32.888539571560159</v>
      </c>
      <c r="AL171" s="281">
        <v>25.037159912498044</v>
      </c>
      <c r="AM171" s="282">
        <v>4.2131719021386403E-6</v>
      </c>
      <c r="AN171" s="282">
        <v>0.26910924555355764</v>
      </c>
      <c r="AO171" s="281">
        <v>25.037159912498044</v>
      </c>
      <c r="AP171" s="286">
        <v>0.99852060072649351</v>
      </c>
      <c r="AQ171" s="233"/>
      <c r="AR171" s="233"/>
      <c r="AS171" s="233"/>
      <c r="BL171" s="1172"/>
      <c r="BM171" s="338" t="s">
        <v>63</v>
      </c>
      <c r="BN171" s="356">
        <v>10.940187070068532</v>
      </c>
      <c r="BO171" s="379">
        <v>1</v>
      </c>
      <c r="BP171" s="358">
        <v>10.940187070068532</v>
      </c>
      <c r="BQ171" s="358">
        <v>9.7629678442691308</v>
      </c>
      <c r="BR171" s="359">
        <v>2.6174288614602445E-3</v>
      </c>
      <c r="BS171" s="359">
        <v>0.1255477782666525</v>
      </c>
      <c r="BT171" s="358">
        <v>9.762967844269129</v>
      </c>
      <c r="BU171" s="363">
        <v>0.86868382632132413</v>
      </c>
      <c r="BV171" s="233"/>
      <c r="CQ171" s="1187"/>
      <c r="CR171" s="430" t="s">
        <v>63</v>
      </c>
      <c r="CS171" s="448">
        <v>9.3661848577162345</v>
      </c>
      <c r="CT171" s="470">
        <v>1</v>
      </c>
      <c r="CU171" s="450">
        <v>9.3661848577162345</v>
      </c>
      <c r="CV171" s="450">
        <v>9.8314635147716594</v>
      </c>
      <c r="CW171" s="451">
        <v>2.5337251824091452E-3</v>
      </c>
      <c r="CX171" s="451">
        <v>0.12631734096720079</v>
      </c>
      <c r="CY171" s="450">
        <v>9.8314635147716594</v>
      </c>
      <c r="CZ171" s="455">
        <v>0.87096715499610056</v>
      </c>
      <c r="DA171"/>
      <c r="DB171" s="233"/>
      <c r="DV171" s="1190"/>
      <c r="DW171" s="530" t="s">
        <v>63</v>
      </c>
      <c r="DX171" s="548">
        <v>3.341029537837926</v>
      </c>
      <c r="DY171" s="570">
        <v>1</v>
      </c>
      <c r="DZ171" s="550">
        <v>3.341029537837926</v>
      </c>
      <c r="EA171" s="550">
        <v>3.8938284661537934</v>
      </c>
      <c r="EB171" s="551">
        <v>5.2529764731585916E-2</v>
      </c>
      <c r="EC171" s="551">
        <v>5.4160816710253946E-2</v>
      </c>
      <c r="ED171" s="550">
        <v>3.8938284661537934</v>
      </c>
      <c r="EE171" s="555">
        <v>0.4942278831989475</v>
      </c>
      <c r="EF171"/>
      <c r="EG171"/>
      <c r="EH171"/>
      <c r="EI171"/>
      <c r="EJ171"/>
    </row>
    <row r="172" spans="1:140" ht="15" customHeight="1">
      <c r="A172" s="152"/>
      <c r="B172" s="1162"/>
      <c r="C172" s="171" t="s">
        <v>64</v>
      </c>
      <c r="D172" s="190">
        <v>12.950107675079835</v>
      </c>
      <c r="E172" s="213">
        <v>1</v>
      </c>
      <c r="F172" s="192">
        <v>12.950107675079835</v>
      </c>
      <c r="G172" s="192">
        <v>13.582172798541354</v>
      </c>
      <c r="H172" s="193">
        <v>4.5449594286211463E-4</v>
      </c>
      <c r="I172" s="193">
        <v>0.16648456804504472</v>
      </c>
      <c r="J172" s="192">
        <v>13.582172798541354</v>
      </c>
      <c r="K172" s="197">
        <v>0.95282690136850967</v>
      </c>
      <c r="L172"/>
      <c r="M172" s="152"/>
      <c r="N172" s="152"/>
      <c r="O172" s="152"/>
      <c r="P172" s="152"/>
      <c r="Q172" s="152"/>
      <c r="R172" s="152"/>
      <c r="S172" s="152"/>
      <c r="AG172" s="1167"/>
      <c r="AH172" s="262" t="s">
        <v>64</v>
      </c>
      <c r="AI172" s="285">
        <v>4.6584546472786315E-2</v>
      </c>
      <c r="AJ172" s="301">
        <v>1</v>
      </c>
      <c r="AK172" s="282">
        <v>4.6584546472786315E-2</v>
      </c>
      <c r="AL172" s="282">
        <v>4.1144677336236904E-2</v>
      </c>
      <c r="AM172" s="282">
        <v>0.83986462723750921</v>
      </c>
      <c r="AN172" s="282">
        <v>6.0470289750933219E-4</v>
      </c>
      <c r="AO172" s="282">
        <v>4.1144677336236904E-2</v>
      </c>
      <c r="AP172" s="286">
        <v>5.4594354419969848E-2</v>
      </c>
      <c r="AQ172" s="233"/>
      <c r="AR172" s="233"/>
      <c r="AS172" s="233"/>
      <c r="BL172" s="1172"/>
      <c r="BM172" s="338" t="s">
        <v>64</v>
      </c>
      <c r="BN172" s="356">
        <v>3.3011095351998847</v>
      </c>
      <c r="BO172" s="379">
        <v>1</v>
      </c>
      <c r="BP172" s="358">
        <v>3.3011095351998847</v>
      </c>
      <c r="BQ172" s="358">
        <v>4.3913643640479476</v>
      </c>
      <c r="BR172" s="359">
        <v>3.9847116738326853E-2</v>
      </c>
      <c r="BS172" s="359">
        <v>6.0661439422032094E-2</v>
      </c>
      <c r="BT172" s="358">
        <v>4.3913643640479476</v>
      </c>
      <c r="BU172" s="363">
        <v>0.54221601750545489</v>
      </c>
      <c r="BV172" s="233"/>
      <c r="CQ172" s="1187"/>
      <c r="CR172" s="430" t="s">
        <v>64</v>
      </c>
      <c r="CS172" s="448">
        <v>3.3088648893101436</v>
      </c>
      <c r="CT172" s="470">
        <v>1</v>
      </c>
      <c r="CU172" s="450">
        <v>3.3088648893101436</v>
      </c>
      <c r="CV172" s="450">
        <v>3.865896605051558</v>
      </c>
      <c r="CW172" s="451">
        <v>5.3360798621204429E-2</v>
      </c>
      <c r="CX172" s="451">
        <v>5.3793200776400228E-2</v>
      </c>
      <c r="CY172" s="450">
        <v>3.865896605051558</v>
      </c>
      <c r="CZ172" s="455">
        <v>0.49144148236153418</v>
      </c>
      <c r="DA172"/>
      <c r="DB172" s="233"/>
      <c r="DV172" s="1190"/>
      <c r="DW172" s="530" t="s">
        <v>64</v>
      </c>
      <c r="DX172" s="548">
        <v>2.4913633951522343</v>
      </c>
      <c r="DY172" s="570">
        <v>1</v>
      </c>
      <c r="DZ172" s="550">
        <v>2.4913633951522343</v>
      </c>
      <c r="EA172" s="550">
        <v>3.6322232670843726</v>
      </c>
      <c r="EB172" s="551">
        <v>6.0899109083134131E-2</v>
      </c>
      <c r="EC172" s="551">
        <v>5.0706554975146367E-2</v>
      </c>
      <c r="ED172" s="550">
        <v>3.6322232670843726</v>
      </c>
      <c r="EE172" s="555">
        <v>0.46775723533521785</v>
      </c>
      <c r="EF172"/>
      <c r="EG172"/>
      <c r="EH172"/>
      <c r="EI172"/>
      <c r="EJ172"/>
    </row>
    <row r="173" spans="1:140" ht="15" customHeight="1">
      <c r="A173" s="152"/>
      <c r="B173" s="1162"/>
      <c r="C173" s="171" t="s">
        <v>65</v>
      </c>
      <c r="D173" s="196">
        <v>0.48813557352195858</v>
      </c>
      <c r="E173" s="213">
        <v>1</v>
      </c>
      <c r="F173" s="193">
        <v>0.48813557352195858</v>
      </c>
      <c r="G173" s="193">
        <v>0.83901929585753121</v>
      </c>
      <c r="H173" s="193">
        <v>0.36291443511286958</v>
      </c>
      <c r="I173" s="193">
        <v>1.2188135514417768E-2</v>
      </c>
      <c r="J173" s="193">
        <v>0.83901929585753121</v>
      </c>
      <c r="K173" s="197">
        <v>0.14738240722526919</v>
      </c>
      <c r="L173"/>
      <c r="M173" s="152"/>
      <c r="N173" s="152"/>
      <c r="O173" s="152"/>
      <c r="P173" s="152"/>
      <c r="Q173" s="152"/>
      <c r="R173" s="152"/>
      <c r="S173" s="152"/>
      <c r="AG173" s="1167"/>
      <c r="AH173" s="262" t="s">
        <v>65</v>
      </c>
      <c r="AI173" s="285">
        <v>0.23633560510711504</v>
      </c>
      <c r="AJ173" s="301">
        <v>1</v>
      </c>
      <c r="AK173" s="282">
        <v>0.23633560510711504</v>
      </c>
      <c r="AL173" s="282">
        <v>0.24959746355664675</v>
      </c>
      <c r="AM173" s="282">
        <v>0.61897138745986269</v>
      </c>
      <c r="AN173" s="282">
        <v>3.6571272627640727E-3</v>
      </c>
      <c r="AO173" s="282">
        <v>0.24959746355664672</v>
      </c>
      <c r="AP173" s="286">
        <v>7.822794351847917E-2</v>
      </c>
      <c r="AQ173" s="233"/>
      <c r="AR173" s="233"/>
      <c r="AS173" s="233"/>
      <c r="BL173" s="1172"/>
      <c r="BM173" s="338" t="s">
        <v>65</v>
      </c>
      <c r="BN173" s="362">
        <v>0.36176316490218596</v>
      </c>
      <c r="BO173" s="379">
        <v>1</v>
      </c>
      <c r="BP173" s="359">
        <v>0.36176316490218596</v>
      </c>
      <c r="BQ173" s="359">
        <v>0.36949408217049723</v>
      </c>
      <c r="BR173" s="359">
        <v>0.54530500394393322</v>
      </c>
      <c r="BS173" s="359">
        <v>5.4043705768309098E-3</v>
      </c>
      <c r="BT173" s="359">
        <v>0.36949408217049723</v>
      </c>
      <c r="BU173" s="363">
        <v>9.2056893616210056E-2</v>
      </c>
      <c r="BV173" s="233"/>
      <c r="CQ173" s="1187"/>
      <c r="CR173" s="430" t="s">
        <v>65</v>
      </c>
      <c r="CS173" s="448">
        <v>4.1313226635875253</v>
      </c>
      <c r="CT173" s="470">
        <v>1</v>
      </c>
      <c r="CU173" s="450">
        <v>4.1313226635875253</v>
      </c>
      <c r="CV173" s="450">
        <v>8.6294272610285052</v>
      </c>
      <c r="CW173" s="451">
        <v>4.5121633690590676E-3</v>
      </c>
      <c r="CX173" s="451">
        <v>0.11261244628168036</v>
      </c>
      <c r="CY173" s="450">
        <v>8.6294272610285052</v>
      </c>
      <c r="CZ173" s="455">
        <v>0.82533797072674553</v>
      </c>
      <c r="DA173"/>
      <c r="DB173" s="233"/>
      <c r="DV173" s="1190"/>
      <c r="DW173" s="530" t="s">
        <v>65</v>
      </c>
      <c r="DX173" s="554">
        <v>0.26470978318661764</v>
      </c>
      <c r="DY173" s="570">
        <v>1</v>
      </c>
      <c r="DZ173" s="551">
        <v>0.26470978318661764</v>
      </c>
      <c r="EA173" s="551">
        <v>0.52191901635382631</v>
      </c>
      <c r="EB173" s="551">
        <v>0.47250154244297637</v>
      </c>
      <c r="EC173" s="551">
        <v>7.6168184406695061E-3</v>
      </c>
      <c r="ED173" s="551">
        <v>0.52191901635382631</v>
      </c>
      <c r="EE173" s="555">
        <v>0.10984078688108589</v>
      </c>
      <c r="EF173"/>
      <c r="EG173"/>
      <c r="EH173"/>
      <c r="EI173"/>
      <c r="EJ173"/>
    </row>
    <row r="174" spans="1:140" ht="15" customHeight="1">
      <c r="A174" s="152"/>
      <c r="B174" s="1162"/>
      <c r="C174" s="171" t="s">
        <v>107</v>
      </c>
      <c r="D174" s="190">
        <v>5.1075897087235944</v>
      </c>
      <c r="E174" s="213">
        <v>1</v>
      </c>
      <c r="F174" s="192">
        <v>5.1075897087235944</v>
      </c>
      <c r="G174" s="192">
        <v>6.7075849348030019</v>
      </c>
      <c r="H174" s="193">
        <v>1.1734607148330967E-2</v>
      </c>
      <c r="I174" s="193">
        <v>8.9784523762301824E-2</v>
      </c>
      <c r="J174" s="192">
        <v>6.7075849348030019</v>
      </c>
      <c r="K174" s="197">
        <v>0.72348273443947397</v>
      </c>
      <c r="L174"/>
      <c r="M174" s="152"/>
      <c r="N174" s="152"/>
      <c r="O174" s="152"/>
      <c r="P174" s="152"/>
      <c r="Q174" s="152"/>
      <c r="R174" s="152"/>
      <c r="S174" s="152"/>
      <c r="AG174" s="1167"/>
      <c r="AH174" s="262" t="s">
        <v>107</v>
      </c>
      <c r="AI174" s="285">
        <v>1.1075151052864385E-2</v>
      </c>
      <c r="AJ174" s="301">
        <v>1</v>
      </c>
      <c r="AK174" s="282">
        <v>1.1075151052864385E-2</v>
      </c>
      <c r="AL174" s="282">
        <v>1.5202193888146278E-2</v>
      </c>
      <c r="AM174" s="282">
        <v>0.9022354848805767</v>
      </c>
      <c r="AN174" s="282">
        <v>2.2351170617430509E-4</v>
      </c>
      <c r="AO174" s="282">
        <v>1.5202193888146278E-2</v>
      </c>
      <c r="AP174" s="286">
        <v>5.1694594794310267E-2</v>
      </c>
      <c r="AQ174" s="233"/>
      <c r="AR174" s="233"/>
      <c r="AS174" s="233"/>
      <c r="BL174" s="1172"/>
      <c r="BM174" s="338" t="s">
        <v>107</v>
      </c>
      <c r="BN174" s="356">
        <v>1.3962818394456917</v>
      </c>
      <c r="BO174" s="379">
        <v>1</v>
      </c>
      <c r="BP174" s="358">
        <v>1.3962818394456917</v>
      </c>
      <c r="BQ174" s="358">
        <v>2.2654561586181079</v>
      </c>
      <c r="BR174" s="359">
        <v>0.13691834956298846</v>
      </c>
      <c r="BS174" s="359">
        <v>3.2241392605550576E-2</v>
      </c>
      <c r="BT174" s="358">
        <v>2.2654561586181079</v>
      </c>
      <c r="BU174" s="363">
        <v>0.317303740599026</v>
      </c>
      <c r="BV174" s="233"/>
      <c r="CQ174" s="1187"/>
      <c r="CR174" s="430" t="s">
        <v>107</v>
      </c>
      <c r="CS174" s="454">
        <v>9.6926799404627673E-2</v>
      </c>
      <c r="CT174" s="470">
        <v>1</v>
      </c>
      <c r="CU174" s="451">
        <v>9.6926799404627673E-2</v>
      </c>
      <c r="CV174" s="451">
        <v>0.15635006834524887</v>
      </c>
      <c r="CW174" s="451">
        <v>0.69377716035988701</v>
      </c>
      <c r="CX174" s="451">
        <v>2.2939912156162332E-3</v>
      </c>
      <c r="CY174" s="451">
        <v>0.15635006834524887</v>
      </c>
      <c r="CZ174" s="455">
        <v>6.75862653970839E-2</v>
      </c>
      <c r="DA174"/>
      <c r="DB174" s="233"/>
      <c r="DV174" s="1190"/>
      <c r="DW174" s="530" t="s">
        <v>107</v>
      </c>
      <c r="DX174" s="554">
        <v>0.27116588221497295</v>
      </c>
      <c r="DY174" s="570">
        <v>1</v>
      </c>
      <c r="DZ174" s="551">
        <v>0.27116588221497295</v>
      </c>
      <c r="EA174" s="551">
        <v>0.52188303875720254</v>
      </c>
      <c r="EB174" s="551">
        <v>0.47251674772925212</v>
      </c>
      <c r="EC174" s="551">
        <v>7.6162973872451259E-3</v>
      </c>
      <c r="ED174" s="551">
        <v>0.52188303875720254</v>
      </c>
      <c r="EE174" s="555">
        <v>0.1098365656638719</v>
      </c>
      <c r="EF174"/>
      <c r="EG174"/>
      <c r="EH174"/>
      <c r="EI174"/>
      <c r="EJ174"/>
    </row>
    <row r="175" spans="1:140" ht="15" customHeight="1">
      <c r="A175" s="152"/>
      <c r="B175" s="1162" t="s">
        <v>105</v>
      </c>
      <c r="C175" s="168" t="s">
        <v>62</v>
      </c>
      <c r="D175" s="185">
        <v>7.5532607090558201E-2</v>
      </c>
      <c r="E175" s="215">
        <v>1</v>
      </c>
      <c r="F175" s="188">
        <v>7.5532607090558201E-2</v>
      </c>
      <c r="G175" s="188">
        <v>2.8457831207472899E-2</v>
      </c>
      <c r="H175" s="188">
        <v>0.86653773524129418</v>
      </c>
      <c r="I175" s="188">
        <v>4.1832245084965177E-4</v>
      </c>
      <c r="J175" s="188">
        <v>2.8457831207472899E-2</v>
      </c>
      <c r="K175" s="195">
        <v>5.3175024329055742E-2</v>
      </c>
      <c r="L175"/>
      <c r="M175" s="152"/>
      <c r="N175" s="152"/>
      <c r="O175" s="152"/>
      <c r="P175" s="152"/>
      <c r="Q175" s="152"/>
      <c r="R175" s="152"/>
      <c r="S175" s="152"/>
      <c r="AG175" s="1167" t="s">
        <v>105</v>
      </c>
      <c r="AH175" s="259" t="s">
        <v>62</v>
      </c>
      <c r="AI175" s="274">
        <v>0.35287923163063084</v>
      </c>
      <c r="AJ175" s="303">
        <v>1</v>
      </c>
      <c r="AK175" s="277">
        <v>0.35287923163063084</v>
      </c>
      <c r="AL175" s="277">
        <v>0.18344638961135393</v>
      </c>
      <c r="AM175" s="277">
        <v>0.66978166359124491</v>
      </c>
      <c r="AN175" s="277">
        <v>2.6904827978789939E-3</v>
      </c>
      <c r="AO175" s="277">
        <v>0.18344638961135393</v>
      </c>
      <c r="AP175" s="284">
        <v>7.0667569513594763E-2</v>
      </c>
      <c r="AQ175" s="233"/>
      <c r="AR175" s="233"/>
      <c r="AS175" s="233"/>
      <c r="BL175" s="1172" t="s">
        <v>105</v>
      </c>
      <c r="BM175" s="335" t="s">
        <v>62</v>
      </c>
      <c r="BN175" s="380">
        <v>3.9274728351156156</v>
      </c>
      <c r="BO175" s="381">
        <v>1</v>
      </c>
      <c r="BP175" s="353">
        <v>3.9274728351156156</v>
      </c>
      <c r="BQ175" s="353">
        <v>3.1497586316297097</v>
      </c>
      <c r="BR175" s="354">
        <v>8.0413866094586464E-2</v>
      </c>
      <c r="BS175" s="354">
        <v>4.4269421178745653E-2</v>
      </c>
      <c r="BT175" s="353">
        <v>3.1497586316297101</v>
      </c>
      <c r="BU175" s="361">
        <v>0.41682863640105638</v>
      </c>
      <c r="BV175" s="233"/>
      <c r="CQ175" s="1187" t="s">
        <v>105</v>
      </c>
      <c r="CR175" s="427" t="s">
        <v>62</v>
      </c>
      <c r="CS175" s="471">
        <v>3.9553688162030891</v>
      </c>
      <c r="CT175" s="472">
        <v>1</v>
      </c>
      <c r="CU175" s="445">
        <v>3.9553688162030891</v>
      </c>
      <c r="CV175" s="445">
        <v>2.1151822324281713</v>
      </c>
      <c r="CW175" s="446">
        <v>0.15044511892438872</v>
      </c>
      <c r="CX175" s="446">
        <v>3.0167250017499099E-2</v>
      </c>
      <c r="CY175" s="445">
        <v>2.1151822324281713</v>
      </c>
      <c r="CZ175" s="453">
        <v>0.29974980145788166</v>
      </c>
      <c r="DA175"/>
      <c r="DB175" s="233"/>
      <c r="DV175" s="1190" t="s">
        <v>105</v>
      </c>
      <c r="DW175" s="527" t="s">
        <v>62</v>
      </c>
      <c r="DX175" s="571">
        <v>5.7223248468279166</v>
      </c>
      <c r="DY175" s="572">
        <v>1</v>
      </c>
      <c r="DZ175" s="545">
        <v>5.7223248468279166</v>
      </c>
      <c r="EA175" s="545">
        <v>3.4812308785656678</v>
      </c>
      <c r="EB175" s="546">
        <v>6.6382366564404813E-2</v>
      </c>
      <c r="EC175" s="546">
        <v>4.8701328107789314E-2</v>
      </c>
      <c r="ED175" s="545">
        <v>3.4812308785656678</v>
      </c>
      <c r="EE175" s="553">
        <v>0.45210538387003296</v>
      </c>
      <c r="EF175"/>
      <c r="EG175"/>
      <c r="EH175"/>
      <c r="EI175"/>
      <c r="EJ175"/>
    </row>
    <row r="176" spans="1:140" ht="15" customHeight="1">
      <c r="A176" s="152"/>
      <c r="B176" s="1162"/>
      <c r="C176" s="171" t="s">
        <v>63</v>
      </c>
      <c r="D176" s="196">
        <v>0.16393961011822022</v>
      </c>
      <c r="E176" s="213">
        <v>1</v>
      </c>
      <c r="F176" s="193">
        <v>0.16393961011822022</v>
      </c>
      <c r="G176" s="193">
        <v>0.16939442907566724</v>
      </c>
      <c r="H176" s="193">
        <v>0.68194495387484821</v>
      </c>
      <c r="I176" s="193">
        <v>2.484904413400759E-3</v>
      </c>
      <c r="J176" s="193">
        <v>0.16939442907566724</v>
      </c>
      <c r="K176" s="197">
        <v>6.9068466319780808E-2</v>
      </c>
      <c r="L176"/>
      <c r="M176" s="152"/>
      <c r="N176" s="152"/>
      <c r="O176" s="152"/>
      <c r="P176" s="152"/>
      <c r="Q176" s="152"/>
      <c r="R176" s="152"/>
      <c r="S176" s="152"/>
      <c r="AG176" s="1167"/>
      <c r="AH176" s="262" t="s">
        <v>63</v>
      </c>
      <c r="AI176" s="279">
        <v>3.0697413485067369</v>
      </c>
      <c r="AJ176" s="301">
        <v>1</v>
      </c>
      <c r="AK176" s="281">
        <v>3.0697413485067369</v>
      </c>
      <c r="AL176" s="281">
        <v>2.3369114601559247</v>
      </c>
      <c r="AM176" s="282">
        <v>0.13097851414765038</v>
      </c>
      <c r="AN176" s="282">
        <v>3.322453903139784E-2</v>
      </c>
      <c r="AO176" s="281">
        <v>2.3369114601559247</v>
      </c>
      <c r="AP176" s="286">
        <v>0.32559557825697516</v>
      </c>
      <c r="AQ176" s="233"/>
      <c r="AR176" s="233"/>
      <c r="AS176" s="233"/>
      <c r="BL176" s="1172"/>
      <c r="BM176" s="338" t="s">
        <v>63</v>
      </c>
      <c r="BN176" s="356">
        <v>1.2720416656411899</v>
      </c>
      <c r="BO176" s="379">
        <v>1</v>
      </c>
      <c r="BP176" s="358">
        <v>1.2720416656411899</v>
      </c>
      <c r="BQ176" s="358">
        <v>1.1351635761515078</v>
      </c>
      <c r="BR176" s="359">
        <v>0.29044511798169997</v>
      </c>
      <c r="BS176" s="359">
        <v>1.6419482032484663E-2</v>
      </c>
      <c r="BT176" s="358">
        <v>1.1351635761515078</v>
      </c>
      <c r="BU176" s="363">
        <v>0.18284074765810987</v>
      </c>
      <c r="BV176" s="233"/>
      <c r="CQ176" s="1187"/>
      <c r="CR176" s="430" t="s">
        <v>63</v>
      </c>
      <c r="CS176" s="454">
        <v>0.71527361889903318</v>
      </c>
      <c r="CT176" s="470">
        <v>1</v>
      </c>
      <c r="CU176" s="451">
        <v>0.71527361889903318</v>
      </c>
      <c r="CV176" s="451">
        <v>0.75080586109627534</v>
      </c>
      <c r="CW176" s="451">
        <v>0.38926837260924052</v>
      </c>
      <c r="CX176" s="451">
        <v>1.0920684516966959E-2</v>
      </c>
      <c r="CY176" s="451">
        <v>0.75080586109627534</v>
      </c>
      <c r="CZ176" s="455">
        <v>0.13688028335052838</v>
      </c>
      <c r="DA176"/>
      <c r="DB176" s="233"/>
      <c r="DV176" s="1190"/>
      <c r="DW176" s="530" t="s">
        <v>63</v>
      </c>
      <c r="DX176" s="548">
        <v>3.5898266533764627</v>
      </c>
      <c r="DY176" s="570">
        <v>1</v>
      </c>
      <c r="DZ176" s="550">
        <v>3.5898266533764627</v>
      </c>
      <c r="EA176" s="550">
        <v>4.1837909701691958</v>
      </c>
      <c r="EB176" s="551">
        <v>4.4683729080896871E-2</v>
      </c>
      <c r="EC176" s="551">
        <v>5.7960255535736506E-2</v>
      </c>
      <c r="ED176" s="550">
        <v>4.1837909701691958</v>
      </c>
      <c r="EE176" s="555">
        <v>0.52257759900974476</v>
      </c>
      <c r="EF176"/>
      <c r="EG176"/>
      <c r="EH176"/>
      <c r="EI176"/>
      <c r="EJ176"/>
    </row>
    <row r="177" spans="1:140" ht="15" customHeight="1">
      <c r="A177" s="152"/>
      <c r="B177" s="1162"/>
      <c r="C177" s="171" t="s">
        <v>64</v>
      </c>
      <c r="D177" s="196">
        <v>0.68224653286243908</v>
      </c>
      <c r="E177" s="213">
        <v>1</v>
      </c>
      <c r="F177" s="193">
        <v>0.68224653286243908</v>
      </c>
      <c r="G177" s="193">
        <v>0.71554542502954477</v>
      </c>
      <c r="H177" s="193">
        <v>0.40057585967823828</v>
      </c>
      <c r="I177" s="193">
        <v>1.0413152083762815E-2</v>
      </c>
      <c r="J177" s="193">
        <v>0.71554542502954477</v>
      </c>
      <c r="K177" s="197">
        <v>0.13269339652661183</v>
      </c>
      <c r="L177"/>
      <c r="M177" s="152"/>
      <c r="N177" s="152"/>
      <c r="O177" s="152"/>
      <c r="P177" s="152"/>
      <c r="Q177" s="152"/>
      <c r="R177" s="152"/>
      <c r="S177" s="152"/>
      <c r="AG177" s="1167"/>
      <c r="AH177" s="262" t="s">
        <v>64</v>
      </c>
      <c r="AI177" s="285">
        <v>0.67540701180118923</v>
      </c>
      <c r="AJ177" s="301">
        <v>1</v>
      </c>
      <c r="AK177" s="282">
        <v>0.67540701180118923</v>
      </c>
      <c r="AL177" s="282">
        <v>0.59653695646529159</v>
      </c>
      <c r="AM177" s="282">
        <v>0.44257857891003427</v>
      </c>
      <c r="AN177" s="282">
        <v>8.6963130054784395E-3</v>
      </c>
      <c r="AO177" s="282">
        <v>0.59653695646529148</v>
      </c>
      <c r="AP177" s="286">
        <v>0.11861697322690834</v>
      </c>
      <c r="AQ177" s="233"/>
      <c r="AR177" s="233"/>
      <c r="AS177" s="233"/>
      <c r="BL177" s="1172"/>
      <c r="BM177" s="338" t="s">
        <v>64</v>
      </c>
      <c r="BN177" s="362">
        <v>0.19180257986833027</v>
      </c>
      <c r="BO177" s="379">
        <v>1</v>
      </c>
      <c r="BP177" s="359">
        <v>0.19180257986833027</v>
      </c>
      <c r="BQ177" s="359">
        <v>0.25514906584741526</v>
      </c>
      <c r="BR177" s="359">
        <v>0.61510582387485768</v>
      </c>
      <c r="BS177" s="359">
        <v>3.7381658283577508E-3</v>
      </c>
      <c r="BT177" s="359">
        <v>0.25514906584741526</v>
      </c>
      <c r="BU177" s="363">
        <v>7.8864786730158953E-2</v>
      </c>
      <c r="BV177" s="233"/>
      <c r="CQ177" s="1187"/>
      <c r="CR177" s="430" t="s">
        <v>64</v>
      </c>
      <c r="CS177" s="448">
        <v>2.4323897407184134</v>
      </c>
      <c r="CT177" s="470">
        <v>1</v>
      </c>
      <c r="CU177" s="450">
        <v>2.4323897407184134</v>
      </c>
      <c r="CV177" s="450">
        <v>2.8418710208400308</v>
      </c>
      <c r="CW177" s="451">
        <v>9.6421032272293386E-2</v>
      </c>
      <c r="CX177" s="451">
        <v>4.0115696831384065E-2</v>
      </c>
      <c r="CY177" s="450">
        <v>2.8418710208400308</v>
      </c>
      <c r="CZ177" s="455">
        <v>0.38300409291867044</v>
      </c>
      <c r="DA177"/>
      <c r="DB177" s="233"/>
      <c r="DV177" s="1190"/>
      <c r="DW177" s="530" t="s">
        <v>64</v>
      </c>
      <c r="DX177" s="554">
        <v>0.11380958154007459</v>
      </c>
      <c r="DY177" s="570">
        <v>1</v>
      </c>
      <c r="DZ177" s="551">
        <v>0.11380958154007459</v>
      </c>
      <c r="EA177" s="551">
        <v>0.16592593874156017</v>
      </c>
      <c r="EB177" s="551">
        <v>0.68503773096819454</v>
      </c>
      <c r="EC177" s="551">
        <v>2.4341478012148221E-3</v>
      </c>
      <c r="ED177" s="551">
        <v>0.16592593874156017</v>
      </c>
      <c r="EE177" s="555">
        <v>6.8674137985396122E-2</v>
      </c>
      <c r="EF177"/>
      <c r="EG177"/>
      <c r="EH177"/>
      <c r="EI177"/>
      <c r="EJ177"/>
    </row>
    <row r="178" spans="1:140" ht="15" customHeight="1">
      <c r="A178" s="152"/>
      <c r="B178" s="1141"/>
      <c r="C178" s="168" t="s">
        <v>65</v>
      </c>
      <c r="D178" s="185">
        <v>9.565683165907074E-2</v>
      </c>
      <c r="E178" s="215">
        <v>1</v>
      </c>
      <c r="F178" s="188">
        <v>9.565683165907074E-2</v>
      </c>
      <c r="G178" s="188">
        <v>0.1644172887533786</v>
      </c>
      <c r="H178" s="188">
        <v>0.68639474903233322</v>
      </c>
      <c r="I178" s="188">
        <v>2.4120691600264914E-3</v>
      </c>
      <c r="J178" s="188">
        <v>0.1644172887533786</v>
      </c>
      <c r="K178" s="195">
        <v>6.8502669167425534E-2</v>
      </c>
      <c r="L178"/>
      <c r="M178" s="152"/>
      <c r="N178" s="152"/>
      <c r="O178" s="152"/>
      <c r="P178" s="152"/>
      <c r="Q178" s="152"/>
      <c r="R178" s="152"/>
      <c r="S178" s="152"/>
      <c r="AG178" s="1143"/>
      <c r="AH178" s="259" t="s">
        <v>65</v>
      </c>
      <c r="AI178" s="274">
        <v>0.38952955561297742</v>
      </c>
      <c r="AJ178" s="303">
        <v>1</v>
      </c>
      <c r="AK178" s="277">
        <v>0.38952955561297742</v>
      </c>
      <c r="AL178" s="277">
        <v>0.41138781867963192</v>
      </c>
      <c r="AM178" s="277">
        <v>0.52342201088968343</v>
      </c>
      <c r="AN178" s="277">
        <v>6.0134406243883129E-3</v>
      </c>
      <c r="AO178" s="277">
        <v>0.41138781867963187</v>
      </c>
      <c r="AP178" s="284">
        <v>9.6923746520682696E-2</v>
      </c>
      <c r="AQ178" s="233"/>
      <c r="AR178" s="233"/>
      <c r="AS178" s="233"/>
      <c r="BL178" s="1145"/>
      <c r="BM178" s="335" t="s">
        <v>65</v>
      </c>
      <c r="BN178" s="351">
        <v>0.2594718392065829</v>
      </c>
      <c r="BO178" s="381">
        <v>1</v>
      </c>
      <c r="BP178" s="354">
        <v>0.2594718392065829</v>
      </c>
      <c r="BQ178" s="354">
        <v>0.26501677997716971</v>
      </c>
      <c r="BR178" s="354">
        <v>0.608363649037164</v>
      </c>
      <c r="BS178" s="354">
        <v>3.8821755633831746E-3</v>
      </c>
      <c r="BT178" s="354">
        <v>0.26501677997716971</v>
      </c>
      <c r="BU178" s="361">
        <v>7.9997616599592036E-2</v>
      </c>
      <c r="BV178" s="233"/>
      <c r="CQ178" s="1147"/>
      <c r="CR178" s="427" t="s">
        <v>65</v>
      </c>
      <c r="CS178" s="443">
        <v>7.7124412231199813E-4</v>
      </c>
      <c r="CT178" s="472">
        <v>1</v>
      </c>
      <c r="CU178" s="446">
        <v>7.7124412231199813E-4</v>
      </c>
      <c r="CV178" s="446">
        <v>1.6109598779698799E-3</v>
      </c>
      <c r="CW178" s="446">
        <v>0.9681017025135219</v>
      </c>
      <c r="CX178" s="446">
        <v>2.3690025210143504E-5</v>
      </c>
      <c r="CY178" s="446">
        <v>1.6109598779698801E-3</v>
      </c>
      <c r="CZ178" s="453">
        <v>5.0179409304645595E-2</v>
      </c>
      <c r="DA178"/>
      <c r="DB178" s="233"/>
      <c r="DV178" s="1149"/>
      <c r="DW178" s="527" t="s">
        <v>65</v>
      </c>
      <c r="DX178" s="543">
        <v>3.9515045114150382E-2</v>
      </c>
      <c r="DY178" s="572">
        <v>1</v>
      </c>
      <c r="DZ178" s="546">
        <v>3.9515045114150382E-2</v>
      </c>
      <c r="EA178" s="546">
        <v>7.7910431676848815E-2</v>
      </c>
      <c r="EB178" s="546">
        <v>0.78099653006288083</v>
      </c>
      <c r="EC178" s="546">
        <v>1.1444304207168625E-3</v>
      </c>
      <c r="ED178" s="546">
        <v>7.7910431676848815E-2</v>
      </c>
      <c r="EE178" s="553">
        <v>5.8720603065557153E-2</v>
      </c>
      <c r="EF178"/>
      <c r="EG178"/>
      <c r="EH178"/>
      <c r="EI178"/>
      <c r="EJ178"/>
    </row>
    <row r="179" spans="1:140" ht="15" customHeight="1">
      <c r="A179" s="152"/>
      <c r="B179" s="1162"/>
      <c r="C179" s="171" t="s">
        <v>107</v>
      </c>
      <c r="D179" s="196">
        <v>0.74620752987214345</v>
      </c>
      <c r="E179" s="213">
        <v>1</v>
      </c>
      <c r="F179" s="193">
        <v>0.74620752987214345</v>
      </c>
      <c r="G179" s="193">
        <v>0.97996328425874701</v>
      </c>
      <c r="H179" s="193">
        <v>0.32571736163454201</v>
      </c>
      <c r="I179" s="193">
        <v>1.4206491821696502E-2</v>
      </c>
      <c r="J179" s="193">
        <v>0.9799632842587469</v>
      </c>
      <c r="K179" s="197">
        <v>0.16422819744627792</v>
      </c>
      <c r="L179"/>
      <c r="M179" s="152"/>
      <c r="N179" s="152"/>
      <c r="O179" s="152"/>
      <c r="P179" s="152"/>
      <c r="Q179" s="152"/>
      <c r="R179" s="152"/>
      <c r="S179" s="152"/>
      <c r="AG179" s="1167"/>
      <c r="AH179" s="262" t="s">
        <v>107</v>
      </c>
      <c r="AI179" s="279">
        <v>1.167370143853919</v>
      </c>
      <c r="AJ179" s="301">
        <v>1</v>
      </c>
      <c r="AK179" s="281">
        <v>1.167370143853919</v>
      </c>
      <c r="AL179" s="281">
        <v>1.6023788011009257</v>
      </c>
      <c r="AM179" s="282">
        <v>0.20988622627566123</v>
      </c>
      <c r="AN179" s="282">
        <v>2.3021897077396734E-2</v>
      </c>
      <c r="AO179" s="281">
        <v>1.6023788011009259</v>
      </c>
      <c r="AP179" s="286">
        <v>0.23891521506582647</v>
      </c>
      <c r="AQ179" s="233"/>
      <c r="AR179" s="233"/>
      <c r="AS179" s="233"/>
      <c r="BL179" s="1172"/>
      <c r="BM179" s="338" t="s">
        <v>107</v>
      </c>
      <c r="BN179" s="362">
        <v>4.1674837249132679E-3</v>
      </c>
      <c r="BO179" s="379">
        <v>1</v>
      </c>
      <c r="BP179" s="359">
        <v>4.1674837249132679E-3</v>
      </c>
      <c r="BQ179" s="359">
        <v>6.7617091362396917E-3</v>
      </c>
      <c r="BR179" s="359">
        <v>0.9347056945921467</v>
      </c>
      <c r="BS179" s="359">
        <v>9.9427012348557434E-5</v>
      </c>
      <c r="BT179" s="359">
        <v>6.7617091362396917E-3</v>
      </c>
      <c r="BU179" s="363">
        <v>5.0753300999522688E-2</v>
      </c>
      <c r="BV179" s="233"/>
      <c r="CQ179" s="1187"/>
      <c r="CR179" s="430" t="s">
        <v>107</v>
      </c>
      <c r="CS179" s="454">
        <v>2.1604235629979485E-3</v>
      </c>
      <c r="CT179" s="470">
        <v>1</v>
      </c>
      <c r="CU179" s="451">
        <v>2.1604235629979485E-3</v>
      </c>
      <c r="CV179" s="451">
        <v>3.4849223723907282E-3</v>
      </c>
      <c r="CW179" s="451">
        <v>0.95309878321136043</v>
      </c>
      <c r="CX179" s="451">
        <v>5.1246232106617045E-5</v>
      </c>
      <c r="CY179" s="451">
        <v>3.4849223723907282E-3</v>
      </c>
      <c r="CZ179" s="455">
        <v>5.0388158096496882E-2</v>
      </c>
      <c r="DA179"/>
      <c r="DB179" s="233"/>
      <c r="DV179" s="1190"/>
      <c r="DW179" s="530" t="s">
        <v>107</v>
      </c>
      <c r="DX179" s="554">
        <v>0.17005658961613079</v>
      </c>
      <c r="DY179" s="570">
        <v>1</v>
      </c>
      <c r="DZ179" s="551">
        <v>0.17005658961613079</v>
      </c>
      <c r="EA179" s="551">
        <v>0.32728914502302531</v>
      </c>
      <c r="EB179" s="551">
        <v>0.56914623475868742</v>
      </c>
      <c r="EC179" s="551">
        <v>4.7900209289492221E-3</v>
      </c>
      <c r="ED179" s="551">
        <v>0.32728914502302531</v>
      </c>
      <c r="EE179" s="555">
        <v>8.7171499025475385E-2</v>
      </c>
      <c r="EF179"/>
      <c r="EG179"/>
      <c r="EH179"/>
      <c r="EI179"/>
      <c r="EJ179"/>
    </row>
    <row r="180" spans="1:140" ht="15" customHeight="1">
      <c r="A180" s="152"/>
      <c r="B180" s="1162" t="s">
        <v>138</v>
      </c>
      <c r="C180" s="171" t="s">
        <v>62</v>
      </c>
      <c r="D180" s="196">
        <v>0.29757461883021724</v>
      </c>
      <c r="E180" s="213">
        <v>1</v>
      </c>
      <c r="F180" s="193">
        <v>0.29757461883021724</v>
      </c>
      <c r="G180" s="193">
        <v>0.11211486800853422</v>
      </c>
      <c r="H180" s="193">
        <v>0.73877978906285302</v>
      </c>
      <c r="I180" s="193">
        <v>1.6460341633172993E-3</v>
      </c>
      <c r="J180" s="193">
        <v>0.11211486800853422</v>
      </c>
      <c r="K180" s="197">
        <v>6.2576396629470232E-2</v>
      </c>
      <c r="L180"/>
      <c r="M180" s="152"/>
      <c r="N180" s="152"/>
      <c r="O180" s="152"/>
      <c r="P180" s="152"/>
      <c r="Q180" s="152"/>
      <c r="R180" s="152"/>
      <c r="S180" s="152"/>
      <c r="AG180" s="1167" t="s">
        <v>138</v>
      </c>
      <c r="AH180" s="262" t="s">
        <v>62</v>
      </c>
      <c r="AI180" s="279">
        <v>6.3549908937646826</v>
      </c>
      <c r="AJ180" s="301">
        <v>1</v>
      </c>
      <c r="AK180" s="281">
        <v>6.3549908937646826</v>
      </c>
      <c r="AL180" s="281">
        <v>3.3036802140128207</v>
      </c>
      <c r="AM180" s="282">
        <v>7.3530401158044031E-2</v>
      </c>
      <c r="AN180" s="282">
        <v>4.6332534367048997E-2</v>
      </c>
      <c r="AO180" s="281">
        <v>3.3036802140128207</v>
      </c>
      <c r="AP180" s="286">
        <v>0.43336258062052757</v>
      </c>
      <c r="AQ180" s="233"/>
      <c r="AR180" s="233"/>
      <c r="AS180" s="233"/>
      <c r="BL180" s="1172" t="s">
        <v>138</v>
      </c>
      <c r="BM180" s="338" t="s">
        <v>62</v>
      </c>
      <c r="BN180" s="356">
        <v>1.9863532604014225</v>
      </c>
      <c r="BO180" s="379">
        <v>1</v>
      </c>
      <c r="BP180" s="358">
        <v>1.9863532604014225</v>
      </c>
      <c r="BQ180" s="358">
        <v>1.5930175942849061</v>
      </c>
      <c r="BR180" s="359">
        <v>0.21120731969728868</v>
      </c>
      <c r="BS180" s="359">
        <v>2.2890480242887576E-2</v>
      </c>
      <c r="BT180" s="358">
        <v>1.5930175942849059</v>
      </c>
      <c r="BU180" s="363">
        <v>0.2377949057225287</v>
      </c>
      <c r="BV180" s="233"/>
      <c r="CQ180" s="1187" t="s">
        <v>138</v>
      </c>
      <c r="CR180" s="430" t="s">
        <v>62</v>
      </c>
      <c r="CS180" s="454">
        <v>1.38702252084002E-2</v>
      </c>
      <c r="CT180" s="470">
        <v>1</v>
      </c>
      <c r="CU180" s="451">
        <v>1.38702252084002E-2</v>
      </c>
      <c r="CV180" s="451">
        <v>7.4172739089216361E-3</v>
      </c>
      <c r="CW180" s="451">
        <v>0.93162125552541353</v>
      </c>
      <c r="CX180" s="451">
        <v>1.0906566086824881E-4</v>
      </c>
      <c r="CY180" s="451">
        <v>7.417273908921637E-3</v>
      </c>
      <c r="CZ180" s="455">
        <v>5.0826372121672736E-2</v>
      </c>
      <c r="DA180"/>
      <c r="DB180" s="233"/>
      <c r="DV180" s="1190" t="s">
        <v>138</v>
      </c>
      <c r="DW180" s="530" t="s">
        <v>62</v>
      </c>
      <c r="DX180" s="548">
        <v>2.4225574250000292</v>
      </c>
      <c r="DY180" s="570">
        <v>1</v>
      </c>
      <c r="DZ180" s="550">
        <v>2.4225574250000292</v>
      </c>
      <c r="EA180" s="550">
        <v>1.4737859067339747</v>
      </c>
      <c r="EB180" s="551">
        <v>0.22894881585259713</v>
      </c>
      <c r="EC180" s="551">
        <v>2.1213553968578571E-2</v>
      </c>
      <c r="ED180" s="550">
        <v>1.4737859067339747</v>
      </c>
      <c r="EE180" s="555">
        <v>0.22350712519268534</v>
      </c>
      <c r="EF180"/>
      <c r="EG180"/>
      <c r="EH180"/>
      <c r="EI180"/>
      <c r="EJ180"/>
    </row>
    <row r="181" spans="1:140" ht="15" customHeight="1">
      <c r="A181" s="152"/>
      <c r="B181" s="1162"/>
      <c r="C181" s="171" t="s">
        <v>63</v>
      </c>
      <c r="D181" s="196">
        <v>0.10424454594387361</v>
      </c>
      <c r="E181" s="213">
        <v>1</v>
      </c>
      <c r="F181" s="193">
        <v>0.10424454594387361</v>
      </c>
      <c r="G181" s="193">
        <v>0.10771311052698469</v>
      </c>
      <c r="H181" s="193">
        <v>0.74377136400373567</v>
      </c>
      <c r="I181" s="193">
        <v>1.5815111917233961E-3</v>
      </c>
      <c r="J181" s="193">
        <v>0.10771311052698471</v>
      </c>
      <c r="K181" s="197">
        <v>6.2079298371322533E-2</v>
      </c>
      <c r="L181"/>
      <c r="M181" s="152"/>
      <c r="N181" s="152"/>
      <c r="O181" s="152"/>
      <c r="P181" s="152"/>
      <c r="Q181" s="152"/>
      <c r="R181" s="152"/>
      <c r="S181" s="152"/>
      <c r="AG181" s="1167"/>
      <c r="AH181" s="262" t="s">
        <v>63</v>
      </c>
      <c r="AI181" s="285">
        <v>1.4562484817247423E-2</v>
      </c>
      <c r="AJ181" s="301">
        <v>1</v>
      </c>
      <c r="AK181" s="282">
        <v>1.4562484817247423E-2</v>
      </c>
      <c r="AL181" s="282">
        <v>1.1086027711854783E-2</v>
      </c>
      <c r="AM181" s="282">
        <v>0.9164555038307709</v>
      </c>
      <c r="AN181" s="282">
        <v>1.6300324490242166E-4</v>
      </c>
      <c r="AO181" s="282">
        <v>1.1086027711854783E-2</v>
      </c>
      <c r="AP181" s="286">
        <v>5.123542115644919E-2</v>
      </c>
      <c r="AQ181" s="233"/>
      <c r="AR181" s="233"/>
      <c r="AS181" s="233"/>
      <c r="BL181" s="1172"/>
      <c r="BM181" s="338" t="s">
        <v>63</v>
      </c>
      <c r="BN181" s="362">
        <v>0.76950668662245647</v>
      </c>
      <c r="BO181" s="379">
        <v>1</v>
      </c>
      <c r="BP181" s="359">
        <v>0.76950668662245647</v>
      </c>
      <c r="BQ181" s="359">
        <v>0.68670389174598123</v>
      </c>
      <c r="BR181" s="359">
        <v>0.41018703751661811</v>
      </c>
      <c r="BS181" s="359">
        <v>9.9976247634223966E-3</v>
      </c>
      <c r="BT181" s="359">
        <v>0.68670389174598123</v>
      </c>
      <c r="BU181" s="363">
        <v>0.12927390232754066</v>
      </c>
      <c r="BV181" s="233"/>
      <c r="CQ181" s="1187"/>
      <c r="CR181" s="430" t="s">
        <v>63</v>
      </c>
      <c r="CS181" s="454">
        <v>4.7035921546005E-2</v>
      </c>
      <c r="CT181" s="470">
        <v>1</v>
      </c>
      <c r="CU181" s="451">
        <v>4.7035921546005E-2</v>
      </c>
      <c r="CV181" s="451">
        <v>4.9372498363860554E-2</v>
      </c>
      <c r="CW181" s="451">
        <v>0.82482480109934575</v>
      </c>
      <c r="CX181" s="451">
        <v>7.2553936283611779E-4</v>
      </c>
      <c r="CY181" s="451">
        <v>4.9372498363860561E-2</v>
      </c>
      <c r="CZ181" s="455">
        <v>5.5516088011124509E-2</v>
      </c>
      <c r="DA181"/>
      <c r="DB181" s="233"/>
      <c r="DV181" s="1190"/>
      <c r="DW181" s="530" t="s">
        <v>63</v>
      </c>
      <c r="DX181" s="554">
        <v>0.81776556776557641</v>
      </c>
      <c r="DY181" s="570">
        <v>1</v>
      </c>
      <c r="DZ181" s="551">
        <v>0.81776556776557641</v>
      </c>
      <c r="EA181" s="551">
        <v>0.95307114479048594</v>
      </c>
      <c r="EB181" s="551">
        <v>0.33239912326656462</v>
      </c>
      <c r="EC181" s="551">
        <v>1.3822026038393389E-2</v>
      </c>
      <c r="ED181" s="551">
        <v>0.95307114479048594</v>
      </c>
      <c r="EE181" s="555">
        <v>0.16100886747356569</v>
      </c>
      <c r="EF181"/>
      <c r="EG181"/>
      <c r="EH181"/>
      <c r="EI181"/>
      <c r="EJ181"/>
    </row>
    <row r="182" spans="1:140" ht="15" customHeight="1">
      <c r="A182" s="152"/>
      <c r="B182" s="1141"/>
      <c r="C182" s="168" t="s">
        <v>64</v>
      </c>
      <c r="D182" s="185">
        <v>8.4417262468772236E-4</v>
      </c>
      <c r="E182" s="215">
        <v>1</v>
      </c>
      <c r="F182" s="188">
        <v>8.4417262468772236E-4</v>
      </c>
      <c r="G182" s="188">
        <v>8.8537475888100358E-4</v>
      </c>
      <c r="H182" s="188">
        <v>0.97634940928102909</v>
      </c>
      <c r="I182" s="188">
        <v>1.3020047518523107E-5</v>
      </c>
      <c r="J182" s="188">
        <v>8.8537475888100358E-4</v>
      </c>
      <c r="K182" s="195">
        <v>5.009859750886525E-2</v>
      </c>
      <c r="L182"/>
      <c r="M182" s="152"/>
      <c r="N182" s="152"/>
      <c r="O182" s="152"/>
      <c r="P182" s="152"/>
      <c r="Q182" s="152"/>
      <c r="R182" s="152"/>
      <c r="S182" s="152"/>
      <c r="AG182" s="1143"/>
      <c r="AH182" s="259" t="s">
        <v>64</v>
      </c>
      <c r="AI182" s="302">
        <v>1.3506761995003975</v>
      </c>
      <c r="AJ182" s="303">
        <v>1</v>
      </c>
      <c r="AK182" s="276">
        <v>1.3506761995003975</v>
      </c>
      <c r="AL182" s="276">
        <v>1.1929521831159873</v>
      </c>
      <c r="AM182" s="277">
        <v>0.27858948779594017</v>
      </c>
      <c r="AN182" s="277">
        <v>1.7240949337714247E-2</v>
      </c>
      <c r="AO182" s="276">
        <v>1.1929521831159873</v>
      </c>
      <c r="AP182" s="284">
        <v>0.18978065645540831</v>
      </c>
      <c r="AQ182" s="233"/>
      <c r="AR182" s="233"/>
      <c r="AS182" s="233"/>
      <c r="BL182" s="1145"/>
      <c r="BM182" s="335" t="s">
        <v>64</v>
      </c>
      <c r="BN182" s="351">
        <v>0.15137321950616212</v>
      </c>
      <c r="BO182" s="381">
        <v>1</v>
      </c>
      <c r="BP182" s="354">
        <v>0.15137321950616212</v>
      </c>
      <c r="BQ182" s="354">
        <v>0.20136713269355896</v>
      </c>
      <c r="BR182" s="354">
        <v>0.65504636976810826</v>
      </c>
      <c r="BS182" s="354">
        <v>2.9525380671882452E-3</v>
      </c>
      <c r="BT182" s="354">
        <v>0.20136713269355896</v>
      </c>
      <c r="BU182" s="361">
        <v>7.2710504479303828E-2</v>
      </c>
      <c r="BV182" s="233"/>
      <c r="CQ182" s="1147"/>
      <c r="CR182" s="427" t="s">
        <v>64</v>
      </c>
      <c r="CS182" s="471">
        <v>4.0650023688517507</v>
      </c>
      <c r="CT182" s="472">
        <v>1</v>
      </c>
      <c r="CU182" s="445">
        <v>4.0650023688517507</v>
      </c>
      <c r="CV182" s="445">
        <v>4.7493262441872863</v>
      </c>
      <c r="CW182" s="446">
        <v>3.2777354835544927E-2</v>
      </c>
      <c r="CX182" s="446">
        <v>6.5283439577789357E-2</v>
      </c>
      <c r="CY182" s="445">
        <v>4.7493262441872863</v>
      </c>
      <c r="CZ182" s="453">
        <v>0.57477222448362486</v>
      </c>
      <c r="DA182"/>
      <c r="DB182" s="233"/>
      <c r="DV182" s="1149"/>
      <c r="DW182" s="527" t="s">
        <v>64</v>
      </c>
      <c r="DX182" s="543">
        <v>0.26608607200245871</v>
      </c>
      <c r="DY182" s="572">
        <v>1</v>
      </c>
      <c r="DZ182" s="546">
        <v>0.26608607200245871</v>
      </c>
      <c r="EA182" s="546">
        <v>0.38793378101927251</v>
      </c>
      <c r="EB182" s="546">
        <v>0.53547080274122771</v>
      </c>
      <c r="EC182" s="546">
        <v>5.6725471815167131E-3</v>
      </c>
      <c r="ED182" s="546">
        <v>0.38793378101927251</v>
      </c>
      <c r="EE182" s="553">
        <v>9.4196970544721426E-2</v>
      </c>
      <c r="EF182"/>
      <c r="EG182"/>
      <c r="EH182"/>
      <c r="EI182"/>
      <c r="EJ182"/>
    </row>
    <row r="183" spans="1:140" ht="15" customHeight="1">
      <c r="A183" s="152"/>
      <c r="B183" s="1162"/>
      <c r="C183" s="171" t="s">
        <v>65</v>
      </c>
      <c r="D183" s="196">
        <v>0.43108623987682904</v>
      </c>
      <c r="E183" s="213">
        <v>1</v>
      </c>
      <c r="F183" s="193">
        <v>0.43108623987682904</v>
      </c>
      <c r="G183" s="193">
        <v>0.74096151367476071</v>
      </c>
      <c r="H183" s="193">
        <v>0.39237804905270535</v>
      </c>
      <c r="I183" s="193">
        <v>1.0779039125418111E-2</v>
      </c>
      <c r="J183" s="193">
        <v>0.74096151367476082</v>
      </c>
      <c r="K183" s="197">
        <v>0.13571067013869331</v>
      </c>
      <c r="L183"/>
      <c r="M183" s="152"/>
      <c r="N183" s="152"/>
      <c r="O183" s="152"/>
      <c r="P183" s="152"/>
      <c r="Q183" s="152"/>
      <c r="R183" s="152"/>
      <c r="S183" s="152"/>
      <c r="AG183" s="1167"/>
      <c r="AH183" s="262" t="s">
        <v>65</v>
      </c>
      <c r="AI183" s="285">
        <v>3.6662937348829416E-2</v>
      </c>
      <c r="AJ183" s="301">
        <v>1</v>
      </c>
      <c r="AK183" s="282">
        <v>3.6662937348829416E-2</v>
      </c>
      <c r="AL183" s="282">
        <v>3.8720260388427512E-2</v>
      </c>
      <c r="AM183" s="282">
        <v>0.84459083647109412</v>
      </c>
      <c r="AN183" s="282">
        <v>5.69091544347728E-4</v>
      </c>
      <c r="AO183" s="282">
        <v>3.8720260388427512E-2</v>
      </c>
      <c r="AP183" s="286">
        <v>5.4322942998148327E-2</v>
      </c>
      <c r="AQ183" s="233"/>
      <c r="AR183" s="233"/>
      <c r="AS183" s="233"/>
      <c r="BL183" s="1172"/>
      <c r="BM183" s="338" t="s">
        <v>65</v>
      </c>
      <c r="BN183" s="362">
        <v>5.7811797121011921E-2</v>
      </c>
      <c r="BO183" s="379">
        <v>1</v>
      </c>
      <c r="BP183" s="359">
        <v>5.7811797121011921E-2</v>
      </c>
      <c r="BQ183" s="359">
        <v>5.9047241367514415E-2</v>
      </c>
      <c r="BR183" s="359">
        <v>0.8087397028227572</v>
      </c>
      <c r="BS183" s="359">
        <v>8.6758842153794407E-4</v>
      </c>
      <c r="BT183" s="359">
        <v>5.9047241367514415E-2</v>
      </c>
      <c r="BU183" s="363">
        <v>5.6601163239987318E-2</v>
      </c>
      <c r="BV183" s="233"/>
      <c r="CQ183" s="1187"/>
      <c r="CR183" s="430" t="s">
        <v>65</v>
      </c>
      <c r="CS183" s="454">
        <v>4.9489603031034335E-2</v>
      </c>
      <c r="CT183" s="470">
        <v>1</v>
      </c>
      <c r="CU183" s="451">
        <v>4.9489603031034335E-2</v>
      </c>
      <c r="CV183" s="451">
        <v>0.1033729302476301</v>
      </c>
      <c r="CW183" s="451">
        <v>0.74880513855674513</v>
      </c>
      <c r="CX183" s="451">
        <v>1.51788268039978E-3</v>
      </c>
      <c r="CY183" s="451">
        <v>0.1033729302476301</v>
      </c>
      <c r="CZ183" s="455">
        <v>6.1589411350273959E-2</v>
      </c>
      <c r="DA183"/>
      <c r="DB183" s="233"/>
      <c r="DV183" s="1190"/>
      <c r="DW183" s="530" t="s">
        <v>65</v>
      </c>
      <c r="DX183" s="554">
        <v>2.5289628873046865E-2</v>
      </c>
      <c r="DY183" s="570">
        <v>1</v>
      </c>
      <c r="DZ183" s="551">
        <v>2.5289628873046865E-2</v>
      </c>
      <c r="EA183" s="551">
        <v>4.9862676273164749E-2</v>
      </c>
      <c r="EB183" s="551">
        <v>0.82397185427803776</v>
      </c>
      <c r="EC183" s="551">
        <v>7.327373533488451E-4</v>
      </c>
      <c r="ED183" s="551">
        <v>4.9862676273164749E-2</v>
      </c>
      <c r="EE183" s="555">
        <v>5.5571031794306003E-2</v>
      </c>
      <c r="EF183"/>
      <c r="EG183"/>
      <c r="EH183"/>
      <c r="EI183"/>
      <c r="EJ183"/>
    </row>
    <row r="184" spans="1:140" ht="15" customHeight="1">
      <c r="A184" s="152"/>
      <c r="B184" s="1162"/>
      <c r="C184" s="171" t="s">
        <v>107</v>
      </c>
      <c r="D184" s="190">
        <v>2.6465188646739537</v>
      </c>
      <c r="E184" s="213">
        <v>1</v>
      </c>
      <c r="F184" s="192">
        <v>2.6465188646739537</v>
      </c>
      <c r="G184" s="192">
        <v>3.4755630500311243</v>
      </c>
      <c r="H184" s="193">
        <v>6.6598423189357062E-2</v>
      </c>
      <c r="I184" s="193">
        <v>4.8625892566922714E-2</v>
      </c>
      <c r="J184" s="192">
        <v>3.4755630500311239</v>
      </c>
      <c r="K184" s="197">
        <v>0.45151265569594934</v>
      </c>
      <c r="L184"/>
      <c r="M184" s="152"/>
      <c r="N184" s="152"/>
      <c r="O184" s="152"/>
      <c r="P184" s="152"/>
      <c r="Q184" s="152"/>
      <c r="R184" s="152"/>
      <c r="S184" s="152"/>
      <c r="AG184" s="1167"/>
      <c r="AH184" s="262" t="s">
        <v>107</v>
      </c>
      <c r="AI184" s="285">
        <v>0.18315838696578268</v>
      </c>
      <c r="AJ184" s="301">
        <v>1</v>
      </c>
      <c r="AK184" s="282">
        <v>0.18315838696578268</v>
      </c>
      <c r="AL184" s="282">
        <v>0.25141050425437006</v>
      </c>
      <c r="AM184" s="282">
        <v>0.6177030939830398</v>
      </c>
      <c r="AN184" s="282">
        <v>3.6835942641610117E-3</v>
      </c>
      <c r="AO184" s="282">
        <v>0.25141050425437006</v>
      </c>
      <c r="AP184" s="286">
        <v>7.8435884590271399E-2</v>
      </c>
      <c r="AQ184" s="233"/>
      <c r="AR184" s="233"/>
      <c r="AS184" s="233"/>
      <c r="BL184" s="1172"/>
      <c r="BM184" s="338" t="s">
        <v>107</v>
      </c>
      <c r="BN184" s="362">
        <v>9.632100839169766E-4</v>
      </c>
      <c r="BO184" s="379">
        <v>1</v>
      </c>
      <c r="BP184" s="359">
        <v>9.632100839169766E-4</v>
      </c>
      <c r="BQ184" s="359">
        <v>1.5628006860843027E-3</v>
      </c>
      <c r="BR184" s="359">
        <v>0.96858185969158428</v>
      </c>
      <c r="BS184" s="359">
        <v>2.2981834853779792E-5</v>
      </c>
      <c r="BT184" s="359">
        <v>1.5628006860843027E-3</v>
      </c>
      <c r="BU184" s="363">
        <v>5.0174045344045903E-2</v>
      </c>
      <c r="BV184" s="233"/>
      <c r="CQ184" s="1187"/>
      <c r="CR184" s="430" t="s">
        <v>107</v>
      </c>
      <c r="CS184" s="454">
        <v>0.27228335773968837</v>
      </c>
      <c r="CT184" s="470">
        <v>1</v>
      </c>
      <c r="CU184" s="451">
        <v>0.27228335773968837</v>
      </c>
      <c r="CV184" s="451">
        <v>0.43921311601506968</v>
      </c>
      <c r="CW184" s="451">
        <v>0.50974268751765683</v>
      </c>
      <c r="CX184" s="451">
        <v>6.4175652526941738E-3</v>
      </c>
      <c r="CY184" s="451">
        <v>0.43921311601506968</v>
      </c>
      <c r="CZ184" s="455">
        <v>0.10016540011081598</v>
      </c>
      <c r="DA184"/>
      <c r="DB184" s="233"/>
      <c r="DV184" s="1190"/>
      <c r="DW184" s="530" t="s">
        <v>107</v>
      </c>
      <c r="DX184" s="554">
        <v>0.21297348359684776</v>
      </c>
      <c r="DY184" s="570">
        <v>1</v>
      </c>
      <c r="DZ184" s="551">
        <v>0.21297348359684776</v>
      </c>
      <c r="EA184" s="551">
        <v>0.40988655315463179</v>
      </c>
      <c r="EB184" s="551">
        <v>0.52417855478563236</v>
      </c>
      <c r="EC184" s="551">
        <v>5.991627435840711E-3</v>
      </c>
      <c r="ED184" s="551">
        <v>0.40988655315463179</v>
      </c>
      <c r="EE184" s="555">
        <v>9.6749052552274284E-2</v>
      </c>
      <c r="EF184"/>
      <c r="EG184"/>
      <c r="EH184"/>
      <c r="EI184"/>
      <c r="EJ184"/>
    </row>
    <row r="185" spans="1:140" ht="15" customHeight="1">
      <c r="A185" s="152"/>
      <c r="B185" s="1162" t="s">
        <v>139</v>
      </c>
      <c r="C185" s="171" t="s">
        <v>62</v>
      </c>
      <c r="D185" s="190">
        <v>2.6654788310793371</v>
      </c>
      <c r="E185" s="213">
        <v>1</v>
      </c>
      <c r="F185" s="192">
        <v>2.6654788310793371</v>
      </c>
      <c r="G185" s="192">
        <v>1.0042516680379472</v>
      </c>
      <c r="H185" s="193">
        <v>0.31983669222264977</v>
      </c>
      <c r="I185" s="193">
        <v>1.4553475239020758E-2</v>
      </c>
      <c r="J185" s="192">
        <v>1.0042516680379472</v>
      </c>
      <c r="K185" s="197">
        <v>0.16713755506832773</v>
      </c>
      <c r="L185"/>
      <c r="M185" s="152"/>
      <c r="N185" s="152"/>
      <c r="O185" s="152"/>
      <c r="P185" s="152"/>
      <c r="Q185" s="152"/>
      <c r="R185" s="152"/>
      <c r="S185" s="152"/>
      <c r="AG185" s="1167" t="s">
        <v>139</v>
      </c>
      <c r="AH185" s="262" t="s">
        <v>62</v>
      </c>
      <c r="AI185" s="285">
        <v>0.74006651243493859</v>
      </c>
      <c r="AJ185" s="301">
        <v>1</v>
      </c>
      <c r="AK185" s="282">
        <v>0.74006651243493859</v>
      </c>
      <c r="AL185" s="282">
        <v>0.38472802480074064</v>
      </c>
      <c r="AM185" s="282">
        <v>0.53715689746439832</v>
      </c>
      <c r="AN185" s="282">
        <v>5.6259348528989294E-3</v>
      </c>
      <c r="AO185" s="282">
        <v>0.3847280248007407</v>
      </c>
      <c r="AP185" s="286">
        <v>9.3824677832622605E-2</v>
      </c>
      <c r="AQ185" s="233"/>
      <c r="AR185" s="233"/>
      <c r="AS185" s="233"/>
      <c r="BL185" s="1172" t="s">
        <v>139</v>
      </c>
      <c r="BM185" s="338" t="s">
        <v>62</v>
      </c>
      <c r="BN185" s="356">
        <v>4.7153147804043734</v>
      </c>
      <c r="BO185" s="379">
        <v>1</v>
      </c>
      <c r="BP185" s="358">
        <v>4.7153147804043734</v>
      </c>
      <c r="BQ185" s="358">
        <v>3.7815929107483219</v>
      </c>
      <c r="BR185" s="359">
        <v>5.595664414504474E-2</v>
      </c>
      <c r="BS185" s="359">
        <v>5.268193080432574E-2</v>
      </c>
      <c r="BT185" s="358">
        <v>3.7815929107483215</v>
      </c>
      <c r="BU185" s="363">
        <v>0.48297336097526455</v>
      </c>
      <c r="BV185" s="233"/>
      <c r="CQ185" s="1187" t="s">
        <v>139</v>
      </c>
      <c r="CR185" s="430" t="s">
        <v>62</v>
      </c>
      <c r="CS185" s="448">
        <v>10.087891612555662</v>
      </c>
      <c r="CT185" s="470">
        <v>1</v>
      </c>
      <c r="CU185" s="450">
        <v>10.087891612555662</v>
      </c>
      <c r="CV185" s="450">
        <v>5.394624393591144</v>
      </c>
      <c r="CW185" s="451">
        <v>2.3199084723777557E-2</v>
      </c>
      <c r="CX185" s="451">
        <v>7.3501628193661087E-2</v>
      </c>
      <c r="CY185" s="450">
        <v>5.394624393591144</v>
      </c>
      <c r="CZ185" s="455">
        <v>0.62922519086341078</v>
      </c>
      <c r="DA185"/>
      <c r="DB185" s="233"/>
      <c r="DV185" s="1190" t="s">
        <v>139</v>
      </c>
      <c r="DW185" s="530" t="s">
        <v>62</v>
      </c>
      <c r="DX185" s="548">
        <v>6.1501948491660201</v>
      </c>
      <c r="DY185" s="570">
        <v>1</v>
      </c>
      <c r="DZ185" s="550">
        <v>6.1501948491660201</v>
      </c>
      <c r="EA185" s="550">
        <v>3.741529673901808</v>
      </c>
      <c r="EB185" s="551">
        <v>5.7238016174967481E-2</v>
      </c>
      <c r="EC185" s="551">
        <v>5.2152911861634101E-2</v>
      </c>
      <c r="ED185" s="550">
        <v>3.741529673901808</v>
      </c>
      <c r="EE185" s="555">
        <v>0.47891863702720971</v>
      </c>
      <c r="EF185"/>
      <c r="EG185"/>
      <c r="EH185"/>
      <c r="EI185"/>
      <c r="EJ185"/>
    </row>
    <row r="186" spans="1:140" ht="15" customHeight="1">
      <c r="A186" s="152"/>
      <c r="B186" s="1162"/>
      <c r="C186" s="171" t="s">
        <v>63</v>
      </c>
      <c r="D186" s="196">
        <v>7.9112413238950907E-3</v>
      </c>
      <c r="E186" s="213">
        <v>1</v>
      </c>
      <c r="F186" s="193">
        <v>7.9112413238950907E-3</v>
      </c>
      <c r="G186" s="193">
        <v>8.1744747738185207E-3</v>
      </c>
      <c r="H186" s="193">
        <v>0.92822497686952876</v>
      </c>
      <c r="I186" s="193">
        <v>1.2019841492511562E-4</v>
      </c>
      <c r="J186" s="193">
        <v>8.1744747738185207E-3</v>
      </c>
      <c r="K186" s="197">
        <v>5.0910779941278572E-2</v>
      </c>
      <c r="L186"/>
      <c r="M186" s="152"/>
      <c r="N186" s="152"/>
      <c r="O186" s="152"/>
      <c r="P186" s="152"/>
      <c r="Q186" s="152"/>
      <c r="R186" s="152"/>
      <c r="S186" s="152"/>
      <c r="AG186" s="1167"/>
      <c r="AH186" s="262" t="s">
        <v>63</v>
      </c>
      <c r="AI186" s="285">
        <v>2.8201328243321555E-2</v>
      </c>
      <c r="AJ186" s="301">
        <v>1</v>
      </c>
      <c r="AK186" s="282">
        <v>2.8201328243321555E-2</v>
      </c>
      <c r="AL186" s="282">
        <v>2.1468912094335189E-2</v>
      </c>
      <c r="AM186" s="282">
        <v>0.88394226782932084</v>
      </c>
      <c r="AN186" s="282">
        <v>3.1561964829192297E-4</v>
      </c>
      <c r="AO186" s="282">
        <v>2.1468912094335189E-2</v>
      </c>
      <c r="AP186" s="286">
        <v>5.239415593428931E-2</v>
      </c>
      <c r="AQ186" s="233"/>
      <c r="AR186" s="233"/>
      <c r="AS186" s="233"/>
      <c r="BL186" s="1172"/>
      <c r="BM186" s="338" t="s">
        <v>63</v>
      </c>
      <c r="BN186" s="362">
        <v>5.4365724560992312E-2</v>
      </c>
      <c r="BO186" s="379">
        <v>1</v>
      </c>
      <c r="BP186" s="359">
        <v>5.4365724560992312E-2</v>
      </c>
      <c r="BQ186" s="359">
        <v>4.8515698801120728E-2</v>
      </c>
      <c r="BR186" s="359">
        <v>0.82632644283325496</v>
      </c>
      <c r="BS186" s="359">
        <v>7.1295748779977395E-4</v>
      </c>
      <c r="BT186" s="359">
        <v>4.8515698801120728E-2</v>
      </c>
      <c r="BU186" s="363">
        <v>5.5420058121860793E-2</v>
      </c>
      <c r="BV186" s="233"/>
      <c r="CQ186" s="1187"/>
      <c r="CR186" s="430" t="s">
        <v>63</v>
      </c>
      <c r="CS186" s="454">
        <v>5.671232203987131E-2</v>
      </c>
      <c r="CT186" s="470">
        <v>1</v>
      </c>
      <c r="CU186" s="451">
        <v>5.671232203987131E-2</v>
      </c>
      <c r="CV186" s="451">
        <v>5.9529587921130035E-2</v>
      </c>
      <c r="CW186" s="451">
        <v>0.80797563713551246</v>
      </c>
      <c r="CX186" s="451">
        <v>8.7466940017897298E-4</v>
      </c>
      <c r="CY186" s="451">
        <v>5.9529587921130035E-2</v>
      </c>
      <c r="CZ186" s="455">
        <v>5.6655296118921505E-2</v>
      </c>
      <c r="DA186"/>
      <c r="DB186" s="233"/>
      <c r="DV186" s="1190"/>
      <c r="DW186" s="530" t="s">
        <v>63</v>
      </c>
      <c r="DX186" s="548">
        <v>2.8977527698132377</v>
      </c>
      <c r="DY186" s="570">
        <v>1</v>
      </c>
      <c r="DZ186" s="550">
        <v>2.8977527698132377</v>
      </c>
      <c r="EA186" s="550">
        <v>3.3772081614928071</v>
      </c>
      <c r="EB186" s="551">
        <v>7.0472804869702935E-2</v>
      </c>
      <c r="EC186" s="551">
        <v>4.7314937757887435E-2</v>
      </c>
      <c r="ED186" s="550">
        <v>3.3772081614928071</v>
      </c>
      <c r="EE186" s="555">
        <v>0.44116797065954949</v>
      </c>
      <c r="EF186"/>
      <c r="EG186"/>
      <c r="EH186"/>
      <c r="EI186"/>
      <c r="EJ186"/>
    </row>
    <row r="187" spans="1:140" ht="15" customHeight="1">
      <c r="A187" s="152"/>
      <c r="B187" s="1141"/>
      <c r="C187" s="168" t="s">
        <v>64</v>
      </c>
      <c r="D187" s="185">
        <v>0.96768024808337783</v>
      </c>
      <c r="E187" s="215">
        <v>1</v>
      </c>
      <c r="F187" s="188">
        <v>0.96768024808337783</v>
      </c>
      <c r="G187" s="187">
        <v>1.0149105067671014</v>
      </c>
      <c r="H187" s="188">
        <v>0.31730075034347588</v>
      </c>
      <c r="I187" s="188">
        <v>1.4705670112657561E-2</v>
      </c>
      <c r="J187" s="187">
        <v>1.0149105067671014</v>
      </c>
      <c r="K187" s="195">
        <v>0.16841479164573259</v>
      </c>
      <c r="L187"/>
      <c r="M187" s="152"/>
      <c r="N187" s="152"/>
      <c r="O187" s="152"/>
      <c r="P187" s="152"/>
      <c r="Q187" s="152"/>
      <c r="R187" s="152"/>
      <c r="S187" s="152"/>
      <c r="AG187" s="1143"/>
      <c r="AH187" s="259" t="s">
        <v>64</v>
      </c>
      <c r="AI187" s="302">
        <v>1.146765440606428</v>
      </c>
      <c r="AJ187" s="303">
        <v>1</v>
      </c>
      <c r="AK187" s="276">
        <v>1.146765440606428</v>
      </c>
      <c r="AL187" s="276">
        <v>1.0128529224098486</v>
      </c>
      <c r="AM187" s="277">
        <v>0.31778819729106145</v>
      </c>
      <c r="AN187" s="277">
        <v>1.4676294045524889E-2</v>
      </c>
      <c r="AO187" s="276">
        <v>1.0128529224098488</v>
      </c>
      <c r="AP187" s="284">
        <v>0.16816821186153119</v>
      </c>
      <c r="AQ187" s="233"/>
      <c r="AR187" s="233"/>
      <c r="AS187" s="233"/>
      <c r="BL187" s="1145"/>
      <c r="BM187" s="335" t="s">
        <v>64</v>
      </c>
      <c r="BN187" s="351">
        <v>0.62511772807708788</v>
      </c>
      <c r="BO187" s="381">
        <v>1</v>
      </c>
      <c r="BP187" s="354">
        <v>0.62511772807708788</v>
      </c>
      <c r="BQ187" s="354">
        <v>0.83157486449358897</v>
      </c>
      <c r="BR187" s="354">
        <v>0.36503913617880901</v>
      </c>
      <c r="BS187" s="354">
        <v>1.2081299405551632E-2</v>
      </c>
      <c r="BT187" s="354">
        <v>0.83157486449358897</v>
      </c>
      <c r="BU187" s="361">
        <v>0.14649473269305879</v>
      </c>
      <c r="BV187" s="233"/>
      <c r="CQ187" s="1147"/>
      <c r="CR187" s="427" t="s">
        <v>64</v>
      </c>
      <c r="CS187" s="443">
        <v>0.17314260487552957</v>
      </c>
      <c r="CT187" s="472">
        <v>1</v>
      </c>
      <c r="CU187" s="446">
        <v>0.17314260487552957</v>
      </c>
      <c r="CV187" s="446">
        <v>0.20229034148252709</v>
      </c>
      <c r="CW187" s="446">
        <v>0.65430894620114877</v>
      </c>
      <c r="CX187" s="446">
        <v>2.9660344318303408E-3</v>
      </c>
      <c r="CY187" s="446">
        <v>0.20229034148252709</v>
      </c>
      <c r="CZ187" s="453">
        <v>7.281585570304272E-2</v>
      </c>
      <c r="DA187"/>
      <c r="DB187" s="233"/>
      <c r="DV187" s="1149"/>
      <c r="DW187" s="527" t="s">
        <v>64</v>
      </c>
      <c r="DX187" s="543">
        <v>8.6168192196566906E-2</v>
      </c>
      <c r="DY187" s="572">
        <v>1</v>
      </c>
      <c r="DZ187" s="546">
        <v>8.6168192196566906E-2</v>
      </c>
      <c r="EA187" s="546">
        <v>0.1256268407844387</v>
      </c>
      <c r="EB187" s="546">
        <v>0.7241068929124278</v>
      </c>
      <c r="EC187" s="546">
        <v>1.8440467502492072E-3</v>
      </c>
      <c r="ED187" s="546">
        <v>0.1256268407844387</v>
      </c>
      <c r="EE187" s="553">
        <v>6.4103955449083205E-2</v>
      </c>
      <c r="EF187"/>
      <c r="EG187"/>
      <c r="EH187"/>
      <c r="EI187"/>
      <c r="EJ187"/>
    </row>
    <row r="188" spans="1:140" ht="15" customHeight="1">
      <c r="A188" s="152"/>
      <c r="B188" s="1141"/>
      <c r="C188" s="168" t="s">
        <v>65</v>
      </c>
      <c r="D188" s="185">
        <v>2.3643738369382827E-2</v>
      </c>
      <c r="E188" s="215">
        <v>1</v>
      </c>
      <c r="F188" s="188">
        <v>2.3643738369382827E-2</v>
      </c>
      <c r="G188" s="188">
        <v>4.0639432555568268E-2</v>
      </c>
      <c r="H188" s="188">
        <v>0.84083735313760288</v>
      </c>
      <c r="I188" s="188">
        <v>5.9728175535227895E-4</v>
      </c>
      <c r="J188" s="188">
        <v>4.0639432555568275E-2</v>
      </c>
      <c r="K188" s="195">
        <v>5.4537785638489988E-2</v>
      </c>
      <c r="L188"/>
      <c r="M188" s="152"/>
      <c r="N188" s="152"/>
      <c r="O188" s="152"/>
      <c r="P188" s="152"/>
      <c r="Q188" s="152"/>
      <c r="R188" s="152"/>
      <c r="S188" s="152"/>
      <c r="AG188" s="1143"/>
      <c r="AH188" s="259" t="s">
        <v>65</v>
      </c>
      <c r="AI188" s="302">
        <v>1.2139391885332582</v>
      </c>
      <c r="AJ188" s="303">
        <v>1</v>
      </c>
      <c r="AK188" s="276">
        <v>1.2139391885332582</v>
      </c>
      <c r="AL188" s="276">
        <v>1.28205880037664</v>
      </c>
      <c r="AM188" s="277">
        <v>0.26149352464382164</v>
      </c>
      <c r="AN188" s="277">
        <v>1.8504917760464566E-2</v>
      </c>
      <c r="AO188" s="276">
        <v>1.28205880037664</v>
      </c>
      <c r="AP188" s="284">
        <v>0.20048546175535642</v>
      </c>
      <c r="AQ188" s="233"/>
      <c r="AR188" s="233"/>
      <c r="AS188" s="233"/>
      <c r="BL188" s="1145"/>
      <c r="BM188" s="335" t="s">
        <v>65</v>
      </c>
      <c r="BN188" s="380">
        <v>3.414954654263866</v>
      </c>
      <c r="BO188" s="381">
        <v>1</v>
      </c>
      <c r="BP188" s="353">
        <v>3.414954654263866</v>
      </c>
      <c r="BQ188" s="353">
        <v>3.4879325980362421</v>
      </c>
      <c r="BR188" s="354">
        <v>6.61278857241758E-2</v>
      </c>
      <c r="BS188" s="354">
        <v>4.8790508709326628E-2</v>
      </c>
      <c r="BT188" s="353">
        <v>3.4879325980362421</v>
      </c>
      <c r="BU188" s="361">
        <v>0.45280575264307577</v>
      </c>
      <c r="BV188" s="233"/>
      <c r="CQ188" s="1147"/>
      <c r="CR188" s="427" t="s">
        <v>65</v>
      </c>
      <c r="CS188" s="443">
        <v>0.59604830748448023</v>
      </c>
      <c r="CT188" s="472">
        <v>1</v>
      </c>
      <c r="CU188" s="446">
        <v>0.59604830748448023</v>
      </c>
      <c r="CV188" s="445">
        <v>1.2450142320837159</v>
      </c>
      <c r="CW188" s="446">
        <v>0.26843446839098611</v>
      </c>
      <c r="CX188" s="446">
        <v>1.7979839355811062E-2</v>
      </c>
      <c r="CY188" s="445">
        <v>1.2450142320837159</v>
      </c>
      <c r="CZ188" s="453">
        <v>0.19603487556034338</v>
      </c>
      <c r="DA188"/>
      <c r="DB188" s="233"/>
      <c r="DV188" s="1149"/>
      <c r="DW188" s="527" t="s">
        <v>65</v>
      </c>
      <c r="DX188" s="543">
        <v>0.91489498432388672</v>
      </c>
      <c r="DY188" s="572">
        <v>1</v>
      </c>
      <c r="DZ188" s="546">
        <v>0.91489498432388672</v>
      </c>
      <c r="EA188" s="545">
        <v>1.803866425098233</v>
      </c>
      <c r="EB188" s="546">
        <v>0.18371143002254284</v>
      </c>
      <c r="EC188" s="546">
        <v>2.5841927066229762E-2</v>
      </c>
      <c r="ED188" s="545">
        <v>1.803866425098233</v>
      </c>
      <c r="EE188" s="553">
        <v>0.26295892721245295</v>
      </c>
      <c r="EF188"/>
      <c r="EG188"/>
      <c r="EH188"/>
      <c r="EI188"/>
      <c r="EJ188"/>
    </row>
    <row r="189" spans="1:140" ht="15" customHeight="1">
      <c r="A189" s="152"/>
      <c r="B189" s="1162"/>
      <c r="C189" s="171" t="s">
        <v>107</v>
      </c>
      <c r="D189" s="196">
        <v>0.24725966922215564</v>
      </c>
      <c r="E189" s="213">
        <v>1</v>
      </c>
      <c r="F189" s="193">
        <v>0.24725966922215564</v>
      </c>
      <c r="G189" s="193">
        <v>0.32471583013534067</v>
      </c>
      <c r="H189" s="193">
        <v>0.57066516227648512</v>
      </c>
      <c r="I189" s="193">
        <v>4.7525383192610557E-3</v>
      </c>
      <c r="J189" s="193">
        <v>0.32471583013534061</v>
      </c>
      <c r="K189" s="197">
        <v>8.6874221086837622E-2</v>
      </c>
      <c r="L189"/>
      <c r="M189" s="152"/>
      <c r="N189" s="152"/>
      <c r="O189" s="152"/>
      <c r="P189" s="152"/>
      <c r="Q189" s="152"/>
      <c r="R189" s="152"/>
      <c r="S189" s="152"/>
      <c r="AG189" s="1167"/>
      <c r="AH189" s="262" t="s">
        <v>107</v>
      </c>
      <c r="AI189" s="279">
        <v>5.6901664964375005</v>
      </c>
      <c r="AJ189" s="301">
        <v>1</v>
      </c>
      <c r="AK189" s="281">
        <v>5.6901664964375005</v>
      </c>
      <c r="AL189" s="281">
        <v>7.8105493931213212</v>
      </c>
      <c r="AM189" s="282">
        <v>6.7438639184832505E-3</v>
      </c>
      <c r="AN189" s="282">
        <v>0.10302721000766171</v>
      </c>
      <c r="AO189" s="281">
        <v>7.8105493931213221</v>
      </c>
      <c r="AP189" s="286">
        <v>0.78672412108109135</v>
      </c>
      <c r="AQ189" s="233"/>
      <c r="AR189" s="233"/>
      <c r="AS189" s="233"/>
      <c r="BL189" s="1172"/>
      <c r="BM189" s="338" t="s">
        <v>107</v>
      </c>
      <c r="BN189" s="362">
        <v>5.9606134908254838E-2</v>
      </c>
      <c r="BO189" s="379">
        <v>1</v>
      </c>
      <c r="BP189" s="359">
        <v>5.9606134908254838E-2</v>
      </c>
      <c r="BQ189" s="359">
        <v>9.6710478933776822E-2</v>
      </c>
      <c r="BR189" s="359">
        <v>0.75676479657784312</v>
      </c>
      <c r="BS189" s="359">
        <v>1.4201931085011063E-3</v>
      </c>
      <c r="BT189" s="359">
        <v>9.6710478933776822E-2</v>
      </c>
      <c r="BU189" s="363">
        <v>6.0837903476706479E-2</v>
      </c>
      <c r="BV189" s="233"/>
      <c r="CQ189" s="1187"/>
      <c r="CR189" s="430" t="s">
        <v>107</v>
      </c>
      <c r="CS189" s="448">
        <v>1.3138274799109055</v>
      </c>
      <c r="CT189" s="470">
        <v>1</v>
      </c>
      <c r="CU189" s="450">
        <v>1.3138274799109055</v>
      </c>
      <c r="CV189" s="450">
        <v>2.1193005189453178</v>
      </c>
      <c r="CW189" s="451">
        <v>0.1500545063885301</v>
      </c>
      <c r="CX189" s="451">
        <v>3.0224210784485943E-2</v>
      </c>
      <c r="CY189" s="450">
        <v>2.1193005189453178</v>
      </c>
      <c r="CZ189" s="455">
        <v>0.30023284121180938</v>
      </c>
      <c r="DA189"/>
      <c r="DB189" s="233"/>
      <c r="DV189" s="1190"/>
      <c r="DW189" s="530" t="s">
        <v>107</v>
      </c>
      <c r="DX189" s="554">
        <v>0.7420047360323565</v>
      </c>
      <c r="DY189" s="570">
        <v>1</v>
      </c>
      <c r="DZ189" s="551">
        <v>0.7420047360323565</v>
      </c>
      <c r="EA189" s="550">
        <v>1.42805460351317</v>
      </c>
      <c r="EB189" s="551">
        <v>0.23623344815400549</v>
      </c>
      <c r="EC189" s="551">
        <v>2.0568840819009615E-2</v>
      </c>
      <c r="ED189" s="550">
        <v>1.42805460351317</v>
      </c>
      <c r="EE189" s="555">
        <v>0.21801962691730503</v>
      </c>
      <c r="EF189"/>
      <c r="EG189"/>
      <c r="EH189"/>
      <c r="EI189"/>
      <c r="EJ189"/>
    </row>
    <row r="190" spans="1:140" ht="15" customHeight="1">
      <c r="A190" s="152"/>
      <c r="B190" s="1162" t="s">
        <v>106</v>
      </c>
      <c r="C190" s="168" t="s">
        <v>62</v>
      </c>
      <c r="D190" s="214">
        <v>180.48519736842104</v>
      </c>
      <c r="E190" s="215">
        <v>68</v>
      </c>
      <c r="F190" s="187">
        <v>2.6541940789473681</v>
      </c>
      <c r="G190" s="218"/>
      <c r="H190" s="218"/>
      <c r="I190" s="218"/>
      <c r="J190" s="218"/>
      <c r="K190" s="219"/>
      <c r="L190"/>
      <c r="M190" s="152"/>
      <c r="N190" s="152"/>
      <c r="O190" s="152"/>
      <c r="P190" s="152"/>
      <c r="Q190" s="152"/>
      <c r="R190" s="152"/>
      <c r="S190" s="152"/>
      <c r="AG190" s="1167" t="s">
        <v>106</v>
      </c>
      <c r="AH190" s="259" t="s">
        <v>62</v>
      </c>
      <c r="AI190" s="302">
        <v>130.80545112781954</v>
      </c>
      <c r="AJ190" s="303">
        <v>68</v>
      </c>
      <c r="AK190" s="276">
        <v>1.9236095754091109</v>
      </c>
      <c r="AL190" s="306"/>
      <c r="AM190" s="306"/>
      <c r="AN190" s="306"/>
      <c r="AO190" s="306"/>
      <c r="AP190" s="307"/>
      <c r="AQ190" s="233"/>
      <c r="AR190" s="233"/>
      <c r="AS190" s="233"/>
      <c r="BL190" s="1172" t="s">
        <v>106</v>
      </c>
      <c r="BM190" s="335" t="s">
        <v>62</v>
      </c>
      <c r="BN190" s="380">
        <v>84.790037593985005</v>
      </c>
      <c r="BO190" s="381">
        <v>68</v>
      </c>
      <c r="BP190" s="353">
        <v>1.246912317558603</v>
      </c>
      <c r="BQ190" s="384"/>
      <c r="BR190" s="384"/>
      <c r="BS190" s="384"/>
      <c r="BT190" s="384"/>
      <c r="BU190" s="385"/>
      <c r="BV190" s="233"/>
      <c r="CQ190" s="1187" t="s">
        <v>106</v>
      </c>
      <c r="CR190" s="427" t="s">
        <v>62</v>
      </c>
      <c r="CS190" s="471">
        <v>127.15929406850468</v>
      </c>
      <c r="CT190" s="472">
        <v>68</v>
      </c>
      <c r="CU190" s="445">
        <v>1.8699896186544807</v>
      </c>
      <c r="CV190" s="475"/>
      <c r="CW190" s="475"/>
      <c r="CX190" s="475"/>
      <c r="CY190" s="475"/>
      <c r="CZ190" s="476"/>
      <c r="DA190"/>
      <c r="DB190" s="233"/>
      <c r="DV190" s="1190" t="s">
        <v>106</v>
      </c>
      <c r="DW190" s="527" t="s">
        <v>62</v>
      </c>
      <c r="DX190" s="571">
        <v>111.77600772765243</v>
      </c>
      <c r="DY190" s="572">
        <v>68</v>
      </c>
      <c r="DZ190" s="545">
        <v>1.6437648195243004</v>
      </c>
      <c r="EA190" s="575"/>
      <c r="EB190" s="575"/>
      <c r="EC190" s="575"/>
      <c r="ED190" s="575"/>
      <c r="EE190" s="576"/>
      <c r="EF190"/>
      <c r="EG190"/>
      <c r="EH190"/>
      <c r="EI190"/>
      <c r="EJ190"/>
    </row>
    <row r="191" spans="1:140" ht="15" customHeight="1">
      <c r="A191" s="152"/>
      <c r="B191" s="1141"/>
      <c r="C191" s="168" t="s">
        <v>63</v>
      </c>
      <c r="D191" s="214">
        <v>65.8102722082985</v>
      </c>
      <c r="E191" s="215">
        <v>68</v>
      </c>
      <c r="F191" s="188">
        <v>0.96779812071027205</v>
      </c>
      <c r="G191" s="218"/>
      <c r="H191" s="218"/>
      <c r="I191" s="218"/>
      <c r="J191" s="218"/>
      <c r="K191" s="219"/>
      <c r="L191"/>
      <c r="M191" s="152"/>
      <c r="N191" s="152"/>
      <c r="O191" s="152"/>
      <c r="P191" s="152"/>
      <c r="Q191" s="152"/>
      <c r="R191" s="152"/>
      <c r="S191" s="152"/>
      <c r="AG191" s="1143"/>
      <c r="AH191" s="259" t="s">
        <v>63</v>
      </c>
      <c r="AI191" s="302">
        <v>89.324056669451352</v>
      </c>
      <c r="AJ191" s="303">
        <v>68</v>
      </c>
      <c r="AK191" s="276">
        <v>1.3135890686684022</v>
      </c>
      <c r="AL191" s="306"/>
      <c r="AM191" s="306"/>
      <c r="AN191" s="306"/>
      <c r="AO191" s="306"/>
      <c r="AP191" s="307"/>
      <c r="AQ191" s="233"/>
      <c r="AR191" s="233"/>
      <c r="AS191" s="233"/>
      <c r="BL191" s="1145"/>
      <c r="BM191" s="335" t="s">
        <v>63</v>
      </c>
      <c r="BN191" s="380">
        <v>76.19944392230579</v>
      </c>
      <c r="BO191" s="381">
        <v>68</v>
      </c>
      <c r="BP191" s="353">
        <v>1.1205800576809675</v>
      </c>
      <c r="BQ191" s="384"/>
      <c r="BR191" s="384"/>
      <c r="BS191" s="384"/>
      <c r="BT191" s="384"/>
      <c r="BU191" s="385"/>
      <c r="BV191" s="233"/>
      <c r="CQ191" s="1147"/>
      <c r="CR191" s="427" t="s">
        <v>63</v>
      </c>
      <c r="CS191" s="471">
        <v>64.781867864104697</v>
      </c>
      <c r="CT191" s="472">
        <v>68</v>
      </c>
      <c r="CU191" s="446">
        <v>0.95267452741330438</v>
      </c>
      <c r="CV191" s="475"/>
      <c r="CW191" s="475"/>
      <c r="CX191" s="475"/>
      <c r="CY191" s="475"/>
      <c r="CZ191" s="476"/>
      <c r="DA191"/>
      <c r="DB191" s="233"/>
      <c r="DV191" s="1149"/>
      <c r="DW191" s="527" t="s">
        <v>63</v>
      </c>
      <c r="DX191" s="571">
        <v>58.346177944862177</v>
      </c>
      <c r="DY191" s="572">
        <v>68</v>
      </c>
      <c r="DZ191" s="546">
        <v>0.85803202860091432</v>
      </c>
      <c r="EA191" s="575"/>
      <c r="EB191" s="575"/>
      <c r="EC191" s="575"/>
      <c r="ED191" s="575"/>
      <c r="EE191" s="576"/>
      <c r="EF191"/>
      <c r="EG191"/>
      <c r="EH191"/>
      <c r="EI191"/>
      <c r="EJ191"/>
    </row>
    <row r="192" spans="1:140" ht="15" customHeight="1">
      <c r="A192" s="152"/>
      <c r="B192" s="1162"/>
      <c r="C192" s="171" t="s">
        <v>64</v>
      </c>
      <c r="D192" s="190">
        <v>64.835526315789537</v>
      </c>
      <c r="E192" s="213">
        <v>68</v>
      </c>
      <c r="F192" s="193">
        <v>0.95346362229102255</v>
      </c>
      <c r="G192" s="216"/>
      <c r="H192" s="216"/>
      <c r="I192" s="216"/>
      <c r="J192" s="216"/>
      <c r="K192" s="217"/>
      <c r="L192"/>
      <c r="M192" s="152"/>
      <c r="N192" s="152"/>
      <c r="O192" s="152"/>
      <c r="P192" s="152"/>
      <c r="Q192" s="152"/>
      <c r="R192" s="152"/>
      <c r="S192" s="152"/>
      <c r="AG192" s="1167"/>
      <c r="AH192" s="262" t="s">
        <v>64</v>
      </c>
      <c r="AI192" s="279">
        <v>76.990497076023303</v>
      </c>
      <c r="AJ192" s="301">
        <v>68</v>
      </c>
      <c r="AK192" s="281">
        <v>1.1322131922944603</v>
      </c>
      <c r="AL192" s="304"/>
      <c r="AM192" s="304"/>
      <c r="AN192" s="304"/>
      <c r="AO192" s="304"/>
      <c r="AP192" s="305"/>
      <c r="AQ192" s="233"/>
      <c r="AR192" s="233"/>
      <c r="AS192" s="233"/>
      <c r="BL192" s="1172"/>
      <c r="BM192" s="338" t="s">
        <v>64</v>
      </c>
      <c r="BN192" s="356">
        <v>51.117472790773235</v>
      </c>
      <c r="BO192" s="379">
        <v>68</v>
      </c>
      <c r="BP192" s="359">
        <v>0.75172754104078288</v>
      </c>
      <c r="BQ192" s="382"/>
      <c r="BR192" s="382"/>
      <c r="BS192" s="382"/>
      <c r="BT192" s="382"/>
      <c r="BU192" s="383"/>
      <c r="BV192" s="233"/>
      <c r="CQ192" s="1187"/>
      <c r="CR192" s="430" t="s">
        <v>64</v>
      </c>
      <c r="CS192" s="448">
        <v>58.201973684210571</v>
      </c>
      <c r="CT192" s="470">
        <v>68</v>
      </c>
      <c r="CU192" s="451">
        <v>0.85591137770897896</v>
      </c>
      <c r="CV192" s="473"/>
      <c r="CW192" s="473"/>
      <c r="CX192" s="473"/>
      <c r="CY192" s="473"/>
      <c r="CZ192" s="474"/>
      <c r="DA192"/>
      <c r="DB192" s="233"/>
      <c r="DV192" s="1190"/>
      <c r="DW192" s="530" t="s">
        <v>64</v>
      </c>
      <c r="DX192" s="548">
        <v>46.641601689408667</v>
      </c>
      <c r="DY192" s="570">
        <v>68</v>
      </c>
      <c r="DZ192" s="551">
        <v>0.68590590719718625</v>
      </c>
      <c r="EA192" s="573"/>
      <c r="EB192" s="573"/>
      <c r="EC192" s="573"/>
      <c r="ED192" s="573"/>
      <c r="EE192" s="574"/>
      <c r="EF192"/>
      <c r="EG192"/>
      <c r="EH192"/>
      <c r="EI192"/>
      <c r="EJ192"/>
    </row>
    <row r="193" spans="1:140" ht="15" customHeight="1">
      <c r="A193" s="152"/>
      <c r="B193" s="1141"/>
      <c r="C193" s="168" t="s">
        <v>65</v>
      </c>
      <c r="D193" s="214">
        <v>39.561925647452</v>
      </c>
      <c r="E193" s="215">
        <v>68</v>
      </c>
      <c r="F193" s="188">
        <v>0.58179302422723533</v>
      </c>
      <c r="G193" s="218"/>
      <c r="H193" s="218"/>
      <c r="I193" s="218"/>
      <c r="J193" s="218"/>
      <c r="K193" s="219"/>
      <c r="L193"/>
      <c r="M193" s="152"/>
      <c r="N193" s="152"/>
      <c r="O193" s="152"/>
      <c r="P193" s="152"/>
      <c r="Q193" s="152"/>
      <c r="R193" s="152"/>
      <c r="S193" s="152"/>
      <c r="AG193" s="1143"/>
      <c r="AH193" s="259" t="s">
        <v>65</v>
      </c>
      <c r="AI193" s="302">
        <v>64.386956975772762</v>
      </c>
      <c r="AJ193" s="303">
        <v>68</v>
      </c>
      <c r="AK193" s="277">
        <v>0.94686701434959941</v>
      </c>
      <c r="AL193" s="306"/>
      <c r="AM193" s="306"/>
      <c r="AN193" s="306"/>
      <c r="AO193" s="306"/>
      <c r="AP193" s="307"/>
      <c r="AQ193" s="233"/>
      <c r="AR193" s="233"/>
      <c r="AS193" s="233"/>
      <c r="BL193" s="1145"/>
      <c r="BM193" s="335" t="s">
        <v>65</v>
      </c>
      <c r="BN193" s="380">
        <v>66.577237364243928</v>
      </c>
      <c r="BO193" s="381">
        <v>68</v>
      </c>
      <c r="BP193" s="354">
        <v>0.97907702006241071</v>
      </c>
      <c r="BQ193" s="384"/>
      <c r="BR193" s="384"/>
      <c r="BS193" s="384"/>
      <c r="BT193" s="384"/>
      <c r="BU193" s="385"/>
      <c r="BV193" s="233"/>
      <c r="CQ193" s="1147"/>
      <c r="CR193" s="427" t="s">
        <v>65</v>
      </c>
      <c r="CS193" s="471">
        <v>32.554876775271509</v>
      </c>
      <c r="CT193" s="472">
        <v>68</v>
      </c>
      <c r="CU193" s="446">
        <v>0.47874818787163986</v>
      </c>
      <c r="CV193" s="475"/>
      <c r="CW193" s="475"/>
      <c r="CX193" s="475"/>
      <c r="CY193" s="475"/>
      <c r="CZ193" s="476"/>
      <c r="DA193"/>
      <c r="DB193" s="233"/>
      <c r="DV193" s="1149"/>
      <c r="DW193" s="527" t="s">
        <v>65</v>
      </c>
      <c r="DX193" s="571">
        <v>34.48861737677521</v>
      </c>
      <c r="DY193" s="572">
        <v>68</v>
      </c>
      <c r="DZ193" s="546">
        <v>0.50718554965845897</v>
      </c>
      <c r="EA193" s="575"/>
      <c r="EB193" s="575"/>
      <c r="EC193" s="575"/>
      <c r="ED193" s="575"/>
      <c r="EE193" s="576"/>
      <c r="EF193"/>
      <c r="EG193"/>
      <c r="EH193"/>
      <c r="EI193"/>
      <c r="EJ193"/>
    </row>
    <row r="194" spans="1:140" ht="15" customHeight="1" thickBot="1">
      <c r="A194" s="152"/>
      <c r="B194" s="1180"/>
      <c r="C194" s="177" t="s">
        <v>107</v>
      </c>
      <c r="D194" s="220">
        <v>51.77960526315794</v>
      </c>
      <c r="E194" s="223">
        <v>68</v>
      </c>
      <c r="F194" s="201">
        <v>0.76146478328173439</v>
      </c>
      <c r="G194" s="221"/>
      <c r="H194" s="221"/>
      <c r="I194" s="221"/>
      <c r="J194" s="221"/>
      <c r="K194" s="222"/>
      <c r="L194"/>
      <c r="M194" s="152"/>
      <c r="N194" s="152"/>
      <c r="O194" s="152"/>
      <c r="P194" s="152"/>
      <c r="Q194" s="152"/>
      <c r="R194" s="152"/>
      <c r="S194" s="152"/>
      <c r="AG194" s="1181"/>
      <c r="AH194" s="266" t="s">
        <v>107</v>
      </c>
      <c r="AI194" s="308">
        <v>49.539578111946497</v>
      </c>
      <c r="AJ194" s="311">
        <v>68</v>
      </c>
      <c r="AK194" s="290">
        <v>0.72852320752862498</v>
      </c>
      <c r="AL194" s="309"/>
      <c r="AM194" s="309"/>
      <c r="AN194" s="309"/>
      <c r="AO194" s="309"/>
      <c r="AP194" s="310"/>
      <c r="AQ194" s="233"/>
      <c r="AR194" s="233"/>
      <c r="AS194" s="233"/>
      <c r="BL194" s="1182"/>
      <c r="BM194" s="343" t="s">
        <v>107</v>
      </c>
      <c r="BN194" s="386">
        <v>41.910837568458305</v>
      </c>
      <c r="BO194" s="389">
        <v>68</v>
      </c>
      <c r="BP194" s="367">
        <v>0.61633584659497509</v>
      </c>
      <c r="BQ194" s="387"/>
      <c r="BR194" s="387"/>
      <c r="BS194" s="387"/>
      <c r="BT194" s="387"/>
      <c r="BU194" s="388"/>
      <c r="BV194" s="233"/>
      <c r="CQ194" s="1183"/>
      <c r="CR194" s="435" t="s">
        <v>107</v>
      </c>
      <c r="CS194" s="477">
        <v>42.155545112781965</v>
      </c>
      <c r="CT194" s="480">
        <v>68</v>
      </c>
      <c r="CU194" s="459">
        <v>0.61993448695267594</v>
      </c>
      <c r="CV194" s="478"/>
      <c r="CW194" s="478"/>
      <c r="CX194" s="478"/>
      <c r="CY194" s="478"/>
      <c r="CZ194" s="479"/>
      <c r="DA194"/>
      <c r="DB194" s="233"/>
      <c r="DV194" s="1184"/>
      <c r="DW194" s="535" t="s">
        <v>107</v>
      </c>
      <c r="DX194" s="577">
        <v>35.332207834400862</v>
      </c>
      <c r="DY194" s="580">
        <v>68</v>
      </c>
      <c r="DZ194" s="559">
        <v>0.51959129168236562</v>
      </c>
      <c r="EA194" s="578"/>
      <c r="EB194" s="578"/>
      <c r="EC194" s="578"/>
      <c r="ED194" s="578"/>
      <c r="EE194" s="579"/>
      <c r="EF194"/>
      <c r="EG194"/>
      <c r="EH194"/>
      <c r="EI194"/>
      <c r="EJ194"/>
    </row>
    <row r="195" spans="1:140" ht="15" customHeight="1" thickTop="1">
      <c r="A195" s="152"/>
      <c r="B195" s="1164" t="s">
        <v>333</v>
      </c>
      <c r="C195" s="1164"/>
      <c r="D195" s="1164"/>
      <c r="E195" s="1164"/>
      <c r="F195" s="1164"/>
      <c r="G195" s="1164"/>
      <c r="H195" s="1164"/>
      <c r="I195" s="1164"/>
      <c r="J195" s="1164"/>
      <c r="K195" s="1164"/>
      <c r="L195"/>
      <c r="M195" s="152"/>
      <c r="N195" s="152"/>
      <c r="O195" s="152"/>
      <c r="P195" s="152"/>
      <c r="Q195" s="152"/>
      <c r="R195" s="152"/>
      <c r="S195" s="152"/>
      <c r="AG195" s="1169" t="s">
        <v>333</v>
      </c>
      <c r="AH195" s="1169"/>
      <c r="AI195" s="1169"/>
      <c r="AJ195" s="1169"/>
      <c r="AK195" s="1169"/>
      <c r="AL195" s="1169"/>
      <c r="AM195" s="1169"/>
      <c r="AN195" s="1169"/>
      <c r="AO195" s="1169"/>
      <c r="AP195" s="1169"/>
      <c r="AQ195" s="233"/>
      <c r="AR195" s="233"/>
      <c r="AS195" s="233"/>
      <c r="BL195" s="1174" t="s">
        <v>333</v>
      </c>
      <c r="BM195" s="1174"/>
      <c r="BN195" s="1174"/>
      <c r="BO195" s="1174"/>
      <c r="BP195" s="1174"/>
      <c r="BQ195" s="1174"/>
      <c r="BR195" s="1174"/>
      <c r="BS195" s="1174"/>
      <c r="BT195" s="1174"/>
      <c r="BU195" s="1174"/>
      <c r="BV195" s="233"/>
      <c r="CQ195" s="1176" t="s">
        <v>333</v>
      </c>
      <c r="CR195" s="1176"/>
      <c r="CS195" s="1176"/>
      <c r="CT195" s="1176"/>
      <c r="CU195" s="1176"/>
      <c r="CV195" s="1176"/>
      <c r="CW195" s="1176"/>
      <c r="CX195" s="1176"/>
      <c r="CY195" s="1176"/>
      <c r="CZ195" s="1176"/>
      <c r="DA195"/>
      <c r="DB195" s="233"/>
      <c r="DV195" s="1178" t="s">
        <v>333</v>
      </c>
      <c r="DW195" s="1178"/>
      <c r="DX195" s="1178"/>
      <c r="DY195" s="1178"/>
      <c r="DZ195" s="1178"/>
      <c r="EA195" s="1178"/>
      <c r="EB195" s="1178"/>
      <c r="EC195" s="1178"/>
      <c r="ED195" s="1178"/>
      <c r="EE195" s="1178"/>
      <c r="EF195"/>
      <c r="EG195"/>
      <c r="EH195"/>
      <c r="EI195"/>
      <c r="EJ195"/>
    </row>
    <row r="196" spans="1:140" ht="15" customHeight="1">
      <c r="A196" s="152"/>
      <c r="B196"/>
      <c r="C196"/>
      <c r="D196"/>
      <c r="E196"/>
      <c r="F196"/>
      <c r="G196"/>
      <c r="H196"/>
      <c r="I196"/>
      <c r="J196"/>
      <c r="K196"/>
      <c r="L196"/>
      <c r="M196" s="152"/>
      <c r="N196" s="152"/>
      <c r="O196" s="152"/>
      <c r="P196" s="152"/>
      <c r="Q196" s="152"/>
      <c r="R196" s="152"/>
      <c r="S196" s="152"/>
      <c r="AG196"/>
      <c r="AH196"/>
      <c r="AI196"/>
      <c r="AJ196"/>
      <c r="AK196"/>
      <c r="AL196"/>
      <c r="AM196"/>
      <c r="AN196"/>
      <c r="AO196"/>
      <c r="AP196"/>
      <c r="AQ196" s="233"/>
      <c r="AR196" s="233"/>
      <c r="AS196" s="233"/>
      <c r="BL196"/>
      <c r="BM196"/>
      <c r="BN196"/>
      <c r="BO196"/>
      <c r="BP196"/>
      <c r="BQ196"/>
      <c r="BR196"/>
      <c r="BS196"/>
      <c r="BT196"/>
      <c r="BU196"/>
      <c r="BV196" s="233"/>
      <c r="CQ196"/>
      <c r="CR196"/>
      <c r="CS196"/>
      <c r="CT196"/>
      <c r="CU196"/>
      <c r="CV196"/>
      <c r="CW196"/>
      <c r="CX196"/>
      <c r="CY196"/>
      <c r="CZ196"/>
      <c r="DA196"/>
      <c r="DB196" s="233"/>
      <c r="DV196"/>
      <c r="DW196"/>
      <c r="DX196"/>
      <c r="DY196"/>
      <c r="DZ196"/>
      <c r="EA196"/>
      <c r="EB196"/>
      <c r="EC196"/>
      <c r="ED196"/>
      <c r="EE196"/>
      <c r="EF196"/>
      <c r="EG196"/>
      <c r="EH196"/>
      <c r="EI196"/>
      <c r="EJ196"/>
    </row>
    <row r="197" spans="1:140" ht="15" customHeight="1">
      <c r="A197" s="152"/>
      <c r="B197" s="1150" t="s">
        <v>66</v>
      </c>
      <c r="C197" s="1150"/>
      <c r="D197" s="1150"/>
      <c r="E197" s="1150"/>
      <c r="F197" s="1150"/>
      <c r="G197" s="1150"/>
      <c r="H197" s="1150"/>
      <c r="I197" s="1150"/>
      <c r="J197" s="1150"/>
      <c r="K197"/>
      <c r="L197"/>
      <c r="M197" s="152"/>
      <c r="N197" s="152"/>
      <c r="O197" s="152"/>
      <c r="P197" s="152"/>
      <c r="Q197" s="152"/>
      <c r="R197" s="152"/>
      <c r="S197" s="152"/>
      <c r="AG197" s="1151" t="s">
        <v>66</v>
      </c>
      <c r="AH197" s="1151"/>
      <c r="AI197" s="1151"/>
      <c r="AJ197" s="1151"/>
      <c r="AK197" s="1151"/>
      <c r="AL197" s="1151"/>
      <c r="AM197" s="1151"/>
      <c r="AN197" s="1151"/>
      <c r="AO197" s="1151"/>
      <c r="AP197"/>
      <c r="AQ197" s="233"/>
      <c r="AR197" s="233"/>
      <c r="AS197" s="233"/>
      <c r="BL197" s="1152" t="s">
        <v>66</v>
      </c>
      <c r="BM197" s="1152"/>
      <c r="BN197" s="1152"/>
      <c r="BO197" s="1152"/>
      <c r="BP197" s="1152"/>
      <c r="BQ197" s="1152"/>
      <c r="BR197" s="1152"/>
      <c r="BS197" s="1152"/>
      <c r="BT197" s="1152"/>
      <c r="BU197"/>
      <c r="BV197" s="233"/>
      <c r="CQ197" s="1153" t="s">
        <v>66</v>
      </c>
      <c r="CR197" s="1153"/>
      <c r="CS197" s="1153"/>
      <c r="CT197" s="1153"/>
      <c r="CU197" s="1153"/>
      <c r="CV197" s="1153"/>
      <c r="CW197" s="1153"/>
      <c r="CX197" s="1153"/>
      <c r="CY197" s="1153"/>
      <c r="CZ197"/>
      <c r="DA197"/>
      <c r="DB197" s="233"/>
      <c r="DV197" s="1155" t="s">
        <v>66</v>
      </c>
      <c r="DW197" s="1155"/>
      <c r="DX197" s="1155"/>
      <c r="DY197" s="1155"/>
      <c r="DZ197" s="1155"/>
      <c r="EA197" s="1155"/>
      <c r="EB197" s="1155"/>
      <c r="EC197" s="1155"/>
      <c r="ED197" s="1155"/>
      <c r="EE197"/>
      <c r="EF197"/>
      <c r="EG197"/>
      <c r="EH197"/>
      <c r="EI197"/>
      <c r="EJ197"/>
    </row>
    <row r="198" spans="1:140" ht="15" customHeight="1">
      <c r="A198" s="152"/>
      <c r="B198" s="203" t="s">
        <v>328</v>
      </c>
      <c r="C198" s="203" t="s">
        <v>329</v>
      </c>
      <c r="D198"/>
      <c r="E198"/>
      <c r="F198"/>
      <c r="G198"/>
      <c r="H198"/>
      <c r="I198"/>
      <c r="J198"/>
      <c r="K198"/>
      <c r="L198"/>
      <c r="M198" s="152"/>
      <c r="N198" s="152"/>
      <c r="O198" s="152"/>
      <c r="P198" s="152"/>
      <c r="Q198" s="152"/>
      <c r="R198" s="152"/>
      <c r="S198" s="152"/>
      <c r="AG198" s="238" t="s">
        <v>328</v>
      </c>
      <c r="AH198" s="238" t="s">
        <v>329</v>
      </c>
      <c r="AI198"/>
      <c r="AJ198"/>
      <c r="AK198"/>
      <c r="AL198"/>
      <c r="AM198"/>
      <c r="AN198"/>
      <c r="AO198"/>
      <c r="AP198"/>
      <c r="AQ198" s="233"/>
      <c r="AR198" s="233"/>
      <c r="AS198" s="233"/>
      <c r="BL198" s="369" t="s">
        <v>328</v>
      </c>
      <c r="BM198" s="369" t="s">
        <v>329</v>
      </c>
      <c r="BN198"/>
      <c r="BO198"/>
      <c r="BP198"/>
      <c r="BQ198"/>
      <c r="BR198"/>
      <c r="BS198"/>
      <c r="BT198"/>
      <c r="BU198"/>
      <c r="BV198" s="233"/>
      <c r="CQ198" s="406" t="s">
        <v>328</v>
      </c>
      <c r="CR198" s="406" t="s">
        <v>329</v>
      </c>
      <c r="CS198"/>
      <c r="CT198"/>
      <c r="CU198"/>
      <c r="CV198"/>
      <c r="CW198"/>
      <c r="CX198"/>
      <c r="CY198"/>
      <c r="CZ198"/>
      <c r="DA198"/>
      <c r="DB198" s="233"/>
      <c r="DV198" s="506" t="s">
        <v>328</v>
      </c>
      <c r="DW198" s="506" t="s">
        <v>329</v>
      </c>
      <c r="DX198"/>
      <c r="DY198"/>
      <c r="DZ198"/>
      <c r="EA198"/>
      <c r="EB198"/>
      <c r="EC198"/>
      <c r="ED198"/>
      <c r="EE198"/>
      <c r="EF198"/>
      <c r="EG198"/>
      <c r="EH198"/>
      <c r="EI198"/>
      <c r="EJ198"/>
    </row>
    <row r="199" spans="1:140" ht="15" customHeight="1" thickBot="1">
      <c r="A199" s="152"/>
      <c r="B199" s="203" t="s">
        <v>334</v>
      </c>
      <c r="C199" s="203" t="s">
        <v>335</v>
      </c>
      <c r="D199"/>
      <c r="E199"/>
      <c r="F199"/>
      <c r="G199"/>
      <c r="H199"/>
      <c r="I199"/>
      <c r="J199"/>
      <c r="K199"/>
      <c r="L199"/>
      <c r="M199" s="152"/>
      <c r="N199" s="152"/>
      <c r="O199" s="152"/>
      <c r="P199" s="152"/>
      <c r="Q199" s="152"/>
      <c r="R199" s="152"/>
      <c r="S199" s="152"/>
      <c r="AG199" s="238" t="s">
        <v>334</v>
      </c>
      <c r="AH199" s="238" t="s">
        <v>335</v>
      </c>
      <c r="AI199"/>
      <c r="AJ199"/>
      <c r="AK199"/>
      <c r="AL199"/>
      <c r="AM199"/>
      <c r="AN199"/>
      <c r="AO199"/>
      <c r="AP199"/>
      <c r="AQ199" s="233"/>
      <c r="AR199" s="233"/>
      <c r="AS199" s="233"/>
      <c r="BL199" s="369" t="s">
        <v>334</v>
      </c>
      <c r="BM199" s="369" t="s">
        <v>335</v>
      </c>
      <c r="BN199"/>
      <c r="BO199"/>
      <c r="BP199"/>
      <c r="BQ199"/>
      <c r="BR199"/>
      <c r="BS199"/>
      <c r="BT199"/>
      <c r="BU199"/>
      <c r="BV199" s="233"/>
      <c r="CQ199" s="406" t="s">
        <v>334</v>
      </c>
      <c r="CR199" s="406" t="s">
        <v>335</v>
      </c>
      <c r="CS199"/>
      <c r="CT199"/>
      <c r="CU199"/>
      <c r="CV199"/>
      <c r="CW199"/>
      <c r="CX199"/>
      <c r="CY199"/>
      <c r="CZ199"/>
      <c r="DA199"/>
      <c r="DB199" s="233"/>
      <c r="DV199" s="506" t="s">
        <v>334</v>
      </c>
      <c r="DW199" s="506" t="s">
        <v>335</v>
      </c>
      <c r="DX199"/>
      <c r="DY199"/>
      <c r="DZ199"/>
      <c r="EA199"/>
      <c r="EB199"/>
      <c r="EC199"/>
      <c r="ED199"/>
      <c r="EE199"/>
      <c r="EF199"/>
      <c r="EG199"/>
      <c r="EH199"/>
      <c r="EI199"/>
      <c r="EJ199"/>
    </row>
    <row r="200" spans="1:140" ht="15" customHeight="1" thickTop="1" thickBot="1">
      <c r="A200" s="152"/>
      <c r="B200" s="224" t="s">
        <v>56</v>
      </c>
      <c r="C200" s="153" t="s">
        <v>57</v>
      </c>
      <c r="D200" s="164" t="s">
        <v>50</v>
      </c>
      <c r="E200" s="164" t="s">
        <v>58</v>
      </c>
      <c r="F200" s="164" t="s">
        <v>36</v>
      </c>
      <c r="G200" s="164" t="s">
        <v>39</v>
      </c>
      <c r="H200" s="164" t="s">
        <v>40</v>
      </c>
      <c r="I200" s="164" t="s">
        <v>41</v>
      </c>
      <c r="J200" s="154" t="s">
        <v>332</v>
      </c>
      <c r="K200"/>
      <c r="L200"/>
      <c r="M200" s="152"/>
      <c r="N200" s="152"/>
      <c r="O200" s="152"/>
      <c r="P200" s="152"/>
      <c r="Q200" s="152"/>
      <c r="R200" s="152"/>
      <c r="S200" s="152"/>
      <c r="AG200" s="239" t="s">
        <v>56</v>
      </c>
      <c r="AH200" s="244" t="s">
        <v>57</v>
      </c>
      <c r="AI200" s="255" t="s">
        <v>50</v>
      </c>
      <c r="AJ200" s="255" t="s">
        <v>58</v>
      </c>
      <c r="AK200" s="255" t="s">
        <v>36</v>
      </c>
      <c r="AL200" s="255" t="s">
        <v>39</v>
      </c>
      <c r="AM200" s="255" t="s">
        <v>40</v>
      </c>
      <c r="AN200" s="255" t="s">
        <v>41</v>
      </c>
      <c r="AO200" s="245" t="s">
        <v>332</v>
      </c>
      <c r="AP200"/>
      <c r="AQ200" s="233"/>
      <c r="AR200" s="233"/>
      <c r="AS200" s="233"/>
      <c r="BL200" s="390" t="s">
        <v>56</v>
      </c>
      <c r="BM200" s="320" t="s">
        <v>57</v>
      </c>
      <c r="BN200" s="331" t="s">
        <v>50</v>
      </c>
      <c r="BO200" s="331" t="s">
        <v>58</v>
      </c>
      <c r="BP200" s="331" t="s">
        <v>36</v>
      </c>
      <c r="BQ200" s="331" t="s">
        <v>39</v>
      </c>
      <c r="BR200" s="331" t="s">
        <v>40</v>
      </c>
      <c r="BS200" s="331" t="s">
        <v>41</v>
      </c>
      <c r="BT200" s="321" t="s">
        <v>332</v>
      </c>
      <c r="BU200"/>
      <c r="BV200" s="233"/>
      <c r="CQ200" s="407" t="s">
        <v>56</v>
      </c>
      <c r="CR200" s="412" t="s">
        <v>57</v>
      </c>
      <c r="CS200" s="423" t="s">
        <v>50</v>
      </c>
      <c r="CT200" s="423" t="s">
        <v>58</v>
      </c>
      <c r="CU200" s="423" t="s">
        <v>36</v>
      </c>
      <c r="CV200" s="423" t="s">
        <v>39</v>
      </c>
      <c r="CW200" s="423" t="s">
        <v>40</v>
      </c>
      <c r="CX200" s="423" t="s">
        <v>41</v>
      </c>
      <c r="CY200" s="413" t="s">
        <v>332</v>
      </c>
      <c r="CZ200"/>
      <c r="DA200"/>
      <c r="DB200" s="233"/>
      <c r="DV200" s="507" t="s">
        <v>56</v>
      </c>
      <c r="DW200" s="512" t="s">
        <v>57</v>
      </c>
      <c r="DX200" s="523" t="s">
        <v>50</v>
      </c>
      <c r="DY200" s="523" t="s">
        <v>58</v>
      </c>
      <c r="DZ200" s="523" t="s">
        <v>36</v>
      </c>
      <c r="EA200" s="523" t="s">
        <v>39</v>
      </c>
      <c r="EB200" s="523" t="s">
        <v>40</v>
      </c>
      <c r="EC200" s="523" t="s">
        <v>41</v>
      </c>
      <c r="ED200" s="513" t="s">
        <v>332</v>
      </c>
      <c r="EE200"/>
      <c r="EF200"/>
      <c r="EG200"/>
      <c r="EH200"/>
      <c r="EI200"/>
      <c r="EJ200"/>
    </row>
    <row r="201" spans="1:140" ht="15" customHeight="1" thickTop="1">
      <c r="A201" s="152"/>
      <c r="B201" s="225" t="s">
        <v>67</v>
      </c>
      <c r="C201" s="226">
        <v>4382.7159388828268</v>
      </c>
      <c r="D201" s="227">
        <v>1</v>
      </c>
      <c r="E201" s="228">
        <v>4382.7159388828268</v>
      </c>
      <c r="F201" s="228">
        <v>691.31419938705369</v>
      </c>
      <c r="G201" s="229">
        <v>2.3704189540357372E-37</v>
      </c>
      <c r="H201" s="229">
        <v>0.91044550456860673</v>
      </c>
      <c r="I201" s="228">
        <v>691.3141993870538</v>
      </c>
      <c r="J201" s="230">
        <v>1</v>
      </c>
      <c r="K201"/>
      <c r="L201"/>
      <c r="M201" s="152"/>
      <c r="N201" s="152"/>
      <c r="O201" s="152"/>
      <c r="P201" s="152"/>
      <c r="Q201" s="152"/>
      <c r="R201" s="152"/>
      <c r="S201" s="152"/>
      <c r="AG201" s="312" t="s">
        <v>67</v>
      </c>
      <c r="AH201" s="313">
        <v>10443.289121148026</v>
      </c>
      <c r="AI201" s="314">
        <v>1</v>
      </c>
      <c r="AJ201" s="315">
        <v>10443.289121148026</v>
      </c>
      <c r="AK201" s="315">
        <v>694.99732477799159</v>
      </c>
      <c r="AL201" s="316">
        <v>2.0103628567242953E-37</v>
      </c>
      <c r="AM201" s="316">
        <v>0.91087780023372178</v>
      </c>
      <c r="AN201" s="315">
        <v>694.99732477799159</v>
      </c>
      <c r="AO201" s="317">
        <v>1</v>
      </c>
      <c r="AP201"/>
      <c r="AQ201" s="233"/>
      <c r="AR201" s="233"/>
      <c r="AS201" s="233"/>
      <c r="BL201" s="391" t="s">
        <v>67</v>
      </c>
      <c r="BM201" s="392">
        <v>7735.0006065696161</v>
      </c>
      <c r="BN201" s="393">
        <v>1</v>
      </c>
      <c r="BO201" s="394">
        <v>7735.0006065696161</v>
      </c>
      <c r="BP201" s="394">
        <v>701.00541231842044</v>
      </c>
      <c r="BQ201" s="395">
        <v>1.5392059417812831E-37</v>
      </c>
      <c r="BR201" s="395">
        <v>0.91157409439422332</v>
      </c>
      <c r="BS201" s="394">
        <v>701.00541231842033</v>
      </c>
      <c r="BT201" s="396">
        <v>1</v>
      </c>
      <c r="BU201"/>
      <c r="BV201" s="233"/>
      <c r="CQ201" s="481" t="s">
        <v>67</v>
      </c>
      <c r="CR201" s="482">
        <v>6185.4195180622955</v>
      </c>
      <c r="CS201" s="483">
        <v>1</v>
      </c>
      <c r="CT201" s="484">
        <v>6185.4195180622955</v>
      </c>
      <c r="CU201" s="484">
        <v>551.67098085223461</v>
      </c>
      <c r="CV201" s="485">
        <v>2.4009970428875959E-34</v>
      </c>
      <c r="CW201" s="485">
        <v>0.89026434656262354</v>
      </c>
      <c r="CX201" s="484">
        <v>551.67098085223461</v>
      </c>
      <c r="CY201" s="486">
        <v>1</v>
      </c>
      <c r="CZ201"/>
      <c r="DA201"/>
      <c r="DB201" s="233"/>
      <c r="DV201" s="581" t="s">
        <v>67</v>
      </c>
      <c r="DW201" s="582">
        <v>5699.5386131808664</v>
      </c>
      <c r="DX201" s="583">
        <v>1</v>
      </c>
      <c r="DY201" s="584">
        <v>5699.5386131808664</v>
      </c>
      <c r="DZ201" s="584">
        <v>559.50420722845877</v>
      </c>
      <c r="EA201" s="585">
        <v>1.5652436202865495E-34</v>
      </c>
      <c r="EB201" s="585">
        <v>0.89163419270073052</v>
      </c>
      <c r="EC201" s="584">
        <v>559.50420722845865</v>
      </c>
      <c r="ED201" s="586">
        <v>1</v>
      </c>
      <c r="EE201"/>
      <c r="EF201"/>
      <c r="EG201"/>
      <c r="EH201"/>
      <c r="EI201"/>
      <c r="EJ201"/>
    </row>
    <row r="202" spans="1:140" ht="15" customHeight="1">
      <c r="A202" s="152"/>
      <c r="B202" s="231" t="s">
        <v>30</v>
      </c>
      <c r="C202" s="190">
        <v>1.4102565099555613</v>
      </c>
      <c r="D202" s="213">
        <v>1</v>
      </c>
      <c r="E202" s="192">
        <v>1.4102565099555613</v>
      </c>
      <c r="F202" s="193">
        <v>0.22244890239425907</v>
      </c>
      <c r="G202" s="193">
        <v>0.63869013776243178</v>
      </c>
      <c r="H202" s="193">
        <v>3.2606408297145176E-3</v>
      </c>
      <c r="I202" s="193">
        <v>0.2224489023942591</v>
      </c>
      <c r="J202" s="197">
        <v>7.5118807375790131E-2</v>
      </c>
      <c r="K202"/>
      <c r="L202"/>
      <c r="M202" s="152"/>
      <c r="N202" s="152"/>
      <c r="O202" s="152"/>
      <c r="P202" s="152"/>
      <c r="Q202" s="152"/>
      <c r="R202" s="152"/>
      <c r="S202" s="152"/>
      <c r="AG202" s="318" t="s">
        <v>30</v>
      </c>
      <c r="AH202" s="279">
        <v>83.985821983582241</v>
      </c>
      <c r="AI202" s="301">
        <v>1</v>
      </c>
      <c r="AJ202" s="281">
        <v>83.985821983582241</v>
      </c>
      <c r="AK202" s="281">
        <v>5.5892277730460567</v>
      </c>
      <c r="AL202" s="606">
        <v>2.0933800175817474E-2</v>
      </c>
      <c r="AM202" s="282">
        <v>7.5951711170058708E-2</v>
      </c>
      <c r="AN202" s="281">
        <v>5.5892277730460576</v>
      </c>
      <c r="AO202" s="286">
        <v>0.64457866889802173</v>
      </c>
      <c r="AP202"/>
      <c r="AQ202" s="233"/>
      <c r="AR202" s="233"/>
      <c r="AS202" s="233"/>
      <c r="BL202" s="397" t="s">
        <v>30</v>
      </c>
      <c r="BM202" s="356">
        <v>256.2150091882736</v>
      </c>
      <c r="BN202" s="379">
        <v>1</v>
      </c>
      <c r="BO202" s="358">
        <v>256.2150091882736</v>
      </c>
      <c r="BP202" s="358">
        <v>23.220180229287369</v>
      </c>
      <c r="BQ202" s="607">
        <v>8.4488624332101109E-6</v>
      </c>
      <c r="BR202" s="359">
        <v>0.25455091374432787</v>
      </c>
      <c r="BS202" s="358">
        <v>23.220180229287372</v>
      </c>
      <c r="BT202" s="363">
        <v>0.99736228971617336</v>
      </c>
      <c r="BU202"/>
      <c r="BV202" s="233"/>
      <c r="CQ202" s="487" t="s">
        <v>30</v>
      </c>
      <c r="CR202" s="448">
        <v>211.3304492363844</v>
      </c>
      <c r="CS202" s="470">
        <v>1</v>
      </c>
      <c r="CT202" s="450">
        <v>211.3304492363844</v>
      </c>
      <c r="CU202" s="450">
        <v>18.848337751988414</v>
      </c>
      <c r="CV202" s="608">
        <v>4.8210715067684062E-5</v>
      </c>
      <c r="CW202" s="451">
        <v>0.21702588949731369</v>
      </c>
      <c r="CX202" s="450">
        <v>18.848337751988414</v>
      </c>
      <c r="CY202" s="455">
        <v>0.98981411039220268</v>
      </c>
      <c r="CZ202"/>
      <c r="DA202"/>
      <c r="DB202" s="233"/>
      <c r="DV202" s="587" t="s">
        <v>30</v>
      </c>
      <c r="DW202" s="548">
        <v>278.86198298015904</v>
      </c>
      <c r="DX202" s="570">
        <v>1</v>
      </c>
      <c r="DY202" s="550">
        <v>278.86198298015904</v>
      </c>
      <c r="DZ202" s="550">
        <v>27.374926867351082</v>
      </c>
      <c r="EA202" s="611">
        <v>1.7595492504959981E-6</v>
      </c>
      <c r="EB202" s="551">
        <v>0.28702435500081225</v>
      </c>
      <c r="EC202" s="550">
        <v>27.374926867351085</v>
      </c>
      <c r="ED202" s="555">
        <v>0.99930572755458691</v>
      </c>
      <c r="EE202"/>
      <c r="EF202"/>
      <c r="EG202"/>
      <c r="EH202"/>
      <c r="EI202"/>
      <c r="EJ202"/>
    </row>
    <row r="203" spans="1:140" ht="15" customHeight="1">
      <c r="A203" s="152"/>
      <c r="B203" s="231" t="s">
        <v>109</v>
      </c>
      <c r="C203" s="190">
        <v>5.1698395920470439</v>
      </c>
      <c r="D203" s="213">
        <v>1</v>
      </c>
      <c r="E203" s="192">
        <v>5.1698395920470439</v>
      </c>
      <c r="F203" s="193">
        <v>0.81547231633874007</v>
      </c>
      <c r="G203" s="193">
        <v>0.36969514300399009</v>
      </c>
      <c r="H203" s="193">
        <v>1.1850130339730647E-2</v>
      </c>
      <c r="I203" s="193">
        <v>0.81547231633874007</v>
      </c>
      <c r="J203" s="197">
        <v>0.14457549407658865</v>
      </c>
      <c r="K203"/>
      <c r="L203"/>
      <c r="M203" s="152"/>
      <c r="N203" s="152"/>
      <c r="O203" s="152"/>
      <c r="P203" s="152"/>
      <c r="Q203" s="152"/>
      <c r="R203" s="152"/>
      <c r="S203" s="152"/>
      <c r="AG203" s="318" t="s">
        <v>109</v>
      </c>
      <c r="AH203" s="279">
        <v>93.305487760134952</v>
      </c>
      <c r="AI203" s="301">
        <v>1</v>
      </c>
      <c r="AJ203" s="281">
        <v>93.305487760134952</v>
      </c>
      <c r="AK203" s="281">
        <v>6.2094483479425904</v>
      </c>
      <c r="AL203" s="606">
        <v>1.5150476514573685E-2</v>
      </c>
      <c r="AM203" s="282">
        <v>8.3674632896186235E-2</v>
      </c>
      <c r="AN203" s="281">
        <v>6.2094483479425895</v>
      </c>
      <c r="AO203" s="286">
        <v>0.69026656478793091</v>
      </c>
      <c r="AP203"/>
      <c r="AQ203" s="233"/>
      <c r="AR203" s="233"/>
      <c r="AS203" s="233"/>
      <c r="BL203" s="397" t="s">
        <v>109</v>
      </c>
      <c r="BM203" s="356">
        <v>208.67654764981194</v>
      </c>
      <c r="BN203" s="379">
        <v>1</v>
      </c>
      <c r="BO203" s="358">
        <v>208.67654764981194</v>
      </c>
      <c r="BP203" s="358">
        <v>18.911878197164864</v>
      </c>
      <c r="BQ203" s="607">
        <v>4.6971403913735224E-5</v>
      </c>
      <c r="BR203" s="359">
        <v>0.21759831440142305</v>
      </c>
      <c r="BS203" s="358">
        <v>18.911878197164867</v>
      </c>
      <c r="BT203" s="363">
        <v>0.99000762781112273</v>
      </c>
      <c r="BU203"/>
      <c r="BV203" s="233"/>
      <c r="CQ203" s="487" t="s">
        <v>109</v>
      </c>
      <c r="CR203" s="448">
        <v>231.0103527595129</v>
      </c>
      <c r="CS203" s="470">
        <v>1</v>
      </c>
      <c r="CT203" s="450">
        <v>231.0103527595129</v>
      </c>
      <c r="CU203" s="450">
        <v>20.603567392917078</v>
      </c>
      <c r="CV203" s="608">
        <v>2.3673744602084762E-5</v>
      </c>
      <c r="CW203" s="451">
        <v>0.23253654451123285</v>
      </c>
      <c r="CX203" s="450">
        <v>20.603567392917082</v>
      </c>
      <c r="CY203" s="455">
        <v>0.99403471423858414</v>
      </c>
      <c r="CZ203"/>
      <c r="DA203"/>
      <c r="DB203" s="233"/>
      <c r="DV203" s="587" t="s">
        <v>109</v>
      </c>
      <c r="DW203" s="548">
        <v>224.59589632325492</v>
      </c>
      <c r="DX203" s="570">
        <v>1</v>
      </c>
      <c r="DY203" s="550">
        <v>224.59589632325492</v>
      </c>
      <c r="DZ203" s="550">
        <v>22.047810787437882</v>
      </c>
      <c r="EA203" s="611">
        <v>1.3348540348763491E-5</v>
      </c>
      <c r="EB203" s="551">
        <v>0.24484560584690707</v>
      </c>
      <c r="EC203" s="550">
        <v>22.047810787437882</v>
      </c>
      <c r="ED203" s="555">
        <v>0.99618817396269932</v>
      </c>
      <c r="EE203"/>
      <c r="EF203"/>
      <c r="EG203"/>
      <c r="EH203"/>
      <c r="EI203"/>
      <c r="EJ203"/>
    </row>
    <row r="204" spans="1:140" ht="15" customHeight="1">
      <c r="A204" s="152"/>
      <c r="B204" s="231" t="s">
        <v>111</v>
      </c>
      <c r="C204" s="190">
        <v>3.327332341925012</v>
      </c>
      <c r="D204" s="213">
        <v>1</v>
      </c>
      <c r="E204" s="192">
        <v>3.327332341925012</v>
      </c>
      <c r="F204" s="193">
        <v>0.52484170229815974</v>
      </c>
      <c r="G204" s="193">
        <v>0.47126898516389715</v>
      </c>
      <c r="H204" s="193">
        <v>7.6591450525095904E-3</v>
      </c>
      <c r="I204" s="193">
        <v>0.52484170229815985</v>
      </c>
      <c r="J204" s="197">
        <v>0.11018373723803165</v>
      </c>
      <c r="K204"/>
      <c r="L204"/>
      <c r="M204" s="152"/>
      <c r="N204" s="152"/>
      <c r="O204" s="152"/>
      <c r="P204" s="152"/>
      <c r="Q204" s="152"/>
      <c r="R204" s="152"/>
      <c r="S204" s="152"/>
      <c r="AG204" s="318" t="s">
        <v>111</v>
      </c>
      <c r="AH204" s="279">
        <v>41.94763322198942</v>
      </c>
      <c r="AI204" s="301">
        <v>1</v>
      </c>
      <c r="AJ204" s="281">
        <v>41.94763322198942</v>
      </c>
      <c r="AK204" s="281">
        <v>2.7916006664044386</v>
      </c>
      <c r="AL204" s="282">
        <v>9.9356278290002806E-2</v>
      </c>
      <c r="AM204" s="282">
        <v>3.9434066190415271E-2</v>
      </c>
      <c r="AN204" s="281">
        <v>2.7916006664044386</v>
      </c>
      <c r="AO204" s="286">
        <v>0.37739123921897133</v>
      </c>
      <c r="AP204"/>
      <c r="AQ204" s="233"/>
      <c r="AR204" s="233"/>
      <c r="AS204" s="233"/>
      <c r="BL204" s="397" t="s">
        <v>111</v>
      </c>
      <c r="BM204" s="356">
        <v>35.998969908404412</v>
      </c>
      <c r="BN204" s="379">
        <v>1</v>
      </c>
      <c r="BO204" s="358">
        <v>35.998969908404412</v>
      </c>
      <c r="BP204" s="358">
        <v>3.2625043005486054</v>
      </c>
      <c r="BQ204" s="359">
        <v>7.5306026640642856E-2</v>
      </c>
      <c r="BR204" s="359">
        <v>4.5781499437474713E-2</v>
      </c>
      <c r="BS204" s="358">
        <v>3.2625043005486054</v>
      </c>
      <c r="BT204" s="363">
        <v>0.42896507690664365</v>
      </c>
      <c r="BU204"/>
      <c r="BV204" s="233"/>
      <c r="CQ204" s="487" t="s">
        <v>111</v>
      </c>
      <c r="CR204" s="448">
        <v>96.703062438784713</v>
      </c>
      <c r="CS204" s="470">
        <v>1</v>
      </c>
      <c r="CT204" s="450">
        <v>96.703062438784713</v>
      </c>
      <c r="CU204" s="450">
        <v>8.6248431737305413</v>
      </c>
      <c r="CV204" s="451">
        <v>4.5222324837873229E-3</v>
      </c>
      <c r="CW204" s="451">
        <v>0.11255935825115548</v>
      </c>
      <c r="CX204" s="450">
        <v>8.6248431737305413</v>
      </c>
      <c r="CY204" s="455">
        <v>0.82513988618954526</v>
      </c>
      <c r="CZ204"/>
      <c r="DA204"/>
      <c r="DB204" s="233"/>
      <c r="DV204" s="587" t="s">
        <v>111</v>
      </c>
      <c r="DW204" s="548">
        <v>242.83906972320347</v>
      </c>
      <c r="DX204" s="570">
        <v>1</v>
      </c>
      <c r="DY204" s="550">
        <v>242.83906972320347</v>
      </c>
      <c r="DZ204" s="550">
        <v>23.838680709235465</v>
      </c>
      <c r="EA204" s="551">
        <v>6.6554059395589751E-6</v>
      </c>
      <c r="EB204" s="551">
        <v>0.2595712452001524</v>
      </c>
      <c r="EC204" s="550">
        <v>23.838680709235465</v>
      </c>
      <c r="ED204" s="555">
        <v>0.9978314123359725</v>
      </c>
      <c r="EE204"/>
      <c r="EF204"/>
      <c r="EG204"/>
      <c r="EH204"/>
      <c r="EI204"/>
      <c r="EJ204"/>
    </row>
    <row r="205" spans="1:140" ht="15" customHeight="1" thickBot="1">
      <c r="A205" s="152"/>
      <c r="B205" s="232" t="s">
        <v>68</v>
      </c>
      <c r="C205" s="220">
        <v>431.09874512670586</v>
      </c>
      <c r="D205" s="223">
        <v>68</v>
      </c>
      <c r="E205" s="200">
        <v>6.3396874283339102</v>
      </c>
      <c r="F205" s="221"/>
      <c r="G205" s="221"/>
      <c r="H205" s="221"/>
      <c r="I205" s="221"/>
      <c r="J205" s="222"/>
      <c r="K205"/>
      <c r="L205"/>
      <c r="M205" s="152"/>
      <c r="N205" s="152"/>
      <c r="O205" s="152"/>
      <c r="P205" s="152"/>
      <c r="Q205" s="152"/>
      <c r="R205" s="152"/>
      <c r="S205" s="152"/>
      <c r="AG205" s="319" t="s">
        <v>68</v>
      </c>
      <c r="AH205" s="308">
        <v>1021.7933723196884</v>
      </c>
      <c r="AI205" s="311">
        <v>68</v>
      </c>
      <c r="AJ205" s="289">
        <v>15.026373122348359</v>
      </c>
      <c r="AK205" s="309"/>
      <c r="AL205" s="309"/>
      <c r="AM205" s="309"/>
      <c r="AN205" s="309"/>
      <c r="AO205" s="310"/>
      <c r="AP205"/>
      <c r="AQ205" s="233"/>
      <c r="AR205" s="233"/>
      <c r="AS205" s="233"/>
      <c r="BL205" s="398" t="s">
        <v>68</v>
      </c>
      <c r="BM205" s="386">
        <v>750.32236842105283</v>
      </c>
      <c r="BN205" s="389">
        <v>68</v>
      </c>
      <c r="BO205" s="366">
        <v>11.034152476780189</v>
      </c>
      <c r="BP205" s="387"/>
      <c r="BQ205" s="387"/>
      <c r="BR205" s="387"/>
      <c r="BS205" s="387"/>
      <c r="BT205" s="388"/>
      <c r="BU205"/>
      <c r="BV205" s="233"/>
      <c r="CQ205" s="488" t="s">
        <v>68</v>
      </c>
      <c r="CR205" s="477">
        <v>762.4264132553609</v>
      </c>
      <c r="CS205" s="480">
        <v>68</v>
      </c>
      <c r="CT205" s="458">
        <v>11.212153136108249</v>
      </c>
      <c r="CU205" s="478"/>
      <c r="CV205" s="478"/>
      <c r="CW205" s="478"/>
      <c r="CX205" s="478"/>
      <c r="CY205" s="479"/>
      <c r="CZ205"/>
      <c r="DA205"/>
      <c r="DB205" s="233"/>
      <c r="DV205" s="588" t="s">
        <v>68</v>
      </c>
      <c r="DW205" s="577">
        <v>692.70010964912285</v>
      </c>
      <c r="DX205" s="580">
        <v>68</v>
      </c>
      <c r="DY205" s="558">
        <v>10.186766318369454</v>
      </c>
      <c r="DZ205" s="578"/>
      <c r="EA205" s="578"/>
      <c r="EB205" s="578"/>
      <c r="EC205" s="578"/>
      <c r="ED205" s="579"/>
      <c r="EE205"/>
      <c r="EF205"/>
      <c r="EG205"/>
      <c r="EH205"/>
      <c r="EI205"/>
      <c r="EJ205"/>
    </row>
    <row r="206" spans="1:140" ht="15" customHeight="1" thickTop="1">
      <c r="A206" s="152"/>
      <c r="B206" s="1164" t="s">
        <v>333</v>
      </c>
      <c r="C206" s="1164"/>
      <c r="D206" s="1164"/>
      <c r="E206" s="1164"/>
      <c r="F206" s="1164"/>
      <c r="G206" s="1164"/>
      <c r="H206" s="1164"/>
      <c r="I206" s="1164"/>
      <c r="J206" s="1164"/>
      <c r="K206"/>
      <c r="L206"/>
      <c r="M206" s="152"/>
      <c r="N206" s="152"/>
      <c r="O206" s="152"/>
      <c r="P206" s="152"/>
      <c r="Q206" s="152"/>
      <c r="R206" s="152"/>
      <c r="S206" s="152"/>
      <c r="AG206" s="1169" t="s">
        <v>333</v>
      </c>
      <c r="AH206" s="1169"/>
      <c r="AI206" s="1169"/>
      <c r="AJ206" s="1169"/>
      <c r="AK206" s="1169"/>
      <c r="AL206" s="1169"/>
      <c r="AM206" s="1169"/>
      <c r="AN206" s="1169"/>
      <c r="AO206" s="1169"/>
      <c r="AP206"/>
      <c r="AQ206" s="233"/>
      <c r="AR206" s="233"/>
      <c r="AS206" s="233"/>
      <c r="BL206" s="1174" t="s">
        <v>333</v>
      </c>
      <c r="BM206" s="1174"/>
      <c r="BN206" s="1174"/>
      <c r="BO206" s="1174"/>
      <c r="BP206" s="1174"/>
      <c r="BQ206" s="1174"/>
      <c r="BR206" s="1174"/>
      <c r="BS206" s="1174"/>
      <c r="BT206" s="1174"/>
      <c r="BU206"/>
      <c r="BV206" s="233"/>
      <c r="CQ206" s="1176" t="s">
        <v>333</v>
      </c>
      <c r="CR206" s="1176"/>
      <c r="CS206" s="1176"/>
      <c r="CT206" s="1176"/>
      <c r="CU206" s="1176"/>
      <c r="CV206" s="1176"/>
      <c r="CW206" s="1176"/>
      <c r="CX206" s="1176"/>
      <c r="CY206" s="1176"/>
      <c r="CZ206"/>
      <c r="DA206"/>
      <c r="DB206" s="233"/>
      <c r="DV206" s="1178" t="s">
        <v>333</v>
      </c>
      <c r="DW206" s="1178"/>
      <c r="DX206" s="1178"/>
      <c r="DY206" s="1178"/>
      <c r="DZ206" s="1178"/>
      <c r="EA206" s="1178"/>
      <c r="EB206" s="1178"/>
      <c r="EC206" s="1178"/>
      <c r="ED206" s="1178"/>
      <c r="EE206"/>
      <c r="EF206"/>
      <c r="EG206"/>
      <c r="EH206"/>
      <c r="EI206"/>
      <c r="EJ206"/>
    </row>
    <row r="207" spans="1:140" ht="15" customHeight="1">
      <c r="A207" s="152"/>
      <c r="B207" s="152"/>
      <c r="C207" s="152"/>
      <c r="D207" s="152"/>
      <c r="E207" s="152"/>
      <c r="F207" s="152"/>
      <c r="G207" s="152"/>
      <c r="H207" s="152"/>
      <c r="I207" s="152"/>
      <c r="J207" s="152"/>
      <c r="K207" s="152"/>
      <c r="L207" s="152"/>
      <c r="M207" s="152"/>
      <c r="N207" s="152"/>
      <c r="O207" s="152"/>
      <c r="P207" s="152"/>
      <c r="Q207" s="152"/>
      <c r="R207" s="152"/>
      <c r="S207" s="152"/>
      <c r="AG207" s="233"/>
      <c r="AH207" s="233"/>
      <c r="AI207" s="233"/>
      <c r="AJ207" s="233"/>
      <c r="AK207" s="233"/>
      <c r="AL207" s="233"/>
      <c r="AM207" s="233"/>
      <c r="AN207" s="233"/>
      <c r="AO207" s="233"/>
      <c r="AP207" s="233"/>
      <c r="AQ207" s="233"/>
      <c r="AR207" s="233"/>
      <c r="AS207" s="233"/>
      <c r="BL207" s="233"/>
      <c r="BM207" s="233"/>
      <c r="BN207" s="233"/>
      <c r="BO207" s="233"/>
      <c r="BP207" s="233"/>
      <c r="BQ207" s="233"/>
      <c r="BR207" s="233"/>
      <c r="BS207" s="233"/>
      <c r="BT207" s="233"/>
      <c r="BU207" s="233"/>
      <c r="BV207" s="233"/>
      <c r="CQ207"/>
      <c r="CR207"/>
      <c r="CS207"/>
      <c r="CT207"/>
      <c r="CU207"/>
      <c r="CV207"/>
      <c r="CW207"/>
      <c r="CX207"/>
      <c r="CY207"/>
      <c r="CZ207"/>
      <c r="DA207"/>
      <c r="DB207" s="233"/>
      <c r="DV207"/>
      <c r="DW207"/>
      <c r="DX207"/>
      <c r="DY207"/>
      <c r="DZ207"/>
      <c r="EA207"/>
      <c r="EB207"/>
      <c r="EC207"/>
      <c r="ED207"/>
      <c r="EE207"/>
      <c r="EF207"/>
      <c r="EG207"/>
      <c r="EH207"/>
      <c r="EI207"/>
      <c r="EJ207"/>
    </row>
    <row r="208" spans="1:140" ht="15" customHeight="1">
      <c r="A208" s="152"/>
      <c r="B208" s="152"/>
      <c r="C208" s="152"/>
      <c r="D208" s="152"/>
      <c r="E208" s="152"/>
      <c r="F208" s="152"/>
      <c r="G208" s="152"/>
      <c r="H208" s="152"/>
      <c r="I208" s="152"/>
      <c r="J208" s="152"/>
      <c r="K208" s="152"/>
      <c r="L208" s="152"/>
      <c r="M208" s="152"/>
      <c r="N208" s="152"/>
      <c r="O208" s="152"/>
      <c r="P208" s="152"/>
      <c r="Q208" s="152"/>
      <c r="R208" s="152"/>
      <c r="S208" s="152"/>
      <c r="AG208" s="233"/>
      <c r="AH208" s="233"/>
      <c r="AI208" s="233"/>
      <c r="AJ208" s="233"/>
      <c r="AK208" s="233"/>
      <c r="AL208" s="233"/>
      <c r="AM208" s="233"/>
      <c r="AN208" s="233"/>
      <c r="AO208" s="233"/>
      <c r="AP208" s="233"/>
      <c r="AQ208" s="233"/>
      <c r="AR208" s="233"/>
      <c r="AS208" s="233"/>
      <c r="BL208" s="233"/>
      <c r="BM208" s="233"/>
      <c r="BN208" s="233"/>
      <c r="BO208" s="233"/>
      <c r="BP208" s="233"/>
      <c r="BQ208" s="233"/>
      <c r="BR208" s="233"/>
      <c r="BS208" s="233"/>
      <c r="BT208" s="233"/>
      <c r="BU208" s="233"/>
      <c r="BV208" s="233"/>
      <c r="CQ208"/>
      <c r="CR208"/>
      <c r="CS208"/>
      <c r="CT208"/>
      <c r="CU208"/>
      <c r="CV208"/>
      <c r="CW208"/>
      <c r="CX208"/>
      <c r="CY208"/>
      <c r="CZ208"/>
      <c r="DA208"/>
      <c r="DB208" s="233"/>
      <c r="DV208"/>
      <c r="DW208"/>
      <c r="DX208"/>
      <c r="DY208"/>
      <c r="DZ208"/>
      <c r="EA208"/>
      <c r="EB208"/>
      <c r="EC208"/>
      <c r="ED208"/>
      <c r="EE208"/>
      <c r="EF208"/>
      <c r="EG208"/>
      <c r="EH208"/>
      <c r="EI208"/>
      <c r="EJ208"/>
    </row>
    <row r="209" spans="1:140" ht="15" customHeight="1">
      <c r="A209" s="152"/>
      <c r="B209" s="152"/>
      <c r="C209" s="152"/>
      <c r="D209" s="152"/>
      <c r="E209" s="152"/>
      <c r="F209" s="152"/>
      <c r="G209" s="152"/>
      <c r="H209" s="152"/>
      <c r="I209" s="152"/>
      <c r="J209" s="152"/>
      <c r="K209" s="152"/>
      <c r="L209" s="152"/>
      <c r="M209" s="152"/>
      <c r="N209" s="152"/>
      <c r="O209" s="152"/>
      <c r="P209" s="152"/>
      <c r="Q209" s="152"/>
      <c r="R209" s="152"/>
      <c r="S209" s="152"/>
      <c r="AG209" s="233"/>
      <c r="AH209" s="233"/>
      <c r="AI209" s="233"/>
      <c r="AJ209" s="233"/>
      <c r="AK209" s="233"/>
      <c r="AL209" s="233"/>
      <c r="AM209" s="233"/>
      <c r="AN209" s="233"/>
      <c r="AO209" s="233"/>
      <c r="AP209" s="233"/>
      <c r="AQ209" s="233"/>
      <c r="AR209" s="233"/>
      <c r="AS209" s="233"/>
      <c r="BL209" s="233"/>
      <c r="BM209" s="233"/>
      <c r="BN209" s="233"/>
      <c r="BO209" s="233"/>
      <c r="BP209" s="233"/>
      <c r="BQ209" s="233"/>
      <c r="BR209" s="233"/>
      <c r="BS209" s="233"/>
      <c r="BT209" s="233"/>
      <c r="BU209" s="233"/>
      <c r="BV209" s="233"/>
      <c r="CQ209" s="489" t="s">
        <v>69</v>
      </c>
      <c r="CR209"/>
      <c r="CS209"/>
      <c r="CT209"/>
      <c r="CU209"/>
      <c r="CV209"/>
      <c r="CW209"/>
      <c r="CX209"/>
      <c r="CY209"/>
      <c r="CZ209"/>
      <c r="DA209"/>
      <c r="DB209" s="233"/>
      <c r="DV209" s="589" t="s">
        <v>69</v>
      </c>
      <c r="DW209"/>
      <c r="DX209"/>
      <c r="DY209"/>
      <c r="DZ209"/>
      <c r="EA209"/>
      <c r="EB209"/>
      <c r="EC209"/>
      <c r="ED209"/>
      <c r="EE209"/>
      <c r="EF209"/>
      <c r="EG209"/>
      <c r="EH209"/>
      <c r="EI209"/>
      <c r="EJ209"/>
    </row>
    <row r="210" spans="1:140" ht="15" customHeight="1">
      <c r="A210" s="152"/>
      <c r="B210" s="152"/>
      <c r="C210" s="152"/>
      <c r="D210" s="152"/>
      <c r="E210" s="152"/>
      <c r="F210" s="152"/>
      <c r="G210" s="152"/>
      <c r="H210" s="152"/>
      <c r="I210" s="152"/>
      <c r="J210" s="152"/>
      <c r="K210" s="152"/>
      <c r="L210" s="152"/>
      <c r="M210" s="152"/>
      <c r="N210" s="152"/>
      <c r="O210" s="152"/>
      <c r="P210" s="152"/>
      <c r="Q210" s="152"/>
      <c r="R210" s="152"/>
      <c r="S210" s="152"/>
      <c r="AG210" s="233"/>
      <c r="AH210" s="233"/>
      <c r="AI210" s="233"/>
      <c r="AJ210" s="233"/>
      <c r="AK210" s="233"/>
      <c r="AL210" s="233"/>
      <c r="AM210" s="233"/>
      <c r="AN210" s="233"/>
      <c r="AO210" s="233"/>
      <c r="AP210" s="233"/>
      <c r="AQ210" s="233"/>
      <c r="AR210" s="233"/>
      <c r="AS210" s="233"/>
      <c r="BL210" s="233"/>
      <c r="BM210" s="233"/>
      <c r="BN210" s="233"/>
      <c r="BO210" s="233"/>
      <c r="BP210" s="233"/>
      <c r="BQ210" s="233"/>
      <c r="BR210" s="233"/>
      <c r="BS210" s="233"/>
      <c r="BT210" s="233"/>
      <c r="BU210" s="233"/>
      <c r="BV210" s="233"/>
      <c r="CQ210"/>
      <c r="CR210"/>
      <c r="CS210"/>
      <c r="CT210"/>
      <c r="CU210"/>
      <c r="CV210"/>
      <c r="CW210"/>
      <c r="CX210"/>
      <c r="CY210"/>
      <c r="CZ210"/>
      <c r="DA210"/>
      <c r="DB210" s="233"/>
      <c r="DV210"/>
      <c r="DW210"/>
      <c r="DX210"/>
      <c r="DY210"/>
      <c r="DZ210"/>
      <c r="EA210"/>
      <c r="EB210"/>
      <c r="EC210"/>
      <c r="ED210"/>
      <c r="EE210"/>
      <c r="EF210"/>
      <c r="EG210"/>
      <c r="EH210"/>
      <c r="EI210"/>
      <c r="EJ210"/>
    </row>
    <row r="211" spans="1:140" ht="15" customHeight="1">
      <c r="A211" s="152"/>
      <c r="B211" s="152"/>
      <c r="C211" s="152"/>
      <c r="D211" s="152"/>
      <c r="E211" s="152"/>
      <c r="F211" s="152"/>
      <c r="G211" s="152"/>
      <c r="H211" s="152"/>
      <c r="I211" s="152"/>
      <c r="J211" s="152"/>
      <c r="K211" s="152"/>
      <c r="L211" s="152"/>
      <c r="M211" s="152"/>
      <c r="N211" s="152"/>
      <c r="O211" s="152"/>
      <c r="P211" s="152"/>
      <c r="Q211" s="152"/>
      <c r="R211" s="152"/>
      <c r="S211" s="152"/>
      <c r="AG211" s="233"/>
      <c r="AH211" s="233"/>
      <c r="AI211" s="233"/>
      <c r="AJ211" s="233"/>
      <c r="AK211" s="233"/>
      <c r="AL211" s="233"/>
      <c r="AM211" s="233"/>
      <c r="AN211" s="233"/>
      <c r="AO211" s="233"/>
      <c r="AP211" s="233"/>
      <c r="AQ211" s="233"/>
      <c r="AR211" s="233"/>
      <c r="AS211" s="233"/>
      <c r="BL211" s="233"/>
      <c r="BM211" s="233"/>
      <c r="BN211" s="233"/>
      <c r="BO211" s="233"/>
      <c r="BP211" s="233"/>
      <c r="BQ211" s="233"/>
      <c r="BR211" s="233"/>
      <c r="BS211" s="233"/>
      <c r="BT211" s="233"/>
      <c r="BU211" s="233"/>
      <c r="BV211" s="233"/>
      <c r="CQ211" s="1153" t="s">
        <v>70</v>
      </c>
      <c r="CR211" s="1153"/>
      <c r="CS211" s="1153"/>
      <c r="CT211" s="1153"/>
      <c r="CU211"/>
      <c r="CV211"/>
      <c r="CW211"/>
      <c r="CX211"/>
      <c r="CY211"/>
      <c r="CZ211"/>
      <c r="DA211"/>
      <c r="DB211" s="233"/>
      <c r="DV211" s="1155" t="s">
        <v>70</v>
      </c>
      <c r="DW211" s="1155"/>
      <c r="DX211" s="1155"/>
      <c r="DY211" s="1155"/>
      <c r="DZ211"/>
      <c r="EA211"/>
      <c r="EB211"/>
      <c r="EC211"/>
      <c r="ED211"/>
      <c r="EE211"/>
      <c r="EF211"/>
      <c r="EG211"/>
      <c r="EH211"/>
      <c r="EI211"/>
      <c r="EJ211"/>
    </row>
    <row r="212" spans="1:140" ht="15" customHeight="1" thickBot="1">
      <c r="A212" s="152"/>
      <c r="B212" s="152"/>
      <c r="C212" s="152"/>
      <c r="D212" s="152"/>
      <c r="E212" s="152"/>
      <c r="F212" s="152"/>
      <c r="G212" s="152"/>
      <c r="H212" s="152"/>
      <c r="I212" s="152"/>
      <c r="J212" s="152"/>
      <c r="K212" s="152"/>
      <c r="L212" s="152"/>
      <c r="M212" s="152"/>
      <c r="N212" s="152"/>
      <c r="O212" s="152"/>
      <c r="P212" s="152"/>
      <c r="Q212" s="152"/>
      <c r="R212" s="152"/>
      <c r="S212" s="152"/>
      <c r="AG212" s="233"/>
      <c r="AH212" s="233"/>
      <c r="AI212" s="233"/>
      <c r="AJ212" s="233"/>
      <c r="AK212" s="233"/>
      <c r="AL212" s="233"/>
      <c r="AM212" s="233"/>
      <c r="AN212" s="233"/>
      <c r="AO212" s="233"/>
      <c r="AP212" s="233"/>
      <c r="AQ212" s="233"/>
      <c r="AR212" s="233"/>
      <c r="AS212" s="233"/>
      <c r="BL212" s="233"/>
      <c r="BM212" s="233"/>
      <c r="BN212" s="233"/>
      <c r="BO212" s="233"/>
      <c r="BP212" s="233"/>
      <c r="BQ212" s="233"/>
      <c r="BR212" s="233"/>
      <c r="BS212" s="233"/>
      <c r="BT212" s="233"/>
      <c r="BU212" s="233"/>
      <c r="BV212" s="233"/>
      <c r="CQ212" s="406" t="s">
        <v>328</v>
      </c>
      <c r="CR212" s="406" t="s">
        <v>329</v>
      </c>
      <c r="CS212"/>
      <c r="CT212"/>
      <c r="CU212"/>
      <c r="CV212"/>
      <c r="CW212"/>
      <c r="CX212"/>
      <c r="CY212"/>
      <c r="CZ212"/>
      <c r="DA212"/>
      <c r="DB212" s="233"/>
      <c r="DV212" s="506" t="s">
        <v>328</v>
      </c>
      <c r="DW212" s="506" t="s">
        <v>329</v>
      </c>
      <c r="DX212"/>
      <c r="DY212"/>
      <c r="DZ212"/>
      <c r="EA212"/>
      <c r="EB212"/>
      <c r="EC212"/>
      <c r="ED212"/>
      <c r="EE212"/>
      <c r="EF212"/>
      <c r="EG212"/>
      <c r="EH212"/>
      <c r="EI212"/>
      <c r="EJ212"/>
    </row>
    <row r="213" spans="1:140" ht="15" customHeight="1" thickTop="1">
      <c r="A213" s="152"/>
      <c r="B213" s="152"/>
      <c r="C213" s="152"/>
      <c r="D213" s="152"/>
      <c r="E213" s="152"/>
      <c r="F213" s="152"/>
      <c r="G213" s="152"/>
      <c r="H213" s="152"/>
      <c r="I213" s="152"/>
      <c r="J213" s="152"/>
      <c r="K213" s="152"/>
      <c r="L213" s="152"/>
      <c r="M213" s="152"/>
      <c r="N213" s="152"/>
      <c r="O213" s="152"/>
      <c r="P213" s="152"/>
      <c r="Q213" s="152"/>
      <c r="R213" s="152"/>
      <c r="S213" s="152"/>
      <c r="AG213" s="233"/>
      <c r="AH213" s="233"/>
      <c r="AI213" s="233"/>
      <c r="AJ213" s="233"/>
      <c r="AK213" s="233"/>
      <c r="AL213" s="233"/>
      <c r="AM213" s="233"/>
      <c r="AN213" s="233"/>
      <c r="AO213" s="233"/>
      <c r="AP213" s="233"/>
      <c r="AQ213" s="233"/>
      <c r="AR213" s="233"/>
      <c r="AS213" s="233"/>
      <c r="BL213" s="233"/>
      <c r="BM213" s="233"/>
      <c r="BN213" s="233"/>
      <c r="BO213" s="233"/>
      <c r="BP213" s="233"/>
      <c r="BQ213" s="233"/>
      <c r="BR213" s="233"/>
      <c r="BS213" s="233"/>
      <c r="BT213" s="233"/>
      <c r="BU213" s="233"/>
      <c r="BV213" s="233"/>
      <c r="CQ213" s="1228" t="s">
        <v>16</v>
      </c>
      <c r="CR213" s="1218" t="s">
        <v>71</v>
      </c>
      <c r="CS213" s="1218" t="s">
        <v>72</v>
      </c>
      <c r="CT213" s="1219"/>
      <c r="CU213"/>
      <c r="CV213"/>
      <c r="CW213"/>
      <c r="CX213"/>
      <c r="CY213"/>
      <c r="CZ213"/>
      <c r="DA213"/>
      <c r="DB213" s="233"/>
      <c r="DV213" s="1222" t="s">
        <v>16</v>
      </c>
      <c r="DW213" s="1216" t="s">
        <v>71</v>
      </c>
      <c r="DX213" s="1216" t="s">
        <v>72</v>
      </c>
      <c r="DY213" s="1217"/>
      <c r="DZ213"/>
      <c r="EA213"/>
      <c r="EB213"/>
      <c r="EC213"/>
      <c r="ED213"/>
      <c r="EE213"/>
      <c r="EF213"/>
      <c r="EG213"/>
      <c r="EH213"/>
      <c r="EI213"/>
      <c r="EJ213"/>
    </row>
    <row r="214" spans="1:140" ht="15" customHeight="1" thickBot="1">
      <c r="A214" s="152"/>
      <c r="B214" s="152"/>
      <c r="C214" s="152"/>
      <c r="D214" s="152"/>
      <c r="E214" s="152"/>
      <c r="F214" s="152"/>
      <c r="G214" s="152"/>
      <c r="H214" s="152"/>
      <c r="I214" s="152"/>
      <c r="J214" s="152"/>
      <c r="K214" s="152"/>
      <c r="L214" s="152"/>
      <c r="M214" s="152"/>
      <c r="N214" s="152"/>
      <c r="O214" s="152"/>
      <c r="P214" s="152"/>
      <c r="Q214" s="152"/>
      <c r="R214" s="152"/>
      <c r="S214" s="152"/>
      <c r="AG214" s="233"/>
      <c r="AH214" s="233"/>
      <c r="AI214" s="233"/>
      <c r="AJ214" s="233"/>
      <c r="AK214" s="233"/>
      <c r="AL214" s="233"/>
      <c r="AM214" s="233"/>
      <c r="AN214" s="233"/>
      <c r="AO214" s="233"/>
      <c r="AP214" s="233"/>
      <c r="AQ214" s="233"/>
      <c r="AR214" s="233"/>
      <c r="AS214" s="233"/>
      <c r="BL214" s="233"/>
      <c r="BM214" s="233"/>
      <c r="BN214" s="233"/>
      <c r="BO214" s="233"/>
      <c r="BP214" s="233"/>
      <c r="BQ214" s="233"/>
      <c r="BR214" s="233"/>
      <c r="BS214" s="233"/>
      <c r="BT214" s="233"/>
      <c r="BU214" s="233"/>
      <c r="BV214" s="233"/>
      <c r="CQ214" s="1229"/>
      <c r="CR214" s="1230"/>
      <c r="CS214" s="638" t="s">
        <v>73</v>
      </c>
      <c r="CT214" s="461" t="s">
        <v>74</v>
      </c>
      <c r="CU214"/>
      <c r="CV214"/>
      <c r="CW214"/>
      <c r="CX214"/>
      <c r="CY214"/>
      <c r="CZ214"/>
      <c r="DA214"/>
      <c r="DB214" s="233"/>
      <c r="DV214" s="1223"/>
      <c r="DW214" s="1224"/>
      <c r="DX214" s="635" t="s">
        <v>73</v>
      </c>
      <c r="DY214" s="561" t="s">
        <v>74</v>
      </c>
      <c r="DZ214"/>
      <c r="EA214"/>
      <c r="EB214"/>
      <c r="EC214"/>
      <c r="ED214"/>
      <c r="EE214"/>
      <c r="EF214"/>
      <c r="EG214"/>
      <c r="EH214"/>
      <c r="EI214"/>
      <c r="EJ214"/>
    </row>
    <row r="215" spans="1:140" ht="15" customHeight="1" thickTop="1" thickBot="1">
      <c r="A215" s="152"/>
      <c r="B215" s="152"/>
      <c r="C215" s="152"/>
      <c r="D215" s="152"/>
      <c r="E215" s="152"/>
      <c r="F215" s="152"/>
      <c r="G215" s="152"/>
      <c r="H215" s="152"/>
      <c r="I215" s="152"/>
      <c r="J215" s="152"/>
      <c r="K215" s="152"/>
      <c r="L215" s="152"/>
      <c r="M215" s="152"/>
      <c r="N215" s="152"/>
      <c r="O215" s="152"/>
      <c r="P215" s="152"/>
      <c r="Q215" s="152"/>
      <c r="R215" s="152"/>
      <c r="S215" s="152"/>
      <c r="AG215" s="233"/>
      <c r="AH215" s="233"/>
      <c r="AI215" s="233"/>
      <c r="AJ215" s="233"/>
      <c r="AK215" s="233"/>
      <c r="AL215" s="233"/>
      <c r="AM215" s="233"/>
      <c r="AN215" s="233"/>
      <c r="AO215" s="233"/>
      <c r="AP215" s="233"/>
      <c r="AQ215" s="233"/>
      <c r="AR215" s="233"/>
      <c r="AS215" s="233"/>
      <c r="BL215" s="233"/>
      <c r="BM215" s="233"/>
      <c r="BN215" s="233"/>
      <c r="BO215" s="233"/>
      <c r="BP215" s="233"/>
      <c r="BQ215" s="233"/>
      <c r="BR215" s="233"/>
      <c r="BS215" s="233"/>
      <c r="BT215" s="233"/>
      <c r="BU215" s="233"/>
      <c r="BV215" s="233"/>
      <c r="CQ215" s="490">
        <v>3.7932504873294342</v>
      </c>
      <c r="CR215" s="466">
        <v>0.16149960053366991</v>
      </c>
      <c r="CS215" s="464">
        <v>3.4709830520262255</v>
      </c>
      <c r="CT215" s="491">
        <v>4.1155179226326428</v>
      </c>
      <c r="CU215"/>
      <c r="CV215"/>
      <c r="CW215"/>
      <c r="CX215"/>
      <c r="CY215"/>
      <c r="CZ215"/>
      <c r="DA215"/>
      <c r="DB215" s="233"/>
      <c r="DV215" s="590">
        <v>3.6412189327485383</v>
      </c>
      <c r="DW215" s="566">
        <v>0.1539377427064347</v>
      </c>
      <c r="DX215" s="564">
        <v>3.3340409498034642</v>
      </c>
      <c r="DY215" s="591">
        <v>3.9483969156936123</v>
      </c>
      <c r="DZ215"/>
      <c r="EA215"/>
      <c r="EB215"/>
      <c r="EC215"/>
      <c r="ED215"/>
      <c r="EE215"/>
      <c r="EF215"/>
      <c r="EG215"/>
      <c r="EH215"/>
      <c r="EI215"/>
      <c r="EJ215"/>
    </row>
    <row r="216" spans="1:140" ht="15" customHeight="1" thickTop="1">
      <c r="A216" s="152"/>
      <c r="B216" s="152"/>
      <c r="C216" s="152"/>
      <c r="D216" s="152"/>
      <c r="E216" s="152"/>
      <c r="F216" s="152"/>
      <c r="G216" s="152"/>
      <c r="H216" s="152"/>
      <c r="I216" s="152"/>
      <c r="J216" s="152"/>
      <c r="K216" s="152"/>
      <c r="L216" s="152"/>
      <c r="M216" s="152"/>
      <c r="N216" s="152"/>
      <c r="O216" s="152"/>
      <c r="P216" s="152"/>
      <c r="Q216" s="152"/>
      <c r="R216" s="152"/>
      <c r="S216" s="152"/>
      <c r="AG216" s="233"/>
      <c r="AH216" s="233"/>
      <c r="AI216" s="233"/>
      <c r="AJ216" s="233"/>
      <c r="AK216" s="233"/>
      <c r="AL216" s="233"/>
      <c r="AM216" s="233"/>
      <c r="AN216" s="233"/>
      <c r="AO216" s="233"/>
      <c r="AP216" s="233"/>
      <c r="AQ216" s="233"/>
      <c r="AR216" s="233"/>
      <c r="AS216" s="233"/>
      <c r="BL216" s="233"/>
      <c r="BM216" s="233"/>
      <c r="BN216" s="233"/>
      <c r="BO216" s="233"/>
      <c r="BP216" s="233"/>
      <c r="BQ216" s="233"/>
      <c r="BR216" s="233"/>
      <c r="BS216" s="233"/>
      <c r="BT216" s="233"/>
      <c r="BU216" s="233"/>
      <c r="BV216" s="233"/>
      <c r="CQ216"/>
      <c r="CR216"/>
      <c r="CS216"/>
      <c r="CT216"/>
      <c r="CU216"/>
      <c r="CV216"/>
      <c r="CW216"/>
      <c r="CX216"/>
      <c r="CY216"/>
      <c r="CZ216"/>
      <c r="DA216"/>
      <c r="DB216" s="233"/>
      <c r="DV216"/>
      <c r="DW216"/>
      <c r="DX216"/>
      <c r="DY216"/>
      <c r="DZ216"/>
      <c r="EA216"/>
      <c r="EB216"/>
      <c r="EC216"/>
      <c r="ED216"/>
      <c r="EE216"/>
      <c r="EF216"/>
      <c r="EG216"/>
      <c r="EH216"/>
      <c r="EI216"/>
      <c r="EJ216"/>
    </row>
    <row r="217" spans="1:140" ht="15" customHeight="1">
      <c r="A217" s="152"/>
      <c r="B217" s="152"/>
      <c r="C217" s="152"/>
      <c r="D217" s="152"/>
      <c r="E217" s="152"/>
      <c r="F217" s="152"/>
      <c r="G217" s="152"/>
      <c r="H217" s="152"/>
      <c r="I217" s="152"/>
      <c r="J217" s="152"/>
      <c r="K217" s="152"/>
      <c r="L217" s="152"/>
      <c r="M217" s="152"/>
      <c r="N217" s="152"/>
      <c r="O217" s="152"/>
      <c r="P217" s="152"/>
      <c r="Q217" s="152"/>
      <c r="R217" s="152"/>
      <c r="S217" s="152"/>
      <c r="AG217" s="233"/>
      <c r="AH217" s="233"/>
      <c r="AI217" s="233"/>
      <c r="AJ217" s="233"/>
      <c r="AK217" s="233"/>
      <c r="AL217" s="233"/>
      <c r="AM217" s="233"/>
      <c r="AN217" s="233"/>
      <c r="AO217" s="233"/>
      <c r="AP217" s="233"/>
      <c r="AQ217" s="233"/>
      <c r="AR217" s="233"/>
      <c r="AS217" s="233"/>
      <c r="BL217" s="233"/>
      <c r="BM217" s="233"/>
      <c r="BN217" s="233"/>
      <c r="BO217" s="233"/>
      <c r="BP217" s="233"/>
      <c r="BQ217" s="233"/>
      <c r="BR217" s="233"/>
      <c r="BS217" s="233"/>
      <c r="BT217" s="233"/>
      <c r="BU217" s="233"/>
      <c r="BV217" s="233"/>
      <c r="CQ217"/>
      <c r="CR217"/>
      <c r="CS217"/>
      <c r="CT217"/>
      <c r="CU217"/>
      <c r="CV217"/>
      <c r="CW217"/>
      <c r="CX217"/>
      <c r="CY217"/>
      <c r="CZ217"/>
      <c r="DA217"/>
      <c r="DB217" s="233"/>
      <c r="DV217"/>
      <c r="DW217"/>
      <c r="DX217"/>
      <c r="DY217"/>
      <c r="DZ217"/>
      <c r="EA217"/>
      <c r="EB217"/>
      <c r="EC217"/>
      <c r="ED217"/>
      <c r="EE217"/>
      <c r="EF217"/>
      <c r="EG217"/>
      <c r="EH217"/>
      <c r="EI217"/>
      <c r="EJ217"/>
    </row>
    <row r="218" spans="1:140" ht="15" customHeight="1">
      <c r="A218" s="152"/>
      <c r="B218" s="152"/>
      <c r="C218" s="152"/>
      <c r="D218" s="152"/>
      <c r="E218" s="152"/>
      <c r="F218" s="152"/>
      <c r="G218" s="152"/>
      <c r="H218" s="152"/>
      <c r="I218" s="152"/>
      <c r="J218" s="152"/>
      <c r="K218" s="152"/>
      <c r="L218" s="152"/>
      <c r="M218" s="152"/>
      <c r="N218" s="152"/>
      <c r="O218" s="152"/>
      <c r="P218" s="152"/>
      <c r="Q218" s="152"/>
      <c r="R218" s="152"/>
      <c r="S218" s="152"/>
      <c r="AG218" s="233"/>
      <c r="AH218" s="233"/>
      <c r="AI218" s="233"/>
      <c r="AJ218" s="233"/>
      <c r="AK218" s="233"/>
      <c r="AL218" s="233"/>
      <c r="AM218" s="233"/>
      <c r="AN218" s="233"/>
      <c r="AO218" s="233"/>
      <c r="AP218" s="233"/>
      <c r="AQ218" s="233"/>
      <c r="AR218" s="233"/>
      <c r="AS218" s="233"/>
      <c r="BL218" s="233"/>
      <c r="BM218" s="233"/>
      <c r="BN218" s="233"/>
      <c r="BO218" s="233"/>
      <c r="BP218" s="233"/>
      <c r="BQ218" s="233"/>
      <c r="BR218" s="233"/>
      <c r="BS218" s="233"/>
      <c r="BT218" s="233"/>
      <c r="BU218" s="233"/>
      <c r="BV218" s="233"/>
      <c r="CQ218" s="489" t="s">
        <v>75</v>
      </c>
      <c r="CR218"/>
      <c r="CS218"/>
      <c r="CT218"/>
      <c r="CU218"/>
      <c r="CV218"/>
      <c r="CW218"/>
      <c r="CX218"/>
      <c r="CY218"/>
      <c r="CZ218"/>
      <c r="DA218"/>
      <c r="DB218" s="233"/>
      <c r="DV218" s="589" t="s">
        <v>75</v>
      </c>
      <c r="DW218"/>
      <c r="DX218"/>
      <c r="DY218"/>
      <c r="DZ218"/>
      <c r="EA218"/>
      <c r="EB218"/>
      <c r="EC218"/>
      <c r="ED218"/>
      <c r="EE218"/>
      <c r="EF218"/>
      <c r="EG218"/>
      <c r="EH218"/>
      <c r="EI218"/>
      <c r="EJ218"/>
    </row>
    <row r="219" spans="1:140" ht="15" customHeight="1">
      <c r="A219" s="152"/>
      <c r="B219" s="152"/>
      <c r="C219" s="152"/>
      <c r="D219" s="152"/>
      <c r="E219" s="152"/>
      <c r="F219" s="152"/>
      <c r="G219" s="152"/>
      <c r="H219" s="152"/>
      <c r="I219" s="152"/>
      <c r="J219" s="152"/>
      <c r="K219" s="152"/>
      <c r="L219" s="152"/>
      <c r="M219" s="152"/>
      <c r="N219" s="152"/>
      <c r="O219" s="152"/>
      <c r="P219" s="152"/>
      <c r="Q219" s="152"/>
      <c r="R219" s="152"/>
      <c r="S219" s="152"/>
      <c r="AG219" s="233"/>
      <c r="AH219" s="233"/>
      <c r="AI219" s="233"/>
      <c r="AJ219" s="233"/>
      <c r="AK219" s="233"/>
      <c r="AL219" s="233"/>
      <c r="AM219" s="233"/>
      <c r="AN219" s="233"/>
      <c r="AO219" s="233"/>
      <c r="AP219" s="233"/>
      <c r="AQ219" s="233"/>
      <c r="AR219" s="233"/>
      <c r="AS219" s="233"/>
      <c r="BL219" s="233"/>
      <c r="BM219" s="233"/>
      <c r="BN219" s="233"/>
      <c r="BO219" s="233"/>
      <c r="BP219" s="233"/>
      <c r="BQ219" s="233"/>
      <c r="BR219" s="233"/>
      <c r="BS219" s="233"/>
      <c r="BT219" s="233"/>
      <c r="BU219" s="233"/>
      <c r="BV219" s="233"/>
      <c r="CQ219"/>
      <c r="CR219"/>
      <c r="CS219"/>
      <c r="CT219"/>
      <c r="CU219"/>
      <c r="CV219"/>
      <c r="CW219"/>
      <c r="CX219"/>
      <c r="CY219"/>
      <c r="CZ219"/>
      <c r="DA219"/>
      <c r="DB219" s="233"/>
      <c r="DV219"/>
      <c r="DW219"/>
      <c r="DX219"/>
      <c r="DY219"/>
      <c r="DZ219"/>
      <c r="EA219"/>
      <c r="EB219"/>
      <c r="EC219"/>
      <c r="ED219"/>
      <c r="EE219"/>
      <c r="EF219"/>
      <c r="EG219"/>
      <c r="EH219"/>
      <c r="EI219"/>
      <c r="EJ219"/>
    </row>
    <row r="220" spans="1:140" ht="15" customHeight="1">
      <c r="A220" s="152"/>
      <c r="B220" s="152"/>
      <c r="C220" s="152"/>
      <c r="D220" s="152"/>
      <c r="E220" s="152"/>
      <c r="F220" s="152"/>
      <c r="G220" s="152"/>
      <c r="H220" s="152"/>
      <c r="I220" s="152"/>
      <c r="J220" s="152"/>
      <c r="K220" s="152"/>
      <c r="L220" s="152"/>
      <c r="M220" s="152"/>
      <c r="N220" s="152"/>
      <c r="O220" s="152"/>
      <c r="P220" s="152"/>
      <c r="Q220" s="152"/>
      <c r="R220" s="152"/>
      <c r="S220" s="152"/>
      <c r="AG220" s="233"/>
      <c r="AH220" s="233"/>
      <c r="AI220" s="233"/>
      <c r="AJ220" s="233"/>
      <c r="AK220" s="233"/>
      <c r="AL220" s="233"/>
      <c r="AM220" s="233"/>
      <c r="AN220" s="233"/>
      <c r="AO220" s="233"/>
      <c r="AP220" s="233"/>
      <c r="AQ220" s="233"/>
      <c r="AR220" s="233"/>
      <c r="AS220" s="233"/>
      <c r="BL220" s="233"/>
      <c r="BM220" s="233"/>
      <c r="BN220" s="233"/>
      <c r="BO220" s="233"/>
      <c r="BP220" s="233"/>
      <c r="BQ220" s="233"/>
      <c r="BR220" s="233"/>
      <c r="BS220" s="233"/>
      <c r="BT220" s="233"/>
      <c r="BU220" s="233"/>
      <c r="BV220" s="233"/>
      <c r="CQ220" s="1153" t="s">
        <v>76</v>
      </c>
      <c r="CR220" s="1153"/>
      <c r="CS220" s="1153"/>
      <c r="CT220" s="1153"/>
      <c r="CU220" s="1153"/>
      <c r="CV220"/>
      <c r="CW220"/>
      <c r="CX220"/>
      <c r="CY220"/>
      <c r="CZ220"/>
      <c r="DA220"/>
      <c r="DB220" s="233"/>
      <c r="DV220" s="1155" t="s">
        <v>76</v>
      </c>
      <c r="DW220" s="1155"/>
      <c r="DX220" s="1155"/>
      <c r="DY220" s="1155"/>
      <c r="DZ220" s="1155"/>
      <c r="EA220"/>
      <c r="EB220"/>
      <c r="EC220"/>
      <c r="ED220"/>
      <c r="EE220"/>
      <c r="EF220"/>
      <c r="EG220"/>
      <c r="EH220"/>
      <c r="EI220"/>
      <c r="EJ220"/>
    </row>
    <row r="221" spans="1:140" ht="15" customHeight="1" thickBot="1">
      <c r="A221" s="152"/>
      <c r="B221" s="152"/>
      <c r="C221" s="152"/>
      <c r="D221" s="152"/>
      <c r="E221" s="152"/>
      <c r="F221" s="152"/>
      <c r="G221" s="152"/>
      <c r="H221" s="152"/>
      <c r="I221" s="152"/>
      <c r="J221" s="152"/>
      <c r="K221" s="152"/>
      <c r="L221" s="152"/>
      <c r="M221" s="152"/>
      <c r="N221" s="152"/>
      <c r="O221" s="152"/>
      <c r="P221" s="152"/>
      <c r="Q221" s="152"/>
      <c r="R221" s="152"/>
      <c r="S221" s="152"/>
      <c r="AG221" s="233"/>
      <c r="AH221" s="233"/>
      <c r="AI221" s="233"/>
      <c r="AJ221" s="233"/>
      <c r="AK221" s="233"/>
      <c r="AL221" s="233"/>
      <c r="AM221" s="233"/>
      <c r="AN221" s="233"/>
      <c r="AO221" s="233"/>
      <c r="AP221" s="233"/>
      <c r="AQ221" s="233"/>
      <c r="AR221" s="233"/>
      <c r="AS221" s="233"/>
      <c r="BL221" s="233"/>
      <c r="BM221" s="233"/>
      <c r="BN221" s="233"/>
      <c r="BO221" s="233"/>
      <c r="BP221" s="233"/>
      <c r="BQ221" s="233"/>
      <c r="BR221" s="233"/>
      <c r="BS221" s="233"/>
      <c r="BT221" s="233"/>
      <c r="BU221" s="233"/>
      <c r="BV221" s="233"/>
      <c r="CQ221" s="406" t="s">
        <v>328</v>
      </c>
      <c r="CR221" s="406" t="s">
        <v>329</v>
      </c>
      <c r="CS221"/>
      <c r="CT221"/>
      <c r="CU221"/>
      <c r="CV221"/>
      <c r="CW221"/>
      <c r="CX221"/>
      <c r="CY221"/>
      <c r="CZ221"/>
      <c r="DA221"/>
      <c r="DB221" s="233"/>
      <c r="DV221" s="506" t="s">
        <v>328</v>
      </c>
      <c r="DW221" s="506" t="s">
        <v>329</v>
      </c>
      <c r="DX221"/>
      <c r="DY221"/>
      <c r="DZ221"/>
      <c r="EA221"/>
      <c r="EB221"/>
      <c r="EC221"/>
      <c r="ED221"/>
      <c r="EE221"/>
      <c r="EF221"/>
      <c r="EG221"/>
      <c r="EH221"/>
      <c r="EI221"/>
      <c r="EJ221"/>
    </row>
    <row r="222" spans="1:140" ht="15" customHeight="1" thickTop="1">
      <c r="A222" s="152"/>
      <c r="B222" s="152"/>
      <c r="C222" s="152"/>
      <c r="D222" s="152"/>
      <c r="E222" s="152"/>
      <c r="F222" s="152"/>
      <c r="G222" s="152"/>
      <c r="H222" s="152"/>
      <c r="I222" s="152"/>
      <c r="J222" s="152"/>
      <c r="K222" s="152"/>
      <c r="L222" s="152"/>
      <c r="M222" s="152"/>
      <c r="N222" s="152"/>
      <c r="O222" s="152"/>
      <c r="P222" s="152"/>
      <c r="Q222" s="152"/>
      <c r="R222" s="152"/>
      <c r="S222" s="152"/>
      <c r="AG222" s="233"/>
      <c r="AH222" s="233"/>
      <c r="AI222" s="233"/>
      <c r="AJ222" s="233"/>
      <c r="AK222" s="233"/>
      <c r="AL222" s="233"/>
      <c r="AM222" s="233"/>
      <c r="AN222" s="233"/>
      <c r="AO222" s="233"/>
      <c r="AP222" s="233"/>
      <c r="AQ222" s="233"/>
      <c r="AR222" s="233"/>
      <c r="AS222" s="233"/>
      <c r="BL222" s="233"/>
      <c r="BM222" s="233"/>
      <c r="BN222" s="233"/>
      <c r="BO222" s="233"/>
      <c r="BP222" s="233"/>
      <c r="BQ222" s="233"/>
      <c r="BR222" s="233"/>
      <c r="BS222" s="233"/>
      <c r="BT222" s="233"/>
      <c r="BU222" s="233"/>
      <c r="BV222" s="233"/>
      <c r="CQ222" s="1226" t="s">
        <v>30</v>
      </c>
      <c r="CR222" s="1228" t="s">
        <v>16</v>
      </c>
      <c r="CS222" s="1218" t="s">
        <v>71</v>
      </c>
      <c r="CT222" s="1218" t="s">
        <v>72</v>
      </c>
      <c r="CU222" s="1219"/>
      <c r="CV222"/>
      <c r="CW222"/>
      <c r="CX222"/>
      <c r="CY222"/>
      <c r="CZ222"/>
      <c r="DA222"/>
      <c r="DB222" s="233"/>
      <c r="DV222" s="1220" t="s">
        <v>30</v>
      </c>
      <c r="DW222" s="1222" t="s">
        <v>16</v>
      </c>
      <c r="DX222" s="1216" t="s">
        <v>71</v>
      </c>
      <c r="DY222" s="1216" t="s">
        <v>72</v>
      </c>
      <c r="DZ222" s="1217"/>
      <c r="EA222"/>
      <c r="EB222"/>
      <c r="EC222"/>
      <c r="ED222"/>
      <c r="EE222"/>
      <c r="EF222"/>
      <c r="EG222"/>
      <c r="EH222"/>
      <c r="EI222"/>
      <c r="EJ222"/>
    </row>
    <row r="223" spans="1:140" ht="15" customHeight="1" thickBot="1">
      <c r="A223" s="152"/>
      <c r="B223" s="152"/>
      <c r="C223" s="152"/>
      <c r="D223" s="152"/>
      <c r="E223" s="152"/>
      <c r="F223" s="152"/>
      <c r="G223" s="152"/>
      <c r="H223" s="152"/>
      <c r="I223" s="152"/>
      <c r="J223" s="152"/>
      <c r="K223" s="152"/>
      <c r="L223" s="152"/>
      <c r="M223" s="152"/>
      <c r="N223" s="152"/>
      <c r="O223" s="152"/>
      <c r="P223" s="152"/>
      <c r="Q223" s="152"/>
      <c r="R223" s="152"/>
      <c r="S223" s="152"/>
      <c r="AG223" s="233"/>
      <c r="AH223" s="233"/>
      <c r="AI223" s="233"/>
      <c r="AJ223" s="233"/>
      <c r="AK223" s="233"/>
      <c r="AL223" s="233"/>
      <c r="AM223" s="233"/>
      <c r="AN223" s="233"/>
      <c r="AO223" s="233"/>
      <c r="AP223" s="233"/>
      <c r="AQ223" s="233"/>
      <c r="AR223" s="233"/>
      <c r="AS223" s="233"/>
      <c r="BL223" s="233"/>
      <c r="BM223" s="233"/>
      <c r="BN223" s="233"/>
      <c r="BO223" s="233"/>
      <c r="BP223" s="233"/>
      <c r="BQ223" s="233"/>
      <c r="BR223" s="233"/>
      <c r="BS223" s="233"/>
      <c r="BT223" s="233"/>
      <c r="BU223" s="233"/>
      <c r="BV223" s="233"/>
      <c r="CQ223" s="1227"/>
      <c r="CR223" s="1229"/>
      <c r="CS223" s="1230"/>
      <c r="CT223" s="638" t="s">
        <v>73</v>
      </c>
      <c r="CU223" s="461" t="s">
        <v>74</v>
      </c>
      <c r="CV223"/>
      <c r="CW223"/>
      <c r="CX223"/>
      <c r="CY223"/>
      <c r="CZ223"/>
      <c r="DA223"/>
      <c r="DB223" s="233"/>
      <c r="DV223" s="1221"/>
      <c r="DW223" s="1223"/>
      <c r="DX223" s="1224"/>
      <c r="DY223" s="635" t="s">
        <v>73</v>
      </c>
      <c r="DZ223" s="561" t="s">
        <v>74</v>
      </c>
      <c r="EA223"/>
      <c r="EB223"/>
      <c r="EC223"/>
      <c r="ED223"/>
      <c r="EE223"/>
      <c r="EF223"/>
      <c r="EG223"/>
      <c r="EH223"/>
      <c r="EI223"/>
      <c r="EJ223"/>
    </row>
    <row r="224" spans="1:140" ht="15" customHeight="1" thickTop="1">
      <c r="A224" s="152"/>
      <c r="B224" s="152"/>
      <c r="C224" s="152"/>
      <c r="D224" s="152"/>
      <c r="E224" s="152"/>
      <c r="F224" s="152"/>
      <c r="G224" s="152"/>
      <c r="H224" s="152"/>
      <c r="I224" s="152"/>
      <c r="J224" s="152"/>
      <c r="K224" s="152"/>
      <c r="L224" s="152"/>
      <c r="M224" s="152"/>
      <c r="N224" s="152"/>
      <c r="O224" s="152"/>
      <c r="P224" s="152"/>
      <c r="Q224" s="152"/>
      <c r="R224" s="152"/>
      <c r="S224" s="152"/>
      <c r="AG224" s="233"/>
      <c r="AH224" s="233"/>
      <c r="AI224" s="233"/>
      <c r="AJ224" s="233"/>
      <c r="AK224" s="233"/>
      <c r="AL224" s="233"/>
      <c r="AM224" s="233"/>
      <c r="AN224" s="233"/>
      <c r="AO224" s="233"/>
      <c r="AP224" s="233"/>
      <c r="AQ224" s="233"/>
      <c r="AR224" s="233"/>
      <c r="AS224" s="233"/>
      <c r="BL224" s="233"/>
      <c r="BM224" s="233"/>
      <c r="BN224" s="233"/>
      <c r="BO224" s="233"/>
      <c r="BP224" s="233"/>
      <c r="BQ224" s="233"/>
      <c r="BR224" s="233"/>
      <c r="BS224" s="233"/>
      <c r="BT224" s="233"/>
      <c r="BU224" s="233"/>
      <c r="BV224" s="233"/>
      <c r="CQ224" s="481" t="s">
        <v>1</v>
      </c>
      <c r="CR224" s="482">
        <v>3.0921052631578938</v>
      </c>
      <c r="CS224" s="485">
        <v>0.23191888793640675</v>
      </c>
      <c r="CT224" s="484">
        <v>2.6293183276691208</v>
      </c>
      <c r="CU224" s="486">
        <v>3.5548921986466668</v>
      </c>
      <c r="CV224"/>
      <c r="CW224"/>
      <c r="CX224"/>
      <c r="CY224"/>
      <c r="CZ224"/>
      <c r="DA224"/>
      <c r="DB224" s="233"/>
      <c r="DV224" s="581" t="s">
        <v>1</v>
      </c>
      <c r="DW224" s="582">
        <v>2.8358004385964914</v>
      </c>
      <c r="DX224" s="585">
        <v>0.22105980437068623</v>
      </c>
      <c r="DY224" s="584">
        <v>2.39468246698691</v>
      </c>
      <c r="DZ224" s="586">
        <v>3.2769184102060729</v>
      </c>
      <c r="EA224"/>
      <c r="EB224"/>
      <c r="EC224"/>
      <c r="ED224"/>
      <c r="EE224"/>
      <c r="EF224"/>
      <c r="EG224"/>
      <c r="EH224"/>
      <c r="EI224"/>
      <c r="EJ224"/>
    </row>
    <row r="225" spans="1:140" ht="15" customHeight="1" thickBot="1">
      <c r="A225" s="152"/>
      <c r="B225" s="152"/>
      <c r="C225" s="152"/>
      <c r="D225" s="152"/>
      <c r="E225" s="152"/>
      <c r="F225" s="152"/>
      <c r="G225" s="152"/>
      <c r="H225" s="152"/>
      <c r="I225" s="152"/>
      <c r="J225" s="152"/>
      <c r="K225" s="152"/>
      <c r="L225" s="152"/>
      <c r="M225" s="152"/>
      <c r="N225" s="152"/>
      <c r="O225" s="152"/>
      <c r="P225" s="152"/>
      <c r="Q225" s="152"/>
      <c r="R225" s="152"/>
      <c r="S225" s="152"/>
      <c r="AG225" s="233"/>
      <c r="AH225" s="233"/>
      <c r="AI225" s="233"/>
      <c r="AJ225" s="233"/>
      <c r="AK225" s="233"/>
      <c r="AL225" s="233"/>
      <c r="AM225" s="233"/>
      <c r="AN225" s="233"/>
      <c r="AO225" s="233"/>
      <c r="AP225" s="233"/>
      <c r="AQ225" s="233"/>
      <c r="AR225" s="233"/>
      <c r="AS225" s="233"/>
      <c r="BL225" s="233"/>
      <c r="BM225" s="233"/>
      <c r="BN225" s="233"/>
      <c r="BO225" s="233"/>
      <c r="BP225" s="233"/>
      <c r="BQ225" s="233"/>
      <c r="BR225" s="233"/>
      <c r="BS225" s="233"/>
      <c r="BT225" s="233"/>
      <c r="BU225" s="233"/>
      <c r="BV225" s="233"/>
      <c r="CQ225" s="488" t="s">
        <v>2</v>
      </c>
      <c r="CR225" s="477">
        <v>4.4943957115009745</v>
      </c>
      <c r="CS225" s="459">
        <v>0.22481573189721438</v>
      </c>
      <c r="CT225" s="458">
        <v>4.0457829032035058</v>
      </c>
      <c r="CU225" s="492">
        <v>4.9430085197984432</v>
      </c>
      <c r="CV225"/>
      <c r="CW225"/>
      <c r="CX225"/>
      <c r="CY225"/>
      <c r="CZ225"/>
      <c r="DA225"/>
      <c r="DB225" s="233"/>
      <c r="DV225" s="588" t="s">
        <v>2</v>
      </c>
      <c r="DW225" s="577">
        <v>4.4466374269005851</v>
      </c>
      <c r="DX225" s="559">
        <v>0.21428923773676511</v>
      </c>
      <c r="DY225" s="558">
        <v>4.0190299106571663</v>
      </c>
      <c r="DZ225" s="592">
        <v>4.8742449431440038</v>
      </c>
      <c r="EA225"/>
      <c r="EB225"/>
      <c r="EC225"/>
      <c r="ED225"/>
      <c r="EE225"/>
      <c r="EF225"/>
      <c r="EG225"/>
      <c r="EH225"/>
      <c r="EI225"/>
      <c r="EJ225"/>
    </row>
    <row r="226" spans="1:140" ht="15" customHeight="1" thickTop="1">
      <c r="A226" s="152"/>
      <c r="B226" s="152"/>
      <c r="C226" s="152"/>
      <c r="D226" s="152"/>
      <c r="E226" s="152"/>
      <c r="F226" s="152"/>
      <c r="G226" s="152"/>
      <c r="H226" s="152"/>
      <c r="I226" s="152"/>
      <c r="J226" s="152"/>
      <c r="K226" s="152"/>
      <c r="L226" s="152"/>
      <c r="M226" s="152"/>
      <c r="N226" s="152"/>
      <c r="O226" s="152"/>
      <c r="P226" s="152"/>
      <c r="Q226" s="152"/>
      <c r="R226" s="152"/>
      <c r="S226" s="152"/>
      <c r="AG226" s="233"/>
      <c r="AH226" s="233"/>
      <c r="AI226" s="233"/>
      <c r="AJ226" s="233"/>
      <c r="AK226" s="233"/>
      <c r="AL226" s="233"/>
      <c r="AM226" s="233"/>
      <c r="AN226" s="233"/>
      <c r="AO226" s="233"/>
      <c r="AP226" s="233"/>
      <c r="AQ226" s="233"/>
      <c r="AR226" s="233"/>
      <c r="AS226" s="233"/>
      <c r="BL226" s="233"/>
      <c r="BM226" s="233"/>
      <c r="BN226" s="233"/>
      <c r="BO226" s="233"/>
      <c r="BP226" s="233"/>
      <c r="BQ226" s="233"/>
      <c r="BR226" s="233"/>
      <c r="BS226" s="233"/>
      <c r="BT226" s="233"/>
      <c r="BU226" s="233"/>
      <c r="BV226" s="233"/>
      <c r="CQ226"/>
      <c r="CR226"/>
      <c r="CS226"/>
      <c r="CT226"/>
      <c r="CU226"/>
      <c r="CV226"/>
      <c r="CW226"/>
      <c r="CX226"/>
      <c r="CY226"/>
      <c r="CZ226"/>
      <c r="DA226"/>
      <c r="DB226" s="233"/>
      <c r="DV226"/>
      <c r="DW226"/>
      <c r="DX226"/>
      <c r="DY226"/>
      <c r="DZ226"/>
      <c r="EA226"/>
      <c r="EB226"/>
      <c r="EC226"/>
      <c r="ED226"/>
      <c r="EE226"/>
      <c r="EF226"/>
      <c r="EG226"/>
      <c r="EH226"/>
      <c r="EI226"/>
      <c r="EJ226"/>
    </row>
    <row r="227" spans="1:140" ht="15" customHeight="1">
      <c r="A227" s="152"/>
      <c r="B227" s="152"/>
      <c r="C227" s="152"/>
      <c r="D227" s="152"/>
      <c r="E227" s="152"/>
      <c r="F227" s="152"/>
      <c r="G227" s="152"/>
      <c r="H227" s="152"/>
      <c r="I227" s="152"/>
      <c r="J227" s="152"/>
      <c r="K227" s="152"/>
      <c r="L227" s="152"/>
      <c r="M227" s="152"/>
      <c r="N227" s="152"/>
      <c r="O227" s="152"/>
      <c r="P227" s="152"/>
      <c r="Q227" s="152"/>
      <c r="R227" s="152"/>
      <c r="S227" s="152"/>
      <c r="AG227" s="233"/>
      <c r="AH227" s="233"/>
      <c r="AI227" s="233"/>
      <c r="AJ227" s="233"/>
      <c r="AK227" s="233"/>
      <c r="AL227" s="233"/>
      <c r="AM227" s="233"/>
      <c r="AN227" s="233"/>
      <c r="AO227" s="233"/>
      <c r="AP227" s="233"/>
      <c r="AQ227" s="233"/>
      <c r="AR227" s="233"/>
      <c r="AS227" s="233"/>
      <c r="BL227" s="233"/>
      <c r="BM227" s="233"/>
      <c r="BN227" s="233"/>
      <c r="BO227" s="233"/>
      <c r="BP227" s="233"/>
      <c r="BQ227" s="233"/>
      <c r="BR227" s="233"/>
      <c r="BS227" s="233"/>
      <c r="BT227" s="233"/>
      <c r="BU227" s="233"/>
      <c r="BV227" s="233"/>
      <c r="CQ227" s="1153" t="s">
        <v>77</v>
      </c>
      <c r="CR227" s="1153"/>
      <c r="CS227" s="1153"/>
      <c r="CT227" s="1153"/>
      <c r="CU227" s="1153"/>
      <c r="CV227" s="1153"/>
      <c r="CW227" s="1153"/>
      <c r="CX227"/>
      <c r="CY227"/>
      <c r="CZ227"/>
      <c r="DA227"/>
      <c r="DB227" s="233"/>
      <c r="DV227" s="1155" t="s">
        <v>77</v>
      </c>
      <c r="DW227" s="1155"/>
      <c r="DX227" s="1155"/>
      <c r="DY227" s="1155"/>
      <c r="DZ227" s="1155"/>
      <c r="EA227" s="1155"/>
      <c r="EB227" s="1155"/>
      <c r="EC227"/>
      <c r="ED227"/>
      <c r="EE227"/>
      <c r="EF227"/>
      <c r="EG227"/>
      <c r="EH227"/>
      <c r="EI227"/>
      <c r="EJ227"/>
    </row>
    <row r="228" spans="1:140" ht="15" customHeight="1" thickBot="1">
      <c r="A228" s="152"/>
      <c r="B228" s="152"/>
      <c r="C228" s="152"/>
      <c r="D228" s="152"/>
      <c r="E228" s="152"/>
      <c r="F228" s="152"/>
      <c r="G228" s="152"/>
      <c r="H228" s="152"/>
      <c r="I228" s="152"/>
      <c r="J228" s="152"/>
      <c r="K228" s="152"/>
      <c r="L228" s="152"/>
      <c r="M228" s="152"/>
      <c r="N228" s="152"/>
      <c r="O228" s="152"/>
      <c r="P228" s="152"/>
      <c r="Q228" s="152"/>
      <c r="R228" s="152"/>
      <c r="S228" s="152"/>
      <c r="AG228" s="233"/>
      <c r="AH228" s="233"/>
      <c r="AI228" s="233"/>
      <c r="AJ228" s="233"/>
      <c r="AK228" s="233"/>
      <c r="AL228" s="233"/>
      <c r="AM228" s="233"/>
      <c r="AN228" s="233"/>
      <c r="AO228" s="233"/>
      <c r="AP228" s="233"/>
      <c r="AQ228" s="233"/>
      <c r="AR228" s="233"/>
      <c r="AS228" s="233"/>
      <c r="BL228" s="233"/>
      <c r="BM228" s="233"/>
      <c r="BN228" s="233"/>
      <c r="BO228" s="233"/>
      <c r="BP228" s="233"/>
      <c r="BQ228" s="233"/>
      <c r="BR228" s="233"/>
      <c r="BS228" s="233"/>
      <c r="BT228" s="233"/>
      <c r="BU228" s="233"/>
      <c r="BV228" s="233"/>
      <c r="CQ228" s="406" t="s">
        <v>328</v>
      </c>
      <c r="CR228" s="406" t="s">
        <v>329</v>
      </c>
      <c r="CS228"/>
      <c r="CT228"/>
      <c r="CU228"/>
      <c r="CV228"/>
      <c r="CW228"/>
      <c r="CX228"/>
      <c r="CY228"/>
      <c r="CZ228"/>
      <c r="DA228"/>
      <c r="DB228" s="233"/>
      <c r="DV228" s="506" t="s">
        <v>328</v>
      </c>
      <c r="DW228" s="506" t="s">
        <v>329</v>
      </c>
      <c r="DX228"/>
      <c r="DY228"/>
      <c r="DZ228"/>
      <c r="EA228"/>
      <c r="EB228"/>
      <c r="EC228"/>
      <c r="ED228"/>
      <c r="EE228"/>
      <c r="EF228"/>
      <c r="EG228"/>
      <c r="EH228"/>
      <c r="EI228"/>
      <c r="EJ228"/>
    </row>
    <row r="229" spans="1:140" ht="15" customHeight="1" thickTop="1">
      <c r="A229" s="152"/>
      <c r="B229" s="152"/>
      <c r="C229" s="152"/>
      <c r="D229" s="152"/>
      <c r="E229" s="152"/>
      <c r="F229" s="152"/>
      <c r="G229" s="152"/>
      <c r="H229" s="152"/>
      <c r="I229" s="152"/>
      <c r="J229" s="152"/>
      <c r="K229" s="152"/>
      <c r="L229" s="152"/>
      <c r="M229" s="152"/>
      <c r="N229" s="152"/>
      <c r="O229" s="152"/>
      <c r="P229" s="152"/>
      <c r="Q229" s="152"/>
      <c r="R229" s="152"/>
      <c r="S229" s="152"/>
      <c r="AG229" s="233"/>
      <c r="AH229" s="233"/>
      <c r="AI229" s="233"/>
      <c r="AJ229" s="233"/>
      <c r="AK229" s="233"/>
      <c r="AL229" s="233"/>
      <c r="AM229" s="233"/>
      <c r="AN229" s="233"/>
      <c r="AO229" s="233"/>
      <c r="AP229" s="233"/>
      <c r="AQ229" s="233"/>
      <c r="AR229" s="233"/>
      <c r="AS229" s="233"/>
      <c r="BL229" s="233"/>
      <c r="BM229" s="233"/>
      <c r="BN229" s="233"/>
      <c r="BO229" s="233"/>
      <c r="BP229" s="233"/>
      <c r="BQ229" s="233"/>
      <c r="BR229" s="233"/>
      <c r="BS229" s="233"/>
      <c r="BT229" s="233"/>
      <c r="BU229" s="233"/>
      <c r="BV229" s="233"/>
      <c r="CQ229" s="1231" t="s">
        <v>78</v>
      </c>
      <c r="CR229" s="1232"/>
      <c r="CS229" s="1228" t="s">
        <v>80</v>
      </c>
      <c r="CT229" s="1218" t="s">
        <v>71</v>
      </c>
      <c r="CU229" s="1218" t="s">
        <v>348</v>
      </c>
      <c r="CV229" s="1218" t="s">
        <v>349</v>
      </c>
      <c r="CW229" s="1219"/>
      <c r="CX229"/>
      <c r="CY229"/>
      <c r="CZ229"/>
      <c r="DA229"/>
      <c r="DB229" s="233"/>
      <c r="DV229" s="1235" t="s">
        <v>78</v>
      </c>
      <c r="DW229" s="1236"/>
      <c r="DX229" s="1222" t="s">
        <v>80</v>
      </c>
      <c r="DY229" s="1216" t="s">
        <v>71</v>
      </c>
      <c r="DZ229" s="1216" t="s">
        <v>348</v>
      </c>
      <c r="EA229" s="1216" t="s">
        <v>349</v>
      </c>
      <c r="EB229" s="1217"/>
      <c r="EC229"/>
      <c r="ED229"/>
      <c r="EE229"/>
      <c r="EF229"/>
      <c r="EG229"/>
      <c r="EH229"/>
      <c r="EI229"/>
      <c r="EJ229"/>
    </row>
    <row r="230" spans="1:140" ht="15" customHeight="1" thickBot="1">
      <c r="A230" s="152"/>
      <c r="B230" s="152"/>
      <c r="C230" s="152"/>
      <c r="D230" s="152"/>
      <c r="E230" s="152"/>
      <c r="F230" s="152"/>
      <c r="G230" s="152"/>
      <c r="H230" s="152"/>
      <c r="I230" s="152"/>
      <c r="J230" s="152"/>
      <c r="K230" s="152"/>
      <c r="L230" s="152"/>
      <c r="M230" s="152"/>
      <c r="N230" s="152"/>
      <c r="O230" s="152"/>
      <c r="P230" s="152"/>
      <c r="Q230" s="152"/>
      <c r="R230" s="152"/>
      <c r="S230" s="152"/>
      <c r="AG230" s="233"/>
      <c r="AH230" s="233"/>
      <c r="AI230" s="233"/>
      <c r="AJ230" s="233"/>
      <c r="AK230" s="233"/>
      <c r="AL230" s="233"/>
      <c r="AM230" s="233"/>
      <c r="AN230" s="233"/>
      <c r="AO230" s="233"/>
      <c r="AP230" s="233"/>
      <c r="AQ230" s="233"/>
      <c r="AR230" s="233"/>
      <c r="AS230" s="233"/>
      <c r="BL230" s="233"/>
      <c r="BM230" s="233"/>
      <c r="BN230" s="233"/>
      <c r="BO230" s="233"/>
      <c r="BP230" s="233"/>
      <c r="BQ230" s="233"/>
      <c r="BR230" s="233"/>
      <c r="BS230" s="233"/>
      <c r="BT230" s="233"/>
      <c r="BU230" s="233"/>
      <c r="BV230" s="233"/>
      <c r="CQ230" s="1233"/>
      <c r="CR230" s="1234"/>
      <c r="CS230" s="1229"/>
      <c r="CT230" s="1230"/>
      <c r="CU230" s="1230"/>
      <c r="CV230" s="638" t="s">
        <v>73</v>
      </c>
      <c r="CW230" s="461" t="s">
        <v>74</v>
      </c>
      <c r="CX230"/>
      <c r="CY230"/>
      <c r="CZ230"/>
      <c r="DA230"/>
      <c r="DB230" s="233"/>
      <c r="DV230" s="1237"/>
      <c r="DW230" s="1238"/>
      <c r="DX230" s="1223"/>
      <c r="DY230" s="1224"/>
      <c r="DZ230" s="1224"/>
      <c r="EA230" s="635" t="s">
        <v>73</v>
      </c>
      <c r="EB230" s="561" t="s">
        <v>74</v>
      </c>
      <c r="EC230"/>
      <c r="ED230"/>
      <c r="EE230"/>
      <c r="EF230"/>
      <c r="EG230"/>
      <c r="EH230"/>
      <c r="EI230"/>
      <c r="EJ230"/>
    </row>
    <row r="231" spans="1:140" ht="15" customHeight="1" thickTop="1">
      <c r="A231" s="152"/>
      <c r="B231" s="152"/>
      <c r="C231" s="152"/>
      <c r="D231" s="152"/>
      <c r="E231" s="152"/>
      <c r="F231" s="152"/>
      <c r="G231" s="152"/>
      <c r="H231" s="152"/>
      <c r="I231" s="152"/>
      <c r="J231" s="152"/>
      <c r="K231" s="152"/>
      <c r="L231" s="152"/>
      <c r="M231" s="152"/>
      <c r="N231" s="152"/>
      <c r="O231" s="152"/>
      <c r="P231" s="152"/>
      <c r="Q231" s="152"/>
      <c r="R231" s="152"/>
      <c r="S231" s="152"/>
      <c r="AG231" s="233"/>
      <c r="AH231" s="233"/>
      <c r="AI231" s="233"/>
      <c r="AJ231" s="233"/>
      <c r="AK231" s="233"/>
      <c r="AL231" s="233"/>
      <c r="AM231" s="233"/>
      <c r="AN231" s="233"/>
      <c r="AO231" s="233"/>
      <c r="AP231" s="233"/>
      <c r="AQ231" s="233"/>
      <c r="AR231" s="233"/>
      <c r="AS231" s="233"/>
      <c r="BL231" s="233"/>
      <c r="BM231" s="233"/>
      <c r="BN231" s="233"/>
      <c r="BO231" s="233"/>
      <c r="BP231" s="233"/>
      <c r="BQ231" s="233"/>
      <c r="BR231" s="233"/>
      <c r="BS231" s="233"/>
      <c r="BT231" s="233"/>
      <c r="BU231" s="233"/>
      <c r="BV231" s="233"/>
      <c r="CQ231" s="637" t="s">
        <v>1</v>
      </c>
      <c r="CR231" s="493" t="s">
        <v>2</v>
      </c>
      <c r="CS231" s="494" t="s">
        <v>350</v>
      </c>
      <c r="CT231" s="485">
        <v>0.32299920106733976</v>
      </c>
      <c r="CU231" s="485">
        <v>4.8210715067684062E-5</v>
      </c>
      <c r="CV231" s="484">
        <v>-2.0468253189494976</v>
      </c>
      <c r="CW231" s="495">
        <v>-0.75775557773666258</v>
      </c>
      <c r="CX231"/>
      <c r="CY231"/>
      <c r="CZ231"/>
      <c r="DA231"/>
      <c r="DB231" s="233"/>
      <c r="DV231" s="633" t="s">
        <v>1</v>
      </c>
      <c r="DW231" s="593" t="s">
        <v>2</v>
      </c>
      <c r="DX231" s="594" t="s">
        <v>608</v>
      </c>
      <c r="DY231" s="585">
        <v>0.30787548541286935</v>
      </c>
      <c r="DZ231" s="585">
        <v>1.7595492504960074E-6</v>
      </c>
      <c r="EA231" s="584">
        <v>-2.2251929541942417</v>
      </c>
      <c r="EB231" s="595">
        <v>-0.99648102241394487</v>
      </c>
      <c r="EC231"/>
      <c r="ED231"/>
      <c r="EE231"/>
      <c r="EF231"/>
      <c r="EG231"/>
      <c r="EH231"/>
      <c r="EI231"/>
      <c r="EJ231"/>
    </row>
    <row r="232" spans="1:140" ht="15" customHeight="1" thickBot="1">
      <c r="A232" s="152"/>
      <c r="B232" s="152"/>
      <c r="C232" s="152"/>
      <c r="D232" s="152"/>
      <c r="E232" s="152"/>
      <c r="F232" s="152"/>
      <c r="G232" s="152"/>
      <c r="H232" s="152"/>
      <c r="I232" s="152"/>
      <c r="J232" s="152"/>
      <c r="K232" s="152"/>
      <c r="L232" s="152"/>
      <c r="M232" s="152"/>
      <c r="N232" s="152"/>
      <c r="O232" s="152"/>
      <c r="P232" s="152"/>
      <c r="Q232" s="152"/>
      <c r="R232" s="152"/>
      <c r="S232" s="152"/>
      <c r="AG232" s="233"/>
      <c r="AH232" s="233"/>
      <c r="AI232" s="233"/>
      <c r="AJ232" s="233"/>
      <c r="AK232" s="233"/>
      <c r="AL232" s="233"/>
      <c r="AM232" s="233"/>
      <c r="AN232" s="233"/>
      <c r="AO232" s="233"/>
      <c r="AP232" s="233"/>
      <c r="AQ232" s="233"/>
      <c r="AR232" s="233"/>
      <c r="AS232" s="233"/>
      <c r="BL232" s="233"/>
      <c r="BM232" s="233"/>
      <c r="BN232" s="233"/>
      <c r="BO232" s="233"/>
      <c r="BP232" s="233"/>
      <c r="BQ232" s="233"/>
      <c r="BR232" s="233"/>
      <c r="BS232" s="233"/>
      <c r="BT232" s="233"/>
      <c r="BU232" s="233"/>
      <c r="BV232" s="233"/>
      <c r="CQ232" s="636" t="s">
        <v>2</v>
      </c>
      <c r="CR232" s="435" t="s">
        <v>1</v>
      </c>
      <c r="CS232" s="496" t="s">
        <v>351</v>
      </c>
      <c r="CT232" s="459">
        <v>0.32299920106733976</v>
      </c>
      <c r="CU232" s="459">
        <v>4.8210715067684062E-5</v>
      </c>
      <c r="CV232" s="459">
        <v>0.75775557773666258</v>
      </c>
      <c r="CW232" s="492">
        <v>2.0468253189494976</v>
      </c>
      <c r="CX232"/>
      <c r="CY232"/>
      <c r="CZ232"/>
      <c r="DA232"/>
      <c r="DB232" s="233"/>
      <c r="DV232" s="634" t="s">
        <v>2</v>
      </c>
      <c r="DW232" s="535" t="s">
        <v>1</v>
      </c>
      <c r="DX232" s="596" t="s">
        <v>609</v>
      </c>
      <c r="DY232" s="559">
        <v>0.30787548541286935</v>
      </c>
      <c r="DZ232" s="559">
        <v>1.7595492504960074E-6</v>
      </c>
      <c r="EA232" s="559">
        <v>0.99648102241394487</v>
      </c>
      <c r="EB232" s="592">
        <v>2.2251929541942417</v>
      </c>
      <c r="EC232"/>
      <c r="ED232"/>
      <c r="EE232"/>
      <c r="EF232"/>
      <c r="EG232"/>
      <c r="EH232"/>
      <c r="EI232"/>
      <c r="EJ232"/>
    </row>
    <row r="233" spans="1:140" ht="15" customHeight="1" thickTop="1">
      <c r="A233" s="152"/>
      <c r="B233" s="152"/>
      <c r="C233" s="152"/>
      <c r="D233" s="152"/>
      <c r="E233" s="152"/>
      <c r="F233" s="152"/>
      <c r="G233" s="152"/>
      <c r="H233" s="152"/>
      <c r="I233" s="152"/>
      <c r="J233" s="152"/>
      <c r="K233" s="152"/>
      <c r="L233" s="152"/>
      <c r="M233" s="152"/>
      <c r="N233" s="152"/>
      <c r="O233" s="152"/>
      <c r="P233" s="152"/>
      <c r="Q233" s="152"/>
      <c r="R233" s="152"/>
      <c r="S233" s="152"/>
      <c r="AG233" s="233"/>
      <c r="AH233" s="233"/>
      <c r="AI233" s="233"/>
      <c r="AJ233" s="233"/>
      <c r="AK233" s="233"/>
      <c r="AL233" s="233"/>
      <c r="AM233" s="233"/>
      <c r="AN233" s="233"/>
      <c r="AO233" s="233"/>
      <c r="AP233" s="233"/>
      <c r="AQ233" s="233"/>
      <c r="AR233" s="233"/>
      <c r="AS233" s="233"/>
      <c r="BL233" s="233"/>
      <c r="BM233" s="233"/>
      <c r="BN233" s="233"/>
      <c r="BO233" s="233"/>
      <c r="BP233" s="233"/>
      <c r="BQ233" s="233"/>
      <c r="BR233" s="233"/>
      <c r="BS233" s="233"/>
      <c r="BT233" s="233"/>
      <c r="BU233" s="233"/>
      <c r="BV233" s="233"/>
      <c r="CQ233" s="1176" t="s">
        <v>81</v>
      </c>
      <c r="CR233" s="1176"/>
      <c r="CS233" s="1176"/>
      <c r="CT233" s="1176"/>
      <c r="CU233" s="1176"/>
      <c r="CV233" s="1176"/>
      <c r="CW233" s="1176"/>
      <c r="CX233"/>
      <c r="CY233"/>
      <c r="CZ233"/>
      <c r="DA233"/>
      <c r="DB233" s="233"/>
      <c r="DV233" s="1178" t="s">
        <v>81</v>
      </c>
      <c r="DW233" s="1178"/>
      <c r="DX233" s="1178"/>
      <c r="DY233" s="1178"/>
      <c r="DZ233" s="1178"/>
      <c r="EA233" s="1178"/>
      <c r="EB233" s="1178"/>
      <c r="EC233"/>
      <c r="ED233"/>
      <c r="EE233"/>
      <c r="EF233"/>
      <c r="EG233"/>
      <c r="EH233"/>
      <c r="EI233"/>
      <c r="EJ233"/>
    </row>
    <row r="234" spans="1:140" ht="15" customHeight="1">
      <c r="A234" s="152"/>
      <c r="B234" s="152"/>
      <c r="C234" s="152"/>
      <c r="D234" s="152"/>
      <c r="E234" s="152"/>
      <c r="F234" s="152"/>
      <c r="G234" s="152"/>
      <c r="H234" s="152"/>
      <c r="I234" s="152"/>
      <c r="J234" s="152"/>
      <c r="K234" s="152"/>
      <c r="L234" s="152"/>
      <c r="M234" s="152"/>
      <c r="N234" s="152"/>
      <c r="O234" s="152"/>
      <c r="P234" s="152"/>
      <c r="Q234" s="152"/>
      <c r="R234" s="152"/>
      <c r="S234" s="152"/>
      <c r="AG234" s="233"/>
      <c r="AH234" s="233"/>
      <c r="AI234" s="233"/>
      <c r="AJ234" s="233"/>
      <c r="AK234" s="233"/>
      <c r="AL234" s="233"/>
      <c r="AM234" s="233"/>
      <c r="AN234" s="233"/>
      <c r="AO234" s="233"/>
      <c r="AP234" s="233"/>
      <c r="AQ234" s="233"/>
      <c r="AR234" s="233"/>
      <c r="AS234" s="233"/>
      <c r="BL234" s="233"/>
      <c r="BM234" s="233"/>
      <c r="BN234" s="233"/>
      <c r="BO234" s="233"/>
      <c r="BP234" s="233"/>
      <c r="BQ234" s="233"/>
      <c r="BR234" s="233"/>
      <c r="BS234" s="233"/>
      <c r="BT234" s="233"/>
      <c r="BU234" s="233"/>
      <c r="BV234" s="233"/>
      <c r="CQ234" s="1176" t="s">
        <v>352</v>
      </c>
      <c r="CR234" s="1176"/>
      <c r="CS234" s="1176"/>
      <c r="CT234" s="1176"/>
      <c r="CU234" s="1176"/>
      <c r="CV234" s="1176"/>
      <c r="CW234" s="1176"/>
      <c r="CX234"/>
      <c r="CY234"/>
      <c r="CZ234"/>
      <c r="DA234"/>
      <c r="DB234" s="233"/>
      <c r="DV234" s="1178" t="s">
        <v>352</v>
      </c>
      <c r="DW234" s="1178"/>
      <c r="DX234" s="1178"/>
      <c r="DY234" s="1178"/>
      <c r="DZ234" s="1178"/>
      <c r="EA234" s="1178"/>
      <c r="EB234" s="1178"/>
      <c r="EC234"/>
      <c r="ED234"/>
      <c r="EE234"/>
      <c r="EF234"/>
      <c r="EG234"/>
      <c r="EH234"/>
      <c r="EI234"/>
      <c r="EJ234"/>
    </row>
    <row r="235" spans="1:140" ht="15" customHeight="1">
      <c r="A235" s="152"/>
      <c r="B235" s="152"/>
      <c r="C235" s="152"/>
      <c r="D235" s="152"/>
      <c r="E235" s="152"/>
      <c r="F235" s="152"/>
      <c r="G235" s="152"/>
      <c r="H235" s="152"/>
      <c r="I235" s="152"/>
      <c r="J235" s="152"/>
      <c r="K235" s="152"/>
      <c r="L235" s="152"/>
      <c r="M235" s="152"/>
      <c r="N235" s="152"/>
      <c r="O235" s="152"/>
      <c r="P235" s="152"/>
      <c r="Q235" s="152"/>
      <c r="R235" s="152"/>
      <c r="S235" s="152"/>
      <c r="AG235" s="233"/>
      <c r="AH235" s="233"/>
      <c r="AI235" s="233"/>
      <c r="AJ235" s="233"/>
      <c r="AK235" s="233"/>
      <c r="AL235" s="233"/>
      <c r="AM235" s="233"/>
      <c r="AN235" s="233"/>
      <c r="AO235" s="233"/>
      <c r="AP235" s="233"/>
      <c r="AQ235" s="233"/>
      <c r="AR235" s="233"/>
      <c r="AS235" s="233"/>
      <c r="BL235" s="233"/>
      <c r="BM235" s="233"/>
      <c r="BN235" s="233"/>
      <c r="BO235" s="233"/>
      <c r="BP235" s="233"/>
      <c r="BQ235" s="233"/>
      <c r="BR235" s="233"/>
      <c r="BS235" s="233"/>
      <c r="BT235" s="233"/>
      <c r="BU235" s="233"/>
      <c r="BV235" s="233"/>
      <c r="CQ235" s="1176" t="s">
        <v>353</v>
      </c>
      <c r="CR235" s="1176"/>
      <c r="CS235" s="1176"/>
      <c r="CT235" s="1176"/>
      <c r="CU235" s="1176"/>
      <c r="CV235" s="1176"/>
      <c r="CW235" s="1176"/>
      <c r="CX235"/>
      <c r="CY235"/>
      <c r="CZ235"/>
      <c r="DA235"/>
      <c r="DB235" s="233"/>
      <c r="DV235" s="1178" t="s">
        <v>353</v>
      </c>
      <c r="DW235" s="1178"/>
      <c r="DX235" s="1178"/>
      <c r="DY235" s="1178"/>
      <c r="DZ235" s="1178"/>
      <c r="EA235" s="1178"/>
      <c r="EB235" s="1178"/>
      <c r="EC235"/>
      <c r="ED235"/>
      <c r="EE235"/>
      <c r="EF235"/>
      <c r="EG235"/>
      <c r="EH235"/>
      <c r="EI235"/>
      <c r="EJ235"/>
    </row>
    <row r="236" spans="1:140" ht="15" customHeight="1">
      <c r="A236" s="152"/>
      <c r="B236" s="152"/>
      <c r="C236" s="152"/>
      <c r="D236" s="152"/>
      <c r="E236" s="152"/>
      <c r="F236" s="152"/>
      <c r="G236" s="152"/>
      <c r="H236" s="152"/>
      <c r="I236" s="152"/>
      <c r="J236" s="152"/>
      <c r="K236" s="152"/>
      <c r="L236" s="152"/>
      <c r="M236" s="152"/>
      <c r="N236" s="152"/>
      <c r="O236" s="152"/>
      <c r="P236" s="152"/>
      <c r="Q236" s="152"/>
      <c r="R236" s="152"/>
      <c r="S236" s="152"/>
      <c r="AG236" s="233"/>
      <c r="AH236" s="233"/>
      <c r="AI236" s="233"/>
      <c r="AJ236" s="233"/>
      <c r="AK236" s="233"/>
      <c r="AL236" s="233"/>
      <c r="AM236" s="233"/>
      <c r="AN236" s="233"/>
      <c r="AO236" s="233"/>
      <c r="AP236" s="233"/>
      <c r="AQ236" s="233"/>
      <c r="AR236" s="233"/>
      <c r="AS236" s="233"/>
      <c r="BL236" s="233"/>
      <c r="BM236" s="233"/>
      <c r="BN236" s="233"/>
      <c r="BO236" s="233"/>
      <c r="BP236" s="233"/>
      <c r="BQ236" s="233"/>
      <c r="BR236" s="233"/>
      <c r="BS236" s="233"/>
      <c r="BT236" s="233"/>
      <c r="BU236" s="233"/>
      <c r="BV236" s="233"/>
      <c r="CQ236"/>
      <c r="CR236"/>
      <c r="CS236"/>
      <c r="CT236"/>
      <c r="CU236"/>
      <c r="CV236"/>
      <c r="CW236"/>
      <c r="CX236"/>
      <c r="CY236"/>
      <c r="CZ236"/>
      <c r="DA236"/>
      <c r="DB236" s="233"/>
      <c r="DV236"/>
      <c r="DW236"/>
      <c r="DX236"/>
      <c r="DY236"/>
      <c r="DZ236"/>
      <c r="EA236"/>
      <c r="EB236"/>
      <c r="EC236"/>
      <c r="ED236"/>
      <c r="EE236"/>
      <c r="EF236"/>
      <c r="EG236"/>
      <c r="EH236"/>
      <c r="EI236"/>
      <c r="EJ236"/>
    </row>
    <row r="237" spans="1:140" ht="15" customHeight="1">
      <c r="A237" s="152"/>
      <c r="B237" s="152"/>
      <c r="C237" s="152"/>
      <c r="D237" s="152"/>
      <c r="E237" s="152"/>
      <c r="F237" s="152"/>
      <c r="G237" s="152"/>
      <c r="H237" s="152"/>
      <c r="I237" s="152"/>
      <c r="J237" s="152"/>
      <c r="K237" s="152"/>
      <c r="L237" s="152"/>
      <c r="M237" s="152"/>
      <c r="N237" s="152"/>
      <c r="O237" s="152"/>
      <c r="P237" s="152"/>
      <c r="Q237" s="152"/>
      <c r="R237" s="152"/>
      <c r="S237" s="152"/>
      <c r="AG237" s="233"/>
      <c r="AH237" s="233"/>
      <c r="AI237" s="233"/>
      <c r="AJ237" s="233"/>
      <c r="AK237" s="233"/>
      <c r="AL237" s="233"/>
      <c r="AM237" s="233"/>
      <c r="AN237" s="233"/>
      <c r="AO237" s="233"/>
      <c r="AP237" s="233"/>
      <c r="AQ237" s="233"/>
      <c r="AR237" s="233"/>
      <c r="AS237" s="233"/>
      <c r="BL237" s="233"/>
      <c r="BM237" s="233"/>
      <c r="BN237" s="233"/>
      <c r="BO237" s="233"/>
      <c r="BP237" s="233"/>
      <c r="BQ237" s="233"/>
      <c r="BR237" s="233"/>
      <c r="BS237" s="233"/>
      <c r="BT237" s="233"/>
      <c r="BU237" s="233"/>
      <c r="BV237" s="233"/>
      <c r="CQ237" s="1153" t="s">
        <v>82</v>
      </c>
      <c r="CR237" s="1153"/>
      <c r="CS237" s="1153"/>
      <c r="CT237" s="1153"/>
      <c r="CU237" s="1153"/>
      <c r="CV237" s="1153"/>
      <c r="CW237" s="1153"/>
      <c r="CX237" s="1153"/>
      <c r="CY237" s="1153"/>
      <c r="CZ237"/>
      <c r="DA237"/>
      <c r="DB237" s="233"/>
      <c r="DV237" s="1155" t="s">
        <v>82</v>
      </c>
      <c r="DW237" s="1155"/>
      <c r="DX237" s="1155"/>
      <c r="DY237" s="1155"/>
      <c r="DZ237" s="1155"/>
      <c r="EA237" s="1155"/>
      <c r="EB237" s="1155"/>
      <c r="EC237" s="1155"/>
      <c r="ED237" s="1155"/>
      <c r="EE237"/>
      <c r="EF237"/>
      <c r="EG237"/>
      <c r="EH237"/>
      <c r="EI237"/>
      <c r="EJ237"/>
    </row>
    <row r="238" spans="1:140" ht="15" customHeight="1" thickBot="1">
      <c r="A238" s="152"/>
      <c r="B238" s="152"/>
      <c r="C238" s="152"/>
      <c r="D238" s="152"/>
      <c r="E238" s="152"/>
      <c r="F238" s="152"/>
      <c r="G238" s="152"/>
      <c r="H238" s="152"/>
      <c r="I238" s="152"/>
      <c r="J238" s="152"/>
      <c r="K238" s="152"/>
      <c r="L238" s="152"/>
      <c r="M238" s="152"/>
      <c r="N238" s="152"/>
      <c r="O238" s="152"/>
      <c r="P238" s="152"/>
      <c r="Q238" s="152"/>
      <c r="R238" s="152"/>
      <c r="S238" s="152"/>
      <c r="AG238" s="233"/>
      <c r="AH238" s="233"/>
      <c r="AI238" s="233"/>
      <c r="AJ238" s="233"/>
      <c r="AK238" s="233"/>
      <c r="AL238" s="233"/>
      <c r="AM238" s="233"/>
      <c r="AN238" s="233"/>
      <c r="AO238" s="233"/>
      <c r="AP238" s="233"/>
      <c r="AQ238" s="233"/>
      <c r="AR238" s="233"/>
      <c r="AS238" s="233"/>
      <c r="BL238" s="233"/>
      <c r="BM238" s="233"/>
      <c r="BN238" s="233"/>
      <c r="BO238" s="233"/>
      <c r="BP238" s="233"/>
      <c r="BQ238" s="233"/>
      <c r="BR238" s="233"/>
      <c r="BS238" s="233"/>
      <c r="BT238" s="233"/>
      <c r="BU238" s="233"/>
      <c r="BV238" s="233"/>
      <c r="CQ238" s="406" t="s">
        <v>328</v>
      </c>
      <c r="CR238" s="406" t="s">
        <v>329</v>
      </c>
      <c r="CS238"/>
      <c r="CT238"/>
      <c r="CU238"/>
      <c r="CV238"/>
      <c r="CW238"/>
      <c r="CX238"/>
      <c r="CY238"/>
      <c r="CZ238"/>
      <c r="DA238"/>
      <c r="DB238" s="233"/>
      <c r="DV238" s="506" t="s">
        <v>328</v>
      </c>
      <c r="DW238" s="506" t="s">
        <v>329</v>
      </c>
      <c r="DX238"/>
      <c r="DY238"/>
      <c r="DZ238"/>
      <c r="EA238"/>
      <c r="EB238"/>
      <c r="EC238"/>
      <c r="ED238"/>
      <c r="EE238"/>
      <c r="EF238"/>
      <c r="EG238"/>
      <c r="EH238"/>
      <c r="EI238"/>
      <c r="EJ238"/>
    </row>
    <row r="239" spans="1:140" ht="15" customHeight="1" thickTop="1" thickBot="1">
      <c r="A239" s="152"/>
      <c r="B239" s="152"/>
      <c r="C239" s="152"/>
      <c r="D239" s="152"/>
      <c r="E239" s="152"/>
      <c r="F239" s="152"/>
      <c r="G239" s="152"/>
      <c r="H239" s="152"/>
      <c r="I239" s="152"/>
      <c r="J239" s="152"/>
      <c r="K239" s="152"/>
      <c r="L239" s="152"/>
      <c r="M239" s="152"/>
      <c r="N239" s="152"/>
      <c r="O239" s="152"/>
      <c r="P239" s="152"/>
      <c r="Q239" s="152"/>
      <c r="R239" s="152"/>
      <c r="S239" s="152"/>
      <c r="AG239" s="233"/>
      <c r="AH239" s="233"/>
      <c r="AI239" s="233"/>
      <c r="AJ239" s="233"/>
      <c r="AK239" s="233"/>
      <c r="AL239" s="233"/>
      <c r="AM239" s="233"/>
      <c r="AN239" s="233"/>
      <c r="AO239" s="233"/>
      <c r="AP239" s="233"/>
      <c r="AQ239" s="233"/>
      <c r="AR239" s="233"/>
      <c r="AS239" s="233"/>
      <c r="BL239" s="233"/>
      <c r="BM239" s="233"/>
      <c r="BN239" s="233"/>
      <c r="BO239" s="233"/>
      <c r="BP239" s="233"/>
      <c r="BQ239" s="233"/>
      <c r="BR239" s="233"/>
      <c r="BS239" s="233"/>
      <c r="BT239" s="233"/>
      <c r="BU239" s="233"/>
      <c r="BV239" s="233"/>
      <c r="CQ239" s="407"/>
      <c r="CR239" s="412" t="s">
        <v>83</v>
      </c>
      <c r="CS239" s="423" t="s">
        <v>50</v>
      </c>
      <c r="CT239" s="423" t="s">
        <v>58</v>
      </c>
      <c r="CU239" s="423" t="s">
        <v>36</v>
      </c>
      <c r="CV239" s="423" t="s">
        <v>39</v>
      </c>
      <c r="CW239" s="423" t="s">
        <v>40</v>
      </c>
      <c r="CX239" s="423" t="s">
        <v>41</v>
      </c>
      <c r="CY239" s="413" t="s">
        <v>332</v>
      </c>
      <c r="CZ239"/>
      <c r="DA239"/>
      <c r="DB239" s="233"/>
      <c r="DV239" s="507"/>
      <c r="DW239" s="512" t="s">
        <v>83</v>
      </c>
      <c r="DX239" s="523" t="s">
        <v>50</v>
      </c>
      <c r="DY239" s="523" t="s">
        <v>58</v>
      </c>
      <c r="DZ239" s="523" t="s">
        <v>36</v>
      </c>
      <c r="EA239" s="523" t="s">
        <v>39</v>
      </c>
      <c r="EB239" s="523" t="s">
        <v>40</v>
      </c>
      <c r="EC239" s="523" t="s">
        <v>41</v>
      </c>
      <c r="ED239" s="513" t="s">
        <v>332</v>
      </c>
      <c r="EE239"/>
      <c r="EF239"/>
      <c r="EG239"/>
      <c r="EH239"/>
      <c r="EI239"/>
      <c r="EJ239"/>
    </row>
    <row r="240" spans="1:140" ht="15" customHeight="1" thickTop="1">
      <c r="A240" s="152"/>
      <c r="B240" s="152"/>
      <c r="C240" s="152"/>
      <c r="D240" s="152"/>
      <c r="E240" s="152"/>
      <c r="F240" s="152"/>
      <c r="G240" s="152"/>
      <c r="H240" s="152"/>
      <c r="I240" s="152"/>
      <c r="J240" s="152"/>
      <c r="K240" s="152"/>
      <c r="L240" s="152"/>
      <c r="M240" s="152"/>
      <c r="N240" s="152"/>
      <c r="O240" s="152"/>
      <c r="P240" s="152"/>
      <c r="Q240" s="152"/>
      <c r="R240" s="152"/>
      <c r="S240" s="152"/>
      <c r="AG240" s="233"/>
      <c r="AH240" s="233"/>
      <c r="AI240" s="233"/>
      <c r="AJ240" s="233"/>
      <c r="AK240" s="233"/>
      <c r="AL240" s="233"/>
      <c r="AM240" s="233"/>
      <c r="AN240" s="233"/>
      <c r="AO240" s="233"/>
      <c r="AP240" s="233"/>
      <c r="AQ240" s="233"/>
      <c r="AR240" s="233"/>
      <c r="AS240" s="233"/>
      <c r="BL240" s="233"/>
      <c r="BM240" s="233"/>
      <c r="BN240" s="233"/>
      <c r="BO240" s="233"/>
      <c r="BP240" s="233"/>
      <c r="BQ240" s="233"/>
      <c r="BR240" s="233"/>
      <c r="BS240" s="233"/>
      <c r="BT240" s="233"/>
      <c r="BU240" s="233"/>
      <c r="BV240" s="233"/>
      <c r="CQ240" s="497" t="s">
        <v>84</v>
      </c>
      <c r="CR240" s="468">
        <v>35.221741539397385</v>
      </c>
      <c r="CS240" s="469">
        <v>1</v>
      </c>
      <c r="CT240" s="440">
        <v>35.221741539397385</v>
      </c>
      <c r="CU240" s="440">
        <v>18.848337751988414</v>
      </c>
      <c r="CV240" s="441">
        <v>4.8210715067684062E-5</v>
      </c>
      <c r="CW240" s="441">
        <v>0.21702588949731366</v>
      </c>
      <c r="CX240" s="440">
        <v>18.848337751988414</v>
      </c>
      <c r="CY240" s="498">
        <v>0.98981411039220268</v>
      </c>
      <c r="CZ240"/>
      <c r="DA240"/>
      <c r="DB240" s="233"/>
      <c r="DV240" s="597" t="s">
        <v>84</v>
      </c>
      <c r="DW240" s="568">
        <v>46.476997163359826</v>
      </c>
      <c r="DX240" s="569">
        <v>1</v>
      </c>
      <c r="DY240" s="540">
        <v>46.476997163359826</v>
      </c>
      <c r="DZ240" s="540">
        <v>27.374926867351078</v>
      </c>
      <c r="EA240" s="541">
        <v>1.7595492504959981E-6</v>
      </c>
      <c r="EB240" s="541">
        <v>0.28702435500081219</v>
      </c>
      <c r="EC240" s="540">
        <v>27.374926867351078</v>
      </c>
      <c r="ED240" s="598">
        <v>0.99930572755458691</v>
      </c>
      <c r="EE240"/>
      <c r="EF240"/>
      <c r="EG240"/>
      <c r="EH240"/>
      <c r="EI240"/>
      <c r="EJ240"/>
    </row>
    <row r="241" spans="1:140" ht="15" customHeight="1" thickBot="1">
      <c r="A241" s="152"/>
      <c r="B241" s="152"/>
      <c r="C241" s="152"/>
      <c r="D241" s="152"/>
      <c r="E241" s="152"/>
      <c r="F241" s="152"/>
      <c r="G241" s="152"/>
      <c r="H241" s="152"/>
      <c r="I241" s="152"/>
      <c r="J241" s="152"/>
      <c r="K241" s="152"/>
      <c r="L241" s="152"/>
      <c r="M241" s="152"/>
      <c r="N241" s="152"/>
      <c r="O241" s="152"/>
      <c r="P241" s="152"/>
      <c r="Q241" s="152"/>
      <c r="R241" s="152"/>
      <c r="S241" s="152"/>
      <c r="AG241" s="233"/>
      <c r="AH241" s="233"/>
      <c r="AI241" s="233"/>
      <c r="AJ241" s="233"/>
      <c r="AK241" s="233"/>
      <c r="AL241" s="233"/>
      <c r="AM241" s="233"/>
      <c r="AN241" s="233"/>
      <c r="AO241" s="233"/>
      <c r="AP241" s="233"/>
      <c r="AQ241" s="233"/>
      <c r="AR241" s="233"/>
      <c r="AS241" s="233"/>
      <c r="BL241" s="233"/>
      <c r="BM241" s="233"/>
      <c r="BN241" s="233"/>
      <c r="BO241" s="233"/>
      <c r="BP241" s="233"/>
      <c r="BQ241" s="233"/>
      <c r="BR241" s="233"/>
      <c r="BS241" s="233"/>
      <c r="BT241" s="233"/>
      <c r="BU241" s="233"/>
      <c r="BV241" s="233"/>
      <c r="CQ241" s="488" t="s">
        <v>68</v>
      </c>
      <c r="CR241" s="477">
        <v>127.07106887589345</v>
      </c>
      <c r="CS241" s="480">
        <v>68</v>
      </c>
      <c r="CT241" s="458">
        <v>1.8686921893513742</v>
      </c>
      <c r="CU241" s="478"/>
      <c r="CV241" s="478"/>
      <c r="CW241" s="478"/>
      <c r="CX241" s="478"/>
      <c r="CY241" s="479"/>
      <c r="CZ241"/>
      <c r="DA241"/>
      <c r="DB241" s="233"/>
      <c r="DV241" s="588" t="s">
        <v>68</v>
      </c>
      <c r="DW241" s="577">
        <v>115.45001827485379</v>
      </c>
      <c r="DX241" s="580">
        <v>68</v>
      </c>
      <c r="DY241" s="558">
        <v>1.6977943863949088</v>
      </c>
      <c r="DZ241" s="578"/>
      <c r="EA241" s="578"/>
      <c r="EB241" s="578"/>
      <c r="EC241" s="578"/>
      <c r="ED241" s="579"/>
      <c r="EE241"/>
      <c r="EF241"/>
      <c r="EG241"/>
      <c r="EH241"/>
      <c r="EI241"/>
      <c r="EJ241"/>
    </row>
    <row r="242" spans="1:140" ht="15" customHeight="1" thickTop="1">
      <c r="A242" s="152"/>
      <c r="B242" s="152"/>
      <c r="C242" s="152"/>
      <c r="D242" s="152"/>
      <c r="E242" s="152"/>
      <c r="F242" s="152"/>
      <c r="G242" s="152"/>
      <c r="H242" s="152"/>
      <c r="I242" s="152"/>
      <c r="J242" s="152"/>
      <c r="K242" s="152"/>
      <c r="L242" s="152"/>
      <c r="M242" s="152"/>
      <c r="N242" s="152"/>
      <c r="O242" s="152"/>
      <c r="P242" s="152"/>
      <c r="Q242" s="152"/>
      <c r="R242" s="152"/>
      <c r="S242" s="152"/>
      <c r="AG242" s="233"/>
      <c r="AH242" s="233"/>
      <c r="AI242" s="233"/>
      <c r="AJ242" s="233"/>
      <c r="AK242" s="233"/>
      <c r="AL242" s="233"/>
      <c r="AM242" s="233"/>
      <c r="AN242" s="233"/>
      <c r="AO242" s="233"/>
      <c r="AP242" s="233"/>
      <c r="AQ242" s="233"/>
      <c r="AR242" s="233"/>
      <c r="AS242" s="233"/>
      <c r="BK242" s="233"/>
      <c r="BL242" s="233"/>
      <c r="BM242" s="233"/>
      <c r="BN242" s="233"/>
      <c r="BO242" s="233"/>
      <c r="BP242" s="233"/>
      <c r="BQ242" s="233"/>
      <c r="BR242" s="233"/>
      <c r="BS242" s="233"/>
      <c r="BT242" s="233"/>
      <c r="BU242" s="233"/>
      <c r="CP242" s="1176" t="s">
        <v>85</v>
      </c>
      <c r="CQ242" s="1176"/>
      <c r="CR242" s="1176"/>
      <c r="CS242" s="1176"/>
      <c r="CT242" s="1176"/>
      <c r="CU242" s="1176"/>
      <c r="CV242" s="1176"/>
      <c r="CW242" s="1176"/>
      <c r="CX242" s="1176"/>
      <c r="CY242"/>
      <c r="CZ242"/>
      <c r="DA242" s="233"/>
      <c r="DU242" s="1178" t="s">
        <v>85</v>
      </c>
      <c r="DV242" s="1178"/>
      <c r="DW242" s="1178"/>
      <c r="DX242" s="1178"/>
      <c r="DY242" s="1178"/>
      <c r="DZ242" s="1178"/>
      <c r="EA242" s="1178"/>
      <c r="EB242" s="1178"/>
      <c r="EC242" s="1178"/>
      <c r="ED242"/>
      <c r="EE242"/>
      <c r="EF242"/>
      <c r="EG242"/>
      <c r="EH242"/>
      <c r="EI242"/>
    </row>
    <row r="243" spans="1:140" ht="15" customHeight="1">
      <c r="A243" s="152"/>
      <c r="B243" s="152"/>
      <c r="C243" s="152"/>
      <c r="D243" s="152"/>
      <c r="E243" s="152"/>
      <c r="F243" s="152"/>
      <c r="G243" s="152"/>
      <c r="H243" s="152"/>
      <c r="I243" s="152"/>
      <c r="J243" s="152"/>
      <c r="K243" s="152"/>
      <c r="L243" s="152"/>
      <c r="M243" s="152"/>
      <c r="N243" s="152"/>
      <c r="O243" s="152"/>
      <c r="P243" s="152"/>
      <c r="Q243" s="152"/>
      <c r="R243" s="152"/>
      <c r="S243" s="152"/>
      <c r="AG243" s="233"/>
      <c r="AH243" s="233"/>
      <c r="AI243" s="233"/>
      <c r="AJ243" s="233"/>
      <c r="AK243" s="233"/>
      <c r="AL243" s="233"/>
      <c r="AM243" s="233"/>
      <c r="AN243" s="233"/>
      <c r="AO243" s="233"/>
      <c r="AP243" s="233"/>
      <c r="AQ243" s="233"/>
      <c r="AR243" s="233"/>
      <c r="AS243" s="233"/>
      <c r="BK243" s="233"/>
      <c r="BL243" s="233"/>
      <c r="BM243" s="233"/>
      <c r="BN243" s="233"/>
      <c r="BO243" s="233"/>
      <c r="BP243" s="233"/>
      <c r="BQ243" s="233"/>
      <c r="BR243" s="233"/>
      <c r="BS243" s="233"/>
      <c r="BT243" s="233"/>
      <c r="BU243" s="233"/>
      <c r="CP243" s="1176" t="s">
        <v>333</v>
      </c>
      <c r="CQ243" s="1176"/>
      <c r="CR243" s="1176"/>
      <c r="CS243" s="1176"/>
      <c r="CT243" s="1176"/>
      <c r="CU243" s="1176"/>
      <c r="CV243" s="1176"/>
      <c r="CW243" s="1176"/>
      <c r="CX243" s="1176"/>
      <c r="CY243"/>
      <c r="CZ243"/>
      <c r="DA243" s="233"/>
      <c r="DU243" s="1178" t="s">
        <v>333</v>
      </c>
      <c r="DV243" s="1178"/>
      <c r="DW243" s="1178"/>
      <c r="DX243" s="1178"/>
      <c r="DY243" s="1178"/>
      <c r="DZ243" s="1178"/>
      <c r="EA243" s="1178"/>
      <c r="EB243" s="1178"/>
      <c r="EC243" s="1178"/>
      <c r="ED243"/>
      <c r="EE243"/>
      <c r="EF243"/>
      <c r="EG243"/>
      <c r="EH243"/>
      <c r="EI243"/>
    </row>
    <row r="244" spans="1:140" ht="15" customHeight="1">
      <c r="A244" s="152"/>
      <c r="B244" s="152"/>
      <c r="C244" s="152"/>
      <c r="D244" s="152"/>
      <c r="E244" s="152"/>
      <c r="F244" s="152"/>
      <c r="G244" s="152"/>
      <c r="H244" s="152"/>
      <c r="I244" s="152"/>
      <c r="J244" s="152"/>
      <c r="K244" s="152"/>
      <c r="L244" s="152"/>
      <c r="M244" s="152"/>
      <c r="N244" s="152"/>
      <c r="O244" s="152"/>
      <c r="P244" s="152"/>
      <c r="Q244" s="152"/>
      <c r="R244" s="152"/>
      <c r="S244" s="152"/>
      <c r="AG244" s="233"/>
      <c r="AH244" s="233"/>
      <c r="AI244" s="233"/>
      <c r="AJ244" s="233"/>
      <c r="AK244" s="233"/>
      <c r="AL244" s="233"/>
      <c r="AM244" s="233"/>
      <c r="AN244" s="233"/>
      <c r="AO244" s="233"/>
      <c r="AP244" s="233"/>
      <c r="AQ244" s="233"/>
      <c r="AR244" s="233"/>
      <c r="AS244" s="233"/>
      <c r="BK244" s="233"/>
      <c r="BL244" s="233"/>
      <c r="BM244" s="233"/>
      <c r="BN244" s="233"/>
      <c r="BO244" s="233"/>
      <c r="BP244" s="233"/>
      <c r="BQ244" s="233"/>
      <c r="BR244" s="233"/>
      <c r="BS244" s="233"/>
      <c r="BT244" s="233"/>
      <c r="BU244" s="233"/>
      <c r="CP244"/>
      <c r="CQ244"/>
      <c r="CR244"/>
      <c r="CS244"/>
      <c r="CT244"/>
      <c r="CU244"/>
      <c r="CV244"/>
      <c r="CW244"/>
      <c r="CX244"/>
      <c r="CY244"/>
      <c r="CZ244"/>
      <c r="DA244" s="233"/>
      <c r="DU244"/>
      <c r="DV244"/>
      <c r="DW244"/>
      <c r="DX244"/>
      <c r="DY244"/>
      <c r="DZ244"/>
      <c r="EA244"/>
      <c r="EB244"/>
      <c r="EC244"/>
      <c r="ED244"/>
      <c r="EE244"/>
      <c r="EF244"/>
      <c r="EG244"/>
      <c r="EH244"/>
      <c r="EI244"/>
    </row>
    <row r="245" spans="1:140" ht="15" customHeight="1">
      <c r="A245" s="152"/>
      <c r="B245" s="152"/>
      <c r="C245" s="152"/>
      <c r="D245" s="152"/>
      <c r="E245" s="152"/>
      <c r="F245" s="152"/>
      <c r="G245" s="152"/>
      <c r="H245" s="152"/>
      <c r="I245" s="152"/>
      <c r="J245" s="152"/>
      <c r="K245" s="152"/>
      <c r="L245" s="152"/>
      <c r="M245" s="152"/>
      <c r="N245" s="152"/>
      <c r="O245" s="152"/>
      <c r="P245" s="152"/>
      <c r="Q245" s="152"/>
      <c r="R245" s="152"/>
      <c r="S245" s="152"/>
      <c r="AG245" s="233"/>
      <c r="AH245" s="233"/>
      <c r="AI245" s="233"/>
      <c r="AJ245" s="233"/>
      <c r="AK245" s="233"/>
      <c r="AL245" s="233"/>
      <c r="AM245" s="233"/>
      <c r="AN245" s="233"/>
      <c r="AO245" s="233"/>
      <c r="AP245" s="233"/>
      <c r="AQ245" s="233"/>
      <c r="AR245" s="233"/>
      <c r="AS245" s="233"/>
      <c r="BK245" s="233"/>
      <c r="BL245" s="233"/>
      <c r="BM245" s="233"/>
      <c r="BN245" s="233"/>
      <c r="BO245" s="233"/>
      <c r="BP245" s="233"/>
      <c r="BQ245" s="233"/>
      <c r="BR245" s="233"/>
      <c r="BS245" s="233"/>
      <c r="BT245" s="233"/>
      <c r="BU245" s="233"/>
      <c r="CP245"/>
      <c r="CQ245"/>
      <c r="CR245"/>
      <c r="CS245"/>
      <c r="CT245"/>
      <c r="CU245"/>
      <c r="CV245"/>
      <c r="CW245"/>
      <c r="CX245"/>
      <c r="CY245"/>
      <c r="CZ245"/>
      <c r="DA245" s="233"/>
      <c r="DU245"/>
      <c r="DV245"/>
      <c r="DW245"/>
      <c r="DX245"/>
      <c r="DY245"/>
      <c r="DZ245"/>
      <c r="EA245"/>
      <c r="EB245"/>
      <c r="EC245"/>
      <c r="ED245"/>
      <c r="EE245"/>
      <c r="EF245"/>
      <c r="EG245"/>
      <c r="EH245"/>
      <c r="EI245"/>
    </row>
    <row r="246" spans="1:140" ht="15" customHeight="1">
      <c r="A246" s="152"/>
      <c r="B246" s="152"/>
      <c r="C246" s="152"/>
      <c r="D246" s="152"/>
      <c r="E246" s="152"/>
      <c r="F246" s="152"/>
      <c r="G246" s="152"/>
      <c r="H246" s="152"/>
      <c r="I246" s="152"/>
      <c r="J246" s="152"/>
      <c r="K246" s="152"/>
      <c r="L246" s="152"/>
      <c r="M246" s="152"/>
      <c r="N246" s="152"/>
      <c r="O246" s="152"/>
      <c r="P246" s="152"/>
      <c r="Q246" s="152"/>
      <c r="R246" s="152"/>
      <c r="S246" s="152"/>
      <c r="AG246" s="233"/>
      <c r="AH246" s="233"/>
      <c r="AI246" s="233"/>
      <c r="AJ246" s="233"/>
      <c r="AK246" s="233"/>
      <c r="AL246" s="233"/>
      <c r="AM246" s="233"/>
      <c r="AN246" s="233"/>
      <c r="AO246" s="233"/>
      <c r="AP246" s="233"/>
      <c r="AQ246" s="233"/>
      <c r="AR246" s="233"/>
      <c r="AS246" s="233"/>
      <c r="BK246" s="233"/>
      <c r="BL246" s="233"/>
      <c r="BM246" s="233"/>
      <c r="BN246" s="233"/>
      <c r="BO246" s="233"/>
      <c r="BP246" s="233"/>
      <c r="BQ246" s="233"/>
      <c r="BR246" s="233"/>
      <c r="BS246" s="233"/>
      <c r="BT246" s="233"/>
      <c r="BU246" s="233"/>
      <c r="CP246" s="489" t="s">
        <v>113</v>
      </c>
      <c r="CQ246"/>
      <c r="CR246"/>
      <c r="CS246"/>
      <c r="CT246"/>
      <c r="CU246"/>
      <c r="CV246"/>
      <c r="CW246"/>
      <c r="CX246"/>
      <c r="CY246"/>
      <c r="CZ246"/>
      <c r="DA246" s="233"/>
      <c r="DU246" s="589" t="s">
        <v>113</v>
      </c>
      <c r="DV246"/>
      <c r="DW246"/>
      <c r="DX246"/>
      <c r="DY246"/>
      <c r="DZ246"/>
      <c r="EA246"/>
      <c r="EB246"/>
      <c r="EC246"/>
      <c r="ED246"/>
      <c r="EE246"/>
      <c r="EF246"/>
      <c r="EG246"/>
      <c r="EH246"/>
      <c r="EI246"/>
    </row>
    <row r="247" spans="1:140" ht="15" customHeight="1">
      <c r="A247" s="152"/>
      <c r="B247" s="152"/>
      <c r="C247" s="152"/>
      <c r="D247" s="152"/>
      <c r="E247" s="152"/>
      <c r="F247" s="152"/>
      <c r="G247" s="152"/>
      <c r="H247" s="152"/>
      <c r="I247" s="152"/>
      <c r="J247" s="152"/>
      <c r="K247" s="152"/>
      <c r="L247" s="152"/>
      <c r="M247" s="152"/>
      <c r="N247" s="152"/>
      <c r="O247" s="152"/>
      <c r="P247" s="152"/>
      <c r="Q247" s="152"/>
      <c r="R247" s="152"/>
      <c r="S247" s="152"/>
      <c r="AG247" s="233"/>
      <c r="AH247" s="233"/>
      <c r="AI247" s="233"/>
      <c r="AJ247" s="233"/>
      <c r="AK247" s="233"/>
      <c r="AL247" s="233"/>
      <c r="AM247" s="233"/>
      <c r="AN247" s="233"/>
      <c r="AO247" s="233"/>
      <c r="AP247" s="233"/>
      <c r="AQ247" s="233"/>
      <c r="AR247" s="233"/>
      <c r="AS247" s="233"/>
      <c r="BK247" s="233"/>
      <c r="BL247" s="233"/>
      <c r="BM247" s="233"/>
      <c r="BN247" s="233"/>
      <c r="BO247" s="233"/>
      <c r="BP247" s="233"/>
      <c r="BQ247" s="233"/>
      <c r="BR247" s="233"/>
      <c r="BS247" s="233"/>
      <c r="BT247" s="233"/>
      <c r="BU247" s="233"/>
      <c r="CP247"/>
      <c r="CQ247"/>
      <c r="CR247"/>
      <c r="CS247"/>
      <c r="CT247"/>
      <c r="CU247"/>
      <c r="CV247"/>
      <c r="CW247"/>
      <c r="CX247"/>
      <c r="CY247"/>
      <c r="CZ247"/>
      <c r="DA247" s="233"/>
      <c r="DU247"/>
      <c r="DV247"/>
      <c r="DW247"/>
      <c r="DX247"/>
      <c r="DY247"/>
      <c r="DZ247"/>
      <c r="EA247"/>
      <c r="EB247"/>
      <c r="EC247"/>
      <c r="ED247"/>
      <c r="EE247"/>
      <c r="EF247"/>
      <c r="EG247"/>
      <c r="EH247"/>
      <c r="EI247"/>
    </row>
    <row r="248" spans="1:140" ht="15" customHeight="1">
      <c r="A248" s="152"/>
      <c r="B248" s="152"/>
      <c r="C248" s="152"/>
      <c r="D248" s="152"/>
      <c r="E248" s="152"/>
      <c r="F248" s="152"/>
      <c r="G248" s="152"/>
      <c r="H248" s="152"/>
      <c r="I248" s="152"/>
      <c r="J248" s="152"/>
      <c r="K248" s="152"/>
      <c r="L248" s="152"/>
      <c r="M248" s="152"/>
      <c r="N248" s="152"/>
      <c r="O248" s="152"/>
      <c r="P248" s="152"/>
      <c r="Q248" s="152"/>
      <c r="R248" s="152"/>
      <c r="S248" s="152"/>
      <c r="AG248" s="233"/>
      <c r="AH248" s="233"/>
      <c r="AI248" s="233"/>
      <c r="AJ248" s="233"/>
      <c r="AK248" s="233"/>
      <c r="AL248" s="233"/>
      <c r="AM248" s="233"/>
      <c r="AN248" s="233"/>
      <c r="AO248" s="233"/>
      <c r="AP248" s="233"/>
      <c r="AQ248" s="233"/>
      <c r="AR248" s="233"/>
      <c r="AS248" s="233"/>
      <c r="BK248" s="233"/>
      <c r="BL248" s="233"/>
      <c r="BM248" s="233"/>
      <c r="BN248" s="233"/>
      <c r="BO248" s="233"/>
      <c r="BP248" s="233"/>
      <c r="BQ248" s="233"/>
      <c r="BR248" s="233"/>
      <c r="BS248" s="233"/>
      <c r="BT248" s="233"/>
      <c r="BU248" s="233"/>
      <c r="CP248" s="1153" t="s">
        <v>76</v>
      </c>
      <c r="CQ248" s="1153"/>
      <c r="CR248" s="1153"/>
      <c r="CS248" s="1153"/>
      <c r="CT248" s="1153"/>
      <c r="CU248"/>
      <c r="CV248"/>
      <c r="CW248"/>
      <c r="CX248"/>
      <c r="CY248"/>
      <c r="CZ248"/>
      <c r="DA248" s="233"/>
      <c r="DU248" s="1155" t="s">
        <v>76</v>
      </c>
      <c r="DV248" s="1155"/>
      <c r="DW248" s="1155"/>
      <c r="DX248" s="1155"/>
      <c r="DY248" s="1155"/>
      <c r="DZ248"/>
      <c r="EA248"/>
      <c r="EB248"/>
      <c r="EC248"/>
      <c r="ED248"/>
      <c r="EE248"/>
      <c r="EF248"/>
      <c r="EG248"/>
      <c r="EH248"/>
      <c r="EI248"/>
    </row>
    <row r="249" spans="1:140" ht="15" customHeight="1" thickBot="1">
      <c r="A249" s="152"/>
      <c r="B249" s="152"/>
      <c r="C249" s="152"/>
      <c r="D249" s="152"/>
      <c r="E249" s="152"/>
      <c r="F249" s="152"/>
      <c r="G249" s="152"/>
      <c r="H249" s="152"/>
      <c r="I249" s="152"/>
      <c r="J249" s="152"/>
      <c r="K249" s="152"/>
      <c r="L249" s="152"/>
      <c r="M249" s="152"/>
      <c r="N249" s="152"/>
      <c r="O249" s="152"/>
      <c r="P249" s="152"/>
      <c r="Q249" s="152"/>
      <c r="R249" s="152"/>
      <c r="S249" s="152"/>
      <c r="AG249" s="233"/>
      <c r="AH249" s="233"/>
      <c r="AI249" s="233"/>
      <c r="AJ249" s="233"/>
      <c r="AK249" s="233"/>
      <c r="AL249" s="233"/>
      <c r="AM249" s="233"/>
      <c r="AN249" s="233"/>
      <c r="AO249" s="233"/>
      <c r="AP249" s="233"/>
      <c r="AQ249" s="233"/>
      <c r="AR249" s="233"/>
      <c r="AS249" s="233"/>
      <c r="BK249" s="233"/>
      <c r="BL249" s="233"/>
      <c r="BM249" s="233"/>
      <c r="BN249" s="233"/>
      <c r="BO249" s="233"/>
      <c r="BP249" s="233"/>
      <c r="BQ249" s="233"/>
      <c r="BR249" s="233"/>
      <c r="BS249" s="233"/>
      <c r="BT249" s="233"/>
      <c r="BU249" s="233"/>
      <c r="CP249" s="406" t="s">
        <v>328</v>
      </c>
      <c r="CQ249" s="406" t="s">
        <v>329</v>
      </c>
      <c r="CR249"/>
      <c r="CS249"/>
      <c r="CT249"/>
      <c r="CU249"/>
      <c r="CV249"/>
      <c r="CW249"/>
      <c r="CX249"/>
      <c r="CY249"/>
      <c r="CZ249"/>
      <c r="DA249" s="233"/>
      <c r="DU249" s="506" t="s">
        <v>328</v>
      </c>
      <c r="DV249" s="506" t="s">
        <v>329</v>
      </c>
      <c r="DW249"/>
      <c r="DX249"/>
      <c r="DY249"/>
      <c r="DZ249"/>
      <c r="EA249"/>
      <c r="EB249"/>
      <c r="EC249"/>
      <c r="ED249"/>
      <c r="EE249"/>
      <c r="EF249"/>
      <c r="EG249"/>
      <c r="EH249"/>
      <c r="EI249"/>
    </row>
    <row r="250" spans="1:140" ht="15" customHeight="1" thickTop="1">
      <c r="A250" s="152"/>
      <c r="B250" s="152"/>
      <c r="C250" s="152"/>
      <c r="D250" s="152"/>
      <c r="E250" s="152"/>
      <c r="F250" s="152"/>
      <c r="G250" s="152"/>
      <c r="H250" s="152"/>
      <c r="I250" s="152"/>
      <c r="J250" s="152"/>
      <c r="K250" s="152"/>
      <c r="L250" s="152"/>
      <c r="M250" s="152"/>
      <c r="N250" s="152"/>
      <c r="O250" s="152"/>
      <c r="P250" s="152"/>
      <c r="Q250" s="152"/>
      <c r="R250" s="152"/>
      <c r="S250" s="152"/>
      <c r="AG250" s="233"/>
      <c r="AH250" s="233"/>
      <c r="AI250" s="233"/>
      <c r="AJ250" s="233"/>
      <c r="AK250" s="233"/>
      <c r="AL250" s="233"/>
      <c r="AM250" s="233"/>
      <c r="AN250" s="233"/>
      <c r="AO250" s="233"/>
      <c r="AP250" s="233"/>
      <c r="AQ250" s="233"/>
      <c r="AR250" s="233"/>
      <c r="AS250" s="233"/>
      <c r="BK250" s="233"/>
      <c r="BL250" s="233"/>
      <c r="BM250" s="233"/>
      <c r="BN250" s="233"/>
      <c r="BO250" s="233"/>
      <c r="BP250" s="233"/>
      <c r="BQ250" s="233"/>
      <c r="BR250" s="233"/>
      <c r="BS250" s="233"/>
      <c r="BT250" s="233"/>
      <c r="BU250" s="233"/>
      <c r="CP250" s="1226" t="s">
        <v>109</v>
      </c>
      <c r="CQ250" s="1228" t="s">
        <v>16</v>
      </c>
      <c r="CR250" s="1218" t="s">
        <v>71</v>
      </c>
      <c r="CS250" s="1218" t="s">
        <v>72</v>
      </c>
      <c r="CT250" s="1219"/>
      <c r="CU250"/>
      <c r="CV250"/>
      <c r="CW250"/>
      <c r="CX250"/>
      <c r="CY250"/>
      <c r="CZ250"/>
      <c r="DA250" s="233"/>
      <c r="DU250" s="1220" t="s">
        <v>109</v>
      </c>
      <c r="DV250" s="1222" t="s">
        <v>16</v>
      </c>
      <c r="DW250" s="1216" t="s">
        <v>71</v>
      </c>
      <c r="DX250" s="1216" t="s">
        <v>72</v>
      </c>
      <c r="DY250" s="1217"/>
      <c r="DZ250"/>
      <c r="EA250"/>
      <c r="EB250"/>
      <c r="EC250"/>
      <c r="ED250"/>
      <c r="EE250"/>
      <c r="EF250"/>
      <c r="EG250"/>
      <c r="EH250"/>
      <c r="EI250"/>
    </row>
    <row r="251" spans="1:140" ht="15" customHeight="1" thickBot="1">
      <c r="A251" s="152"/>
      <c r="B251" s="152"/>
      <c r="C251" s="152"/>
      <c r="D251" s="152"/>
      <c r="E251" s="152"/>
      <c r="F251" s="152"/>
      <c r="G251" s="152"/>
      <c r="H251" s="152"/>
      <c r="I251" s="152"/>
      <c r="J251" s="152"/>
      <c r="K251" s="152"/>
      <c r="L251" s="152"/>
      <c r="M251" s="152"/>
      <c r="N251" s="152"/>
      <c r="O251" s="152"/>
      <c r="P251" s="152"/>
      <c r="Q251" s="152"/>
      <c r="R251" s="152"/>
      <c r="S251" s="152"/>
      <c r="AG251" s="233"/>
      <c r="AH251" s="233"/>
      <c r="AI251" s="233"/>
      <c r="AJ251" s="233"/>
      <c r="AK251" s="233"/>
      <c r="AL251" s="233"/>
      <c r="AM251" s="233"/>
      <c r="AN251" s="233"/>
      <c r="AO251" s="233"/>
      <c r="AP251" s="233"/>
      <c r="AQ251" s="233"/>
      <c r="AR251" s="233"/>
      <c r="AS251" s="233"/>
      <c r="BK251" s="233"/>
      <c r="BL251" s="233"/>
      <c r="BM251" s="233"/>
      <c r="BN251" s="233"/>
      <c r="BO251" s="233"/>
      <c r="BP251" s="233"/>
      <c r="BQ251" s="233"/>
      <c r="BR251" s="233"/>
      <c r="BS251" s="233"/>
      <c r="BT251" s="233"/>
      <c r="BU251" s="233"/>
      <c r="CP251" s="1227"/>
      <c r="CQ251" s="1229"/>
      <c r="CR251" s="1230"/>
      <c r="CS251" s="638" t="s">
        <v>73</v>
      </c>
      <c r="CT251" s="461" t="s">
        <v>74</v>
      </c>
      <c r="CU251"/>
      <c r="CV251"/>
      <c r="CW251"/>
      <c r="CX251"/>
      <c r="CY251"/>
      <c r="CZ251"/>
      <c r="DA251" s="233"/>
      <c r="DU251" s="1221"/>
      <c r="DV251" s="1223"/>
      <c r="DW251" s="1224"/>
      <c r="DX251" s="635" t="s">
        <v>73</v>
      </c>
      <c r="DY251" s="561" t="s">
        <v>74</v>
      </c>
      <c r="DZ251"/>
      <c r="EA251"/>
      <c r="EB251"/>
      <c r="EC251"/>
      <c r="ED251"/>
      <c r="EE251"/>
      <c r="EF251"/>
      <c r="EG251"/>
      <c r="EH251"/>
      <c r="EI251"/>
    </row>
    <row r="252" spans="1:140" ht="15" customHeight="1" thickTop="1">
      <c r="A252" s="152"/>
      <c r="B252" s="152"/>
      <c r="C252" s="152"/>
      <c r="D252" s="152"/>
      <c r="E252" s="152"/>
      <c r="F252" s="152"/>
      <c r="G252" s="152"/>
      <c r="H252" s="152"/>
      <c r="I252" s="152"/>
      <c r="J252" s="152"/>
      <c r="K252" s="152"/>
      <c r="L252" s="152"/>
      <c r="M252" s="152"/>
      <c r="N252" s="152"/>
      <c r="O252" s="152"/>
      <c r="P252" s="152"/>
      <c r="Q252" s="152"/>
      <c r="R252" s="152"/>
      <c r="S252" s="152"/>
      <c r="AG252" s="233"/>
      <c r="AH252" s="233"/>
      <c r="AI252" s="233"/>
      <c r="AJ252" s="233"/>
      <c r="AK252" s="233"/>
      <c r="AL252" s="233"/>
      <c r="AM252" s="233"/>
      <c r="AN252" s="233"/>
      <c r="AO252" s="233"/>
      <c r="AP252" s="233"/>
      <c r="AQ252" s="233"/>
      <c r="AR252" s="233"/>
      <c r="AS252" s="233"/>
      <c r="BK252" s="233"/>
      <c r="BL252" s="233"/>
      <c r="BM252" s="233"/>
      <c r="BN252" s="233"/>
      <c r="BO252" s="233"/>
      <c r="BP252" s="233"/>
      <c r="BQ252" s="233"/>
      <c r="BR252" s="233"/>
      <c r="BS252" s="233"/>
      <c r="BT252" s="233"/>
      <c r="BU252" s="233"/>
      <c r="CP252" s="481" t="s">
        <v>10</v>
      </c>
      <c r="CQ252" s="482">
        <v>4.5263157894736832</v>
      </c>
      <c r="CR252" s="485">
        <v>0.22175687192528859</v>
      </c>
      <c r="CS252" s="484">
        <v>4.0838068412157851</v>
      </c>
      <c r="CT252" s="486">
        <v>4.9688247377315813</v>
      </c>
      <c r="CU252"/>
      <c r="CV252"/>
      <c r="CW252"/>
      <c r="CX252"/>
      <c r="CY252"/>
      <c r="CZ252"/>
      <c r="DA252" s="233"/>
      <c r="DU252" s="581" t="s">
        <v>10</v>
      </c>
      <c r="DV252" s="582">
        <v>4.3640350877192979</v>
      </c>
      <c r="DW252" s="585">
        <v>0.2113736020461669</v>
      </c>
      <c r="DX252" s="584">
        <v>3.9422456319118351</v>
      </c>
      <c r="DY252" s="586">
        <v>4.7858245435267612</v>
      </c>
      <c r="DZ252"/>
      <c r="EA252"/>
      <c r="EB252"/>
      <c r="EC252"/>
      <c r="ED252"/>
      <c r="EE252"/>
      <c r="EF252"/>
      <c r="EG252"/>
      <c r="EH252"/>
      <c r="EI252"/>
    </row>
    <row r="253" spans="1:140" ht="15" customHeight="1" thickBot="1">
      <c r="A253" s="152"/>
      <c r="B253" s="152"/>
      <c r="C253" s="152"/>
      <c r="D253" s="152"/>
      <c r="E253" s="152"/>
      <c r="F253" s="152"/>
      <c r="G253" s="152"/>
      <c r="H253" s="152"/>
      <c r="I253" s="152"/>
      <c r="J253" s="152"/>
      <c r="K253" s="152"/>
      <c r="L253" s="152"/>
      <c r="M253" s="152"/>
      <c r="N253" s="152"/>
      <c r="O253" s="152"/>
      <c r="P253" s="152"/>
      <c r="Q253" s="152"/>
      <c r="R253" s="152"/>
      <c r="S253" s="152"/>
      <c r="AG253" s="233"/>
      <c r="AH253" s="233"/>
      <c r="AI253" s="233"/>
      <c r="AJ253" s="233"/>
      <c r="AK253" s="233"/>
      <c r="AL253" s="233"/>
      <c r="AM253" s="233"/>
      <c r="AN253" s="233"/>
      <c r="AO253" s="233"/>
      <c r="AP253" s="233"/>
      <c r="AQ253" s="233"/>
      <c r="AR253" s="233"/>
      <c r="AS253" s="233"/>
      <c r="BK253" s="233"/>
      <c r="BL253" s="233"/>
      <c r="BM253" s="233"/>
      <c r="BN253" s="233"/>
      <c r="BO253" s="233"/>
      <c r="BP253" s="233"/>
      <c r="BQ253" s="233"/>
      <c r="BR253" s="233"/>
      <c r="BS253" s="233"/>
      <c r="BT253" s="233"/>
      <c r="BU253" s="233"/>
      <c r="CP253" s="488" t="s">
        <v>11</v>
      </c>
      <c r="CQ253" s="477">
        <v>3.0601851851851851</v>
      </c>
      <c r="CR253" s="459">
        <v>0.23484542500132077</v>
      </c>
      <c r="CS253" s="458">
        <v>2.5915584359066992</v>
      </c>
      <c r="CT253" s="492">
        <v>3.528811934463671</v>
      </c>
      <c r="CU253"/>
      <c r="CV253"/>
      <c r="CW253"/>
      <c r="CX253"/>
      <c r="CY253"/>
      <c r="CZ253"/>
      <c r="DA253" s="233"/>
      <c r="DU253" s="588" t="s">
        <v>11</v>
      </c>
      <c r="DV253" s="577">
        <v>2.9184027777777781</v>
      </c>
      <c r="DW253" s="559">
        <v>0.2238493128786386</v>
      </c>
      <c r="DX253" s="558">
        <v>2.4717184286066196</v>
      </c>
      <c r="DY253" s="592">
        <v>3.3650871269489366</v>
      </c>
      <c r="DZ253"/>
      <c r="EA253"/>
      <c r="EB253"/>
      <c r="EC253"/>
      <c r="ED253"/>
      <c r="EE253"/>
      <c r="EF253"/>
      <c r="EG253"/>
      <c r="EH253"/>
      <c r="EI253"/>
    </row>
    <row r="254" spans="1:140" ht="15" customHeight="1" thickTop="1">
      <c r="A254" s="152"/>
      <c r="B254" s="152"/>
      <c r="C254" s="152"/>
      <c r="D254" s="152"/>
      <c r="E254" s="152"/>
      <c r="F254" s="152"/>
      <c r="G254" s="152"/>
      <c r="H254" s="152"/>
      <c r="I254" s="152"/>
      <c r="J254" s="152"/>
      <c r="K254" s="152"/>
      <c r="L254" s="152"/>
      <c r="M254" s="152"/>
      <c r="N254" s="152"/>
      <c r="O254" s="152"/>
      <c r="P254" s="152"/>
      <c r="Q254" s="152"/>
      <c r="R254" s="152"/>
      <c r="S254" s="152"/>
      <c r="AG254" s="233"/>
      <c r="AH254" s="233"/>
      <c r="AI254" s="233"/>
      <c r="AJ254" s="233"/>
      <c r="AK254" s="233"/>
      <c r="AL254" s="233"/>
      <c r="AM254" s="233"/>
      <c r="AN254" s="233"/>
      <c r="AO254" s="233"/>
      <c r="AP254" s="233"/>
      <c r="AQ254" s="233"/>
      <c r="AR254" s="233"/>
      <c r="AS254" s="233"/>
      <c r="BK254" s="233"/>
      <c r="BL254" s="233"/>
      <c r="BM254" s="233"/>
      <c r="BN254" s="233"/>
      <c r="BO254" s="233"/>
      <c r="BP254" s="233"/>
      <c r="BQ254" s="233"/>
      <c r="BR254" s="233"/>
      <c r="BS254" s="233"/>
      <c r="BT254" s="233"/>
      <c r="BU254" s="233"/>
      <c r="CP254"/>
      <c r="CQ254"/>
      <c r="CR254"/>
      <c r="CS254"/>
      <c r="CT254"/>
      <c r="CU254"/>
      <c r="CV254"/>
      <c r="CW254"/>
      <c r="CX254"/>
      <c r="CY254"/>
      <c r="CZ254"/>
      <c r="DA254" s="233"/>
      <c r="DU254"/>
      <c r="DV254"/>
      <c r="DW254"/>
      <c r="DX254"/>
      <c r="DY254"/>
      <c r="DZ254"/>
      <c r="EA254"/>
      <c r="EB254"/>
      <c r="EC254"/>
      <c r="ED254"/>
      <c r="EE254"/>
      <c r="EF254"/>
      <c r="EG254"/>
      <c r="EH254"/>
      <c r="EI254"/>
    </row>
    <row r="255" spans="1:140" ht="15" customHeight="1">
      <c r="A255" s="152"/>
      <c r="B255" s="152"/>
      <c r="C255" s="152"/>
      <c r="D255" s="152"/>
      <c r="E255" s="152"/>
      <c r="F255" s="152"/>
      <c r="G255" s="152"/>
      <c r="H255" s="152"/>
      <c r="I255" s="152"/>
      <c r="J255" s="152"/>
      <c r="K255" s="152"/>
      <c r="L255" s="152"/>
      <c r="M255" s="152"/>
      <c r="N255" s="152"/>
      <c r="O255" s="152"/>
      <c r="P255" s="152"/>
      <c r="Q255" s="152"/>
      <c r="R255" s="152"/>
      <c r="S255" s="152"/>
      <c r="AG255" s="233"/>
      <c r="AH255" s="233"/>
      <c r="AI255" s="233"/>
      <c r="AJ255" s="233"/>
      <c r="AK255" s="233"/>
      <c r="AL255" s="233"/>
      <c r="AM255" s="233"/>
      <c r="AN255" s="233"/>
      <c r="AO255" s="233"/>
      <c r="AP255" s="233"/>
      <c r="AQ255" s="233"/>
      <c r="AR255" s="233"/>
      <c r="AS255" s="233"/>
      <c r="BK255" s="233"/>
      <c r="BL255" s="233"/>
      <c r="BM255" s="233"/>
      <c r="BN255" s="233"/>
      <c r="BO255" s="233"/>
      <c r="BP255" s="233"/>
      <c r="BQ255" s="233"/>
      <c r="BR255" s="233"/>
      <c r="BS255" s="233"/>
      <c r="BT255" s="233"/>
      <c r="BU255" s="233"/>
      <c r="CP255" s="1153" t="s">
        <v>77</v>
      </c>
      <c r="CQ255" s="1153"/>
      <c r="CR255" s="1153"/>
      <c r="CS255" s="1153"/>
      <c r="CT255" s="1153"/>
      <c r="CU255" s="1153"/>
      <c r="CV255" s="1153"/>
      <c r="CW255"/>
      <c r="CX255"/>
      <c r="CY255"/>
      <c r="CZ255"/>
      <c r="DA255" s="233"/>
      <c r="DU255" s="1155" t="s">
        <v>77</v>
      </c>
      <c r="DV255" s="1155"/>
      <c r="DW255" s="1155"/>
      <c r="DX255" s="1155"/>
      <c r="DY255" s="1155"/>
      <c r="DZ255" s="1155"/>
      <c r="EA255" s="1155"/>
      <c r="EB255"/>
      <c r="EC255"/>
      <c r="ED255"/>
      <c r="EE255"/>
      <c r="EF255"/>
      <c r="EG255"/>
      <c r="EH255"/>
      <c r="EI255"/>
    </row>
    <row r="256" spans="1:140" ht="15" customHeight="1" thickBot="1">
      <c r="A256" s="152"/>
      <c r="B256" s="152"/>
      <c r="C256" s="152"/>
      <c r="D256" s="152"/>
      <c r="E256" s="152"/>
      <c r="F256" s="152"/>
      <c r="G256" s="152"/>
      <c r="H256" s="152"/>
      <c r="I256" s="152"/>
      <c r="J256" s="152"/>
      <c r="K256" s="152"/>
      <c r="L256" s="152"/>
      <c r="M256" s="152"/>
      <c r="N256" s="152"/>
      <c r="O256" s="152"/>
      <c r="P256" s="152"/>
      <c r="Q256" s="152"/>
      <c r="R256" s="152"/>
      <c r="S256" s="152"/>
      <c r="AG256" s="233"/>
      <c r="AH256" s="233"/>
      <c r="AI256" s="233"/>
      <c r="AJ256" s="233"/>
      <c r="AK256" s="233"/>
      <c r="AL256" s="233"/>
      <c r="AM256" s="233"/>
      <c r="AN256" s="233"/>
      <c r="AO256" s="233"/>
      <c r="AP256" s="233"/>
      <c r="AQ256" s="233"/>
      <c r="AR256" s="233"/>
      <c r="AS256" s="233"/>
      <c r="BK256" s="233"/>
      <c r="BL256" s="233"/>
      <c r="BM256" s="233"/>
      <c r="BN256" s="233"/>
      <c r="BO256" s="233"/>
      <c r="BP256" s="233"/>
      <c r="BQ256" s="233"/>
      <c r="BR256" s="233"/>
      <c r="BS256" s="233"/>
      <c r="BT256" s="233"/>
      <c r="BU256" s="233"/>
      <c r="CP256" s="406" t="s">
        <v>328</v>
      </c>
      <c r="CQ256" s="406" t="s">
        <v>329</v>
      </c>
      <c r="CR256"/>
      <c r="CS256"/>
      <c r="CT256"/>
      <c r="CU256"/>
      <c r="CV256"/>
      <c r="CW256"/>
      <c r="CX256"/>
      <c r="CY256"/>
      <c r="CZ256"/>
      <c r="DA256" s="233"/>
      <c r="DU256" s="506" t="s">
        <v>328</v>
      </c>
      <c r="DV256" s="506" t="s">
        <v>329</v>
      </c>
      <c r="DW256"/>
      <c r="DX256"/>
      <c r="DY256"/>
      <c r="DZ256"/>
      <c r="EA256"/>
      <c r="EB256"/>
      <c r="EC256"/>
      <c r="ED256"/>
      <c r="EE256"/>
      <c r="EF256"/>
      <c r="EG256"/>
      <c r="EH256"/>
      <c r="EI256"/>
    </row>
    <row r="257" spans="1:139" ht="15" customHeight="1" thickTop="1">
      <c r="A257" s="152"/>
      <c r="B257" s="152"/>
      <c r="C257" s="152"/>
      <c r="D257" s="152"/>
      <c r="E257" s="152"/>
      <c r="F257" s="152"/>
      <c r="G257" s="152"/>
      <c r="H257" s="152"/>
      <c r="I257" s="152"/>
      <c r="J257" s="152"/>
      <c r="K257" s="152"/>
      <c r="L257" s="152"/>
      <c r="M257" s="152"/>
      <c r="N257" s="152"/>
      <c r="O257" s="152"/>
      <c r="P257" s="152"/>
      <c r="Q257" s="152"/>
      <c r="R257" s="152"/>
      <c r="S257" s="152"/>
      <c r="AG257" s="233"/>
      <c r="AH257" s="233"/>
      <c r="AI257" s="233"/>
      <c r="AJ257" s="233"/>
      <c r="AK257" s="233"/>
      <c r="AL257" s="233"/>
      <c r="AM257" s="233"/>
      <c r="AN257" s="233"/>
      <c r="AO257" s="233"/>
      <c r="AP257" s="233"/>
      <c r="AQ257" s="233"/>
      <c r="AR257" s="233"/>
      <c r="AS257" s="233"/>
      <c r="BK257" s="233"/>
      <c r="BL257" s="233"/>
      <c r="BM257" s="233"/>
      <c r="BN257" s="233"/>
      <c r="BO257" s="233"/>
      <c r="BP257" s="233"/>
      <c r="BQ257" s="233"/>
      <c r="BR257" s="233"/>
      <c r="BS257" s="233"/>
      <c r="BT257" s="233"/>
      <c r="BU257" s="233"/>
      <c r="CP257" s="1231" t="s">
        <v>116</v>
      </c>
      <c r="CQ257" s="1232"/>
      <c r="CR257" s="1228" t="s">
        <v>80</v>
      </c>
      <c r="CS257" s="1218" t="s">
        <v>71</v>
      </c>
      <c r="CT257" s="1218" t="s">
        <v>348</v>
      </c>
      <c r="CU257" s="1218" t="s">
        <v>349</v>
      </c>
      <c r="CV257" s="1219"/>
      <c r="CW257"/>
      <c r="CX257"/>
      <c r="CY257"/>
      <c r="CZ257"/>
      <c r="DA257" s="233"/>
      <c r="DU257" s="1235" t="s">
        <v>116</v>
      </c>
      <c r="DV257" s="1236"/>
      <c r="DW257" s="1222" t="s">
        <v>80</v>
      </c>
      <c r="DX257" s="1216" t="s">
        <v>71</v>
      </c>
      <c r="DY257" s="1216" t="s">
        <v>348</v>
      </c>
      <c r="DZ257" s="1216" t="s">
        <v>349</v>
      </c>
      <c r="EA257" s="1217"/>
      <c r="EB257"/>
      <c r="EC257"/>
      <c r="ED257"/>
      <c r="EE257"/>
      <c r="EF257"/>
      <c r="EG257"/>
      <c r="EH257"/>
      <c r="EI257"/>
    </row>
    <row r="258" spans="1:139" ht="15" customHeight="1" thickBot="1">
      <c r="A258" s="152"/>
      <c r="B258" s="152"/>
      <c r="C258" s="152"/>
      <c r="D258" s="152"/>
      <c r="E258" s="152"/>
      <c r="F258" s="152"/>
      <c r="G258" s="152"/>
      <c r="H258" s="152"/>
      <c r="I258" s="152"/>
      <c r="J258" s="152"/>
      <c r="K258" s="152"/>
      <c r="L258" s="152"/>
      <c r="M258" s="152"/>
      <c r="N258" s="152"/>
      <c r="O258" s="152"/>
      <c r="P258" s="152"/>
      <c r="Q258" s="152"/>
      <c r="R258" s="152"/>
      <c r="S258" s="152"/>
      <c r="AG258" s="233"/>
      <c r="AH258" s="233"/>
      <c r="AI258" s="233"/>
      <c r="AJ258" s="233"/>
      <c r="AK258" s="233"/>
      <c r="AL258" s="233"/>
      <c r="AM258" s="233"/>
      <c r="AN258" s="233"/>
      <c r="AO258" s="233"/>
      <c r="AP258" s="233"/>
      <c r="AQ258" s="233"/>
      <c r="AR258" s="233"/>
      <c r="AS258" s="233"/>
      <c r="BK258" s="233"/>
      <c r="BL258" s="233"/>
      <c r="BM258" s="233"/>
      <c r="BN258" s="233"/>
      <c r="BO258" s="233"/>
      <c r="BP258" s="233"/>
      <c r="BQ258" s="233"/>
      <c r="BR258" s="233"/>
      <c r="BS258" s="233"/>
      <c r="BT258" s="233"/>
      <c r="BU258" s="233"/>
      <c r="CP258" s="1233"/>
      <c r="CQ258" s="1234"/>
      <c r="CR258" s="1229"/>
      <c r="CS258" s="1230"/>
      <c r="CT258" s="1230"/>
      <c r="CU258" s="638" t="s">
        <v>73</v>
      </c>
      <c r="CV258" s="461" t="s">
        <v>74</v>
      </c>
      <c r="CW258"/>
      <c r="CX258"/>
      <c r="CY258"/>
      <c r="CZ258"/>
      <c r="DA258" s="233"/>
      <c r="DU258" s="1237"/>
      <c r="DV258" s="1238"/>
      <c r="DW258" s="1223"/>
      <c r="DX258" s="1224"/>
      <c r="DY258" s="1224"/>
      <c r="DZ258" s="635" t="s">
        <v>73</v>
      </c>
      <c r="EA258" s="561" t="s">
        <v>74</v>
      </c>
      <c r="EB258"/>
      <c r="EC258"/>
      <c r="ED258"/>
      <c r="EE258"/>
      <c r="EF258"/>
      <c r="EG258"/>
      <c r="EH258"/>
      <c r="EI258"/>
    </row>
    <row r="259" spans="1:139" ht="15" customHeight="1" thickTop="1">
      <c r="A259" s="152"/>
      <c r="B259" s="152"/>
      <c r="C259" s="152"/>
      <c r="D259" s="152"/>
      <c r="E259" s="152"/>
      <c r="F259" s="152"/>
      <c r="G259" s="152"/>
      <c r="H259" s="152"/>
      <c r="I259" s="152"/>
      <c r="J259" s="152"/>
      <c r="K259" s="152"/>
      <c r="L259" s="152"/>
      <c r="M259" s="152"/>
      <c r="N259" s="152"/>
      <c r="O259" s="152"/>
      <c r="P259" s="152"/>
      <c r="Q259" s="152"/>
      <c r="R259" s="152"/>
      <c r="S259" s="152"/>
      <c r="AG259" s="233"/>
      <c r="AH259" s="233"/>
      <c r="AI259" s="233"/>
      <c r="AJ259" s="233"/>
      <c r="AK259" s="233"/>
      <c r="AL259" s="233"/>
      <c r="AM259" s="233"/>
      <c r="AN259" s="233"/>
      <c r="AO259" s="233"/>
      <c r="AP259" s="233"/>
      <c r="AQ259" s="233"/>
      <c r="AR259" s="233"/>
      <c r="AS259" s="233"/>
      <c r="BK259" s="233"/>
      <c r="BL259" s="233"/>
      <c r="BM259" s="233"/>
      <c r="BN259" s="233"/>
      <c r="BO259" s="233"/>
      <c r="BP259" s="233"/>
      <c r="BQ259" s="233"/>
      <c r="BR259" s="233"/>
      <c r="BS259" s="233"/>
      <c r="BT259" s="233"/>
      <c r="BU259" s="233"/>
      <c r="CP259" s="637" t="s">
        <v>10</v>
      </c>
      <c r="CQ259" s="493" t="s">
        <v>11</v>
      </c>
      <c r="CR259" s="494" t="s">
        <v>354</v>
      </c>
      <c r="CS259" s="485">
        <v>0.32299920106733981</v>
      </c>
      <c r="CT259" s="485">
        <v>2.3673744602084846E-5</v>
      </c>
      <c r="CU259" s="485">
        <v>0.82159573368208139</v>
      </c>
      <c r="CV259" s="486">
        <v>2.1106654748949163</v>
      </c>
      <c r="CW259"/>
      <c r="CX259"/>
      <c r="CY259"/>
      <c r="CZ259"/>
      <c r="DA259" s="233"/>
      <c r="DU259" s="633" t="s">
        <v>10</v>
      </c>
      <c r="DV259" s="593" t="s">
        <v>11</v>
      </c>
      <c r="DW259" s="594" t="s">
        <v>610</v>
      </c>
      <c r="DX259" s="585">
        <v>0.30787548541286941</v>
      </c>
      <c r="DY259" s="585">
        <v>1.3348540348763491E-5</v>
      </c>
      <c r="DZ259" s="585">
        <v>0.83127634405137207</v>
      </c>
      <c r="EA259" s="586">
        <v>2.0599882758316688</v>
      </c>
      <c r="EB259"/>
      <c r="EC259"/>
      <c r="ED259"/>
      <c r="EE259"/>
      <c r="EF259"/>
      <c r="EG259"/>
      <c r="EH259"/>
      <c r="EI259"/>
    </row>
    <row r="260" spans="1:139" ht="15" customHeight="1" thickBot="1">
      <c r="A260" s="152"/>
      <c r="B260" s="152"/>
      <c r="C260" s="152"/>
      <c r="D260" s="152"/>
      <c r="E260" s="152"/>
      <c r="F260" s="152"/>
      <c r="G260" s="152"/>
      <c r="H260" s="152"/>
      <c r="I260" s="152"/>
      <c r="J260" s="152"/>
      <c r="K260" s="152"/>
      <c r="L260" s="152"/>
      <c r="M260" s="152"/>
      <c r="N260" s="152"/>
      <c r="O260" s="152"/>
      <c r="P260" s="152"/>
      <c r="Q260" s="152"/>
      <c r="R260" s="152"/>
      <c r="S260" s="152"/>
      <c r="AG260" s="233"/>
      <c r="AH260" s="233"/>
      <c r="AI260" s="233"/>
      <c r="AJ260" s="233"/>
      <c r="AK260" s="233"/>
      <c r="AL260" s="233"/>
      <c r="AM260" s="233"/>
      <c r="AN260" s="233"/>
      <c r="AO260" s="233"/>
      <c r="AP260" s="233"/>
      <c r="AQ260" s="233"/>
      <c r="AR260" s="233"/>
      <c r="AS260" s="233"/>
      <c r="BK260" s="233"/>
      <c r="BL260" s="233"/>
      <c r="BM260" s="233"/>
      <c r="BN260" s="233"/>
      <c r="BO260" s="233"/>
      <c r="BP260" s="233"/>
      <c r="BQ260" s="233"/>
      <c r="BR260" s="233"/>
      <c r="BS260" s="233"/>
      <c r="BT260" s="233"/>
      <c r="BU260" s="233"/>
      <c r="CP260" s="636" t="s">
        <v>11</v>
      </c>
      <c r="CQ260" s="435" t="s">
        <v>10</v>
      </c>
      <c r="CR260" s="496" t="s">
        <v>355</v>
      </c>
      <c r="CS260" s="459">
        <v>0.32299920106733981</v>
      </c>
      <c r="CT260" s="459">
        <v>2.3673744602084846E-5</v>
      </c>
      <c r="CU260" s="458">
        <v>-2.1106654748949163</v>
      </c>
      <c r="CV260" s="460">
        <v>-0.82159573368208139</v>
      </c>
      <c r="CW260"/>
      <c r="CX260"/>
      <c r="CY260"/>
      <c r="CZ260"/>
      <c r="DA260" s="233"/>
      <c r="DU260" s="634" t="s">
        <v>11</v>
      </c>
      <c r="DV260" s="535" t="s">
        <v>10</v>
      </c>
      <c r="DW260" s="596" t="s">
        <v>611</v>
      </c>
      <c r="DX260" s="559">
        <v>0.30787548541286941</v>
      </c>
      <c r="DY260" s="559">
        <v>1.3348540348763491E-5</v>
      </c>
      <c r="DZ260" s="558">
        <v>-2.0599882758316688</v>
      </c>
      <c r="EA260" s="560">
        <v>-0.83127634405137207</v>
      </c>
      <c r="EB260"/>
      <c r="EC260"/>
      <c r="ED260"/>
      <c r="EE260"/>
      <c r="EF260"/>
      <c r="EG260"/>
      <c r="EH260"/>
      <c r="EI260"/>
    </row>
    <row r="261" spans="1:139" ht="15" customHeight="1" thickTop="1">
      <c r="A261" s="152"/>
      <c r="B261" s="152"/>
      <c r="C261" s="152"/>
      <c r="D261" s="152"/>
      <c r="E261" s="152"/>
      <c r="F261" s="152"/>
      <c r="G261" s="152"/>
      <c r="H261" s="152"/>
      <c r="I261" s="152"/>
      <c r="J261" s="152"/>
      <c r="K261" s="152"/>
      <c r="L261" s="152"/>
      <c r="M261" s="152"/>
      <c r="N261" s="152"/>
      <c r="O261" s="152"/>
      <c r="P261" s="152"/>
      <c r="Q261" s="152"/>
      <c r="R261" s="152"/>
      <c r="S261" s="152"/>
      <c r="AG261" s="233"/>
      <c r="AH261" s="233"/>
      <c r="AI261" s="233"/>
      <c r="AJ261" s="233"/>
      <c r="AK261" s="233"/>
      <c r="AL261" s="233"/>
      <c r="AM261" s="233"/>
      <c r="AN261" s="233"/>
      <c r="AO261" s="233"/>
      <c r="AP261" s="233"/>
      <c r="AQ261" s="233"/>
      <c r="AR261" s="233"/>
      <c r="AS261" s="233"/>
      <c r="BK261" s="233"/>
      <c r="BL261" s="233"/>
      <c r="BM261" s="233"/>
      <c r="BN261" s="233"/>
      <c r="BO261" s="233"/>
      <c r="BP261" s="233"/>
      <c r="BQ261" s="233"/>
      <c r="BR261" s="233"/>
      <c r="BS261" s="233"/>
      <c r="BT261" s="233"/>
      <c r="BU261" s="233"/>
      <c r="CP261" s="1176" t="s">
        <v>81</v>
      </c>
      <c r="CQ261" s="1176"/>
      <c r="CR261" s="1176"/>
      <c r="CS261" s="1176"/>
      <c r="CT261" s="1176"/>
      <c r="CU261" s="1176"/>
      <c r="CV261" s="1176"/>
      <c r="CW261"/>
      <c r="CX261"/>
      <c r="CY261"/>
      <c r="CZ261"/>
      <c r="DA261" s="233"/>
      <c r="DU261" s="1178" t="s">
        <v>81</v>
      </c>
      <c r="DV261" s="1178"/>
      <c r="DW261" s="1178"/>
      <c r="DX261" s="1178"/>
      <c r="DY261" s="1178"/>
      <c r="DZ261" s="1178"/>
      <c r="EA261" s="1178"/>
      <c r="EB261"/>
      <c r="EC261"/>
      <c r="ED261"/>
      <c r="EE261"/>
      <c r="EF261"/>
      <c r="EG261"/>
      <c r="EH261"/>
      <c r="EI261"/>
    </row>
    <row r="262" spans="1:139" ht="44.25" customHeight="1">
      <c r="A262" s="152"/>
      <c r="B262" s="152"/>
      <c r="C262" s="152"/>
      <c r="D262" s="152"/>
      <c r="E262" s="152"/>
      <c r="F262" s="152"/>
      <c r="G262" s="152"/>
      <c r="H262" s="152"/>
      <c r="I262" s="152"/>
      <c r="J262" s="152"/>
      <c r="K262" s="152"/>
      <c r="L262" s="152"/>
      <c r="M262" s="152"/>
      <c r="N262" s="152"/>
      <c r="O262" s="152"/>
      <c r="P262" s="152"/>
      <c r="Q262" s="152"/>
      <c r="R262" s="152"/>
      <c r="S262" s="152"/>
      <c r="AG262" s="233"/>
      <c r="AH262" s="233"/>
      <c r="AI262" s="233"/>
      <c r="AJ262" s="233"/>
      <c r="AK262" s="233"/>
      <c r="AL262" s="233"/>
      <c r="AM262" s="233"/>
      <c r="AN262" s="233"/>
      <c r="AO262" s="233"/>
      <c r="AP262" s="233"/>
      <c r="AQ262" s="233"/>
      <c r="AR262" s="233"/>
      <c r="AS262" s="233"/>
      <c r="BK262" s="233"/>
      <c r="BL262" s="233"/>
      <c r="BM262" s="233"/>
      <c r="BN262" s="233"/>
      <c r="BO262" s="233"/>
      <c r="BP262" s="233"/>
      <c r="BQ262" s="233"/>
      <c r="BR262" s="233"/>
      <c r="BS262" s="233"/>
      <c r="BT262" s="233"/>
      <c r="BU262" s="233"/>
      <c r="CP262" s="1176" t="s">
        <v>352</v>
      </c>
      <c r="CQ262" s="1176"/>
      <c r="CR262" s="1176"/>
      <c r="CS262" s="1176"/>
      <c r="CT262" s="1176"/>
      <c r="CU262" s="1176"/>
      <c r="CV262" s="1176"/>
      <c r="CW262"/>
      <c r="CX262"/>
      <c r="CY262"/>
      <c r="CZ262"/>
      <c r="DA262" s="233"/>
      <c r="DU262" s="1178" t="s">
        <v>352</v>
      </c>
      <c r="DV262" s="1178"/>
      <c r="DW262" s="1178"/>
      <c r="DX262" s="1178"/>
      <c r="DY262" s="1178"/>
      <c r="DZ262" s="1178"/>
      <c r="EA262" s="1178"/>
      <c r="EB262"/>
      <c r="EC262"/>
      <c r="ED262"/>
      <c r="EE262"/>
      <c r="EF262"/>
      <c r="EG262"/>
      <c r="EH262"/>
      <c r="EI262"/>
    </row>
    <row r="263" spans="1:139" ht="15" customHeight="1">
      <c r="A263" s="152"/>
      <c r="B263" s="152"/>
      <c r="C263" s="152"/>
      <c r="D263" s="152"/>
      <c r="E263" s="152"/>
      <c r="F263" s="152"/>
      <c r="G263" s="152"/>
      <c r="H263" s="152"/>
      <c r="I263" s="152"/>
      <c r="J263" s="152"/>
      <c r="K263" s="152"/>
      <c r="L263" s="152"/>
      <c r="M263" s="152"/>
      <c r="N263" s="152"/>
      <c r="O263" s="152"/>
      <c r="P263" s="152"/>
      <c r="Q263" s="152"/>
      <c r="R263" s="152"/>
      <c r="S263" s="152"/>
      <c r="AG263" s="233"/>
      <c r="AH263" s="233"/>
      <c r="AI263" s="233"/>
      <c r="AJ263" s="233"/>
      <c r="AK263" s="233"/>
      <c r="AL263" s="233"/>
      <c r="AM263" s="233"/>
      <c r="AN263" s="233"/>
      <c r="AO263" s="233"/>
      <c r="AP263" s="233"/>
      <c r="AQ263" s="233"/>
      <c r="AR263" s="233"/>
      <c r="AS263" s="233"/>
      <c r="BK263" s="233"/>
      <c r="BL263" s="233"/>
      <c r="BM263" s="233"/>
      <c r="BN263" s="233"/>
      <c r="BO263" s="233"/>
      <c r="BP263" s="233"/>
      <c r="BQ263" s="233"/>
      <c r="BR263" s="233"/>
      <c r="BS263" s="233"/>
      <c r="BT263" s="233"/>
      <c r="BU263" s="233"/>
      <c r="CP263" s="1176" t="s">
        <v>353</v>
      </c>
      <c r="CQ263" s="1176"/>
      <c r="CR263" s="1176"/>
      <c r="CS263" s="1176"/>
      <c r="CT263" s="1176"/>
      <c r="CU263" s="1176"/>
      <c r="CV263" s="1176"/>
      <c r="CW263"/>
      <c r="CX263"/>
      <c r="CY263"/>
      <c r="CZ263"/>
      <c r="DA263" s="233"/>
      <c r="DU263" s="1178" t="s">
        <v>353</v>
      </c>
      <c r="DV263" s="1178"/>
      <c r="DW263" s="1178"/>
      <c r="DX263" s="1178"/>
      <c r="DY263" s="1178"/>
      <c r="DZ263" s="1178"/>
      <c r="EA263" s="1178"/>
      <c r="EB263"/>
      <c r="EC263"/>
      <c r="ED263"/>
      <c r="EE263"/>
      <c r="EF263"/>
      <c r="EG263"/>
      <c r="EH263"/>
      <c r="EI263"/>
    </row>
    <row r="264" spans="1:139" ht="15" customHeight="1">
      <c r="A264" s="152"/>
      <c r="B264" s="152"/>
      <c r="C264" s="152"/>
      <c r="D264" s="152"/>
      <c r="E264" s="152"/>
      <c r="F264" s="152"/>
      <c r="G264" s="152"/>
      <c r="H264" s="152"/>
      <c r="I264" s="152"/>
      <c r="J264" s="152"/>
      <c r="K264" s="152"/>
      <c r="L264" s="152"/>
      <c r="M264" s="152"/>
      <c r="N264" s="152"/>
      <c r="O264" s="152"/>
      <c r="P264" s="152"/>
      <c r="Q264" s="152"/>
      <c r="R264" s="152"/>
      <c r="S264" s="152"/>
      <c r="AG264" s="233"/>
      <c r="AH264" s="233"/>
      <c r="AI264" s="233"/>
      <c r="AJ264" s="233"/>
      <c r="AK264" s="233"/>
      <c r="AL264" s="233"/>
      <c r="AM264" s="233"/>
      <c r="AN264" s="233"/>
      <c r="AO264" s="233"/>
      <c r="AP264" s="233"/>
      <c r="AQ264" s="233"/>
      <c r="AR264" s="233"/>
      <c r="AS264" s="233"/>
      <c r="BK264" s="233"/>
      <c r="BL264" s="233"/>
      <c r="BM264" s="233"/>
      <c r="BN264" s="233"/>
      <c r="BO264" s="233"/>
      <c r="BP264" s="233"/>
      <c r="BQ264" s="233"/>
      <c r="BR264" s="233"/>
      <c r="BS264" s="233"/>
      <c r="BT264" s="233"/>
      <c r="BU264" s="233"/>
      <c r="CP264"/>
      <c r="CQ264"/>
      <c r="CR264"/>
      <c r="CS264"/>
      <c r="CT264"/>
      <c r="CU264"/>
      <c r="CV264"/>
      <c r="CW264"/>
      <c r="CX264"/>
      <c r="CY264"/>
      <c r="CZ264"/>
      <c r="DA264" s="233"/>
      <c r="DU264"/>
      <c r="DV264"/>
      <c r="DW264"/>
      <c r="DX264"/>
      <c r="DY264"/>
      <c r="DZ264"/>
      <c r="EA264"/>
      <c r="EB264"/>
      <c r="EC264"/>
      <c r="ED264"/>
      <c r="EE264"/>
      <c r="EF264"/>
      <c r="EG264"/>
      <c r="EH264"/>
      <c r="EI264"/>
    </row>
    <row r="265" spans="1:139" ht="15" customHeight="1">
      <c r="A265" s="152"/>
      <c r="B265" s="152"/>
      <c r="C265" s="152"/>
      <c r="D265" s="152"/>
      <c r="E265" s="152"/>
      <c r="F265" s="152"/>
      <c r="G265" s="152"/>
      <c r="H265" s="152"/>
      <c r="I265" s="152"/>
      <c r="J265" s="152"/>
      <c r="K265" s="152"/>
      <c r="L265" s="152"/>
      <c r="M265" s="152"/>
      <c r="N265" s="152"/>
      <c r="O265" s="152"/>
      <c r="P265" s="152"/>
      <c r="Q265" s="152"/>
      <c r="R265" s="152"/>
      <c r="S265" s="152"/>
      <c r="AG265" s="233"/>
      <c r="AH265" s="233"/>
      <c r="AI265" s="233"/>
      <c r="AJ265" s="233"/>
      <c r="AK265" s="233"/>
      <c r="AL265" s="233"/>
      <c r="AM265" s="233"/>
      <c r="AN265" s="233"/>
      <c r="AO265" s="233"/>
      <c r="AP265" s="233"/>
      <c r="AQ265" s="233"/>
      <c r="AR265" s="233"/>
      <c r="AS265" s="233"/>
      <c r="BK265" s="233"/>
      <c r="BL265" s="233"/>
      <c r="BM265" s="233"/>
      <c r="BN265" s="233"/>
      <c r="BO265" s="233"/>
      <c r="BP265" s="233"/>
      <c r="BQ265" s="233"/>
      <c r="BR265" s="233"/>
      <c r="BS265" s="233"/>
      <c r="BT265" s="233"/>
      <c r="BU265" s="233"/>
      <c r="CP265" s="1153" t="s">
        <v>82</v>
      </c>
      <c r="CQ265" s="1153"/>
      <c r="CR265" s="1153"/>
      <c r="CS265" s="1153"/>
      <c r="CT265" s="1153"/>
      <c r="CU265" s="1153"/>
      <c r="CV265" s="1153"/>
      <c r="CW265" s="1153"/>
      <c r="CX265" s="1153"/>
      <c r="CY265"/>
      <c r="CZ265"/>
      <c r="DA265" s="233"/>
      <c r="DU265" s="1155" t="s">
        <v>82</v>
      </c>
      <c r="DV265" s="1155"/>
      <c r="DW265" s="1155"/>
      <c r="DX265" s="1155"/>
      <c r="DY265" s="1155"/>
      <c r="DZ265" s="1155"/>
      <c r="EA265" s="1155"/>
      <c r="EB265" s="1155"/>
      <c r="EC265" s="1155"/>
      <c r="ED265"/>
      <c r="EE265"/>
      <c r="EF265"/>
      <c r="EG265"/>
      <c r="EH265"/>
      <c r="EI265"/>
    </row>
    <row r="266" spans="1:139" ht="15" customHeight="1" thickBot="1">
      <c r="A266" s="152"/>
      <c r="B266" s="152"/>
      <c r="C266" s="152"/>
      <c r="D266" s="152"/>
      <c r="E266" s="152"/>
      <c r="F266" s="152"/>
      <c r="G266" s="152"/>
      <c r="H266" s="152"/>
      <c r="I266" s="152"/>
      <c r="J266" s="152"/>
      <c r="K266" s="152"/>
      <c r="L266" s="152"/>
      <c r="M266" s="152"/>
      <c r="N266" s="152"/>
      <c r="O266" s="152"/>
      <c r="P266" s="152"/>
      <c r="Q266" s="152"/>
      <c r="R266" s="152"/>
      <c r="S266" s="152"/>
      <c r="AG266" s="233"/>
      <c r="AH266" s="233"/>
      <c r="AI266" s="233"/>
      <c r="AJ266" s="233"/>
      <c r="AK266" s="233"/>
      <c r="AL266" s="233"/>
      <c r="AM266" s="233"/>
      <c r="AN266" s="233"/>
      <c r="AO266" s="233"/>
      <c r="AP266" s="233"/>
      <c r="AQ266" s="233"/>
      <c r="AR266" s="233"/>
      <c r="AS266" s="233"/>
      <c r="BK266" s="233"/>
      <c r="BL266" s="233"/>
      <c r="BM266" s="233"/>
      <c r="BN266" s="233"/>
      <c r="BO266" s="233"/>
      <c r="BP266" s="233"/>
      <c r="BQ266" s="233"/>
      <c r="BR266" s="233"/>
      <c r="BS266" s="233"/>
      <c r="BT266" s="233"/>
      <c r="BU266" s="233"/>
      <c r="CP266" s="406" t="s">
        <v>328</v>
      </c>
      <c r="CQ266" s="406" t="s">
        <v>329</v>
      </c>
      <c r="CR266"/>
      <c r="CS266"/>
      <c r="CT266"/>
      <c r="CU266"/>
      <c r="CV266"/>
      <c r="CW266"/>
      <c r="CX266"/>
      <c r="CY266"/>
      <c r="CZ266"/>
      <c r="DA266" s="233"/>
      <c r="DU266" s="506" t="s">
        <v>328</v>
      </c>
      <c r="DV266" s="506" t="s">
        <v>329</v>
      </c>
      <c r="DW266"/>
      <c r="DX266"/>
      <c r="DY266"/>
      <c r="DZ266"/>
      <c r="EA266"/>
      <c r="EB266"/>
      <c r="EC266"/>
      <c r="ED266"/>
      <c r="EE266"/>
      <c r="EF266"/>
      <c r="EG266"/>
      <c r="EH266"/>
      <c r="EI266"/>
    </row>
    <row r="267" spans="1:139" ht="15" customHeight="1" thickTop="1" thickBot="1">
      <c r="A267" s="152"/>
      <c r="B267" s="152"/>
      <c r="C267" s="152"/>
      <c r="D267" s="152"/>
      <c r="E267" s="152"/>
      <c r="F267" s="152"/>
      <c r="G267" s="152"/>
      <c r="H267" s="152"/>
      <c r="I267" s="152"/>
      <c r="J267" s="152"/>
      <c r="K267" s="152"/>
      <c r="L267" s="152"/>
      <c r="M267" s="152"/>
      <c r="N267" s="152"/>
      <c r="O267" s="152"/>
      <c r="P267" s="152"/>
      <c r="Q267" s="152"/>
      <c r="R267" s="152"/>
      <c r="S267" s="152"/>
      <c r="AG267" s="233"/>
      <c r="AH267" s="233"/>
      <c r="AI267" s="233"/>
      <c r="AJ267" s="233"/>
      <c r="AK267" s="233"/>
      <c r="AL267" s="233"/>
      <c r="AM267" s="233"/>
      <c r="AN267" s="233"/>
      <c r="AO267" s="233"/>
      <c r="AP267" s="233"/>
      <c r="AQ267" s="233"/>
      <c r="AR267" s="233"/>
      <c r="AS267" s="233"/>
      <c r="BK267" s="233"/>
      <c r="BL267" s="233"/>
      <c r="BM267" s="233"/>
      <c r="BN267" s="233"/>
      <c r="BO267" s="233"/>
      <c r="BP267" s="233"/>
      <c r="BQ267" s="233"/>
      <c r="BR267" s="233"/>
      <c r="BS267" s="233"/>
      <c r="BT267" s="233"/>
      <c r="BU267" s="233"/>
      <c r="CP267" s="407"/>
      <c r="CQ267" s="412" t="s">
        <v>83</v>
      </c>
      <c r="CR267" s="423" t="s">
        <v>50</v>
      </c>
      <c r="CS267" s="423" t="s">
        <v>58</v>
      </c>
      <c r="CT267" s="423" t="s">
        <v>36</v>
      </c>
      <c r="CU267" s="423" t="s">
        <v>39</v>
      </c>
      <c r="CV267" s="423" t="s">
        <v>40</v>
      </c>
      <c r="CW267" s="423" t="s">
        <v>41</v>
      </c>
      <c r="CX267" s="413" t="s">
        <v>332</v>
      </c>
      <c r="CY267"/>
      <c r="CZ267"/>
      <c r="DA267" s="233"/>
      <c r="DU267" s="507"/>
      <c r="DV267" s="512" t="s">
        <v>83</v>
      </c>
      <c r="DW267" s="523" t="s">
        <v>50</v>
      </c>
      <c r="DX267" s="523" t="s">
        <v>58</v>
      </c>
      <c r="DY267" s="523" t="s">
        <v>36</v>
      </c>
      <c r="DZ267" s="523" t="s">
        <v>39</v>
      </c>
      <c r="EA267" s="523" t="s">
        <v>40</v>
      </c>
      <c r="EB267" s="523" t="s">
        <v>41</v>
      </c>
      <c r="EC267" s="513" t="s">
        <v>332</v>
      </c>
      <c r="ED267"/>
      <c r="EE267"/>
      <c r="EF267"/>
      <c r="EG267"/>
      <c r="EH267"/>
      <c r="EI267"/>
    </row>
    <row r="268" spans="1:139" ht="15" customHeight="1" thickTop="1">
      <c r="A268" s="152"/>
      <c r="B268" s="152"/>
      <c r="C268" s="152"/>
      <c r="D268" s="152"/>
      <c r="E268" s="152"/>
      <c r="F268" s="152"/>
      <c r="G268" s="152"/>
      <c r="H268" s="152"/>
      <c r="I268" s="152"/>
      <c r="J268" s="152"/>
      <c r="K268" s="152"/>
      <c r="L268" s="152"/>
      <c r="M268" s="152"/>
      <c r="N268" s="152"/>
      <c r="O268" s="152"/>
      <c r="P268" s="152"/>
      <c r="Q268" s="152"/>
      <c r="R268" s="152"/>
      <c r="S268" s="152"/>
      <c r="AG268" s="233"/>
      <c r="AH268" s="233"/>
      <c r="AI268" s="233"/>
      <c r="AJ268" s="233"/>
      <c r="AK268" s="233"/>
      <c r="AL268" s="233"/>
      <c r="AM268" s="233"/>
      <c r="AN268" s="233"/>
      <c r="AO268" s="233"/>
      <c r="AP268" s="233"/>
      <c r="AQ268" s="233"/>
      <c r="AR268" s="233"/>
      <c r="AS268" s="233"/>
      <c r="BK268" s="233"/>
      <c r="BL268" s="233"/>
      <c r="BM268" s="233"/>
      <c r="BN268" s="233"/>
      <c r="BO268" s="233"/>
      <c r="BP268" s="233"/>
      <c r="BQ268" s="233"/>
      <c r="BR268" s="233"/>
      <c r="BS268" s="233"/>
      <c r="BT268" s="233"/>
      <c r="BU268" s="233"/>
      <c r="CP268" s="497" t="s">
        <v>84</v>
      </c>
      <c r="CQ268" s="468">
        <v>38.501725459918795</v>
      </c>
      <c r="CR268" s="469">
        <v>1</v>
      </c>
      <c r="CS268" s="440">
        <v>38.501725459918795</v>
      </c>
      <c r="CT268" s="440">
        <v>20.603567392917075</v>
      </c>
      <c r="CU268" s="441">
        <v>2.3673744602084846E-5</v>
      </c>
      <c r="CV268" s="441">
        <v>0.23253654451123279</v>
      </c>
      <c r="CW268" s="440">
        <v>20.603567392917075</v>
      </c>
      <c r="CX268" s="498">
        <v>0.99403471423858414</v>
      </c>
      <c r="CY268"/>
      <c r="CZ268"/>
      <c r="DA268" s="233"/>
      <c r="DU268" s="597" t="s">
        <v>84</v>
      </c>
      <c r="DV268" s="568">
        <v>37.432649387209139</v>
      </c>
      <c r="DW268" s="569">
        <v>1</v>
      </c>
      <c r="DX268" s="540">
        <v>37.432649387209139</v>
      </c>
      <c r="DY268" s="540">
        <v>22.047810787437875</v>
      </c>
      <c r="DZ268" s="541">
        <v>1.3348540348763562E-5</v>
      </c>
      <c r="EA268" s="541">
        <v>0.24484560584690701</v>
      </c>
      <c r="EB268" s="540">
        <v>22.047810787437879</v>
      </c>
      <c r="EC268" s="598">
        <v>0.99618817396269932</v>
      </c>
      <c r="ED268"/>
      <c r="EE268"/>
      <c r="EF268"/>
      <c r="EG268"/>
      <c r="EH268"/>
      <c r="EI268"/>
    </row>
    <row r="269" spans="1:139" ht="15" customHeight="1" thickBot="1">
      <c r="A269" s="152"/>
      <c r="B269" s="152"/>
      <c r="C269" s="152"/>
      <c r="D269" s="152"/>
      <c r="E269" s="152"/>
      <c r="F269" s="152"/>
      <c r="G269" s="152"/>
      <c r="H269" s="152"/>
      <c r="I269" s="152"/>
      <c r="J269" s="152"/>
      <c r="K269" s="152"/>
      <c r="L269" s="152"/>
      <c r="M269" s="152"/>
      <c r="N269" s="152"/>
      <c r="O269" s="152"/>
      <c r="P269" s="152"/>
      <c r="Q269" s="152"/>
      <c r="R269" s="152"/>
      <c r="S269" s="152"/>
      <c r="AG269" s="233"/>
      <c r="AH269" s="233"/>
      <c r="AI269" s="233"/>
      <c r="AJ269" s="233"/>
      <c r="AK269" s="233"/>
      <c r="AL269" s="233"/>
      <c r="AM269" s="233"/>
      <c r="AN269" s="233"/>
      <c r="AO269" s="233"/>
      <c r="AP269" s="233"/>
      <c r="AQ269" s="233"/>
      <c r="AR269" s="233"/>
      <c r="AS269" s="233"/>
      <c r="BK269" s="233"/>
      <c r="BL269" s="233"/>
      <c r="BM269" s="233"/>
      <c r="BN269" s="233"/>
      <c r="BO269" s="233"/>
      <c r="BP269" s="233"/>
      <c r="BQ269" s="233"/>
      <c r="BR269" s="233"/>
      <c r="BS269" s="233"/>
      <c r="BT269" s="233"/>
      <c r="BU269" s="233"/>
      <c r="CP269" s="488" t="s">
        <v>68</v>
      </c>
      <c r="CQ269" s="477">
        <v>127.07106887589345</v>
      </c>
      <c r="CR269" s="480">
        <v>68</v>
      </c>
      <c r="CS269" s="458">
        <v>1.8686921893513742</v>
      </c>
      <c r="CT269" s="478"/>
      <c r="CU269" s="478"/>
      <c r="CV269" s="478"/>
      <c r="CW269" s="478"/>
      <c r="CX269" s="479"/>
      <c r="CY269"/>
      <c r="CZ269"/>
      <c r="DA269" s="233"/>
      <c r="DU269" s="588" t="s">
        <v>68</v>
      </c>
      <c r="DV269" s="577">
        <v>115.45001827485379</v>
      </c>
      <c r="DW269" s="580">
        <v>68</v>
      </c>
      <c r="DX269" s="558">
        <v>1.6977943863949088</v>
      </c>
      <c r="DY269" s="578"/>
      <c r="DZ269" s="578"/>
      <c r="EA269" s="578"/>
      <c r="EB269" s="578"/>
      <c r="EC269" s="579"/>
      <c r="ED269"/>
      <c r="EE269"/>
      <c r="EF269"/>
      <c r="EG269"/>
      <c r="EH269"/>
      <c r="EI269"/>
    </row>
    <row r="270" spans="1:139" ht="15" customHeight="1" thickTop="1">
      <c r="A270" s="152"/>
      <c r="B270" s="152"/>
      <c r="C270" s="152"/>
      <c r="D270" s="152"/>
      <c r="E270" s="152"/>
      <c r="F270" s="152"/>
      <c r="G270" s="152"/>
      <c r="H270" s="152"/>
      <c r="I270" s="152"/>
      <c r="J270" s="152"/>
      <c r="K270" s="152"/>
      <c r="L270" s="152"/>
      <c r="M270" s="152"/>
      <c r="N270" s="152"/>
      <c r="O270" s="152"/>
      <c r="P270" s="152"/>
      <c r="Q270" s="152"/>
      <c r="R270" s="152"/>
      <c r="S270" s="152"/>
      <c r="AG270" s="233"/>
      <c r="AH270" s="233"/>
      <c r="AI270" s="233"/>
      <c r="AJ270" s="233"/>
      <c r="AK270" s="233"/>
      <c r="AL270" s="233"/>
      <c r="AM270" s="233"/>
      <c r="AN270" s="233"/>
      <c r="AO270" s="233"/>
      <c r="AP270" s="233"/>
      <c r="AQ270" s="233"/>
      <c r="AR270" s="233"/>
      <c r="AS270" s="233"/>
      <c r="BK270" s="233"/>
      <c r="BL270" s="233"/>
      <c r="BM270" s="233"/>
      <c r="BN270" s="233"/>
      <c r="BO270" s="233"/>
      <c r="BP270" s="233"/>
      <c r="BQ270" s="233"/>
      <c r="BR270" s="233"/>
      <c r="BS270" s="233"/>
      <c r="BT270" s="233"/>
      <c r="BU270" s="233"/>
      <c r="CP270" s="1176" t="s">
        <v>127</v>
      </c>
      <c r="CQ270" s="1176"/>
      <c r="CR270" s="1176"/>
      <c r="CS270" s="1176"/>
      <c r="CT270" s="1176"/>
      <c r="CU270" s="1176"/>
      <c r="CV270" s="1176"/>
      <c r="CW270" s="1176"/>
      <c r="CX270" s="1176"/>
      <c r="CY270"/>
      <c r="CZ270"/>
      <c r="DA270" s="233"/>
      <c r="DU270" s="1178" t="s">
        <v>127</v>
      </c>
      <c r="DV270" s="1178"/>
      <c r="DW270" s="1178"/>
      <c r="DX270" s="1178"/>
      <c r="DY270" s="1178"/>
      <c r="DZ270" s="1178"/>
      <c r="EA270" s="1178"/>
      <c r="EB270" s="1178"/>
      <c r="EC270" s="1178"/>
      <c r="ED270"/>
      <c r="EE270"/>
      <c r="EF270"/>
      <c r="EG270"/>
      <c r="EH270"/>
      <c r="EI270"/>
    </row>
    <row r="271" spans="1:139" ht="15" customHeight="1">
      <c r="A271" s="152"/>
      <c r="B271" s="152"/>
      <c r="C271" s="152"/>
      <c r="D271" s="152"/>
      <c r="E271" s="152"/>
      <c r="F271" s="152"/>
      <c r="G271" s="152"/>
      <c r="H271" s="152"/>
      <c r="I271" s="152"/>
      <c r="J271" s="152"/>
      <c r="K271" s="152"/>
      <c r="L271" s="152"/>
      <c r="M271" s="152"/>
      <c r="N271" s="152"/>
      <c r="O271" s="152"/>
      <c r="P271" s="152"/>
      <c r="Q271" s="152"/>
      <c r="R271" s="152"/>
      <c r="S271" s="152"/>
      <c r="AG271" s="233"/>
      <c r="AH271" s="233"/>
      <c r="AI271" s="233"/>
      <c r="AJ271" s="233"/>
      <c r="AK271" s="233"/>
      <c r="AL271" s="233"/>
      <c r="AM271" s="233"/>
      <c r="AN271" s="233"/>
      <c r="AO271" s="233"/>
      <c r="AP271" s="233"/>
      <c r="AQ271" s="233"/>
      <c r="AR271" s="233"/>
      <c r="AS271" s="233"/>
      <c r="BK271" s="233"/>
      <c r="BL271" s="233"/>
      <c r="BM271" s="233"/>
      <c r="BN271" s="233"/>
      <c r="BO271" s="233"/>
      <c r="BP271" s="233"/>
      <c r="BQ271" s="233"/>
      <c r="BR271" s="233"/>
      <c r="BS271" s="233"/>
      <c r="BT271" s="233"/>
      <c r="BU271" s="233"/>
      <c r="CP271" s="1176" t="s">
        <v>333</v>
      </c>
      <c r="CQ271" s="1176"/>
      <c r="CR271" s="1176"/>
      <c r="CS271" s="1176"/>
      <c r="CT271" s="1176"/>
      <c r="CU271" s="1176"/>
      <c r="CV271" s="1176"/>
      <c r="CW271" s="1176"/>
      <c r="CX271" s="1176"/>
      <c r="CY271"/>
      <c r="CZ271"/>
      <c r="DA271" s="233"/>
      <c r="DU271" s="1178" t="s">
        <v>333</v>
      </c>
      <c r="DV271" s="1178"/>
      <c r="DW271" s="1178"/>
      <c r="DX271" s="1178"/>
      <c r="DY271" s="1178"/>
      <c r="DZ271" s="1178"/>
      <c r="EA271" s="1178"/>
      <c r="EB271" s="1178"/>
      <c r="EC271" s="1178"/>
      <c r="ED271"/>
      <c r="EE271"/>
      <c r="EF271"/>
      <c r="EG271"/>
      <c r="EH271"/>
      <c r="EI271"/>
    </row>
    <row r="272" spans="1:139" ht="15" customHeight="1">
      <c r="A272" s="152"/>
      <c r="B272" s="152"/>
      <c r="C272" s="152"/>
      <c r="D272" s="152"/>
      <c r="E272" s="152"/>
      <c r="F272" s="152"/>
      <c r="G272" s="152"/>
      <c r="H272" s="152"/>
      <c r="I272" s="152"/>
      <c r="J272" s="152"/>
      <c r="K272" s="152"/>
      <c r="L272" s="152"/>
      <c r="M272" s="152"/>
      <c r="N272" s="152"/>
      <c r="O272" s="152"/>
      <c r="P272" s="152"/>
      <c r="Q272" s="152"/>
      <c r="R272" s="152"/>
      <c r="S272" s="152"/>
      <c r="AG272" s="233"/>
      <c r="AH272" s="233"/>
      <c r="AI272" s="233"/>
      <c r="AJ272" s="233"/>
      <c r="AK272" s="233"/>
      <c r="AL272" s="233"/>
      <c r="AM272" s="233"/>
      <c r="AN272" s="233"/>
      <c r="AO272" s="233"/>
      <c r="AP272" s="233"/>
      <c r="AQ272" s="233"/>
      <c r="AR272" s="233"/>
      <c r="AS272" s="233"/>
      <c r="BK272" s="233"/>
      <c r="BL272" s="233"/>
      <c r="BM272" s="233"/>
      <c r="BN272" s="233"/>
      <c r="BO272" s="233"/>
      <c r="BP272" s="233"/>
      <c r="BQ272" s="233"/>
      <c r="BR272" s="233"/>
      <c r="BS272" s="233"/>
      <c r="BT272" s="233"/>
      <c r="BU272" s="233"/>
      <c r="CP272"/>
      <c r="CQ272"/>
      <c r="CR272"/>
      <c r="CS272"/>
      <c r="CT272"/>
      <c r="CU272"/>
      <c r="CV272"/>
      <c r="CW272"/>
      <c r="CX272"/>
      <c r="CY272"/>
      <c r="CZ272"/>
      <c r="DA272" s="233"/>
      <c r="DU272"/>
      <c r="DV272"/>
      <c r="DW272"/>
      <c r="DX272"/>
      <c r="DY272"/>
      <c r="DZ272"/>
      <c r="EA272"/>
      <c r="EB272"/>
      <c r="EC272"/>
      <c r="ED272"/>
      <c r="EE272"/>
      <c r="EF272"/>
      <c r="EG272"/>
      <c r="EH272"/>
      <c r="EI272"/>
    </row>
    <row r="273" spans="1:139" ht="15" customHeight="1">
      <c r="A273" s="152"/>
      <c r="B273" s="152"/>
      <c r="C273" s="152"/>
      <c r="D273" s="152"/>
      <c r="E273" s="152"/>
      <c r="F273" s="152"/>
      <c r="G273" s="152"/>
      <c r="H273" s="152"/>
      <c r="I273" s="152"/>
      <c r="J273" s="152"/>
      <c r="K273" s="152"/>
      <c r="L273" s="152"/>
      <c r="M273" s="152"/>
      <c r="N273" s="152"/>
      <c r="O273" s="152"/>
      <c r="P273" s="152"/>
      <c r="Q273" s="152"/>
      <c r="R273" s="152"/>
      <c r="S273" s="152"/>
      <c r="AG273" s="233"/>
      <c r="AH273" s="233"/>
      <c r="AI273" s="233"/>
      <c r="AJ273" s="233"/>
      <c r="AK273" s="233"/>
      <c r="AL273" s="233"/>
      <c r="AM273" s="233"/>
      <c r="AN273" s="233"/>
      <c r="AO273" s="233"/>
      <c r="AP273" s="233"/>
      <c r="AQ273" s="233"/>
      <c r="AR273" s="233"/>
      <c r="AS273" s="233"/>
      <c r="BK273" s="233"/>
      <c r="BL273" s="233"/>
      <c r="BM273" s="233"/>
      <c r="BN273" s="233"/>
      <c r="BO273" s="233"/>
      <c r="BP273" s="233"/>
      <c r="BQ273" s="233"/>
      <c r="BR273" s="233"/>
      <c r="BS273" s="233"/>
      <c r="BT273" s="233"/>
      <c r="BU273" s="233"/>
      <c r="CP273"/>
      <c r="CQ273"/>
      <c r="CR273"/>
      <c r="CS273"/>
      <c r="CT273"/>
      <c r="CU273"/>
      <c r="CV273"/>
      <c r="CW273"/>
      <c r="CX273"/>
      <c r="CY273"/>
      <c r="CZ273"/>
      <c r="DA273" s="233"/>
      <c r="DU273"/>
      <c r="DV273"/>
      <c r="DW273"/>
      <c r="DX273"/>
      <c r="DY273"/>
      <c r="DZ273"/>
      <c r="EA273"/>
      <c r="EB273"/>
      <c r="EC273"/>
      <c r="ED273"/>
      <c r="EE273"/>
      <c r="EF273"/>
      <c r="EG273"/>
      <c r="EH273"/>
      <c r="EI273"/>
    </row>
    <row r="274" spans="1:139" ht="15" customHeight="1">
      <c r="A274" s="152"/>
      <c r="B274" s="152"/>
      <c r="C274" s="152"/>
      <c r="D274" s="152"/>
      <c r="E274" s="152"/>
      <c r="F274" s="152"/>
      <c r="G274" s="152"/>
      <c r="H274" s="152"/>
      <c r="I274" s="152"/>
      <c r="J274" s="152"/>
      <c r="K274" s="152"/>
      <c r="L274" s="152"/>
      <c r="M274" s="152"/>
      <c r="N274" s="152"/>
      <c r="O274" s="152"/>
      <c r="P274" s="152"/>
      <c r="Q274" s="152"/>
      <c r="R274" s="152"/>
      <c r="S274" s="152"/>
      <c r="AG274" s="233"/>
      <c r="AH274" s="233"/>
      <c r="AI274" s="233"/>
      <c r="AJ274" s="233"/>
      <c r="AK274" s="233"/>
      <c r="AL274" s="233"/>
      <c r="AM274" s="233"/>
      <c r="AN274" s="233"/>
      <c r="AO274" s="233"/>
      <c r="AP274" s="233"/>
      <c r="AQ274" s="233"/>
      <c r="AR274" s="233"/>
      <c r="AS274" s="233"/>
      <c r="BK274" s="233"/>
      <c r="BL274" s="233"/>
      <c r="BM274" s="233"/>
      <c r="BN274" s="233"/>
      <c r="BO274" s="233"/>
      <c r="BP274" s="233"/>
      <c r="BQ274" s="233"/>
      <c r="BR274" s="233"/>
      <c r="BS274" s="233"/>
      <c r="BT274" s="233"/>
      <c r="BU274" s="233"/>
      <c r="CP274" s="489" t="s">
        <v>356</v>
      </c>
      <c r="CQ274"/>
      <c r="CR274"/>
      <c r="CS274"/>
      <c r="CT274"/>
      <c r="CU274"/>
      <c r="CV274"/>
      <c r="CW274"/>
      <c r="CX274"/>
      <c r="CY274"/>
      <c r="CZ274"/>
      <c r="DA274" s="233"/>
      <c r="DU274" s="589" t="s">
        <v>356</v>
      </c>
      <c r="DV274"/>
      <c r="DW274"/>
      <c r="DX274"/>
      <c r="DY274"/>
      <c r="DZ274"/>
      <c r="EA274"/>
      <c r="EB274"/>
      <c r="EC274"/>
      <c r="ED274"/>
      <c r="EE274"/>
      <c r="EF274"/>
      <c r="EG274"/>
      <c r="EH274"/>
      <c r="EI274"/>
    </row>
    <row r="275" spans="1:139" ht="15.75" customHeight="1">
      <c r="A275" s="152"/>
      <c r="B275" s="152"/>
      <c r="C275" s="152"/>
      <c r="D275" s="152"/>
      <c r="E275" s="152"/>
      <c r="F275" s="152"/>
      <c r="G275" s="152"/>
      <c r="H275" s="152"/>
      <c r="I275" s="152"/>
      <c r="J275" s="152"/>
      <c r="K275" s="152"/>
      <c r="L275" s="152"/>
      <c r="M275" s="152"/>
      <c r="N275" s="152"/>
      <c r="O275" s="152"/>
      <c r="P275" s="152"/>
      <c r="Q275" s="152"/>
      <c r="R275" s="152"/>
      <c r="S275" s="152"/>
      <c r="AG275" s="233"/>
      <c r="AH275" s="233"/>
      <c r="AI275" s="233"/>
      <c r="AJ275" s="233"/>
      <c r="AK275" s="233"/>
      <c r="AL275" s="233"/>
      <c r="AM275" s="233"/>
      <c r="AN275" s="233"/>
      <c r="AO275" s="233"/>
      <c r="AP275" s="233"/>
      <c r="AQ275" s="233"/>
      <c r="AR275" s="233"/>
      <c r="AS275" s="233"/>
      <c r="BK275" s="233"/>
      <c r="BL275" s="233"/>
      <c r="BM275" s="233"/>
      <c r="BN275" s="233"/>
      <c r="BO275" s="233"/>
      <c r="BP275" s="233"/>
      <c r="BQ275" s="233"/>
      <c r="BR275" s="233"/>
      <c r="BS275" s="233"/>
      <c r="BT275" s="233"/>
      <c r="BU275" s="233"/>
      <c r="CP275"/>
      <c r="CQ275"/>
      <c r="CR275"/>
      <c r="CS275"/>
      <c r="CT275"/>
      <c r="CU275"/>
      <c r="CV275"/>
      <c r="CW275"/>
      <c r="CX275"/>
      <c r="CY275"/>
      <c r="CZ275"/>
      <c r="DA275" s="233"/>
      <c r="DU275"/>
      <c r="DV275"/>
      <c r="DW275"/>
      <c r="DX275"/>
      <c r="DY275"/>
      <c r="DZ275"/>
      <c r="EA275"/>
      <c r="EB275"/>
      <c r="EC275"/>
      <c r="ED275"/>
      <c r="EE275"/>
      <c r="EF275"/>
      <c r="EG275"/>
      <c r="EH275"/>
      <c r="EI275"/>
    </row>
    <row r="276" spans="1:139" ht="15" customHeight="1">
      <c r="A276" s="152"/>
      <c r="B276" s="152"/>
      <c r="C276" s="152"/>
      <c r="D276" s="152"/>
      <c r="E276" s="152"/>
      <c r="F276" s="152"/>
      <c r="G276" s="152"/>
      <c r="H276" s="152"/>
      <c r="I276" s="152"/>
      <c r="J276" s="152"/>
      <c r="K276" s="152"/>
      <c r="L276" s="152"/>
      <c r="M276" s="152"/>
      <c r="N276" s="152"/>
      <c r="O276" s="152"/>
      <c r="P276" s="152"/>
      <c r="Q276" s="152"/>
      <c r="R276" s="152"/>
      <c r="S276" s="152"/>
      <c r="AG276" s="233"/>
      <c r="AH276" s="233"/>
      <c r="AI276" s="233"/>
      <c r="AJ276" s="233"/>
      <c r="AK276" s="233"/>
      <c r="AL276" s="233"/>
      <c r="AM276" s="233"/>
      <c r="AN276" s="233"/>
      <c r="AO276" s="233"/>
      <c r="AP276" s="233"/>
      <c r="AQ276" s="233"/>
      <c r="AR276" s="233"/>
      <c r="AS276" s="233"/>
      <c r="BK276" s="233"/>
      <c r="BL276" s="233"/>
      <c r="BM276" s="233"/>
      <c r="BN276" s="233"/>
      <c r="BO276" s="233"/>
      <c r="BP276" s="233"/>
      <c r="BQ276" s="233"/>
      <c r="BR276" s="233"/>
      <c r="BS276" s="233"/>
      <c r="BT276" s="233"/>
      <c r="BU276" s="233"/>
      <c r="CP276" s="1153" t="s">
        <v>76</v>
      </c>
      <c r="CQ276" s="1153"/>
      <c r="CR276" s="1153"/>
      <c r="CS276" s="1153"/>
      <c r="CT276" s="1153"/>
      <c r="CU276"/>
      <c r="CV276"/>
      <c r="CW276"/>
      <c r="CX276"/>
      <c r="CY276"/>
      <c r="CZ276"/>
      <c r="DA276" s="233"/>
      <c r="DU276" s="1155" t="s">
        <v>76</v>
      </c>
      <c r="DV276" s="1155"/>
      <c r="DW276" s="1155"/>
      <c r="DX276" s="1155"/>
      <c r="DY276" s="1155"/>
      <c r="DZ276"/>
      <c r="EA276"/>
      <c r="EB276"/>
      <c r="EC276"/>
      <c r="ED276"/>
      <c r="EE276"/>
      <c r="EF276"/>
      <c r="EG276"/>
      <c r="EH276"/>
      <c r="EI276"/>
    </row>
    <row r="277" spans="1:139" ht="15" customHeight="1" thickBot="1">
      <c r="A277" s="152"/>
      <c r="B277" s="152"/>
      <c r="C277" s="152"/>
      <c r="D277" s="152"/>
      <c r="E277" s="152"/>
      <c r="F277" s="152"/>
      <c r="G277" s="152"/>
      <c r="H277" s="152"/>
      <c r="I277" s="152"/>
      <c r="J277" s="152"/>
      <c r="K277" s="152"/>
      <c r="L277" s="152"/>
      <c r="M277" s="152"/>
      <c r="N277" s="152"/>
      <c r="O277" s="152"/>
      <c r="P277" s="152"/>
      <c r="Q277" s="152"/>
      <c r="R277" s="152"/>
      <c r="S277" s="152"/>
      <c r="AG277" s="233"/>
      <c r="AH277" s="233"/>
      <c r="AI277" s="233"/>
      <c r="AJ277" s="233"/>
      <c r="AK277" s="233"/>
      <c r="AL277" s="233"/>
      <c r="AM277" s="233"/>
      <c r="AN277" s="233"/>
      <c r="AO277" s="233"/>
      <c r="AP277" s="233"/>
      <c r="AQ277" s="233"/>
      <c r="AR277" s="233"/>
      <c r="AS277" s="233"/>
      <c r="BK277" s="233"/>
      <c r="BL277" s="233"/>
      <c r="BM277" s="233"/>
      <c r="BN277" s="233"/>
      <c r="BO277" s="233"/>
      <c r="BP277" s="233"/>
      <c r="BQ277" s="233"/>
      <c r="BR277" s="233"/>
      <c r="BS277" s="233"/>
      <c r="BT277" s="233"/>
      <c r="BU277" s="233"/>
      <c r="CP277" s="406" t="s">
        <v>328</v>
      </c>
      <c r="CQ277" s="406" t="s">
        <v>329</v>
      </c>
      <c r="CR277"/>
      <c r="CS277"/>
      <c r="CT277"/>
      <c r="CU277"/>
      <c r="CV277"/>
      <c r="CW277"/>
      <c r="CX277"/>
      <c r="CY277"/>
      <c r="CZ277"/>
      <c r="DA277" s="233"/>
      <c r="DU277" s="506" t="s">
        <v>328</v>
      </c>
      <c r="DV277" s="506" t="s">
        <v>329</v>
      </c>
      <c r="DW277"/>
      <c r="DX277"/>
      <c r="DY277"/>
      <c r="DZ277"/>
      <c r="EA277"/>
      <c r="EB277"/>
      <c r="EC277"/>
      <c r="ED277"/>
      <c r="EE277"/>
      <c r="EF277"/>
      <c r="EG277"/>
      <c r="EH277"/>
      <c r="EI277"/>
    </row>
    <row r="278" spans="1:139" ht="15" customHeight="1" thickTop="1">
      <c r="A278" s="152"/>
      <c r="B278" s="152"/>
      <c r="C278" s="152"/>
      <c r="D278" s="152"/>
      <c r="E278" s="152"/>
      <c r="F278" s="152"/>
      <c r="G278" s="152"/>
      <c r="H278" s="152"/>
      <c r="I278" s="152"/>
      <c r="J278" s="152"/>
      <c r="K278" s="152"/>
      <c r="L278" s="152"/>
      <c r="M278" s="152"/>
      <c r="N278" s="152"/>
      <c r="O278" s="152"/>
      <c r="P278" s="152"/>
      <c r="Q278" s="152"/>
      <c r="R278" s="152"/>
      <c r="S278" s="152"/>
      <c r="AG278" s="233"/>
      <c r="AH278" s="233"/>
      <c r="AI278" s="233"/>
      <c r="AJ278" s="233"/>
      <c r="AK278" s="233"/>
      <c r="AL278" s="233"/>
      <c r="AM278" s="233"/>
      <c r="AN278" s="233"/>
      <c r="AO278" s="233"/>
      <c r="AP278" s="233"/>
      <c r="AQ278" s="233"/>
      <c r="AR278" s="233"/>
      <c r="AS278" s="233"/>
      <c r="BK278" s="233"/>
      <c r="BL278" s="233"/>
      <c r="BM278" s="233"/>
      <c r="BN278" s="233"/>
      <c r="BO278" s="233"/>
      <c r="BP278" s="233"/>
      <c r="BQ278" s="233"/>
      <c r="BR278" s="233"/>
      <c r="BS278" s="233"/>
      <c r="BT278" s="233"/>
      <c r="BU278" s="233"/>
      <c r="CP278" s="1226" t="s">
        <v>96</v>
      </c>
      <c r="CQ278" s="1228" t="s">
        <v>16</v>
      </c>
      <c r="CR278" s="1218" t="s">
        <v>71</v>
      </c>
      <c r="CS278" s="1218" t="s">
        <v>72</v>
      </c>
      <c r="CT278" s="1219"/>
      <c r="CU278"/>
      <c r="CV278"/>
      <c r="CW278"/>
      <c r="CX278"/>
      <c r="CY278"/>
      <c r="CZ278"/>
      <c r="DA278" s="233"/>
      <c r="DU278" s="1220" t="s">
        <v>96</v>
      </c>
      <c r="DV278" s="1222" t="s">
        <v>16</v>
      </c>
      <c r="DW278" s="1216" t="s">
        <v>71</v>
      </c>
      <c r="DX278" s="1216" t="s">
        <v>72</v>
      </c>
      <c r="DY278" s="1217"/>
      <c r="DZ278"/>
      <c r="EA278"/>
      <c r="EB278"/>
      <c r="EC278"/>
      <c r="ED278"/>
      <c r="EE278"/>
      <c r="EF278"/>
      <c r="EG278"/>
      <c r="EH278"/>
      <c r="EI278"/>
    </row>
    <row r="279" spans="1:139" ht="15" customHeight="1" thickBot="1">
      <c r="A279" s="152"/>
      <c r="B279" s="152"/>
      <c r="C279" s="152"/>
      <c r="D279" s="152"/>
      <c r="E279" s="152"/>
      <c r="F279" s="152"/>
      <c r="G279" s="152"/>
      <c r="H279" s="152"/>
      <c r="I279" s="152"/>
      <c r="J279" s="152"/>
      <c r="K279" s="152"/>
      <c r="L279" s="152"/>
      <c r="M279" s="152"/>
      <c r="N279" s="152"/>
      <c r="O279" s="152"/>
      <c r="P279" s="152"/>
      <c r="Q279" s="152"/>
      <c r="R279" s="152"/>
      <c r="S279" s="152"/>
      <c r="AG279" s="233"/>
      <c r="AH279" s="233"/>
      <c r="AI279" s="233"/>
      <c r="AJ279" s="233"/>
      <c r="AK279" s="233"/>
      <c r="AL279" s="233"/>
      <c r="AM279" s="233"/>
      <c r="AN279" s="233"/>
      <c r="AO279" s="233"/>
      <c r="AP279" s="233"/>
      <c r="AQ279" s="233"/>
      <c r="AR279" s="233"/>
      <c r="AS279" s="233"/>
      <c r="BK279" s="233"/>
      <c r="BL279" s="233"/>
      <c r="BM279" s="233"/>
      <c r="BN279" s="233"/>
      <c r="BO279" s="233"/>
      <c r="BP279" s="233"/>
      <c r="BQ279" s="233"/>
      <c r="BR279" s="233"/>
      <c r="BS279" s="233"/>
      <c r="BT279" s="233"/>
      <c r="BU279" s="233"/>
      <c r="CP279" s="1227"/>
      <c r="CQ279" s="1229"/>
      <c r="CR279" s="1230"/>
      <c r="CS279" s="638" t="s">
        <v>73</v>
      </c>
      <c r="CT279" s="461" t="s">
        <v>74</v>
      </c>
      <c r="CU279"/>
      <c r="CV279"/>
      <c r="CW279"/>
      <c r="CX279"/>
      <c r="CY279"/>
      <c r="CZ279"/>
      <c r="DA279" s="233"/>
      <c r="DU279" s="1221"/>
      <c r="DV279" s="1223"/>
      <c r="DW279" s="1224"/>
      <c r="DX279" s="635" t="s">
        <v>73</v>
      </c>
      <c r="DY279" s="561" t="s">
        <v>74</v>
      </c>
      <c r="DZ279"/>
      <c r="EA279"/>
      <c r="EB279"/>
      <c r="EC279"/>
      <c r="ED279"/>
      <c r="EE279"/>
      <c r="EF279"/>
      <c r="EG279"/>
      <c r="EH279"/>
      <c r="EI279"/>
    </row>
    <row r="280" spans="1:139" ht="15" customHeight="1" thickTop="1">
      <c r="A280" s="152"/>
      <c r="B280" s="152"/>
      <c r="C280" s="152"/>
      <c r="D280" s="152"/>
      <c r="E280" s="152"/>
      <c r="F280" s="152"/>
      <c r="G280" s="152"/>
      <c r="H280" s="152"/>
      <c r="I280" s="152"/>
      <c r="J280" s="152"/>
      <c r="K280" s="152"/>
      <c r="L280" s="152"/>
      <c r="M280" s="152"/>
      <c r="N280" s="152"/>
      <c r="O280" s="152"/>
      <c r="P280" s="152"/>
      <c r="Q280" s="152"/>
      <c r="R280" s="152"/>
      <c r="S280" s="152"/>
      <c r="AG280" s="233"/>
      <c r="AH280" s="233"/>
      <c r="AI280" s="233"/>
      <c r="AJ280" s="233"/>
      <c r="AK280" s="233"/>
      <c r="AL280" s="233"/>
      <c r="AM280" s="233"/>
      <c r="AN280" s="233"/>
      <c r="AO280" s="233"/>
      <c r="AP280" s="233"/>
      <c r="AQ280" s="233"/>
      <c r="AR280" s="233"/>
      <c r="AS280" s="233"/>
      <c r="BK280" s="233"/>
      <c r="BL280" s="233"/>
      <c r="BM280" s="233"/>
      <c r="BN280" s="233"/>
      <c r="BO280" s="233"/>
      <c r="BP280" s="233"/>
      <c r="BQ280" s="233"/>
      <c r="BR280" s="233"/>
      <c r="BS280" s="233"/>
      <c r="BT280" s="233"/>
      <c r="BU280" s="233"/>
      <c r="CP280" s="499" t="s">
        <v>22</v>
      </c>
      <c r="CQ280" s="482">
        <v>1.9990862573099417</v>
      </c>
      <c r="CR280" s="485">
        <v>0.14631527111541459</v>
      </c>
      <c r="CS280" s="484">
        <v>1.7071186796054518</v>
      </c>
      <c r="CT280" s="486">
        <v>2.2910538350144316</v>
      </c>
      <c r="CU280"/>
      <c r="CV280"/>
      <c r="CW280"/>
      <c r="CX280"/>
      <c r="CY280"/>
      <c r="CZ280"/>
      <c r="DA280" s="233"/>
      <c r="DU280" s="599" t="s">
        <v>22</v>
      </c>
      <c r="DV280" s="582">
        <v>2.0167214912280702</v>
      </c>
      <c r="DW280" s="585">
        <v>0.15511788965795853</v>
      </c>
      <c r="DX280" s="584">
        <v>1.7071885617067091</v>
      </c>
      <c r="DY280" s="586">
        <v>2.3262544207494313</v>
      </c>
      <c r="DZ280"/>
      <c r="EA280"/>
      <c r="EB280"/>
      <c r="EC280"/>
      <c r="ED280"/>
      <c r="EE280"/>
      <c r="EF280"/>
      <c r="EG280"/>
      <c r="EH280"/>
      <c r="EI280"/>
    </row>
    <row r="281" spans="1:139" ht="15" customHeight="1">
      <c r="A281" s="152"/>
      <c r="B281" s="152"/>
      <c r="C281" s="152"/>
      <c r="D281" s="152"/>
      <c r="E281" s="152"/>
      <c r="F281" s="152"/>
      <c r="G281" s="152"/>
      <c r="H281" s="152"/>
      <c r="I281" s="152"/>
      <c r="J281" s="152"/>
      <c r="K281" s="152"/>
      <c r="L281" s="152"/>
      <c r="M281" s="152"/>
      <c r="N281" s="152"/>
      <c r="O281" s="152"/>
      <c r="P281" s="152"/>
      <c r="Q281" s="152"/>
      <c r="R281" s="152"/>
      <c r="S281" s="152"/>
      <c r="AG281" s="233"/>
      <c r="AH281" s="233"/>
      <c r="AI281" s="233"/>
      <c r="AJ281" s="233"/>
      <c r="AK281" s="233"/>
      <c r="AL281" s="233"/>
      <c r="AM281" s="233"/>
      <c r="AN281" s="233"/>
      <c r="AO281" s="233"/>
      <c r="AP281" s="233"/>
      <c r="AQ281" s="233"/>
      <c r="AR281" s="233"/>
      <c r="AS281" s="233"/>
      <c r="BK281" s="233"/>
      <c r="BL281" s="233"/>
      <c r="BM281" s="233"/>
      <c r="BN281" s="233"/>
      <c r="BO281" s="233"/>
      <c r="BP281" s="233"/>
      <c r="BQ281" s="233"/>
      <c r="BR281" s="233"/>
      <c r="BS281" s="233"/>
      <c r="BT281" s="233"/>
      <c r="BU281" s="233"/>
      <c r="CP281" s="500" t="s">
        <v>23</v>
      </c>
      <c r="CQ281" s="448">
        <v>3.211074561403509</v>
      </c>
      <c r="CR281" s="451">
        <v>0.18203122762963891</v>
      </c>
      <c r="CS281" s="450">
        <v>2.8478369021185985</v>
      </c>
      <c r="CT281" s="452">
        <v>3.5743122206884195</v>
      </c>
      <c r="CU281"/>
      <c r="CV281"/>
      <c r="CW281"/>
      <c r="CX281"/>
      <c r="CY281"/>
      <c r="CZ281"/>
      <c r="DA281" s="233"/>
      <c r="DU281" s="600" t="s">
        <v>23</v>
      </c>
      <c r="DV281" s="548">
        <v>2.919407894736842</v>
      </c>
      <c r="DW281" s="551">
        <v>0.16619403906589125</v>
      </c>
      <c r="DX281" s="550">
        <v>2.5877728531920803</v>
      </c>
      <c r="DY281" s="552">
        <v>3.2510429362816038</v>
      </c>
      <c r="DZ281"/>
      <c r="EA281"/>
      <c r="EB281"/>
      <c r="EC281"/>
      <c r="ED281"/>
      <c r="EE281"/>
      <c r="EF281"/>
      <c r="EG281"/>
      <c r="EH281"/>
      <c r="EI281"/>
    </row>
    <row r="282" spans="1:139" ht="15" customHeight="1">
      <c r="A282" s="152"/>
      <c r="B282" s="152"/>
      <c r="C282" s="152"/>
      <c r="D282" s="152"/>
      <c r="E282" s="152"/>
      <c r="F282" s="152"/>
      <c r="G282" s="152"/>
      <c r="H282" s="152"/>
      <c r="I282" s="152"/>
      <c r="J282" s="152"/>
      <c r="K282" s="152"/>
      <c r="L282" s="152"/>
      <c r="M282" s="152"/>
      <c r="N282" s="152"/>
      <c r="O282" s="152"/>
      <c r="P282" s="152"/>
      <c r="Q282" s="152"/>
      <c r="R282" s="152"/>
      <c r="S282" s="152"/>
      <c r="AG282" s="233"/>
      <c r="AH282" s="233"/>
      <c r="AI282" s="233"/>
      <c r="AJ282" s="233"/>
      <c r="AK282" s="233"/>
      <c r="AL282" s="233"/>
      <c r="AM282" s="233"/>
      <c r="AN282" s="233"/>
      <c r="AO282" s="233"/>
      <c r="AP282" s="233"/>
      <c r="AQ282" s="233"/>
      <c r="AR282" s="233"/>
      <c r="AS282" s="233"/>
      <c r="BK282" s="233"/>
      <c r="BL282" s="233"/>
      <c r="BM282" s="233"/>
      <c r="BN282" s="233"/>
      <c r="BO282" s="233"/>
      <c r="BP282" s="233"/>
      <c r="BQ282" s="233"/>
      <c r="BR282" s="233"/>
      <c r="BS282" s="233"/>
      <c r="BT282" s="233"/>
      <c r="BU282" s="233"/>
      <c r="CP282" s="500" t="s">
        <v>24</v>
      </c>
      <c r="CQ282" s="448">
        <v>3.6073647660818713</v>
      </c>
      <c r="CR282" s="451">
        <v>0.1752945637545463</v>
      </c>
      <c r="CS282" s="450">
        <v>3.2575699102611915</v>
      </c>
      <c r="CT282" s="452">
        <v>3.9571596219025511</v>
      </c>
      <c r="CU282"/>
      <c r="CV282"/>
      <c r="CW282"/>
      <c r="CX282"/>
      <c r="CY282"/>
      <c r="CZ282"/>
      <c r="DA282" s="233"/>
      <c r="DU282" s="600" t="s">
        <v>24</v>
      </c>
      <c r="DV282" s="548">
        <v>3.5209247076023393</v>
      </c>
      <c r="DW282" s="551">
        <v>0.20544178054286591</v>
      </c>
      <c r="DX282" s="550">
        <v>3.1109720173114987</v>
      </c>
      <c r="DY282" s="552">
        <v>3.9308773978931799</v>
      </c>
      <c r="DZ282"/>
      <c r="EA282"/>
      <c r="EB282"/>
      <c r="EC282"/>
      <c r="ED282"/>
      <c r="EE282"/>
      <c r="EF282"/>
      <c r="EG282"/>
      <c r="EH282"/>
      <c r="EI282"/>
    </row>
    <row r="283" spans="1:139" ht="15" customHeight="1">
      <c r="A283" s="152"/>
      <c r="B283" s="152"/>
      <c r="C283" s="152"/>
      <c r="D283" s="152"/>
      <c r="E283" s="152"/>
      <c r="F283" s="152"/>
      <c r="G283" s="152"/>
      <c r="H283" s="152"/>
      <c r="I283" s="152"/>
      <c r="J283" s="152"/>
      <c r="K283" s="152"/>
      <c r="L283" s="152"/>
      <c r="M283" s="152"/>
      <c r="N283" s="152"/>
      <c r="O283" s="152"/>
      <c r="P283" s="152"/>
      <c r="Q283" s="152"/>
      <c r="R283" s="152"/>
      <c r="S283" s="152"/>
      <c r="AG283" s="233"/>
      <c r="AH283" s="233"/>
      <c r="AI283" s="233"/>
      <c r="AJ283" s="233"/>
      <c r="AK283" s="233"/>
      <c r="AL283" s="233"/>
      <c r="AM283" s="233"/>
      <c r="AN283" s="233"/>
      <c r="AO283" s="233"/>
      <c r="AP283" s="233"/>
      <c r="AQ283" s="233"/>
      <c r="AR283" s="233"/>
      <c r="AS283" s="233"/>
      <c r="BK283" s="233"/>
      <c r="BL283" s="233"/>
      <c r="BM283" s="233"/>
      <c r="BN283" s="233"/>
      <c r="BO283" s="233"/>
      <c r="BP283" s="233"/>
      <c r="BQ283" s="233"/>
      <c r="BR283" s="233"/>
      <c r="BS283" s="233"/>
      <c r="BT283" s="233"/>
      <c r="BU283" s="233"/>
      <c r="CP283" s="500" t="s">
        <v>26</v>
      </c>
      <c r="CQ283" s="448">
        <v>4.1132127192982457</v>
      </c>
      <c r="CR283" s="451">
        <v>0.22110349015817482</v>
      </c>
      <c r="CS283" s="450">
        <v>3.6720075740569857</v>
      </c>
      <c r="CT283" s="452">
        <v>4.5544178645395057</v>
      </c>
      <c r="CU283"/>
      <c r="CV283"/>
      <c r="CW283"/>
      <c r="CX283"/>
      <c r="CY283"/>
      <c r="CZ283"/>
      <c r="DA283" s="233"/>
      <c r="DU283" s="600" t="s">
        <v>26</v>
      </c>
      <c r="DV283" s="548">
        <v>3.9040570175438596</v>
      </c>
      <c r="DW283" s="551">
        <v>0.19920331165443708</v>
      </c>
      <c r="DX283" s="550">
        <v>3.506552998099568</v>
      </c>
      <c r="DY283" s="552">
        <v>4.3015610369881507</v>
      </c>
      <c r="DZ283"/>
      <c r="EA283"/>
      <c r="EB283"/>
      <c r="EC283"/>
      <c r="ED283"/>
      <c r="EE283"/>
      <c r="EF283"/>
      <c r="EG283"/>
      <c r="EH283"/>
      <c r="EI283"/>
    </row>
    <row r="284" spans="1:139" ht="15" customHeight="1">
      <c r="A284" s="152"/>
      <c r="B284" s="152"/>
      <c r="C284" s="152"/>
      <c r="D284" s="152"/>
      <c r="E284" s="152"/>
      <c r="F284" s="152"/>
      <c r="G284" s="152"/>
      <c r="H284" s="152"/>
      <c r="I284" s="152"/>
      <c r="J284" s="152"/>
      <c r="K284" s="152"/>
      <c r="L284" s="152"/>
      <c r="M284" s="152"/>
      <c r="N284" s="152"/>
      <c r="O284" s="152"/>
      <c r="P284" s="152"/>
      <c r="Q284" s="152"/>
      <c r="R284" s="152"/>
      <c r="S284" s="152"/>
      <c r="AG284" s="233"/>
      <c r="AH284" s="233"/>
      <c r="AI284" s="233"/>
      <c r="AJ284" s="233"/>
      <c r="AK284" s="233"/>
      <c r="AL284" s="233"/>
      <c r="AM284" s="233"/>
      <c r="AN284" s="233"/>
      <c r="AO284" s="233"/>
      <c r="AP284" s="233"/>
      <c r="AQ284" s="233"/>
      <c r="AR284" s="233"/>
      <c r="AS284" s="233"/>
      <c r="BK284" s="233"/>
      <c r="BL284" s="233"/>
      <c r="BM284" s="233"/>
      <c r="BN284" s="233"/>
      <c r="BO284" s="233"/>
      <c r="BP284" s="233"/>
      <c r="BQ284" s="233"/>
      <c r="BR284" s="233"/>
      <c r="BS284" s="233"/>
      <c r="BT284" s="233"/>
      <c r="BU284" s="233"/>
      <c r="CP284" s="410" t="s">
        <v>27</v>
      </c>
      <c r="CQ284" s="471">
        <v>4.7266081871345023</v>
      </c>
      <c r="CR284" s="446">
        <v>0.21369440043103391</v>
      </c>
      <c r="CS284" s="445">
        <v>4.3001876502539256</v>
      </c>
      <c r="CT284" s="447">
        <v>5.1530287240150789</v>
      </c>
      <c r="CU284"/>
      <c r="CV284"/>
      <c r="CW284"/>
      <c r="CX284"/>
      <c r="CY284"/>
      <c r="CZ284"/>
      <c r="DA284" s="233"/>
      <c r="DU284" s="510" t="s">
        <v>27</v>
      </c>
      <c r="DV284" s="571">
        <v>4.4790752923976616</v>
      </c>
      <c r="DW284" s="546">
        <v>0.18741661429039877</v>
      </c>
      <c r="DX284" s="545">
        <v>4.1050912613474697</v>
      </c>
      <c r="DY284" s="547">
        <v>4.8530593234478534</v>
      </c>
      <c r="DZ284"/>
      <c r="EA284"/>
      <c r="EB284"/>
      <c r="EC284"/>
      <c r="ED284"/>
      <c r="EE284"/>
      <c r="EF284"/>
      <c r="EG284"/>
      <c r="EH284"/>
      <c r="EI284"/>
    </row>
    <row r="285" spans="1:139" ht="15.75" customHeight="1" thickBot="1">
      <c r="A285" s="152"/>
      <c r="B285" s="152"/>
      <c r="C285" s="152"/>
      <c r="D285" s="152"/>
      <c r="E285" s="152"/>
      <c r="F285" s="152"/>
      <c r="G285" s="152"/>
      <c r="H285" s="152"/>
      <c r="I285" s="152"/>
      <c r="J285" s="152"/>
      <c r="K285" s="152"/>
      <c r="L285" s="152"/>
      <c r="M285" s="152"/>
      <c r="N285" s="152"/>
      <c r="O285" s="152"/>
      <c r="P285" s="152"/>
      <c r="Q285" s="152"/>
      <c r="R285" s="152"/>
      <c r="S285" s="152"/>
      <c r="AG285" s="233"/>
      <c r="AH285" s="233"/>
      <c r="AI285" s="233"/>
      <c r="AJ285" s="233"/>
      <c r="AK285" s="233"/>
      <c r="AL285" s="233"/>
      <c r="AM285" s="233"/>
      <c r="AN285" s="233"/>
      <c r="AO285" s="233"/>
      <c r="AP285" s="233"/>
      <c r="AQ285" s="233"/>
      <c r="AR285" s="233"/>
      <c r="AS285" s="233"/>
      <c r="BK285" s="233"/>
      <c r="BL285" s="233"/>
      <c r="BM285" s="233"/>
      <c r="BN285" s="233"/>
      <c r="BO285" s="233"/>
      <c r="BP285" s="233"/>
      <c r="BQ285" s="233"/>
      <c r="BR285" s="233"/>
      <c r="BS285" s="233"/>
      <c r="BT285" s="233"/>
      <c r="BU285" s="233"/>
      <c r="CP285" s="411" t="s">
        <v>97</v>
      </c>
      <c r="CQ285" s="477">
        <v>5.1021564327485383</v>
      </c>
      <c r="CR285" s="459">
        <v>0.20819981362718154</v>
      </c>
      <c r="CS285" s="458">
        <v>4.6867001731260913</v>
      </c>
      <c r="CT285" s="492">
        <v>5.5176126923709852</v>
      </c>
      <c r="CU285"/>
      <c r="CV285"/>
      <c r="CW285"/>
      <c r="CX285"/>
      <c r="CY285"/>
      <c r="CZ285"/>
      <c r="DA285" s="233"/>
      <c r="DU285" s="511" t="s">
        <v>97</v>
      </c>
      <c r="DV285" s="577">
        <v>5.0071271929824563</v>
      </c>
      <c r="DW285" s="559">
        <v>0.17974688223271387</v>
      </c>
      <c r="DX285" s="558">
        <v>4.6484478739657638</v>
      </c>
      <c r="DY285" s="592">
        <v>5.3658065119991489</v>
      </c>
      <c r="DZ285"/>
      <c r="EA285"/>
      <c r="EB285"/>
      <c r="EC285"/>
      <c r="ED285"/>
      <c r="EE285"/>
      <c r="EF285"/>
      <c r="EG285"/>
      <c r="EH285"/>
      <c r="EI285"/>
    </row>
    <row r="286" spans="1:139" ht="15.75" customHeight="1" thickTop="1">
      <c r="A286" s="152"/>
      <c r="B286" s="152"/>
      <c r="C286" s="152"/>
      <c r="D286" s="152"/>
      <c r="E286" s="152"/>
      <c r="F286" s="152"/>
      <c r="G286" s="152"/>
      <c r="H286" s="152"/>
      <c r="I286" s="152"/>
      <c r="J286" s="152"/>
      <c r="K286" s="152"/>
      <c r="L286" s="152"/>
      <c r="M286" s="152"/>
      <c r="N286" s="152"/>
      <c r="O286" s="152"/>
      <c r="P286" s="152"/>
      <c r="Q286" s="152"/>
      <c r="R286" s="152"/>
      <c r="S286" s="152"/>
      <c r="AG286" s="233"/>
      <c r="AH286" s="233"/>
      <c r="AI286" s="233"/>
      <c r="AJ286" s="233"/>
      <c r="AK286" s="233"/>
      <c r="AL286" s="233"/>
      <c r="AM286" s="233"/>
      <c r="AN286" s="233"/>
      <c r="AO286" s="233"/>
      <c r="AP286" s="233"/>
      <c r="AQ286" s="233"/>
      <c r="AR286" s="233"/>
      <c r="AS286" s="233"/>
      <c r="BK286" s="233"/>
      <c r="BL286" s="233"/>
      <c r="BM286" s="233"/>
      <c r="BN286" s="233"/>
      <c r="BO286" s="233"/>
      <c r="BP286" s="233"/>
      <c r="BQ286" s="233"/>
      <c r="BR286" s="233"/>
      <c r="BS286" s="233"/>
      <c r="BT286" s="233"/>
      <c r="BU286" s="233"/>
      <c r="CP286"/>
      <c r="CQ286"/>
      <c r="CR286"/>
      <c r="CS286"/>
      <c r="CT286"/>
      <c r="CU286"/>
      <c r="CV286"/>
      <c r="CW286"/>
      <c r="CX286"/>
      <c r="CY286"/>
      <c r="CZ286"/>
      <c r="DA286" s="233"/>
      <c r="DU286"/>
      <c r="DV286"/>
      <c r="DW286"/>
      <c r="DX286"/>
      <c r="DY286"/>
      <c r="DZ286"/>
      <c r="EA286"/>
      <c r="EB286"/>
      <c r="EC286"/>
      <c r="ED286"/>
      <c r="EE286"/>
      <c r="EF286"/>
      <c r="EG286"/>
      <c r="EH286"/>
      <c r="EI286"/>
    </row>
    <row r="287" spans="1:139" ht="15" customHeight="1">
      <c r="A287" s="152"/>
      <c r="B287" s="152"/>
      <c r="C287" s="152"/>
      <c r="D287" s="152"/>
      <c r="E287" s="152"/>
      <c r="F287" s="152"/>
      <c r="G287" s="152"/>
      <c r="H287" s="152"/>
      <c r="I287" s="152"/>
      <c r="J287" s="152"/>
      <c r="K287" s="152"/>
      <c r="L287" s="152"/>
      <c r="M287" s="152"/>
      <c r="N287" s="152"/>
      <c r="O287" s="152"/>
      <c r="P287" s="152"/>
      <c r="Q287" s="152"/>
      <c r="R287" s="152"/>
      <c r="S287" s="152"/>
      <c r="AG287" s="233"/>
      <c r="AH287" s="233"/>
      <c r="AI287" s="233"/>
      <c r="AJ287" s="233"/>
      <c r="AK287" s="233"/>
      <c r="AL287" s="233"/>
      <c r="AM287" s="233"/>
      <c r="AN287" s="233"/>
      <c r="AO287" s="233"/>
      <c r="AP287" s="233"/>
      <c r="AQ287" s="233"/>
      <c r="AR287" s="233"/>
      <c r="AS287" s="233"/>
      <c r="BI287" s="233"/>
      <c r="BJ287" s="233"/>
      <c r="BK287" s="233"/>
      <c r="BL287" s="233"/>
      <c r="BM287" s="233"/>
      <c r="BN287" s="233"/>
      <c r="BO287" s="233"/>
      <c r="BP287" s="233"/>
      <c r="BQ287" s="233"/>
      <c r="BR287" s="233"/>
      <c r="BS287" s="233"/>
      <c r="CP287" s="1153"/>
      <c r="CQ287" s="1153"/>
      <c r="CR287" s="1153"/>
      <c r="CS287" s="1153"/>
      <c r="CT287" s="1153"/>
      <c r="CU287"/>
      <c r="CV287"/>
      <c r="CW287"/>
      <c r="CX287"/>
      <c r="CY287" s="233"/>
      <c r="DU287" s="1155"/>
      <c r="DV287" s="1155"/>
      <c r="DW287" s="1155"/>
      <c r="DX287" s="1155"/>
      <c r="DY287" s="1155"/>
      <c r="DZ287"/>
      <c r="EA287"/>
      <c r="EB287"/>
      <c r="EC287"/>
      <c r="ED287"/>
      <c r="EE287"/>
      <c r="EF287"/>
      <c r="EG287"/>
    </row>
    <row r="288" spans="1:139" ht="15" customHeight="1" thickBot="1">
      <c r="A288" s="152"/>
      <c r="B288" s="152"/>
      <c r="C288" s="152"/>
      <c r="D288" s="152"/>
      <c r="E288" s="152"/>
      <c r="F288" s="152"/>
      <c r="G288" s="152"/>
      <c r="H288" s="152"/>
      <c r="I288" s="152"/>
      <c r="J288" s="152"/>
      <c r="K288" s="152"/>
      <c r="L288" s="152"/>
      <c r="M288" s="152"/>
      <c r="N288" s="152"/>
      <c r="O288" s="152"/>
      <c r="P288" s="152"/>
      <c r="Q288" s="152"/>
      <c r="R288" s="152"/>
      <c r="S288" s="152"/>
      <c r="AG288" s="233"/>
      <c r="AH288" s="233"/>
      <c r="AI288" s="233"/>
      <c r="AJ288" s="233"/>
      <c r="AK288" s="233"/>
      <c r="AL288" s="233"/>
      <c r="AM288" s="233"/>
      <c r="AN288" s="233"/>
      <c r="AO288" s="233"/>
      <c r="AP288" s="233"/>
      <c r="AQ288" s="233"/>
      <c r="AR288" s="233"/>
      <c r="AS288" s="233"/>
      <c r="BI288" s="233"/>
      <c r="BJ288" s="233"/>
      <c r="BK288" s="233"/>
      <c r="BL288" s="233"/>
      <c r="BM288" s="233"/>
      <c r="BN288" s="233"/>
      <c r="BO288" s="233"/>
      <c r="BP288" s="233"/>
      <c r="BQ288" s="233"/>
      <c r="BR288" s="233"/>
      <c r="BS288" s="233"/>
      <c r="CP288"/>
      <c r="CQ288"/>
      <c r="CR288"/>
      <c r="CS288"/>
      <c r="CT288"/>
      <c r="CU288"/>
      <c r="CV288"/>
      <c r="CW288"/>
      <c r="CX288"/>
      <c r="CY288" s="233"/>
      <c r="DU288"/>
      <c r="DV288"/>
      <c r="DW288"/>
      <c r="DX288"/>
      <c r="DY288"/>
      <c r="DZ288"/>
      <c r="EA288"/>
      <c r="EB288"/>
      <c r="EC288"/>
      <c r="ED288"/>
      <c r="EE288"/>
      <c r="EF288"/>
      <c r="EG288"/>
    </row>
    <row r="289" spans="1:137" ht="15" customHeight="1" thickTop="1">
      <c r="A289" s="152"/>
      <c r="B289" s="152"/>
      <c r="C289" s="152"/>
      <c r="D289" s="152"/>
      <c r="E289" s="152"/>
      <c r="F289" s="152"/>
      <c r="G289" s="152"/>
      <c r="H289" s="152"/>
      <c r="I289" s="152"/>
      <c r="J289" s="152"/>
      <c r="K289" s="152"/>
      <c r="L289" s="152"/>
      <c r="M289" s="152"/>
      <c r="N289" s="152"/>
      <c r="O289" s="152"/>
      <c r="P289" s="152"/>
      <c r="Q289" s="152"/>
      <c r="R289" s="152"/>
      <c r="S289" s="152"/>
      <c r="AG289" s="233"/>
      <c r="AH289" s="233"/>
      <c r="AI289" s="233"/>
      <c r="AJ289" s="233"/>
      <c r="AK289" s="233"/>
      <c r="AL289" s="233"/>
      <c r="AM289" s="233"/>
      <c r="AN289" s="233"/>
      <c r="AO289" s="233"/>
      <c r="AP289" s="233"/>
      <c r="AQ289" s="233"/>
      <c r="AR289" s="233"/>
      <c r="AS289" s="233"/>
      <c r="BI289" s="233"/>
      <c r="BJ289" s="233"/>
      <c r="BK289" s="233"/>
      <c r="BL289" s="233"/>
      <c r="BM289" s="233"/>
      <c r="BN289" s="233"/>
      <c r="BO289" s="233"/>
      <c r="BP289" s="233"/>
      <c r="BQ289" s="233"/>
      <c r="BR289" s="233"/>
      <c r="BS289" s="233"/>
      <c r="CP289" s="1228" t="s">
        <v>80</v>
      </c>
      <c r="CQ289" s="1218" t="s">
        <v>71</v>
      </c>
      <c r="CR289" s="1218" t="s">
        <v>348</v>
      </c>
      <c r="CS289" s="1218" t="s">
        <v>349</v>
      </c>
      <c r="CT289" s="1219"/>
      <c r="CU289"/>
      <c r="CV289"/>
      <c r="CW289"/>
      <c r="CX289"/>
      <c r="CY289" s="233"/>
      <c r="DU289" s="1222" t="s">
        <v>80</v>
      </c>
      <c r="DV289" s="1216" t="s">
        <v>71</v>
      </c>
      <c r="DW289" s="1216" t="s">
        <v>348</v>
      </c>
      <c r="DX289" s="1216" t="s">
        <v>349</v>
      </c>
      <c r="DY289" s="1217"/>
      <c r="DZ289"/>
      <c r="EA289"/>
      <c r="EB289"/>
      <c r="EC289"/>
      <c r="ED289"/>
      <c r="EE289"/>
      <c r="EF289"/>
      <c r="EG289"/>
    </row>
    <row r="290" spans="1:137" ht="15" customHeight="1" thickBot="1">
      <c r="A290" s="152"/>
      <c r="B290" s="152"/>
      <c r="C290" s="152"/>
      <c r="D290" s="152"/>
      <c r="E290" s="152"/>
      <c r="F290" s="152"/>
      <c r="G290" s="152"/>
      <c r="H290" s="152"/>
      <c r="I290" s="152"/>
      <c r="J290" s="152"/>
      <c r="K290" s="152"/>
      <c r="L290" s="152"/>
      <c r="M290" s="152"/>
      <c r="N290" s="152"/>
      <c r="O290" s="152"/>
      <c r="P290" s="152"/>
      <c r="Q290" s="152"/>
      <c r="R290" s="152"/>
      <c r="S290" s="152"/>
      <c r="AG290" s="233"/>
      <c r="AH290" s="233"/>
      <c r="AI290" s="233"/>
      <c r="AJ290" s="233"/>
      <c r="AK290" s="233"/>
      <c r="AL290" s="233"/>
      <c r="AM290" s="233"/>
      <c r="AN290" s="233"/>
      <c r="AO290" s="233"/>
      <c r="AP290" s="233"/>
      <c r="AQ290" s="233"/>
      <c r="AR290" s="233"/>
      <c r="AS290" s="233"/>
      <c r="BI290" s="233"/>
      <c r="BJ290" s="233"/>
      <c r="BK290" s="233"/>
      <c r="BL290" s="233"/>
      <c r="BM290" s="233"/>
      <c r="BN290" s="233"/>
      <c r="BO290" s="233"/>
      <c r="BP290" s="233"/>
      <c r="BQ290" s="233"/>
      <c r="BR290" s="233"/>
      <c r="BS290" s="233"/>
      <c r="CP290" s="1229"/>
      <c r="CQ290" s="1230"/>
      <c r="CR290" s="1230"/>
      <c r="CS290" s="638" t="s">
        <v>73</v>
      </c>
      <c r="CT290" s="461" t="s">
        <v>74</v>
      </c>
      <c r="CU290"/>
      <c r="CV290"/>
      <c r="CW290"/>
      <c r="CX290"/>
      <c r="CY290" s="233"/>
      <c r="DU290" s="1223"/>
      <c r="DV290" s="1224"/>
      <c r="DW290" s="1224"/>
      <c r="DX290" s="635" t="s">
        <v>73</v>
      </c>
      <c r="DY290" s="561" t="s">
        <v>74</v>
      </c>
      <c r="DZ290"/>
      <c r="EA290"/>
      <c r="EB290"/>
      <c r="EC290"/>
      <c r="ED290"/>
      <c r="EE290"/>
      <c r="EF290"/>
      <c r="EG290"/>
    </row>
    <row r="291" spans="1:137" ht="15.75" thickTop="1">
      <c r="A291" s="152"/>
      <c r="B291" s="152"/>
      <c r="C291" s="152"/>
      <c r="D291" s="152"/>
      <c r="E291" s="152"/>
      <c r="F291" s="152"/>
      <c r="G291" s="152"/>
      <c r="H291" s="152"/>
      <c r="I291" s="152"/>
      <c r="J291" s="152"/>
      <c r="K291" s="152"/>
      <c r="L291" s="152"/>
      <c r="M291" s="152"/>
      <c r="N291" s="152"/>
      <c r="O291" s="152"/>
      <c r="P291" s="152"/>
      <c r="Q291" s="152"/>
      <c r="R291" s="152"/>
      <c r="S291" s="152"/>
      <c r="AG291" s="233"/>
      <c r="AH291" s="233"/>
      <c r="AI291" s="233"/>
      <c r="AJ291" s="233"/>
      <c r="AK291" s="233"/>
      <c r="AL291" s="233"/>
      <c r="AM291" s="233"/>
      <c r="AN291" s="233"/>
      <c r="AO291" s="233"/>
      <c r="AP291" s="233"/>
      <c r="AQ291" s="233"/>
      <c r="AR291" s="233"/>
      <c r="AS291" s="233"/>
      <c r="BI291" s="233"/>
      <c r="BJ291" s="233"/>
      <c r="BK291" s="233"/>
      <c r="BL291" s="233"/>
      <c r="BM291" s="233"/>
      <c r="BN291" s="233"/>
      <c r="BO291" s="233"/>
      <c r="BP291" s="233"/>
      <c r="BQ291" s="233"/>
      <c r="BR291" s="233"/>
      <c r="BS291" s="233"/>
      <c r="CP291" s="494" t="s">
        <v>357</v>
      </c>
      <c r="CQ291" s="485">
        <v>0.15168354012939564</v>
      </c>
      <c r="CR291" s="485">
        <v>3.4239112755128256E-10</v>
      </c>
      <c r="CS291" s="484">
        <v>-1.6734751337577953</v>
      </c>
      <c r="CT291" s="495">
        <v>-0.75050147442933912</v>
      </c>
      <c r="CU291"/>
      <c r="CV291"/>
      <c r="CW291"/>
      <c r="CX291"/>
      <c r="CY291" s="233"/>
      <c r="DU291" s="594" t="s">
        <v>612</v>
      </c>
      <c r="DV291" s="585">
        <v>0.14800800620982263</v>
      </c>
      <c r="DW291" s="585">
        <v>8.5599691211971123E-7</v>
      </c>
      <c r="DX291" s="584">
        <v>-1.3529906718059583</v>
      </c>
      <c r="DY291" s="595">
        <v>-0.45238213521158527</v>
      </c>
      <c r="DZ291"/>
      <c r="EA291"/>
      <c r="EB291"/>
      <c r="EC291"/>
      <c r="ED291"/>
      <c r="EE291"/>
      <c r="EF291"/>
      <c r="EG291"/>
    </row>
    <row r="292" spans="1:137" ht="15" customHeight="1">
      <c r="A292" s="152"/>
      <c r="B292" s="152"/>
      <c r="C292" s="152"/>
      <c r="D292" s="152"/>
      <c r="E292" s="152"/>
      <c r="F292" s="152"/>
      <c r="G292" s="152"/>
      <c r="H292" s="152"/>
      <c r="I292" s="152"/>
      <c r="J292" s="152"/>
      <c r="K292" s="152"/>
      <c r="L292" s="152"/>
      <c r="M292" s="152"/>
      <c r="N292" s="152"/>
      <c r="O292" s="152"/>
      <c r="P292" s="152"/>
      <c r="Q292" s="152"/>
      <c r="R292" s="152"/>
      <c r="S292" s="152"/>
      <c r="AG292" s="233"/>
      <c r="AH292" s="233"/>
      <c r="AI292" s="233"/>
      <c r="AJ292" s="233"/>
      <c r="AK292" s="233"/>
      <c r="AL292" s="233"/>
      <c r="AM292" s="233"/>
      <c r="AN292" s="233"/>
      <c r="AO292" s="233"/>
      <c r="AP292" s="233"/>
      <c r="AQ292" s="233"/>
      <c r="AR292" s="233"/>
      <c r="AS292" s="233"/>
      <c r="BI292" s="233"/>
      <c r="BJ292" s="233"/>
      <c r="BK292" s="233"/>
      <c r="BL292" s="233"/>
      <c r="BM292" s="233"/>
      <c r="BN292" s="233"/>
      <c r="BO292" s="233"/>
      <c r="BP292" s="233"/>
      <c r="BQ292" s="233"/>
      <c r="BR292" s="233"/>
      <c r="BS292" s="233"/>
      <c r="CP292" s="503" t="s">
        <v>358</v>
      </c>
      <c r="CQ292" s="451">
        <v>0.16082802430122772</v>
      </c>
      <c r="CR292" s="451">
        <v>8.1944057277768941E-14</v>
      </c>
      <c r="CS292" s="450">
        <v>-2.0975868080944577</v>
      </c>
      <c r="CT292" s="452">
        <v>-1.1189702094494014</v>
      </c>
      <c r="CU292"/>
      <c r="CV292"/>
      <c r="CW292"/>
      <c r="CX292"/>
      <c r="CY292" s="233"/>
      <c r="DU292" s="603" t="s">
        <v>613</v>
      </c>
      <c r="DV292" s="551">
        <v>0.18788496590782222</v>
      </c>
      <c r="DW292" s="551">
        <v>3.2058290518866703E-10</v>
      </c>
      <c r="DX292" s="550">
        <v>-2.0758304159003771</v>
      </c>
      <c r="DY292" s="555">
        <v>-0.93257601684816105</v>
      </c>
      <c r="DZ292"/>
      <c r="EA292"/>
      <c r="EB292"/>
      <c r="EC292"/>
      <c r="ED292"/>
      <c r="EE292"/>
      <c r="EF292"/>
      <c r="EG292"/>
    </row>
    <row r="293" spans="1:137" ht="15" customHeight="1">
      <c r="A293" s="152"/>
      <c r="B293" s="152"/>
      <c r="C293" s="152"/>
      <c r="D293" s="152"/>
      <c r="E293" s="152"/>
      <c r="F293" s="152"/>
      <c r="G293" s="152"/>
      <c r="H293" s="152"/>
      <c r="I293" s="152"/>
      <c r="J293" s="152"/>
      <c r="K293" s="152"/>
      <c r="L293" s="152"/>
      <c r="M293" s="152"/>
      <c r="N293" s="152"/>
      <c r="O293" s="152"/>
      <c r="P293" s="152"/>
      <c r="Q293" s="152"/>
      <c r="R293" s="152"/>
      <c r="S293" s="152"/>
      <c r="AG293" s="233"/>
      <c r="AH293" s="233"/>
      <c r="AI293" s="233"/>
      <c r="AJ293" s="233"/>
      <c r="AK293" s="233"/>
      <c r="AL293" s="233"/>
      <c r="AM293" s="233"/>
      <c r="AN293" s="233"/>
      <c r="AO293" s="233"/>
      <c r="AP293" s="233"/>
      <c r="AQ293" s="233"/>
      <c r="AR293" s="233"/>
      <c r="AS293" s="233"/>
      <c r="BI293" s="233"/>
      <c r="BJ293" s="233"/>
      <c r="BK293" s="233"/>
      <c r="BL293" s="233"/>
      <c r="BM293" s="233"/>
      <c r="BN293" s="233"/>
      <c r="BO293" s="233"/>
      <c r="BP293" s="233"/>
      <c r="BQ293" s="233"/>
      <c r="BR293" s="233"/>
      <c r="BS293" s="233"/>
      <c r="CP293" s="503" t="s">
        <v>359</v>
      </c>
      <c r="CQ293" s="451">
        <v>0.19699034097742352</v>
      </c>
      <c r="CR293" s="451">
        <v>4.2159653553615931E-15</v>
      </c>
      <c r="CS293" s="450">
        <v>-2.7134561443954777</v>
      </c>
      <c r="CT293" s="452">
        <v>-1.5147967795811306</v>
      </c>
      <c r="CU293"/>
      <c r="CV293"/>
      <c r="CW293"/>
      <c r="CX293"/>
      <c r="CY293" s="233"/>
      <c r="DU293" s="603" t="s">
        <v>614</v>
      </c>
      <c r="DV293" s="551">
        <v>0.18651781506620016</v>
      </c>
      <c r="DW293" s="551">
        <v>5.0459883218071809E-14</v>
      </c>
      <c r="DX293" s="550">
        <v>-2.4548032626131597</v>
      </c>
      <c r="DY293" s="552">
        <v>-1.3198677900184188</v>
      </c>
      <c r="DZ293"/>
      <c r="EA293"/>
      <c r="EB293"/>
      <c r="EC293"/>
      <c r="ED293"/>
      <c r="EE293"/>
      <c r="EF293"/>
      <c r="EG293"/>
    </row>
    <row r="294" spans="1:137" ht="15.75" customHeight="1">
      <c r="A294" s="152"/>
      <c r="B294" s="152"/>
      <c r="C294" s="152"/>
      <c r="D294" s="152"/>
      <c r="E294" s="152"/>
      <c r="F294" s="152"/>
      <c r="G294" s="152"/>
      <c r="H294" s="152"/>
      <c r="I294" s="152"/>
      <c r="J294" s="152"/>
      <c r="K294" s="152"/>
      <c r="L294" s="152"/>
      <c r="M294" s="152"/>
      <c r="N294" s="152"/>
      <c r="O294" s="152"/>
      <c r="P294" s="152"/>
      <c r="Q294" s="152"/>
      <c r="R294" s="152"/>
      <c r="S294" s="152"/>
      <c r="AG294" s="233"/>
      <c r="AH294" s="233"/>
      <c r="AI294" s="233"/>
      <c r="AJ294" s="233"/>
      <c r="AK294" s="233"/>
      <c r="AL294" s="233"/>
      <c r="AM294" s="233"/>
      <c r="AN294" s="233"/>
      <c r="AO294" s="233"/>
      <c r="AP294" s="233"/>
      <c r="AQ294" s="233"/>
      <c r="AR294" s="233"/>
      <c r="AS294" s="233"/>
      <c r="BI294" s="233"/>
      <c r="BJ294" s="233"/>
      <c r="BK294" s="233"/>
      <c r="BL294" s="233"/>
      <c r="BM294" s="233"/>
      <c r="BN294" s="233"/>
      <c r="BO294" s="233"/>
      <c r="BP294" s="233"/>
      <c r="BQ294" s="233"/>
      <c r="BR294" s="233"/>
      <c r="BS294" s="233"/>
      <c r="CP294" s="503" t="s">
        <v>360</v>
      </c>
      <c r="CQ294" s="451">
        <v>0.18941836960175817</v>
      </c>
      <c r="CR294" s="451">
        <v>3.7091172624526562E-21</v>
      </c>
      <c r="CS294" s="450">
        <v>-3.3038144055481142</v>
      </c>
      <c r="CT294" s="452">
        <v>-2.1512294541010073</v>
      </c>
      <c r="CU294"/>
      <c r="CV294"/>
      <c r="CW294"/>
      <c r="CX294"/>
      <c r="CY294" s="233"/>
      <c r="DU294" s="603" t="s">
        <v>615</v>
      </c>
      <c r="DV294" s="551">
        <v>0.19655628377460513</v>
      </c>
      <c r="DW294" s="551">
        <v>3.7229812612272969E-18</v>
      </c>
      <c r="DX294" s="550">
        <v>-3.0603628941294807</v>
      </c>
      <c r="DY294" s="552">
        <v>-1.864344708209702</v>
      </c>
      <c r="DZ294"/>
      <c r="EA294"/>
      <c r="EB294"/>
      <c r="EC294"/>
      <c r="ED294"/>
      <c r="EE294"/>
      <c r="EF294"/>
      <c r="EG294"/>
    </row>
    <row r="295" spans="1:137" ht="15.75" customHeight="1">
      <c r="A295" s="152"/>
      <c r="B295" s="152"/>
      <c r="C295" s="152"/>
      <c r="D295" s="152"/>
      <c r="E295" s="152"/>
      <c r="F295" s="152"/>
      <c r="G295" s="152"/>
      <c r="H295" s="152"/>
      <c r="I295" s="152"/>
      <c r="J295" s="152"/>
      <c r="K295" s="152"/>
      <c r="L295" s="152"/>
      <c r="M295" s="152"/>
      <c r="N295" s="152"/>
      <c r="O295" s="152"/>
      <c r="P295" s="152"/>
      <c r="Q295" s="152"/>
      <c r="R295" s="152"/>
      <c r="S295" s="152"/>
      <c r="AG295" s="233"/>
      <c r="AH295" s="233"/>
      <c r="AI295" s="233"/>
      <c r="AJ295" s="233"/>
      <c r="AK295" s="233"/>
      <c r="AL295" s="233"/>
      <c r="AM295" s="233"/>
      <c r="AN295" s="233"/>
      <c r="AO295" s="233"/>
      <c r="AP295" s="233"/>
      <c r="AQ295" s="233"/>
      <c r="AR295" s="233"/>
      <c r="AS295" s="233"/>
      <c r="BI295" s="233"/>
      <c r="BJ295" s="233"/>
      <c r="BK295" s="233"/>
      <c r="BL295" s="233"/>
      <c r="BM295" s="233"/>
      <c r="BN295" s="233"/>
      <c r="BO295" s="233"/>
      <c r="BP295" s="233"/>
      <c r="BQ295" s="233"/>
      <c r="BR295" s="233"/>
      <c r="BS295" s="233"/>
      <c r="CP295" s="503" t="s">
        <v>361</v>
      </c>
      <c r="CQ295" s="451">
        <v>0.19332053035444816</v>
      </c>
      <c r="CR295" s="451">
        <v>1.2057650652480272E-23</v>
      </c>
      <c r="CS295" s="450">
        <v>-3.6912347092184357</v>
      </c>
      <c r="CT295" s="452">
        <v>-2.5149056416587579</v>
      </c>
      <c r="CU295"/>
      <c r="CV295"/>
      <c r="CW295"/>
      <c r="CX295"/>
      <c r="CY295" s="233"/>
      <c r="DU295" s="603" t="s">
        <v>616</v>
      </c>
      <c r="DV295" s="551">
        <v>0.19610328659747631</v>
      </c>
      <c r="DW295" s="551">
        <v>1.8659569139205347E-22</v>
      </c>
      <c r="DX295" s="550">
        <v>-3.5870365816864043</v>
      </c>
      <c r="DY295" s="552">
        <v>-2.393774821822368</v>
      </c>
      <c r="DZ295"/>
      <c r="EA295"/>
      <c r="EB295"/>
      <c r="EC295"/>
      <c r="ED295"/>
      <c r="EE295"/>
      <c r="EF295"/>
      <c r="EG295"/>
    </row>
    <row r="296" spans="1:137" ht="30" customHeight="1">
      <c r="A296" s="152"/>
      <c r="B296" s="152"/>
      <c r="C296" s="152"/>
      <c r="D296" s="152"/>
      <c r="E296" s="152"/>
      <c r="F296" s="152"/>
      <c r="G296" s="152"/>
      <c r="H296" s="152"/>
      <c r="I296" s="152"/>
      <c r="J296" s="152"/>
      <c r="K296" s="152"/>
      <c r="L296" s="152"/>
      <c r="M296" s="152"/>
      <c r="N296" s="152"/>
      <c r="O296" s="152"/>
      <c r="P296" s="152"/>
      <c r="Q296" s="152"/>
      <c r="R296" s="152"/>
      <c r="S296" s="152"/>
      <c r="AG296" s="233"/>
      <c r="AH296" s="233"/>
      <c r="AI296" s="233"/>
      <c r="AJ296" s="233"/>
      <c r="AK296" s="233"/>
      <c r="AL296" s="233"/>
      <c r="AM296" s="233"/>
      <c r="AN296" s="233"/>
      <c r="AO296" s="233"/>
      <c r="AP296" s="233"/>
      <c r="AQ296" s="233"/>
      <c r="AR296" s="233"/>
      <c r="AS296" s="233"/>
      <c r="BI296" s="233"/>
      <c r="BJ296" s="233"/>
      <c r="BK296" s="233"/>
      <c r="BL296" s="233"/>
      <c r="BM296" s="233"/>
      <c r="BN296" s="233"/>
      <c r="BO296" s="233"/>
      <c r="BP296" s="233"/>
      <c r="BQ296" s="233"/>
      <c r="BR296" s="233"/>
      <c r="BS296" s="233"/>
      <c r="CP296" s="503" t="s">
        <v>362</v>
      </c>
      <c r="CQ296" s="451">
        <v>0.15168354012939564</v>
      </c>
      <c r="CR296" s="451">
        <v>3.4239112755128256E-10</v>
      </c>
      <c r="CS296" s="451">
        <v>0.75050147442933912</v>
      </c>
      <c r="CT296" s="452">
        <v>1.6734751337577953</v>
      </c>
      <c r="CU296"/>
      <c r="CV296"/>
      <c r="CW296"/>
      <c r="CX296"/>
      <c r="CY296" s="233"/>
      <c r="DU296" s="603" t="s">
        <v>617</v>
      </c>
      <c r="DV296" s="551">
        <v>0.14800800620982263</v>
      </c>
      <c r="DW296" s="551">
        <v>8.5599691211971123E-7</v>
      </c>
      <c r="DX296" s="551">
        <v>0.45238213521158527</v>
      </c>
      <c r="DY296" s="552">
        <v>1.3529906718059583</v>
      </c>
      <c r="DZ296"/>
      <c r="EA296"/>
      <c r="EB296"/>
      <c r="EC296"/>
      <c r="ED296"/>
      <c r="EE296"/>
      <c r="EF296"/>
      <c r="EG296"/>
    </row>
    <row r="297" spans="1:137" ht="15" customHeight="1">
      <c r="A297" s="152"/>
      <c r="B297" s="152"/>
      <c r="C297" s="152"/>
      <c r="D297" s="152"/>
      <c r="E297" s="152"/>
      <c r="F297" s="152"/>
      <c r="G297" s="152"/>
      <c r="H297" s="152"/>
      <c r="I297" s="152"/>
      <c r="J297" s="152"/>
      <c r="K297" s="152"/>
      <c r="L297" s="152"/>
      <c r="M297" s="152"/>
      <c r="N297" s="152"/>
      <c r="O297" s="152"/>
      <c r="P297" s="152"/>
      <c r="Q297" s="152"/>
      <c r="R297" s="152"/>
      <c r="S297" s="152"/>
      <c r="AG297" s="233"/>
      <c r="AH297" s="233"/>
      <c r="AI297" s="233"/>
      <c r="AJ297" s="233"/>
      <c r="AK297" s="233"/>
      <c r="AL297" s="233"/>
      <c r="AM297" s="233"/>
      <c r="AN297" s="233"/>
      <c r="AO297" s="233"/>
      <c r="AP297" s="233"/>
      <c r="AQ297" s="233"/>
      <c r="AR297" s="233"/>
      <c r="AS297" s="233"/>
      <c r="BI297" s="233"/>
      <c r="BJ297" s="233"/>
      <c r="BK297" s="233"/>
      <c r="BL297" s="233"/>
      <c r="BM297" s="233"/>
      <c r="BN297" s="233"/>
      <c r="BO297" s="233"/>
      <c r="BP297" s="233"/>
      <c r="BQ297" s="233"/>
      <c r="BR297" s="233"/>
      <c r="BS297" s="233"/>
      <c r="CP297" s="503" t="s">
        <v>363</v>
      </c>
      <c r="CQ297" s="451">
        <v>0.12301347939593793</v>
      </c>
      <c r="CR297" s="451">
        <v>2.9367403966875556E-2</v>
      </c>
      <c r="CS297" s="451">
        <v>-0.77055032917156452</v>
      </c>
      <c r="CT297" s="455">
        <v>-2.2030080185160061E-2</v>
      </c>
      <c r="CU297"/>
      <c r="CV297"/>
      <c r="CW297"/>
      <c r="CX297"/>
      <c r="CY297" s="233"/>
      <c r="DU297" s="603" t="s">
        <v>618</v>
      </c>
      <c r="DV297" s="551">
        <v>0.13183751941096114</v>
      </c>
      <c r="DW297" s="551">
        <v>3.2605839172457102E-4</v>
      </c>
      <c r="DX297" s="550">
        <v>-1.0026234775165144</v>
      </c>
      <c r="DY297" s="555">
        <v>-0.20041014821448017</v>
      </c>
      <c r="DZ297"/>
      <c r="EA297"/>
      <c r="EB297"/>
      <c r="EC297"/>
      <c r="ED297"/>
      <c r="EE297"/>
      <c r="EF297"/>
      <c r="EG297"/>
    </row>
    <row r="298" spans="1:137" ht="15" customHeight="1">
      <c r="A298" s="152"/>
      <c r="B298" s="152"/>
      <c r="C298" s="152"/>
      <c r="D298" s="152"/>
      <c r="E298" s="152"/>
      <c r="F298" s="152"/>
      <c r="G298" s="152"/>
      <c r="H298" s="152"/>
      <c r="I298" s="152"/>
      <c r="J298" s="152"/>
      <c r="K298" s="152"/>
      <c r="L298" s="152"/>
      <c r="M298" s="152"/>
      <c r="N298" s="152"/>
      <c r="O298" s="152"/>
      <c r="P298" s="152"/>
      <c r="Q298" s="152"/>
      <c r="R298" s="152"/>
      <c r="S298" s="152"/>
      <c r="AG298" s="233"/>
      <c r="AH298" s="233"/>
      <c r="AI298" s="233"/>
      <c r="AJ298" s="233"/>
      <c r="AK298" s="233"/>
      <c r="AL298" s="233"/>
      <c r="AM298" s="233"/>
      <c r="AN298" s="233"/>
      <c r="AO298" s="233"/>
      <c r="AP298" s="233"/>
      <c r="AQ298" s="233"/>
      <c r="AR298" s="233"/>
      <c r="AS298" s="233"/>
      <c r="BI298" s="233"/>
      <c r="BJ298" s="233"/>
      <c r="BK298" s="233"/>
      <c r="BL298" s="233"/>
      <c r="BM298" s="233"/>
      <c r="BN298" s="233"/>
      <c r="BO298" s="233"/>
      <c r="BP298" s="233"/>
      <c r="BQ298" s="233"/>
      <c r="BR298" s="233"/>
      <c r="BS298" s="233"/>
      <c r="CP298" s="504" t="s">
        <v>364</v>
      </c>
      <c r="CQ298" s="446">
        <v>0.17073298488530711</v>
      </c>
      <c r="CR298" s="446">
        <v>2.1607407359354407E-5</v>
      </c>
      <c r="CS298" s="445">
        <v>-1.4215816245135753</v>
      </c>
      <c r="CT298" s="453">
        <v>-0.38269469127589828</v>
      </c>
      <c r="CU298"/>
      <c r="CV298"/>
      <c r="CW298"/>
      <c r="CX298"/>
      <c r="CY298" s="233"/>
      <c r="DU298" s="604" t="s">
        <v>619</v>
      </c>
      <c r="DV298" s="546">
        <v>0.1401227074640449</v>
      </c>
      <c r="DW298" s="546">
        <v>1.901995800622071E-8</v>
      </c>
      <c r="DX298" s="545">
        <v>-1.4109629072584289</v>
      </c>
      <c r="DY298" s="553">
        <v>-0.55833533835560634</v>
      </c>
      <c r="DZ298"/>
      <c r="EA298"/>
      <c r="EB298"/>
      <c r="EC298"/>
      <c r="ED298"/>
      <c r="EE298"/>
      <c r="EF298"/>
      <c r="EG298"/>
    </row>
    <row r="299" spans="1:137" ht="15" customHeight="1">
      <c r="A299" s="152"/>
      <c r="B299" s="152"/>
      <c r="C299" s="152"/>
      <c r="D299" s="152"/>
      <c r="E299" s="152"/>
      <c r="F299" s="152"/>
      <c r="G299" s="152"/>
      <c r="H299" s="152"/>
      <c r="I299" s="152"/>
      <c r="J299" s="152"/>
      <c r="K299" s="152"/>
      <c r="L299" s="152"/>
      <c r="M299" s="152"/>
      <c r="N299" s="152"/>
      <c r="O299" s="152"/>
      <c r="P299" s="152"/>
      <c r="Q299" s="152"/>
      <c r="R299" s="152"/>
      <c r="S299" s="152"/>
      <c r="AG299" s="233"/>
      <c r="AH299" s="233"/>
      <c r="AI299" s="233"/>
      <c r="AJ299" s="233"/>
      <c r="AK299" s="233"/>
      <c r="AL299" s="233"/>
      <c r="AM299" s="233"/>
      <c r="AN299" s="233"/>
      <c r="AO299" s="233"/>
      <c r="AP299" s="233"/>
      <c r="AQ299" s="233"/>
      <c r="AR299" s="233"/>
      <c r="AS299" s="233"/>
      <c r="BI299" s="233"/>
      <c r="BJ299" s="233"/>
      <c r="BK299" s="233"/>
      <c r="BL299" s="233"/>
      <c r="BM299" s="233"/>
      <c r="BN299" s="233"/>
      <c r="BO299" s="233"/>
      <c r="BP299" s="233"/>
      <c r="BQ299" s="233"/>
      <c r="BR299" s="233"/>
      <c r="BS299" s="233"/>
      <c r="CP299" s="503" t="s">
        <v>365</v>
      </c>
      <c r="CQ299" s="451">
        <v>0.17778118389208714</v>
      </c>
      <c r="CR299" s="451">
        <v>3.6673201097535691E-11</v>
      </c>
      <c r="CS299" s="450">
        <v>-2.0564207573098319</v>
      </c>
      <c r="CT299" s="455">
        <v>-0.97464649415215487</v>
      </c>
      <c r="CU299"/>
      <c r="CV299"/>
      <c r="CW299"/>
      <c r="CX299"/>
      <c r="CY299" s="233"/>
      <c r="DU299" s="603" t="s">
        <v>620</v>
      </c>
      <c r="DV299" s="551">
        <v>0.15310646632621064</v>
      </c>
      <c r="DW299" s="551">
        <v>3.8249793970190278E-14</v>
      </c>
      <c r="DX299" s="550">
        <v>-2.0254833832694183</v>
      </c>
      <c r="DY299" s="552">
        <v>-1.0938514120522209</v>
      </c>
      <c r="DZ299"/>
      <c r="EA299"/>
      <c r="EB299"/>
      <c r="EC299"/>
      <c r="ED299"/>
      <c r="EE299"/>
      <c r="EF299"/>
      <c r="EG299"/>
    </row>
    <row r="300" spans="1:137" ht="15" customHeight="1">
      <c r="A300" s="152"/>
      <c r="B300" s="152"/>
      <c r="C300" s="152"/>
      <c r="D300" s="152"/>
      <c r="E300" s="152"/>
      <c r="F300" s="152"/>
      <c r="G300" s="152"/>
      <c r="H300" s="152"/>
      <c r="I300" s="152"/>
      <c r="J300" s="152"/>
      <c r="K300" s="152"/>
      <c r="L300" s="152"/>
      <c r="M300" s="152"/>
      <c r="N300" s="152"/>
      <c r="O300" s="152"/>
      <c r="P300" s="152"/>
      <c r="Q300" s="152"/>
      <c r="R300" s="152"/>
      <c r="S300" s="152"/>
      <c r="AG300" s="233"/>
      <c r="AH300" s="233"/>
      <c r="AI300" s="233"/>
      <c r="AJ300" s="233"/>
      <c r="AK300" s="233"/>
      <c r="AL300" s="233"/>
      <c r="AM300" s="233"/>
      <c r="AN300" s="233"/>
      <c r="AO300" s="233"/>
      <c r="AP300" s="233"/>
      <c r="AQ300" s="233"/>
      <c r="AR300" s="233"/>
      <c r="AS300" s="233"/>
      <c r="BI300" s="233"/>
      <c r="BJ300" s="233"/>
      <c r="BK300" s="233"/>
      <c r="BL300" s="233"/>
      <c r="BM300" s="233"/>
      <c r="BN300" s="233"/>
      <c r="BO300" s="233"/>
      <c r="BP300" s="233"/>
      <c r="BQ300" s="233"/>
      <c r="BR300" s="233"/>
      <c r="BS300" s="233"/>
      <c r="CP300" s="503" t="s">
        <v>366</v>
      </c>
      <c r="CQ300" s="451">
        <v>0.17099532643133375</v>
      </c>
      <c r="CR300" s="451">
        <v>1.1392484337470806E-15</v>
      </c>
      <c r="CS300" s="450">
        <v>-2.4113234942322523</v>
      </c>
      <c r="CT300" s="452">
        <v>-1.3708402484578062</v>
      </c>
      <c r="CU300"/>
      <c r="CV300"/>
      <c r="CW300"/>
      <c r="CX300"/>
      <c r="CY300" s="233"/>
      <c r="DU300" s="603" t="s">
        <v>621</v>
      </c>
      <c r="DV300" s="551">
        <v>0.14334302549389233</v>
      </c>
      <c r="DW300" s="551">
        <v>2.0604046994674508E-21</v>
      </c>
      <c r="DX300" s="550">
        <v>-2.5238306807543829</v>
      </c>
      <c r="DY300" s="552">
        <v>-1.6516079157368457</v>
      </c>
      <c r="DZ300"/>
      <c r="EA300"/>
      <c r="EB300"/>
      <c r="EC300"/>
      <c r="ED300"/>
      <c r="EE300"/>
      <c r="EF300"/>
      <c r="EG300"/>
    </row>
    <row r="301" spans="1:137" ht="15" customHeight="1">
      <c r="A301" s="152"/>
      <c r="B301" s="152"/>
      <c r="C301" s="152"/>
      <c r="D301" s="152"/>
      <c r="E301" s="152"/>
      <c r="F301" s="152"/>
      <c r="G301" s="152"/>
      <c r="H301" s="152"/>
      <c r="I301" s="152"/>
      <c r="J301" s="152"/>
      <c r="K301" s="152"/>
      <c r="L301" s="152"/>
      <c r="M301" s="152"/>
      <c r="N301" s="152"/>
      <c r="O301" s="152"/>
      <c r="P301" s="152"/>
      <c r="Q301" s="152"/>
      <c r="R301" s="152"/>
      <c r="S301" s="152"/>
      <c r="AG301" s="233"/>
      <c r="AH301" s="233"/>
      <c r="AI301" s="233"/>
      <c r="AJ301" s="233"/>
      <c r="AK301" s="233"/>
      <c r="AL301" s="233"/>
      <c r="AM301" s="233"/>
      <c r="AN301" s="233"/>
      <c r="AO301" s="233"/>
      <c r="AP301" s="233"/>
      <c r="AQ301" s="233"/>
      <c r="AR301" s="233"/>
      <c r="AS301" s="233"/>
      <c r="BI301" s="233"/>
      <c r="BJ301" s="233"/>
      <c r="BK301" s="233"/>
      <c r="BL301" s="233"/>
      <c r="BM301" s="233"/>
      <c r="BN301" s="233"/>
      <c r="BO301" s="233"/>
      <c r="BP301" s="233"/>
      <c r="BQ301" s="233"/>
      <c r="BR301" s="233"/>
      <c r="BS301" s="233"/>
      <c r="CP301" s="503" t="s">
        <v>367</v>
      </c>
      <c r="CQ301" s="451">
        <v>0.16082802430122772</v>
      </c>
      <c r="CR301" s="451">
        <v>8.1944057277768941E-14</v>
      </c>
      <c r="CS301" s="450">
        <v>1.1189702094494014</v>
      </c>
      <c r="CT301" s="452">
        <v>2.0975868080944577</v>
      </c>
      <c r="CU301"/>
      <c r="CV301"/>
      <c r="CW301"/>
      <c r="CX301"/>
      <c r="CY301" s="233"/>
      <c r="DU301" s="603" t="s">
        <v>622</v>
      </c>
      <c r="DV301" s="551">
        <v>0.18788496590782222</v>
      </c>
      <c r="DW301" s="551">
        <v>3.2058290518866703E-10</v>
      </c>
      <c r="DX301" s="551">
        <v>0.93257601684816105</v>
      </c>
      <c r="DY301" s="552">
        <v>2.0758304159003771</v>
      </c>
      <c r="DZ301"/>
      <c r="EA301"/>
      <c r="EB301"/>
      <c r="EC301"/>
      <c r="ED301"/>
      <c r="EE301"/>
      <c r="EF301"/>
      <c r="EG301"/>
    </row>
    <row r="302" spans="1:137" ht="15" customHeight="1">
      <c r="A302" s="152"/>
      <c r="B302" s="152"/>
      <c r="C302" s="152"/>
      <c r="D302" s="152"/>
      <c r="E302" s="152"/>
      <c r="F302" s="152"/>
      <c r="G302" s="152"/>
      <c r="H302" s="152"/>
      <c r="I302" s="152"/>
      <c r="J302" s="152"/>
      <c r="K302" s="152"/>
      <c r="L302" s="152"/>
      <c r="M302" s="152"/>
      <c r="N302" s="152"/>
      <c r="O302" s="152"/>
      <c r="P302" s="152"/>
      <c r="Q302" s="152"/>
      <c r="R302" s="152"/>
      <c r="S302" s="152"/>
      <c r="AG302" s="233"/>
      <c r="AH302" s="233"/>
      <c r="AI302" s="233"/>
      <c r="AJ302" s="233"/>
      <c r="AK302" s="233"/>
      <c r="AL302" s="233"/>
      <c r="AM302" s="233"/>
      <c r="AN302" s="233"/>
      <c r="AO302" s="233"/>
      <c r="AP302" s="233"/>
      <c r="AQ302" s="233"/>
      <c r="AR302" s="233"/>
      <c r="AS302" s="233"/>
      <c r="BI302" s="233"/>
      <c r="BJ302" s="233"/>
      <c r="BK302" s="233"/>
      <c r="BL302" s="233"/>
      <c r="BM302" s="233"/>
      <c r="BN302" s="233"/>
      <c r="BO302" s="233"/>
      <c r="BP302" s="233"/>
      <c r="BQ302" s="233"/>
      <c r="BR302" s="233"/>
      <c r="BS302" s="233"/>
      <c r="CP302" s="504" t="s">
        <v>368</v>
      </c>
      <c r="CQ302" s="446">
        <v>0.12301347939593793</v>
      </c>
      <c r="CR302" s="446">
        <v>2.9367403966875556E-2</v>
      </c>
      <c r="CS302" s="446">
        <v>2.2030080185160061E-2</v>
      </c>
      <c r="CT302" s="453">
        <v>0.77055032917156452</v>
      </c>
      <c r="CU302"/>
      <c r="CV302"/>
      <c r="CW302"/>
      <c r="CX302"/>
      <c r="CY302" s="233"/>
      <c r="DU302" s="604" t="s">
        <v>623</v>
      </c>
      <c r="DV302" s="546">
        <v>0.13183751941096114</v>
      </c>
      <c r="DW302" s="546">
        <v>3.2605839172457102E-4</v>
      </c>
      <c r="DX302" s="546">
        <v>0.20041014821448017</v>
      </c>
      <c r="DY302" s="547">
        <v>1.0026234775165144</v>
      </c>
      <c r="DZ302"/>
      <c r="EA302"/>
      <c r="EB302"/>
      <c r="EC302"/>
      <c r="ED302"/>
      <c r="EE302"/>
      <c r="EF302"/>
      <c r="EG302"/>
    </row>
    <row r="303" spans="1:137" ht="15" customHeight="1">
      <c r="A303" s="152"/>
      <c r="B303" s="152"/>
      <c r="C303" s="152"/>
      <c r="D303" s="152"/>
      <c r="E303" s="152"/>
      <c r="F303" s="152"/>
      <c r="G303" s="152"/>
      <c r="H303" s="152"/>
      <c r="I303" s="152"/>
      <c r="J303" s="152"/>
      <c r="K303" s="152"/>
      <c r="L303" s="152"/>
      <c r="M303" s="152"/>
      <c r="N303" s="152"/>
      <c r="O303" s="152"/>
      <c r="P303" s="152"/>
      <c r="Q303" s="152"/>
      <c r="R303" s="152"/>
      <c r="S303" s="152"/>
      <c r="AG303" s="233"/>
      <c r="AH303" s="233"/>
      <c r="AI303" s="233"/>
      <c r="AJ303" s="233"/>
      <c r="AK303" s="233"/>
      <c r="AL303" s="233"/>
      <c r="AM303" s="233"/>
      <c r="AN303" s="233"/>
      <c r="AO303" s="233"/>
      <c r="AP303" s="233"/>
      <c r="AQ303" s="233"/>
      <c r="AR303" s="233"/>
      <c r="AS303" s="233"/>
      <c r="BI303" s="233"/>
      <c r="BJ303" s="233"/>
      <c r="BK303" s="233"/>
      <c r="BL303" s="233"/>
      <c r="BM303" s="233"/>
      <c r="BN303" s="233"/>
      <c r="BO303" s="233"/>
      <c r="BP303" s="233"/>
      <c r="BQ303" s="233"/>
      <c r="BR303" s="233"/>
      <c r="BS303" s="233"/>
      <c r="CP303" s="503" t="s">
        <v>369</v>
      </c>
      <c r="CQ303" s="451">
        <v>0.15626734348933849</v>
      </c>
      <c r="CR303" s="451">
        <v>2.8017165532341595E-2</v>
      </c>
      <c r="CS303" s="451">
        <v>-0.98128069209777746</v>
      </c>
      <c r="CT303" s="455">
        <v>-3.0415214334971352E-2</v>
      </c>
      <c r="CU303"/>
      <c r="CV303"/>
      <c r="CW303"/>
      <c r="CX303"/>
      <c r="CY303" s="233"/>
      <c r="DU303" s="554">
        <v>-0.38313230994152025</v>
      </c>
      <c r="DV303" s="551">
        <v>0.13281039862849789</v>
      </c>
      <c r="DW303" s="551">
        <v>7.8630960991401821E-2</v>
      </c>
      <c r="DX303" s="551">
        <v>-0.78719889328486392</v>
      </c>
      <c r="DY303" s="555">
        <v>2.0934273401823356E-2</v>
      </c>
      <c r="DZ303"/>
      <c r="EA303"/>
      <c r="EB303"/>
      <c r="EC303"/>
      <c r="ED303"/>
      <c r="EE303"/>
      <c r="EF303"/>
      <c r="EG303"/>
    </row>
    <row r="304" spans="1:137" ht="15" customHeight="1">
      <c r="A304" s="152"/>
      <c r="B304" s="152"/>
      <c r="C304" s="152"/>
      <c r="D304" s="152"/>
      <c r="E304" s="152"/>
      <c r="F304" s="152"/>
      <c r="G304" s="152"/>
      <c r="H304" s="152"/>
      <c r="I304" s="152"/>
      <c r="J304" s="152"/>
      <c r="K304" s="152"/>
      <c r="L304" s="152"/>
      <c r="M304" s="152"/>
      <c r="N304" s="152"/>
      <c r="O304" s="152"/>
      <c r="P304" s="152"/>
      <c r="Q304" s="152"/>
      <c r="R304" s="152"/>
      <c r="S304" s="152"/>
      <c r="AG304" s="233"/>
      <c r="AH304" s="233"/>
      <c r="AI304" s="233"/>
      <c r="AJ304" s="233"/>
      <c r="AK304" s="233"/>
      <c r="AL304" s="233"/>
      <c r="AM304" s="233"/>
      <c r="AN304" s="233"/>
      <c r="AO304" s="233"/>
      <c r="AP304" s="233"/>
      <c r="AQ304" s="233"/>
      <c r="AR304" s="233"/>
      <c r="AS304" s="233"/>
      <c r="BI304" s="233"/>
      <c r="BJ304" s="233"/>
      <c r="BK304" s="233"/>
      <c r="BL304" s="233"/>
      <c r="BM304" s="233"/>
      <c r="BN304" s="233"/>
      <c r="BO304" s="233"/>
      <c r="BP304" s="233"/>
      <c r="BQ304" s="233"/>
      <c r="BR304" s="233"/>
      <c r="BS304" s="233"/>
      <c r="CP304" s="503" t="s">
        <v>370</v>
      </c>
      <c r="CQ304" s="451">
        <v>0.16293016801693072</v>
      </c>
      <c r="CR304" s="451">
        <v>3.6533012806606888E-8</v>
      </c>
      <c r="CS304" s="450">
        <v>-1.6149473493144018</v>
      </c>
      <c r="CT304" s="455">
        <v>-0.62353949279086007</v>
      </c>
      <c r="CU304"/>
      <c r="CV304"/>
      <c r="CW304"/>
      <c r="CX304"/>
      <c r="CY304" s="233"/>
      <c r="DU304" s="603" t="s">
        <v>624</v>
      </c>
      <c r="DV304" s="551">
        <v>0.1495828304116591</v>
      </c>
      <c r="DW304" s="551">
        <v>2.4623954778295169E-7</v>
      </c>
      <c r="DX304" s="550">
        <v>-1.4132461483613563</v>
      </c>
      <c r="DY304" s="555">
        <v>-0.50305502122928814</v>
      </c>
      <c r="DZ304"/>
      <c r="EA304"/>
      <c r="EB304"/>
      <c r="EC304"/>
      <c r="ED304"/>
      <c r="EE304"/>
      <c r="EF304"/>
      <c r="EG304"/>
    </row>
    <row r="305" spans="1:137" ht="15" customHeight="1">
      <c r="A305" s="152"/>
      <c r="B305" s="152"/>
      <c r="C305" s="152"/>
      <c r="D305" s="152"/>
      <c r="E305" s="152"/>
      <c r="F305" s="152"/>
      <c r="G305" s="152"/>
      <c r="H305" s="152"/>
      <c r="I305" s="152"/>
      <c r="J305" s="152"/>
      <c r="K305" s="152"/>
      <c r="L305" s="152"/>
      <c r="M305" s="152"/>
      <c r="N305" s="152"/>
      <c r="O305" s="152"/>
      <c r="P305" s="152"/>
      <c r="Q305" s="152"/>
      <c r="R305" s="152"/>
      <c r="S305" s="152"/>
      <c r="AG305" s="233"/>
      <c r="AH305" s="233"/>
      <c r="AI305" s="233"/>
      <c r="AJ305" s="233"/>
      <c r="AK305" s="233"/>
      <c r="AL305" s="233"/>
      <c r="AM305" s="233"/>
      <c r="AN305" s="233"/>
      <c r="AO305" s="233"/>
      <c r="AP305" s="233"/>
      <c r="AQ305" s="233"/>
      <c r="AR305" s="233"/>
      <c r="AS305" s="233"/>
      <c r="BI305" s="233"/>
      <c r="BJ305" s="233"/>
      <c r="BK305" s="233"/>
      <c r="BL305" s="233"/>
      <c r="BM305" s="233"/>
      <c r="BN305" s="233"/>
      <c r="BO305" s="233"/>
      <c r="BP305" s="233"/>
      <c r="BQ305" s="233"/>
      <c r="BR305" s="233"/>
      <c r="BS305" s="233"/>
      <c r="CP305" s="503" t="s">
        <v>371</v>
      </c>
      <c r="CQ305" s="451">
        <v>0.16887207934405651</v>
      </c>
      <c r="CR305" s="451">
        <v>9.3854119946315546E-12</v>
      </c>
      <c r="CS305" s="450">
        <v>-2.0085734550453767</v>
      </c>
      <c r="CT305" s="455">
        <v>-0.98100987828795749</v>
      </c>
      <c r="CU305"/>
      <c r="CV305"/>
      <c r="CW305"/>
      <c r="CX305"/>
      <c r="CY305" s="233"/>
      <c r="DU305" s="603" t="s">
        <v>625</v>
      </c>
      <c r="DV305" s="551">
        <v>0.13502208741465277</v>
      </c>
      <c r="DW305" s="551">
        <v>1.4024546836529392E-15</v>
      </c>
      <c r="DX305" s="550">
        <v>-1.8969979810712068</v>
      </c>
      <c r="DY305" s="552">
        <v>-1.0754069896890273</v>
      </c>
      <c r="DZ305"/>
      <c r="EA305"/>
      <c r="EB305"/>
      <c r="EC305"/>
      <c r="ED305"/>
      <c r="EE305"/>
      <c r="EF305"/>
      <c r="EG305"/>
    </row>
    <row r="306" spans="1:137" ht="15" customHeight="1">
      <c r="A306" s="152"/>
      <c r="B306" s="152"/>
      <c r="C306" s="152"/>
      <c r="D306" s="152"/>
      <c r="E306" s="152"/>
      <c r="F306" s="152"/>
      <c r="G306" s="152"/>
      <c r="H306" s="152"/>
      <c r="I306" s="152"/>
      <c r="J306" s="152"/>
      <c r="K306" s="152"/>
      <c r="L306" s="152"/>
      <c r="M306" s="152"/>
      <c r="N306" s="152"/>
      <c r="O306" s="152"/>
      <c r="P306" s="152"/>
      <c r="Q306" s="152"/>
      <c r="R306" s="152"/>
      <c r="S306" s="152"/>
      <c r="AG306" s="233"/>
      <c r="AH306" s="233"/>
      <c r="AI306" s="233"/>
      <c r="AJ306" s="233"/>
      <c r="AK306" s="233"/>
      <c r="AL306" s="233"/>
      <c r="AM306" s="233"/>
      <c r="AN306" s="233"/>
      <c r="AO306" s="233"/>
      <c r="AP306" s="233"/>
      <c r="AQ306" s="233"/>
      <c r="AR306" s="233"/>
      <c r="AS306" s="233"/>
      <c r="BI306" s="233"/>
      <c r="BJ306" s="233"/>
      <c r="BK306" s="233"/>
      <c r="BL306" s="233"/>
      <c r="BM306" s="233"/>
      <c r="BN306" s="233"/>
      <c r="BO306" s="233"/>
      <c r="BP306" s="233"/>
      <c r="BQ306" s="233"/>
      <c r="BR306" s="233"/>
      <c r="BS306" s="233"/>
      <c r="CP306" s="503" t="s">
        <v>372</v>
      </c>
      <c r="CQ306" s="451">
        <v>0.19699034097742352</v>
      </c>
      <c r="CR306" s="451">
        <v>4.2159653553615931E-15</v>
      </c>
      <c r="CS306" s="450">
        <v>1.5147967795811306</v>
      </c>
      <c r="CT306" s="452">
        <v>2.7134561443954777</v>
      </c>
      <c r="CU306"/>
      <c r="CV306"/>
      <c r="CW306"/>
      <c r="CX306"/>
      <c r="CY306" s="233"/>
      <c r="DU306" s="603" t="s">
        <v>626</v>
      </c>
      <c r="DV306" s="551">
        <v>0.18651781506620016</v>
      </c>
      <c r="DW306" s="551">
        <v>5.0459883218071809E-14</v>
      </c>
      <c r="DX306" s="550">
        <v>1.3198677900184188</v>
      </c>
      <c r="DY306" s="552">
        <v>2.4548032626131597</v>
      </c>
      <c r="DZ306"/>
      <c r="EA306"/>
      <c r="EB306"/>
      <c r="EC306"/>
      <c r="ED306"/>
      <c r="EE306"/>
      <c r="EF306"/>
      <c r="EG306"/>
    </row>
    <row r="307" spans="1:137" ht="15" customHeight="1">
      <c r="A307" s="152"/>
      <c r="B307" s="152"/>
      <c r="C307" s="152"/>
      <c r="D307" s="152"/>
      <c r="E307" s="152"/>
      <c r="F307" s="152"/>
      <c r="G307" s="152"/>
      <c r="H307" s="152"/>
      <c r="I307" s="152"/>
      <c r="J307" s="152"/>
      <c r="K307" s="152"/>
      <c r="L307" s="152"/>
      <c r="M307" s="152"/>
      <c r="N307" s="152"/>
      <c r="O307" s="152"/>
      <c r="P307" s="152"/>
      <c r="Q307" s="152"/>
      <c r="R307" s="152"/>
      <c r="S307" s="152"/>
      <c r="AG307" s="233"/>
      <c r="AH307" s="233"/>
      <c r="AI307" s="233"/>
      <c r="AJ307" s="233"/>
      <c r="AK307" s="233"/>
      <c r="AL307" s="233"/>
      <c r="AM307" s="233"/>
      <c r="AN307" s="233"/>
      <c r="AO307" s="233"/>
      <c r="AP307" s="233"/>
      <c r="AQ307" s="233"/>
      <c r="AR307" s="233"/>
      <c r="AS307" s="233"/>
      <c r="BI307" s="233"/>
      <c r="BJ307" s="233"/>
      <c r="BK307" s="233"/>
      <c r="BL307" s="233"/>
      <c r="BM307" s="233"/>
      <c r="BN307" s="233"/>
      <c r="BO307" s="233"/>
      <c r="BP307" s="233"/>
      <c r="BQ307" s="233"/>
      <c r="BR307" s="233"/>
      <c r="BS307" s="233"/>
      <c r="CP307" s="504" t="s">
        <v>373</v>
      </c>
      <c r="CQ307" s="446">
        <v>0.17073298488530711</v>
      </c>
      <c r="CR307" s="446">
        <v>2.1607407359354407E-5</v>
      </c>
      <c r="CS307" s="446">
        <v>0.38269469127589828</v>
      </c>
      <c r="CT307" s="447">
        <v>1.4215816245135753</v>
      </c>
      <c r="CU307"/>
      <c r="CV307"/>
      <c r="CW307"/>
      <c r="CX307"/>
      <c r="CY307" s="233"/>
      <c r="DU307" s="604" t="s">
        <v>627</v>
      </c>
      <c r="DV307" s="546">
        <v>0.1401227074640449</v>
      </c>
      <c r="DW307" s="546">
        <v>1.901995800622071E-8</v>
      </c>
      <c r="DX307" s="546">
        <v>0.55833533835560634</v>
      </c>
      <c r="DY307" s="547">
        <v>1.4109629072584289</v>
      </c>
      <c r="DZ307"/>
      <c r="EA307"/>
      <c r="EB307"/>
      <c r="EC307"/>
      <c r="ED307"/>
      <c r="EE307"/>
      <c r="EF307"/>
      <c r="EG307"/>
    </row>
    <row r="308" spans="1:137" ht="15" customHeight="1">
      <c r="A308" s="152"/>
      <c r="B308" s="152"/>
      <c r="C308" s="152"/>
      <c r="D308" s="152"/>
      <c r="E308" s="152"/>
      <c r="F308" s="152"/>
      <c r="G308" s="152"/>
      <c r="H308" s="152"/>
      <c r="I308" s="152"/>
      <c r="J308" s="152"/>
      <c r="K308" s="152"/>
      <c r="L308" s="152"/>
      <c r="M308" s="152"/>
      <c r="N308" s="152"/>
      <c r="O308" s="152"/>
      <c r="P308" s="152"/>
      <c r="Q308" s="152"/>
      <c r="R308" s="152"/>
      <c r="S308" s="152"/>
      <c r="AG308" s="233"/>
      <c r="AH308" s="233"/>
      <c r="AI308" s="233"/>
      <c r="AJ308" s="233"/>
      <c r="AK308" s="233"/>
      <c r="AL308" s="233"/>
      <c r="AM308" s="233"/>
      <c r="AN308" s="233"/>
      <c r="AO308" s="233"/>
      <c r="AP308" s="233"/>
      <c r="AQ308" s="233"/>
      <c r="AR308" s="233"/>
      <c r="AS308" s="233"/>
      <c r="BI308" s="233"/>
      <c r="BJ308" s="233"/>
      <c r="BK308" s="233"/>
      <c r="BL308" s="233"/>
      <c r="BM308" s="233"/>
      <c r="BN308" s="233"/>
      <c r="BO308" s="233"/>
      <c r="BP308" s="233"/>
      <c r="BQ308" s="233"/>
      <c r="BR308" s="233"/>
      <c r="BS308" s="233"/>
      <c r="CP308" s="504" t="s">
        <v>374</v>
      </c>
      <c r="CQ308" s="446">
        <v>0.15626734348933849</v>
      </c>
      <c r="CR308" s="446">
        <v>2.8017165532341595E-2</v>
      </c>
      <c r="CS308" s="446">
        <v>3.0415214334971352E-2</v>
      </c>
      <c r="CT308" s="453">
        <v>0.98128069209777746</v>
      </c>
      <c r="CU308"/>
      <c r="CV308"/>
      <c r="CW308"/>
      <c r="CX308"/>
      <c r="CY308" s="233"/>
      <c r="DU308" s="543">
        <v>0.38313230994152025</v>
      </c>
      <c r="DV308" s="546">
        <v>0.13281039862849789</v>
      </c>
      <c r="DW308" s="546">
        <v>7.8630960991401821E-2</v>
      </c>
      <c r="DX308" s="546">
        <v>-2.0934273401823356E-2</v>
      </c>
      <c r="DY308" s="553">
        <v>0.78719889328486392</v>
      </c>
      <c r="DZ308"/>
      <c r="EA308"/>
      <c r="EB308"/>
      <c r="EC308"/>
      <c r="ED308"/>
      <c r="EE308"/>
      <c r="EF308"/>
      <c r="EG308"/>
    </row>
    <row r="309" spans="1:137" ht="15.75" customHeight="1">
      <c r="A309" s="152"/>
      <c r="B309" s="152"/>
      <c r="C309" s="152"/>
      <c r="D309" s="152"/>
      <c r="E309" s="152"/>
      <c r="F309" s="152"/>
      <c r="G309" s="152"/>
      <c r="H309" s="152"/>
      <c r="I309" s="152"/>
      <c r="J309" s="152"/>
      <c r="K309" s="152"/>
      <c r="L309" s="152"/>
      <c r="M309" s="152"/>
      <c r="N309" s="152"/>
      <c r="O309" s="152"/>
      <c r="P309" s="152"/>
      <c r="Q309" s="152"/>
      <c r="R309" s="152"/>
      <c r="S309" s="152"/>
      <c r="AG309" s="233"/>
      <c r="AH309" s="233"/>
      <c r="AI309" s="233"/>
      <c r="AJ309" s="233"/>
      <c r="AK309" s="233"/>
      <c r="AL309" s="233"/>
      <c r="AM309" s="233"/>
      <c r="AN309" s="233"/>
      <c r="AO309" s="233"/>
      <c r="AP309" s="233"/>
      <c r="AQ309" s="233"/>
      <c r="AR309" s="233"/>
      <c r="AS309" s="233"/>
      <c r="BI309" s="233"/>
      <c r="BJ309" s="233"/>
      <c r="BK309" s="233"/>
      <c r="BL309" s="233"/>
      <c r="BM309" s="233"/>
      <c r="BN309" s="233"/>
      <c r="BO309" s="233"/>
      <c r="BP309" s="233"/>
      <c r="BQ309" s="233"/>
      <c r="BR309" s="233"/>
      <c r="BS309" s="233"/>
      <c r="CP309" s="503" t="s">
        <v>375</v>
      </c>
      <c r="CQ309" s="451">
        <v>0.13358090490152827</v>
      </c>
      <c r="CR309" s="451">
        <v>2.9290983773446372E-4</v>
      </c>
      <c r="CS309" s="450">
        <v>-1.019806263985247</v>
      </c>
      <c r="CT309" s="455">
        <v>-0.20698467168726603</v>
      </c>
      <c r="CU309"/>
      <c r="CV309"/>
      <c r="CW309"/>
      <c r="CX309"/>
      <c r="CY309" s="233"/>
      <c r="DU309" s="603" t="s">
        <v>628</v>
      </c>
      <c r="DV309" s="551">
        <v>0.12610680789967815</v>
      </c>
      <c r="DW309" s="551">
        <v>3.2938962122549718E-4</v>
      </c>
      <c r="DX309" s="551">
        <v>-0.95868964042882032</v>
      </c>
      <c r="DY309" s="555">
        <v>-0.19134690927878367</v>
      </c>
      <c r="DZ309"/>
      <c r="EA309"/>
      <c r="EB309"/>
      <c r="EC309"/>
      <c r="ED309"/>
      <c r="EE309"/>
      <c r="EF309"/>
      <c r="EG309"/>
    </row>
    <row r="310" spans="1:137" ht="15" customHeight="1">
      <c r="A310" s="152"/>
      <c r="B310" s="152"/>
      <c r="C310" s="152"/>
      <c r="D310" s="152"/>
      <c r="E310" s="152"/>
      <c r="F310" s="152"/>
      <c r="G310" s="152"/>
      <c r="H310" s="152"/>
      <c r="I310" s="152"/>
      <c r="J310" s="152"/>
      <c r="K310" s="152"/>
      <c r="L310" s="152"/>
      <c r="M310" s="152"/>
      <c r="N310" s="152"/>
      <c r="O310" s="152"/>
      <c r="P310" s="152"/>
      <c r="Q310" s="152"/>
      <c r="R310" s="152"/>
      <c r="S310" s="152"/>
      <c r="AG310" s="233"/>
      <c r="AH310" s="233"/>
      <c r="AI310" s="233"/>
      <c r="AJ310" s="233"/>
      <c r="AK310" s="233"/>
      <c r="AL310" s="233"/>
      <c r="AM310" s="233"/>
      <c r="AN310" s="233"/>
      <c r="AO310" s="233"/>
      <c r="AP310" s="233"/>
      <c r="AQ310" s="233"/>
      <c r="AR310" s="233"/>
      <c r="AS310" s="233"/>
      <c r="BI310" s="233"/>
      <c r="BJ310" s="233"/>
      <c r="BK310" s="233"/>
      <c r="BL310" s="233"/>
      <c r="BM310" s="233"/>
      <c r="BN310" s="233"/>
      <c r="BO310" s="233"/>
      <c r="BP310" s="233"/>
      <c r="BQ310" s="233"/>
      <c r="BR310" s="233"/>
      <c r="BS310" s="233"/>
      <c r="CP310" s="503" t="s">
        <v>376</v>
      </c>
      <c r="CQ310" s="451">
        <v>0.15065253414222116</v>
      </c>
      <c r="CR310" s="451">
        <v>1.2843751731575442E-7</v>
      </c>
      <c r="CS310" s="450">
        <v>-1.4472937776884229</v>
      </c>
      <c r="CT310" s="455">
        <v>-0.53059364921216212</v>
      </c>
      <c r="CU310"/>
      <c r="CV310"/>
      <c r="CW310"/>
      <c r="CX310"/>
      <c r="CY310" s="233"/>
      <c r="DU310" s="603" t="s">
        <v>629</v>
      </c>
      <c r="DV310" s="551">
        <v>0.13136865209159587</v>
      </c>
      <c r="DW310" s="551">
        <v>6.2579767409737008E-11</v>
      </c>
      <c r="DX310" s="550">
        <v>-1.502750343235951</v>
      </c>
      <c r="DY310" s="555">
        <v>-0.7033900076412426</v>
      </c>
      <c r="DZ310"/>
      <c r="EA310"/>
      <c r="EB310"/>
      <c r="EC310"/>
      <c r="ED310"/>
      <c r="EE310"/>
      <c r="EF310"/>
      <c r="EG310"/>
    </row>
    <row r="311" spans="1:137" ht="15" customHeight="1">
      <c r="A311" s="152"/>
      <c r="B311" s="152"/>
      <c r="C311" s="152"/>
      <c r="D311" s="152"/>
      <c r="E311" s="152"/>
      <c r="F311" s="152"/>
      <c r="G311" s="152"/>
      <c r="H311" s="152"/>
      <c r="I311" s="152"/>
      <c r="J311" s="152"/>
      <c r="K311" s="152"/>
      <c r="L311" s="152"/>
      <c r="M311" s="152"/>
      <c r="N311" s="152"/>
      <c r="O311" s="152"/>
      <c r="P311" s="152"/>
      <c r="Q311" s="152"/>
      <c r="R311" s="152"/>
      <c r="S311" s="152"/>
      <c r="AG311" s="233"/>
      <c r="AH311" s="233"/>
      <c r="AI311" s="233"/>
      <c r="AJ311" s="233"/>
      <c r="AK311" s="233"/>
      <c r="AL311" s="233"/>
      <c r="AM311" s="233"/>
      <c r="AN311" s="233"/>
      <c r="AO311" s="233"/>
      <c r="AP311" s="233"/>
      <c r="AQ311" s="233"/>
      <c r="AR311" s="233"/>
      <c r="AS311" s="233"/>
      <c r="BI311" s="233"/>
      <c r="BJ311" s="233"/>
      <c r="BK311" s="233"/>
      <c r="BL311" s="233"/>
      <c r="BM311" s="233"/>
      <c r="BN311" s="233"/>
      <c r="BO311" s="233"/>
      <c r="BP311" s="233"/>
      <c r="BQ311" s="233"/>
      <c r="BR311" s="233"/>
      <c r="BS311" s="233"/>
      <c r="CP311" s="504" t="s">
        <v>377</v>
      </c>
      <c r="CQ311" s="446">
        <v>0.18941836960175817</v>
      </c>
      <c r="CR311" s="446">
        <v>3.7091172624526562E-21</v>
      </c>
      <c r="CS311" s="445">
        <v>2.1512294541010073</v>
      </c>
      <c r="CT311" s="447">
        <v>3.3038144055481142</v>
      </c>
      <c r="CU311"/>
      <c r="CV311"/>
      <c r="CW311"/>
      <c r="CX311"/>
      <c r="CY311" s="233"/>
      <c r="DU311" s="604" t="s">
        <v>630</v>
      </c>
      <c r="DV311" s="546">
        <v>0.19655628377460513</v>
      </c>
      <c r="DW311" s="546">
        <v>3.7229812612272969E-18</v>
      </c>
      <c r="DX311" s="545">
        <v>1.864344708209702</v>
      </c>
      <c r="DY311" s="547">
        <v>3.0603628941294807</v>
      </c>
      <c r="DZ311"/>
      <c r="EA311"/>
      <c r="EB311"/>
      <c r="EC311"/>
      <c r="ED311"/>
      <c r="EE311"/>
      <c r="EF311"/>
      <c r="EG311"/>
    </row>
    <row r="312" spans="1:137" ht="15" customHeight="1">
      <c r="A312" s="152"/>
      <c r="B312" s="152"/>
      <c r="C312" s="152"/>
      <c r="D312" s="152"/>
      <c r="E312" s="152"/>
      <c r="F312" s="152"/>
      <c r="G312" s="152"/>
      <c r="H312" s="152"/>
      <c r="I312" s="152"/>
      <c r="J312" s="152"/>
      <c r="K312" s="152"/>
      <c r="L312" s="152"/>
      <c r="M312" s="152"/>
      <c r="N312" s="152"/>
      <c r="O312" s="152"/>
      <c r="P312" s="152"/>
      <c r="Q312" s="152"/>
      <c r="R312" s="152"/>
      <c r="S312" s="152"/>
      <c r="AG312" s="233"/>
      <c r="AH312" s="233"/>
      <c r="AI312" s="233"/>
      <c r="AJ312" s="233"/>
      <c r="AK312" s="233"/>
      <c r="AL312" s="233"/>
      <c r="AM312" s="233"/>
      <c r="AN312" s="233"/>
      <c r="AO312" s="233"/>
      <c r="AP312" s="233"/>
      <c r="AQ312" s="233"/>
      <c r="AR312" s="233"/>
      <c r="AS312" s="233"/>
      <c r="BI312" s="233"/>
      <c r="BJ312" s="233"/>
      <c r="BK312" s="233"/>
      <c r="BL312" s="233"/>
      <c r="BM312" s="233"/>
      <c r="BN312" s="233"/>
      <c r="BO312" s="233"/>
      <c r="BP312" s="233"/>
      <c r="BQ312" s="233"/>
      <c r="BR312" s="233"/>
      <c r="BS312" s="233"/>
      <c r="CP312" s="503" t="s">
        <v>378</v>
      </c>
      <c r="CQ312" s="451">
        <v>0.17778118389208714</v>
      </c>
      <c r="CR312" s="451">
        <v>3.6673201097535691E-11</v>
      </c>
      <c r="CS312" s="451">
        <v>0.97464649415215487</v>
      </c>
      <c r="CT312" s="452">
        <v>2.0564207573098319</v>
      </c>
      <c r="CU312"/>
      <c r="CV312"/>
      <c r="CW312"/>
      <c r="CX312"/>
      <c r="CY312" s="233"/>
      <c r="DU312" s="603" t="s">
        <v>631</v>
      </c>
      <c r="DV312" s="551">
        <v>0.15310646632621064</v>
      </c>
      <c r="DW312" s="551">
        <v>3.8249793970190278E-14</v>
      </c>
      <c r="DX312" s="550">
        <v>1.0938514120522209</v>
      </c>
      <c r="DY312" s="552">
        <v>2.0254833832694183</v>
      </c>
      <c r="DZ312"/>
      <c r="EA312"/>
      <c r="EB312"/>
      <c r="EC312"/>
      <c r="ED312"/>
      <c r="EE312"/>
      <c r="EF312"/>
      <c r="EG312"/>
    </row>
    <row r="313" spans="1:137" ht="15" customHeight="1">
      <c r="A313" s="152"/>
      <c r="B313" s="152"/>
      <c r="C313" s="152"/>
      <c r="D313" s="152"/>
      <c r="E313" s="152"/>
      <c r="F313" s="152"/>
      <c r="G313" s="152"/>
      <c r="H313" s="152"/>
      <c r="I313" s="152"/>
      <c r="J313" s="152"/>
      <c r="K313" s="152"/>
      <c r="L313" s="152"/>
      <c r="M313" s="152"/>
      <c r="N313" s="152"/>
      <c r="O313" s="152"/>
      <c r="P313" s="152"/>
      <c r="Q313" s="152"/>
      <c r="R313" s="152"/>
      <c r="S313" s="152"/>
      <c r="AG313" s="233"/>
      <c r="AH313" s="233"/>
      <c r="AI313" s="233"/>
      <c r="AJ313" s="233"/>
      <c r="AK313" s="233"/>
      <c r="AL313" s="233"/>
      <c r="AM313" s="233"/>
      <c r="AN313" s="233"/>
      <c r="AO313" s="233"/>
      <c r="AP313" s="233"/>
      <c r="AQ313" s="233"/>
      <c r="AR313" s="233"/>
      <c r="AS313" s="233"/>
      <c r="BI313" s="233"/>
      <c r="BJ313" s="233"/>
      <c r="BK313" s="233"/>
      <c r="BL313" s="233"/>
      <c r="BM313" s="233"/>
      <c r="BN313" s="233"/>
      <c r="BO313" s="233"/>
      <c r="BP313" s="233"/>
      <c r="BQ313" s="233"/>
      <c r="BR313" s="233"/>
      <c r="BS313" s="233"/>
      <c r="CP313" s="504" t="s">
        <v>379</v>
      </c>
      <c r="CQ313" s="446">
        <v>0.16293016801693072</v>
      </c>
      <c r="CR313" s="446">
        <v>3.6533012806606888E-8</v>
      </c>
      <c r="CS313" s="446">
        <v>0.62353949279086007</v>
      </c>
      <c r="CT313" s="447">
        <v>1.6149473493144018</v>
      </c>
      <c r="CU313"/>
      <c r="CV313"/>
      <c r="CW313"/>
      <c r="CX313"/>
      <c r="CY313" s="233"/>
      <c r="DU313" s="604" t="s">
        <v>632</v>
      </c>
      <c r="DV313" s="546">
        <v>0.1495828304116591</v>
      </c>
      <c r="DW313" s="546">
        <v>2.4623954778295169E-7</v>
      </c>
      <c r="DX313" s="546">
        <v>0.50305502122928814</v>
      </c>
      <c r="DY313" s="547">
        <v>1.4132461483613563</v>
      </c>
      <c r="DZ313"/>
      <c r="EA313"/>
      <c r="EB313"/>
      <c r="EC313"/>
      <c r="ED313"/>
      <c r="EE313"/>
      <c r="EF313"/>
      <c r="EG313"/>
    </row>
    <row r="314" spans="1:137" ht="15" customHeight="1">
      <c r="A314" s="152"/>
      <c r="B314" s="152"/>
      <c r="C314" s="152"/>
      <c r="D314" s="152"/>
      <c r="E314" s="152"/>
      <c r="F314" s="152"/>
      <c r="G314" s="152"/>
      <c r="H314" s="152"/>
      <c r="I314" s="152"/>
      <c r="J314" s="152"/>
      <c r="K314" s="152"/>
      <c r="L314" s="152"/>
      <c r="M314" s="152"/>
      <c r="N314" s="152"/>
      <c r="O314" s="152"/>
      <c r="P314" s="152"/>
      <c r="Q314" s="152"/>
      <c r="R314" s="152"/>
      <c r="S314" s="152"/>
      <c r="AG314" s="233"/>
      <c r="AH314" s="233"/>
      <c r="AI314" s="233"/>
      <c r="AJ314" s="233"/>
      <c r="AK314" s="233"/>
      <c r="AL314" s="233"/>
      <c r="AM314" s="233"/>
      <c r="AN314" s="233"/>
      <c r="AO314" s="233"/>
      <c r="AP314" s="233"/>
      <c r="AQ314" s="233"/>
      <c r="AR314" s="233"/>
      <c r="AS314" s="233"/>
      <c r="BI314" s="233"/>
      <c r="BJ314" s="233"/>
      <c r="BK314" s="233"/>
      <c r="BL314" s="233"/>
      <c r="BM314" s="233"/>
      <c r="BN314" s="233"/>
      <c r="BO314" s="233"/>
      <c r="BP314" s="233"/>
      <c r="BQ314" s="233"/>
      <c r="BR314" s="233"/>
      <c r="BS314" s="233"/>
      <c r="CP314" s="503" t="s">
        <v>380</v>
      </c>
      <c r="CQ314" s="451">
        <v>0.13358090490152827</v>
      </c>
      <c r="CR314" s="451">
        <v>2.9290983773446372E-4</v>
      </c>
      <c r="CS314" s="451">
        <v>0.20698467168726603</v>
      </c>
      <c r="CT314" s="452">
        <v>1.019806263985247</v>
      </c>
      <c r="CU314"/>
      <c r="CV314"/>
      <c r="CW314"/>
      <c r="CX314"/>
      <c r="CY314" s="233"/>
      <c r="DU314" s="603" t="s">
        <v>633</v>
      </c>
      <c r="DV314" s="551">
        <v>0.12610680789967815</v>
      </c>
      <c r="DW314" s="551">
        <v>3.2938962122549718E-4</v>
      </c>
      <c r="DX314" s="551">
        <v>0.19134690927878367</v>
      </c>
      <c r="DY314" s="555">
        <v>0.95868964042882032</v>
      </c>
      <c r="DZ314"/>
      <c r="EA314"/>
      <c r="EB314"/>
      <c r="EC314"/>
      <c r="ED314"/>
      <c r="EE314"/>
      <c r="EF314"/>
      <c r="EG314"/>
    </row>
    <row r="315" spans="1:137" ht="15.75" customHeight="1">
      <c r="A315" s="152"/>
      <c r="B315" s="152"/>
      <c r="C315" s="152"/>
      <c r="D315" s="152"/>
      <c r="E315" s="152"/>
      <c r="F315" s="152"/>
      <c r="G315" s="152"/>
      <c r="H315" s="152"/>
      <c r="I315" s="152"/>
      <c r="J315" s="152"/>
      <c r="K315" s="152"/>
      <c r="L315" s="152"/>
      <c r="M315" s="152"/>
      <c r="N315" s="152"/>
      <c r="O315" s="152"/>
      <c r="P315" s="152"/>
      <c r="Q315" s="152"/>
      <c r="R315" s="152"/>
      <c r="S315" s="152"/>
      <c r="AG315" s="233"/>
      <c r="AH315" s="233"/>
      <c r="AI315" s="233"/>
      <c r="AJ315" s="233"/>
      <c r="AK315" s="233"/>
      <c r="AL315" s="233"/>
      <c r="AM315" s="233"/>
      <c r="AN315" s="233"/>
      <c r="AO315" s="233"/>
      <c r="AP315" s="233"/>
      <c r="AQ315" s="233"/>
      <c r="AR315" s="233"/>
      <c r="AS315" s="233"/>
      <c r="BI315" s="233"/>
      <c r="BJ315" s="233"/>
      <c r="BK315" s="233"/>
      <c r="BL315" s="233"/>
      <c r="BM315" s="233"/>
      <c r="BN315" s="233"/>
      <c r="BO315" s="233"/>
      <c r="BP315" s="233"/>
      <c r="BQ315" s="233"/>
      <c r="BR315" s="233"/>
      <c r="BS315" s="233"/>
      <c r="CP315" s="503" t="s">
        <v>381</v>
      </c>
      <c r="CQ315" s="451">
        <v>0.11826718784420698</v>
      </c>
      <c r="CR315" s="451">
        <v>3.3737788224416213E-2</v>
      </c>
      <c r="CS315" s="451">
        <v>-0.73536810164434552</v>
      </c>
      <c r="CT315" s="455">
        <v>-1.5728389583726465E-2</v>
      </c>
      <c r="CU315"/>
      <c r="CV315"/>
      <c r="CW315"/>
      <c r="CX315"/>
      <c r="CY315" s="233"/>
      <c r="DU315" s="603" t="s">
        <v>634</v>
      </c>
      <c r="DV315" s="551">
        <v>0.10697245684358711</v>
      </c>
      <c r="DW315" s="551">
        <v>8.1528251342547221E-5</v>
      </c>
      <c r="DX315" s="551">
        <v>-0.85350830757547969</v>
      </c>
      <c r="DY315" s="555">
        <v>-0.20259549359410983</v>
      </c>
      <c r="DZ315"/>
      <c r="EA315"/>
      <c r="EB315"/>
      <c r="EC315"/>
      <c r="ED315"/>
      <c r="EE315"/>
      <c r="EF315"/>
      <c r="EG315"/>
    </row>
    <row r="316" spans="1:137" ht="15" customHeight="1">
      <c r="A316" s="152"/>
      <c r="B316" s="152"/>
      <c r="C316" s="152"/>
      <c r="D316" s="152"/>
      <c r="E316" s="152"/>
      <c r="F316" s="152"/>
      <c r="G316" s="152"/>
      <c r="H316" s="152"/>
      <c r="I316" s="152"/>
      <c r="J316" s="152"/>
      <c r="K316" s="152"/>
      <c r="L316" s="152"/>
      <c r="M316" s="152"/>
      <c r="N316" s="152"/>
      <c r="O316" s="152"/>
      <c r="P316" s="152"/>
      <c r="Q316" s="152"/>
      <c r="R316" s="152"/>
      <c r="S316" s="152"/>
      <c r="AG316" s="233"/>
      <c r="AH316" s="233"/>
      <c r="AI316" s="233"/>
      <c r="AJ316" s="233"/>
      <c r="AK316" s="233"/>
      <c r="AL316" s="233"/>
      <c r="AM316" s="233"/>
      <c r="AN316" s="233"/>
      <c r="AO316" s="233"/>
      <c r="AP316" s="233"/>
      <c r="AQ316" s="233"/>
      <c r="AR316" s="233"/>
      <c r="AS316" s="233"/>
      <c r="BI316" s="233"/>
      <c r="BJ316" s="233"/>
      <c r="BK316" s="233"/>
      <c r="BL316" s="233"/>
      <c r="BM316" s="233"/>
      <c r="BN316" s="233"/>
      <c r="BO316" s="233"/>
      <c r="BP316" s="233"/>
      <c r="BQ316" s="233"/>
      <c r="BR316" s="233"/>
      <c r="BS316" s="233"/>
      <c r="CP316" s="504" t="s">
        <v>382</v>
      </c>
      <c r="CQ316" s="446">
        <v>0.19332053035444816</v>
      </c>
      <c r="CR316" s="446">
        <v>1.2057650652480272E-23</v>
      </c>
      <c r="CS316" s="445">
        <v>2.5149056416587579</v>
      </c>
      <c r="CT316" s="447">
        <v>3.6912347092184357</v>
      </c>
      <c r="CU316"/>
      <c r="CV316"/>
      <c r="CW316"/>
      <c r="CX316"/>
      <c r="CY316" s="233"/>
      <c r="DU316" s="604" t="s">
        <v>635</v>
      </c>
      <c r="DV316" s="546">
        <v>0.19610328659747631</v>
      </c>
      <c r="DW316" s="546">
        <v>1.8659569139205347E-22</v>
      </c>
      <c r="DX316" s="545">
        <v>2.393774821822368</v>
      </c>
      <c r="DY316" s="547">
        <v>3.5870365816864043</v>
      </c>
      <c r="DZ316"/>
      <c r="EA316"/>
      <c r="EB316"/>
      <c r="EC316"/>
      <c r="ED316"/>
      <c r="EE316"/>
      <c r="EF316"/>
      <c r="EG316"/>
    </row>
    <row r="317" spans="1:137" ht="15" customHeight="1">
      <c r="A317" s="152"/>
      <c r="B317" s="152"/>
      <c r="C317" s="152"/>
      <c r="D317" s="152"/>
      <c r="E317" s="152"/>
      <c r="F317" s="152"/>
      <c r="G317" s="152"/>
      <c r="H317" s="152"/>
      <c r="I317" s="152"/>
      <c r="J317" s="152"/>
      <c r="K317" s="152"/>
      <c r="L317" s="152"/>
      <c r="M317" s="152"/>
      <c r="N317" s="152"/>
      <c r="O317" s="152"/>
      <c r="P317" s="152"/>
      <c r="Q317" s="152"/>
      <c r="R317" s="152"/>
      <c r="S317" s="152"/>
      <c r="AG317" s="233"/>
      <c r="AH317" s="233"/>
      <c r="AI317" s="233"/>
      <c r="AJ317" s="233"/>
      <c r="AK317" s="233"/>
      <c r="AL317" s="233"/>
      <c r="AM317" s="233"/>
      <c r="AN317" s="233"/>
      <c r="AO317" s="233"/>
      <c r="AP317" s="233"/>
      <c r="AQ317" s="233"/>
      <c r="AR317" s="233"/>
      <c r="AS317" s="233"/>
      <c r="BI317" s="233"/>
      <c r="BJ317" s="233"/>
      <c r="BK317" s="233"/>
      <c r="BL317" s="233"/>
      <c r="BM317" s="233"/>
      <c r="BN317" s="233"/>
      <c r="BO317" s="233"/>
      <c r="BP317" s="233"/>
      <c r="BQ317" s="233"/>
      <c r="BR317" s="233"/>
      <c r="BS317" s="233"/>
      <c r="CP317" s="504" t="s">
        <v>383</v>
      </c>
      <c r="CQ317" s="446">
        <v>0.17099532643133375</v>
      </c>
      <c r="CR317" s="446">
        <v>1.1392484337470806E-15</v>
      </c>
      <c r="CS317" s="445">
        <v>1.3708402484578062</v>
      </c>
      <c r="CT317" s="447">
        <v>2.4113234942322523</v>
      </c>
      <c r="CU317"/>
      <c r="CV317"/>
      <c r="CW317"/>
      <c r="CX317"/>
      <c r="CY317" s="233"/>
      <c r="DU317" s="604" t="s">
        <v>636</v>
      </c>
      <c r="DV317" s="546">
        <v>0.14334302549389233</v>
      </c>
      <c r="DW317" s="546">
        <v>2.0604046994674508E-21</v>
      </c>
      <c r="DX317" s="545">
        <v>1.6516079157368457</v>
      </c>
      <c r="DY317" s="547">
        <v>2.5238306807543829</v>
      </c>
      <c r="DZ317"/>
      <c r="EA317"/>
      <c r="EB317"/>
      <c r="EC317"/>
      <c r="ED317"/>
      <c r="EE317"/>
      <c r="EF317"/>
      <c r="EG317"/>
    </row>
    <row r="318" spans="1:137" ht="15" customHeight="1">
      <c r="A318" s="152"/>
      <c r="B318" s="152"/>
      <c r="C318" s="152"/>
      <c r="D318" s="152"/>
      <c r="E318" s="152"/>
      <c r="F318" s="152"/>
      <c r="G318" s="152"/>
      <c r="H318" s="152"/>
      <c r="I318" s="152"/>
      <c r="J318" s="152"/>
      <c r="K318" s="152"/>
      <c r="L318" s="152"/>
      <c r="M318" s="152"/>
      <c r="N318" s="152"/>
      <c r="O318" s="152"/>
      <c r="P318" s="152"/>
      <c r="Q318" s="152"/>
      <c r="R318" s="152"/>
      <c r="S318" s="152"/>
      <c r="AG318" s="233"/>
      <c r="AH318" s="233"/>
      <c r="AI318" s="233"/>
      <c r="AJ318" s="233"/>
      <c r="AK318" s="233"/>
      <c r="AL318" s="233"/>
      <c r="AM318" s="233"/>
      <c r="AN318" s="233"/>
      <c r="AO318" s="233"/>
      <c r="AP318" s="233"/>
      <c r="AQ318" s="233"/>
      <c r="AR318" s="233"/>
      <c r="AS318" s="233"/>
      <c r="BI318" s="233"/>
      <c r="BJ318" s="233"/>
      <c r="BK318" s="233"/>
      <c r="BL318" s="233"/>
      <c r="BM318" s="233"/>
      <c r="BN318" s="233"/>
      <c r="BO318" s="233"/>
      <c r="BP318" s="233"/>
      <c r="BQ318" s="233"/>
      <c r="BR318" s="233"/>
      <c r="BS318" s="233"/>
      <c r="CP318" s="503" t="s">
        <v>384</v>
      </c>
      <c r="CQ318" s="451">
        <v>0.16887207934405651</v>
      </c>
      <c r="CR318" s="451">
        <v>9.3854119946315546E-12</v>
      </c>
      <c r="CS318" s="451">
        <v>0.98100987828795749</v>
      </c>
      <c r="CT318" s="452">
        <v>2.0085734550453767</v>
      </c>
      <c r="CU318"/>
      <c r="CV318"/>
      <c r="CW318"/>
      <c r="CX318"/>
      <c r="CY318" s="233"/>
      <c r="DU318" s="603" t="s">
        <v>637</v>
      </c>
      <c r="DV318" s="551">
        <v>0.13502208741465277</v>
      </c>
      <c r="DW318" s="551">
        <v>1.4024546836529392E-15</v>
      </c>
      <c r="DX318" s="550">
        <v>1.0754069896890273</v>
      </c>
      <c r="DY318" s="552">
        <v>1.8969979810712068</v>
      </c>
      <c r="DZ318"/>
      <c r="EA318"/>
      <c r="EB318"/>
      <c r="EC318"/>
      <c r="ED318"/>
      <c r="EE318"/>
      <c r="EF318"/>
      <c r="EG318"/>
    </row>
    <row r="319" spans="1:137" ht="15" customHeight="1">
      <c r="A319" s="152"/>
      <c r="B319" s="152"/>
      <c r="C319" s="152"/>
      <c r="D319" s="152"/>
      <c r="E319" s="152"/>
      <c r="F319" s="152"/>
      <c r="G319" s="152"/>
      <c r="H319" s="152"/>
      <c r="I319" s="152"/>
      <c r="J319" s="152"/>
      <c r="K319" s="152"/>
      <c r="L319" s="152"/>
      <c r="M319" s="152"/>
      <c r="N319" s="152"/>
      <c r="O319" s="152"/>
      <c r="P319" s="152"/>
      <c r="Q319" s="152"/>
      <c r="R319" s="152"/>
      <c r="S319" s="152"/>
      <c r="AG319" s="233"/>
      <c r="AH319" s="233"/>
      <c r="AI319" s="233"/>
      <c r="AJ319" s="233"/>
      <c r="AK319" s="233"/>
      <c r="AL319" s="233"/>
      <c r="AM319" s="233"/>
      <c r="AN319" s="233"/>
      <c r="AO319" s="233"/>
      <c r="AP319" s="233"/>
      <c r="AQ319" s="233"/>
      <c r="AR319" s="233"/>
      <c r="AS319" s="233"/>
      <c r="BI319" s="233"/>
      <c r="BJ319" s="233"/>
      <c r="BK319" s="233"/>
      <c r="BL319" s="233"/>
      <c r="BM319" s="233"/>
      <c r="BN319" s="233"/>
      <c r="BO319" s="233"/>
      <c r="BP319" s="233"/>
      <c r="BQ319" s="233"/>
      <c r="BR319" s="233"/>
      <c r="BS319" s="233"/>
      <c r="CP319" s="504" t="s">
        <v>385</v>
      </c>
      <c r="CQ319" s="446">
        <v>0.15065253414222116</v>
      </c>
      <c r="CR319" s="446">
        <v>1.2843751731575442E-7</v>
      </c>
      <c r="CS319" s="446">
        <v>0.53059364921216212</v>
      </c>
      <c r="CT319" s="447">
        <v>1.4472937776884229</v>
      </c>
      <c r="CU319"/>
      <c r="CV319"/>
      <c r="CW319"/>
      <c r="CX319"/>
      <c r="CY319" s="233"/>
      <c r="DU319" s="604" t="s">
        <v>638</v>
      </c>
      <c r="DV319" s="546">
        <v>0.13136865209159587</v>
      </c>
      <c r="DW319" s="546">
        <v>6.2579767409737008E-11</v>
      </c>
      <c r="DX319" s="546">
        <v>0.7033900076412426</v>
      </c>
      <c r="DY319" s="547">
        <v>1.502750343235951</v>
      </c>
      <c r="DZ319"/>
      <c r="EA319"/>
      <c r="EB319"/>
      <c r="EC319"/>
      <c r="ED319"/>
      <c r="EE319"/>
      <c r="EF319"/>
      <c r="EG319"/>
    </row>
    <row r="320" spans="1:137" ht="15.75" customHeight="1" thickBot="1">
      <c r="A320" s="152"/>
      <c r="B320" s="152"/>
      <c r="C320" s="152"/>
      <c r="D320" s="152"/>
      <c r="E320" s="152"/>
      <c r="F320" s="152"/>
      <c r="G320" s="152"/>
      <c r="H320" s="152"/>
      <c r="I320" s="152"/>
      <c r="J320" s="152"/>
      <c r="K320" s="152"/>
      <c r="L320" s="152"/>
      <c r="M320" s="152"/>
      <c r="N320" s="152"/>
      <c r="O320" s="152"/>
      <c r="P320" s="152"/>
      <c r="Q320" s="152"/>
      <c r="R320" s="152"/>
      <c r="S320" s="152"/>
      <c r="AG320" s="233"/>
      <c r="AH320" s="233"/>
      <c r="AI320" s="233"/>
      <c r="AJ320" s="233"/>
      <c r="AK320" s="233"/>
      <c r="AL320" s="233"/>
      <c r="AM320" s="233"/>
      <c r="AN320" s="233"/>
      <c r="AO320" s="233"/>
      <c r="AP320" s="233"/>
      <c r="AQ320" s="233"/>
      <c r="AR320" s="233"/>
      <c r="AS320" s="233"/>
      <c r="BI320" s="233"/>
      <c r="BJ320" s="233"/>
      <c r="BK320" s="233"/>
      <c r="BL320" s="233"/>
      <c r="BM320" s="233"/>
      <c r="BN320" s="233"/>
      <c r="BO320" s="233"/>
      <c r="BP320" s="233"/>
      <c r="BQ320" s="233"/>
      <c r="BR320" s="233"/>
      <c r="BS320" s="233"/>
      <c r="CP320" s="496" t="s">
        <v>386</v>
      </c>
      <c r="CQ320" s="459">
        <v>0.11826718784420698</v>
      </c>
      <c r="CR320" s="459">
        <v>3.3737788224416213E-2</v>
      </c>
      <c r="CS320" s="459">
        <v>1.5728389583726465E-2</v>
      </c>
      <c r="CT320" s="460">
        <v>0.73536810164434552</v>
      </c>
      <c r="CU320"/>
      <c r="CV320"/>
      <c r="CW320"/>
      <c r="CX320"/>
      <c r="CY320" s="233"/>
      <c r="DU320" s="596" t="s">
        <v>639</v>
      </c>
      <c r="DV320" s="559">
        <v>0.10697245684358711</v>
      </c>
      <c r="DW320" s="559">
        <v>8.1528251342547221E-5</v>
      </c>
      <c r="DX320" s="559">
        <v>0.20259549359410983</v>
      </c>
      <c r="DY320" s="560">
        <v>0.85350830757547969</v>
      </c>
      <c r="DZ320"/>
      <c r="EA320"/>
      <c r="EB320"/>
      <c r="EC320"/>
      <c r="ED320"/>
      <c r="EE320"/>
      <c r="EF320"/>
      <c r="EG320"/>
    </row>
    <row r="321" spans="1:137" ht="15" customHeight="1" thickTop="1">
      <c r="A321" s="152"/>
      <c r="B321" s="152"/>
      <c r="C321" s="152"/>
      <c r="D321" s="152"/>
      <c r="E321" s="152"/>
      <c r="F321" s="152"/>
      <c r="G321" s="152"/>
      <c r="H321" s="152"/>
      <c r="I321" s="152"/>
      <c r="J321" s="152"/>
      <c r="K321" s="152"/>
      <c r="L321" s="152"/>
      <c r="M321" s="152"/>
      <c r="N321" s="152"/>
      <c r="O321" s="152"/>
      <c r="P321" s="152"/>
      <c r="Q321" s="152"/>
      <c r="R321" s="152"/>
      <c r="S321" s="152"/>
      <c r="AG321" s="233"/>
      <c r="AH321" s="233"/>
      <c r="AI321" s="233"/>
      <c r="AJ321" s="233"/>
      <c r="AK321" s="233"/>
      <c r="AL321" s="233"/>
      <c r="AM321" s="233"/>
      <c r="AN321" s="233"/>
      <c r="AO321" s="233"/>
      <c r="AP321" s="233"/>
      <c r="AQ321" s="233"/>
      <c r="AR321" s="233"/>
      <c r="AS321" s="233"/>
      <c r="BI321" s="233"/>
      <c r="BJ321" s="233"/>
      <c r="BK321" s="233"/>
      <c r="BL321" s="233"/>
      <c r="BM321" s="233"/>
      <c r="BN321" s="233"/>
      <c r="BO321" s="233"/>
      <c r="BP321" s="233"/>
      <c r="BQ321" s="233"/>
      <c r="BR321" s="233"/>
      <c r="BS321" s="233"/>
      <c r="CP321" s="1176"/>
      <c r="CQ321" s="1176"/>
      <c r="CR321" s="1176"/>
      <c r="CS321" s="1176"/>
      <c r="CT321" s="1176"/>
      <c r="CU321"/>
      <c r="CV321"/>
      <c r="CW321"/>
      <c r="CX321"/>
      <c r="CY321" s="233"/>
      <c r="DU321" s="1178"/>
      <c r="DV321" s="1178"/>
      <c r="DW321" s="1178"/>
      <c r="DX321" s="1178"/>
      <c r="DY321" s="1178"/>
      <c r="DZ321"/>
      <c r="EA321"/>
      <c r="EB321"/>
      <c r="EC321"/>
      <c r="ED321"/>
      <c r="EE321"/>
      <c r="EF321"/>
      <c r="EG321"/>
    </row>
    <row r="322" spans="1:137" ht="15" customHeight="1">
      <c r="A322" s="152"/>
      <c r="B322" s="152"/>
      <c r="C322" s="152"/>
      <c r="D322" s="152"/>
      <c r="E322" s="152"/>
      <c r="F322" s="152"/>
      <c r="G322" s="152"/>
      <c r="H322" s="152"/>
      <c r="I322" s="152"/>
      <c r="J322" s="152"/>
      <c r="K322" s="152"/>
      <c r="L322" s="152"/>
      <c r="M322" s="152"/>
      <c r="N322" s="152"/>
      <c r="O322" s="152"/>
      <c r="P322" s="152"/>
      <c r="Q322" s="152"/>
      <c r="R322" s="152"/>
      <c r="S322" s="152"/>
      <c r="AG322" s="233"/>
      <c r="AH322" s="233"/>
      <c r="AI322" s="233"/>
      <c r="AJ322" s="233"/>
      <c r="AK322" s="233"/>
      <c r="AL322" s="233"/>
      <c r="AM322" s="233"/>
      <c r="AN322" s="233"/>
      <c r="AO322" s="233"/>
      <c r="AP322" s="233"/>
      <c r="AQ322" s="233"/>
      <c r="AR322" s="233"/>
      <c r="AS322" s="233"/>
      <c r="BI322" s="233"/>
      <c r="BJ322" s="233"/>
      <c r="BK322" s="233"/>
      <c r="BL322" s="233"/>
      <c r="BM322" s="233"/>
      <c r="BN322" s="233"/>
      <c r="BO322" s="233"/>
      <c r="BP322" s="233"/>
      <c r="BQ322" s="233"/>
      <c r="BR322" s="233"/>
      <c r="BS322" s="233"/>
      <c r="CP322" s="1176"/>
      <c r="CQ322" s="1176"/>
      <c r="CR322" s="1176"/>
      <c r="CS322" s="1176"/>
      <c r="CT322" s="1176"/>
      <c r="CU322"/>
      <c r="CV322"/>
      <c r="CW322"/>
      <c r="CX322"/>
      <c r="CY322" s="233"/>
      <c r="DU322" s="1178"/>
      <c r="DV322" s="1178"/>
      <c r="DW322" s="1178"/>
      <c r="DX322" s="1178"/>
      <c r="DY322" s="1178"/>
      <c r="DZ322"/>
      <c r="EA322"/>
      <c r="EB322"/>
      <c r="EC322"/>
      <c r="ED322"/>
      <c r="EE322"/>
      <c r="EF322"/>
      <c r="EG322"/>
    </row>
    <row r="323" spans="1:137" ht="15.75" customHeight="1">
      <c r="A323" s="152"/>
      <c r="B323" s="152"/>
      <c r="C323" s="152"/>
      <c r="D323" s="152"/>
      <c r="E323" s="152"/>
      <c r="F323" s="152"/>
      <c r="G323" s="152"/>
      <c r="H323" s="152"/>
      <c r="I323" s="152"/>
      <c r="J323" s="152"/>
      <c r="K323" s="152"/>
      <c r="L323" s="152"/>
      <c r="M323" s="152"/>
      <c r="N323" s="152"/>
      <c r="O323" s="152"/>
      <c r="P323" s="152"/>
      <c r="Q323" s="152"/>
      <c r="R323" s="152"/>
      <c r="S323" s="152"/>
      <c r="AG323" s="233"/>
      <c r="AH323" s="233"/>
      <c r="AI323" s="233"/>
      <c r="AJ323" s="233"/>
      <c r="AK323" s="233"/>
      <c r="AL323" s="233"/>
      <c r="AM323" s="233"/>
      <c r="AN323" s="233"/>
      <c r="AO323" s="233"/>
      <c r="AP323" s="233"/>
      <c r="AQ323" s="233"/>
      <c r="AR323" s="233"/>
      <c r="AS323" s="233"/>
      <c r="BI323" s="233"/>
      <c r="BJ323" s="233"/>
      <c r="BK323" s="233"/>
      <c r="BL323" s="233"/>
      <c r="BM323" s="233"/>
      <c r="BN323" s="233"/>
      <c r="BO323" s="233"/>
      <c r="BP323" s="233"/>
      <c r="BQ323" s="233"/>
      <c r="BR323" s="233"/>
      <c r="BS323" s="233"/>
      <c r="CP323" s="1176"/>
      <c r="CQ323" s="1176"/>
      <c r="CR323" s="1176"/>
      <c r="CS323" s="1176"/>
      <c r="CT323" s="1176"/>
      <c r="CU323"/>
      <c r="CV323"/>
      <c r="CW323"/>
      <c r="CX323"/>
      <c r="CY323" s="233"/>
      <c r="DU323" s="1178"/>
      <c r="DV323" s="1178"/>
      <c r="DW323" s="1178"/>
      <c r="DX323" s="1178"/>
      <c r="DY323" s="1178"/>
      <c r="DZ323"/>
      <c r="EA323"/>
      <c r="EB323"/>
      <c r="EC323"/>
      <c r="ED323"/>
      <c r="EE323"/>
      <c r="EF323"/>
      <c r="EG323"/>
    </row>
    <row r="324" spans="1:137" ht="15.75" customHeight="1">
      <c r="A324" s="152"/>
      <c r="B324" s="152"/>
      <c r="C324" s="152"/>
      <c r="D324" s="152"/>
      <c r="E324" s="152"/>
      <c r="F324" s="152"/>
      <c r="G324" s="152"/>
      <c r="H324" s="152"/>
      <c r="I324" s="152"/>
      <c r="J324" s="152"/>
      <c r="K324" s="152"/>
      <c r="L324" s="152"/>
      <c r="M324" s="152"/>
      <c r="N324" s="152"/>
      <c r="O324" s="152"/>
      <c r="P324" s="152"/>
      <c r="Q324" s="152"/>
      <c r="R324" s="152"/>
      <c r="S324" s="152"/>
      <c r="AG324" s="233"/>
      <c r="AH324" s="233"/>
      <c r="AI324" s="233"/>
      <c r="AJ324" s="233"/>
      <c r="AK324" s="233"/>
      <c r="AL324" s="233"/>
      <c r="AM324" s="233"/>
      <c r="AN324" s="233"/>
      <c r="AO324" s="233"/>
      <c r="AP324" s="233"/>
      <c r="AQ324" s="233"/>
      <c r="AR324" s="233"/>
      <c r="AS324" s="233"/>
      <c r="BI324" s="233"/>
      <c r="BJ324" s="233"/>
      <c r="BK324" s="233"/>
      <c r="BL324" s="233"/>
      <c r="BM324" s="233"/>
      <c r="BN324" s="233"/>
      <c r="BO324" s="233"/>
      <c r="BP324" s="233"/>
      <c r="BQ324" s="233"/>
      <c r="BR324" s="233"/>
      <c r="BS324" s="233"/>
      <c r="CP324"/>
      <c r="CQ324"/>
      <c r="CR324"/>
      <c r="CS324"/>
      <c r="CT324"/>
      <c r="CU324"/>
      <c r="CV324"/>
      <c r="CW324"/>
      <c r="CX324"/>
      <c r="CY324" s="233"/>
      <c r="DU324"/>
      <c r="DV324"/>
      <c r="DW324"/>
      <c r="DX324"/>
      <c r="DY324"/>
      <c r="DZ324"/>
      <c r="EA324"/>
      <c r="EB324"/>
      <c r="EC324"/>
      <c r="ED324"/>
      <c r="EE324"/>
      <c r="EF324"/>
      <c r="EG324"/>
    </row>
    <row r="325" spans="1:137" ht="30" customHeight="1" thickBot="1">
      <c r="A325" s="152"/>
      <c r="B325" s="152"/>
      <c r="C325" s="152"/>
      <c r="D325" s="152"/>
      <c r="E325" s="152"/>
      <c r="F325" s="152"/>
      <c r="G325" s="152"/>
      <c r="H325" s="152"/>
      <c r="I325" s="152"/>
      <c r="J325" s="152"/>
      <c r="K325" s="152"/>
      <c r="L325" s="152"/>
      <c r="M325" s="152"/>
      <c r="N325" s="152"/>
      <c r="O325" s="152"/>
      <c r="P325" s="152"/>
      <c r="Q325" s="152"/>
      <c r="R325" s="152"/>
      <c r="S325" s="152"/>
      <c r="AG325" s="233"/>
      <c r="AH325" s="233"/>
      <c r="AI325" s="233"/>
      <c r="AJ325" s="233"/>
      <c r="AK325" s="233"/>
      <c r="AL325" s="233"/>
      <c r="AM325" s="233"/>
      <c r="AN325" s="233"/>
      <c r="AO325" s="233"/>
      <c r="AP325" s="233"/>
      <c r="AQ325" s="233"/>
      <c r="AR325" s="233"/>
      <c r="AS325" s="233"/>
      <c r="BI325" s="233"/>
      <c r="BJ325" s="233"/>
      <c r="BK325" s="233"/>
      <c r="BL325" s="233"/>
      <c r="BM325" s="233"/>
      <c r="BN325" s="233"/>
      <c r="BO325" s="233"/>
      <c r="BP325" s="233"/>
      <c r="BQ325" s="233"/>
      <c r="BR325" s="233"/>
      <c r="BS325" s="233"/>
      <c r="CP325" s="1153"/>
      <c r="CQ325" s="1153"/>
      <c r="CR325" s="1153"/>
      <c r="CS325" s="1153"/>
      <c r="CT325" s="1153"/>
      <c r="CU325" s="1153"/>
      <c r="CV325" s="1153"/>
      <c r="CW325"/>
      <c r="CX325"/>
      <c r="CY325" s="233"/>
      <c r="DU325" s="1155"/>
      <c r="DV325" s="1155"/>
      <c r="DW325" s="1155"/>
      <c r="DX325" s="1155"/>
      <c r="DY325" s="1155"/>
      <c r="DZ325" s="1155"/>
      <c r="EA325" s="1155"/>
      <c r="EB325"/>
      <c r="EC325"/>
      <c r="ED325"/>
      <c r="EE325"/>
      <c r="EF325"/>
      <c r="EG325"/>
    </row>
    <row r="326" spans="1:137" ht="15" customHeight="1" thickTop="1" thickBot="1">
      <c r="A326" s="152"/>
      <c r="B326" s="152"/>
      <c r="C326" s="152"/>
      <c r="D326" s="152"/>
      <c r="E326" s="152"/>
      <c r="F326" s="152"/>
      <c r="G326" s="152"/>
      <c r="H326" s="152"/>
      <c r="I326" s="152"/>
      <c r="J326" s="152"/>
      <c r="K326" s="152"/>
      <c r="L326" s="152"/>
      <c r="M326" s="152"/>
      <c r="N326" s="152"/>
      <c r="O326" s="152"/>
      <c r="P326" s="152"/>
      <c r="Q326" s="152"/>
      <c r="R326" s="152"/>
      <c r="S326" s="152"/>
      <c r="AG326" s="233"/>
      <c r="AH326" s="233"/>
      <c r="AI326" s="233"/>
      <c r="AJ326" s="233"/>
      <c r="AK326" s="233"/>
      <c r="AL326" s="233"/>
      <c r="AM326" s="233"/>
      <c r="AN326" s="233"/>
      <c r="AO326" s="233"/>
      <c r="AP326" s="233"/>
      <c r="AQ326" s="233"/>
      <c r="AR326" s="233"/>
      <c r="AS326" s="233"/>
      <c r="BI326" s="233"/>
      <c r="BJ326" s="233"/>
      <c r="BK326" s="233"/>
      <c r="BL326" s="233"/>
      <c r="BM326" s="233"/>
      <c r="BN326" s="233"/>
      <c r="BO326" s="233"/>
      <c r="BP326" s="233"/>
      <c r="BQ326" s="233"/>
      <c r="BR326" s="233"/>
      <c r="BS326" s="233"/>
      <c r="CP326" s="423" t="s">
        <v>36</v>
      </c>
      <c r="CQ326" s="423" t="s">
        <v>37</v>
      </c>
      <c r="CR326" s="423" t="s">
        <v>38</v>
      </c>
      <c r="CS326" s="423" t="s">
        <v>39</v>
      </c>
      <c r="CT326" s="423" t="s">
        <v>40</v>
      </c>
      <c r="CU326" s="423" t="s">
        <v>41</v>
      </c>
      <c r="CV326" s="413" t="s">
        <v>387</v>
      </c>
      <c r="CW326"/>
      <c r="CX326"/>
      <c r="CY326" s="233"/>
      <c r="DU326" s="523" t="s">
        <v>36</v>
      </c>
      <c r="DV326" s="523" t="s">
        <v>37</v>
      </c>
      <c r="DW326" s="523" t="s">
        <v>38</v>
      </c>
      <c r="DX326" s="523" t="s">
        <v>39</v>
      </c>
      <c r="DY326" s="523" t="s">
        <v>40</v>
      </c>
      <c r="DZ326" s="523" t="s">
        <v>41</v>
      </c>
      <c r="EA326" s="513" t="s">
        <v>387</v>
      </c>
      <c r="EB326"/>
      <c r="EC326"/>
      <c r="ED326"/>
      <c r="EE326"/>
      <c r="EF326"/>
      <c r="EG326"/>
    </row>
    <row r="327" spans="1:137" ht="15" customHeight="1" thickTop="1">
      <c r="A327" s="152"/>
      <c r="B327" s="152"/>
      <c r="C327" s="152"/>
      <c r="D327" s="152"/>
      <c r="E327" s="152"/>
      <c r="F327" s="152"/>
      <c r="G327" s="152"/>
      <c r="H327" s="152"/>
      <c r="I327" s="152"/>
      <c r="J327" s="152"/>
      <c r="K327" s="152"/>
      <c r="L327" s="152"/>
      <c r="M327" s="152"/>
      <c r="N327" s="152"/>
      <c r="O327" s="152"/>
      <c r="P327" s="152"/>
      <c r="Q327" s="152"/>
      <c r="R327" s="152"/>
      <c r="S327" s="152"/>
      <c r="AG327" s="233"/>
      <c r="AH327" s="233"/>
      <c r="AI327" s="233"/>
      <c r="AJ327" s="233"/>
      <c r="AK327" s="233"/>
      <c r="AL327" s="233"/>
      <c r="AM327" s="233"/>
      <c r="AN327" s="233"/>
      <c r="AO327" s="233"/>
      <c r="AP327" s="233"/>
      <c r="AQ327" s="233"/>
      <c r="AR327" s="233"/>
      <c r="AS327" s="233"/>
      <c r="BI327" s="233"/>
      <c r="BJ327" s="233"/>
      <c r="BK327" s="233"/>
      <c r="BL327" s="233"/>
      <c r="BM327" s="233"/>
      <c r="BN327" s="233"/>
      <c r="BO327" s="233"/>
      <c r="BP327" s="233"/>
      <c r="BQ327" s="233"/>
      <c r="BR327" s="233"/>
      <c r="BS327" s="233"/>
      <c r="CP327" s="439" t="s">
        <v>388</v>
      </c>
      <c r="CQ327" s="440">
        <v>5</v>
      </c>
      <c r="CR327" s="440">
        <v>64</v>
      </c>
      <c r="CS327" s="441">
        <v>4.7397128886070844E-21</v>
      </c>
      <c r="CT327" s="441">
        <v>0.79964728099506588</v>
      </c>
      <c r="CU327" s="440">
        <v>255.4366431254864</v>
      </c>
      <c r="CV327" s="442">
        <v>1</v>
      </c>
      <c r="CW327"/>
      <c r="CX327"/>
      <c r="CY327" s="233"/>
      <c r="DU327" s="539" t="s">
        <v>640</v>
      </c>
      <c r="DV327" s="540">
        <v>5</v>
      </c>
      <c r="DW327" s="540">
        <v>64</v>
      </c>
      <c r="DX327" s="541">
        <v>2.5344819823965097E-21</v>
      </c>
      <c r="DY327" s="541">
        <v>0.80357190230495745</v>
      </c>
      <c r="DZ327" s="540">
        <v>261.818967606971</v>
      </c>
      <c r="EA327" s="542">
        <v>1</v>
      </c>
      <c r="EB327"/>
      <c r="EC327"/>
      <c r="ED327"/>
      <c r="EE327"/>
      <c r="EF327"/>
      <c r="EG327"/>
    </row>
    <row r="328" spans="1:137" ht="15" customHeight="1">
      <c r="A328" s="152"/>
      <c r="B328" s="152"/>
      <c r="C328" s="152"/>
      <c r="D328" s="152"/>
      <c r="E328" s="152"/>
      <c r="F328" s="152"/>
      <c r="G328" s="152"/>
      <c r="H328" s="152"/>
      <c r="I328" s="152"/>
      <c r="J328" s="152"/>
      <c r="K328" s="152"/>
      <c r="L328" s="152"/>
      <c r="M328" s="152"/>
      <c r="N328" s="152"/>
      <c r="O328" s="152"/>
      <c r="P328" s="152"/>
      <c r="Q328" s="152"/>
      <c r="R328" s="152"/>
      <c r="S328" s="152"/>
      <c r="AG328" s="233"/>
      <c r="AH328" s="233"/>
      <c r="AI328" s="233"/>
      <c r="AJ328" s="233"/>
      <c r="AK328" s="233"/>
      <c r="AL328" s="233"/>
      <c r="AM328" s="233"/>
      <c r="AN328" s="233"/>
      <c r="AO328" s="233"/>
      <c r="AP328" s="233"/>
      <c r="AQ328" s="233"/>
      <c r="AR328" s="233"/>
      <c r="AS328" s="233"/>
      <c r="BI328" s="233"/>
      <c r="BJ328" s="233"/>
      <c r="BK328" s="233"/>
      <c r="BL328" s="233"/>
      <c r="BM328" s="233"/>
      <c r="BN328" s="233"/>
      <c r="BO328" s="233"/>
      <c r="BP328" s="233"/>
      <c r="BQ328" s="233"/>
      <c r="BR328" s="233"/>
      <c r="BS328" s="233"/>
      <c r="CP328" s="444" t="s">
        <v>388</v>
      </c>
      <c r="CQ328" s="445">
        <v>5</v>
      </c>
      <c r="CR328" s="445">
        <v>64</v>
      </c>
      <c r="CS328" s="446">
        <v>4.7397128886070844E-21</v>
      </c>
      <c r="CT328" s="446">
        <v>0.79964728099506588</v>
      </c>
      <c r="CU328" s="445">
        <v>255.4366431254864</v>
      </c>
      <c r="CV328" s="447">
        <v>1</v>
      </c>
      <c r="CW328"/>
      <c r="CX328"/>
      <c r="CY328" s="233"/>
      <c r="DU328" s="544" t="s">
        <v>640</v>
      </c>
      <c r="DV328" s="545">
        <v>5</v>
      </c>
      <c r="DW328" s="545">
        <v>64</v>
      </c>
      <c r="DX328" s="546">
        <v>2.5344819823965097E-21</v>
      </c>
      <c r="DY328" s="546">
        <v>0.80357190230495745</v>
      </c>
      <c r="DZ328" s="545">
        <v>261.818967606971</v>
      </c>
      <c r="EA328" s="547">
        <v>1</v>
      </c>
      <c r="EB328"/>
      <c r="EC328"/>
      <c r="ED328"/>
      <c r="EE328"/>
      <c r="EF328"/>
      <c r="EG328"/>
    </row>
    <row r="329" spans="1:137" ht="15" customHeight="1">
      <c r="A329" s="152"/>
      <c r="B329" s="152"/>
      <c r="C329" s="152"/>
      <c r="D329" s="152"/>
      <c r="E329" s="152"/>
      <c r="F329" s="152"/>
      <c r="G329" s="152"/>
      <c r="H329" s="152"/>
      <c r="I329" s="152"/>
      <c r="J329" s="152"/>
      <c r="K329" s="152"/>
      <c r="L329" s="152"/>
      <c r="M329" s="152"/>
      <c r="N329" s="152"/>
      <c r="O329" s="152"/>
      <c r="P329" s="152"/>
      <c r="Q329" s="152"/>
      <c r="R329" s="152"/>
      <c r="S329" s="152"/>
      <c r="AG329" s="233"/>
      <c r="AH329" s="233"/>
      <c r="AI329" s="233"/>
      <c r="AJ329" s="233"/>
      <c r="AK329" s="233"/>
      <c r="AL329" s="233"/>
      <c r="AM329" s="233"/>
      <c r="AN329" s="233"/>
      <c r="AO329" s="233"/>
      <c r="AP329" s="233"/>
      <c r="AQ329" s="233"/>
      <c r="AR329" s="233"/>
      <c r="AS329" s="233"/>
      <c r="BI329" s="233"/>
      <c r="BJ329" s="233"/>
      <c r="BK329" s="233"/>
      <c r="BL329" s="233"/>
      <c r="BM329" s="233"/>
      <c r="BN329" s="233"/>
      <c r="BO329" s="233"/>
      <c r="BP329" s="233"/>
      <c r="BQ329" s="233"/>
      <c r="BR329" s="233"/>
      <c r="BS329" s="233"/>
      <c r="CP329" s="449" t="s">
        <v>388</v>
      </c>
      <c r="CQ329" s="450">
        <v>5</v>
      </c>
      <c r="CR329" s="450">
        <v>64</v>
      </c>
      <c r="CS329" s="451">
        <v>4.7397128886070844E-21</v>
      </c>
      <c r="CT329" s="451">
        <v>0.79964728099506588</v>
      </c>
      <c r="CU329" s="450">
        <v>255.4366431254864</v>
      </c>
      <c r="CV329" s="452">
        <v>1</v>
      </c>
      <c r="CW329"/>
      <c r="CX329"/>
      <c r="CY329" s="233"/>
      <c r="DU329" s="549" t="s">
        <v>640</v>
      </c>
      <c r="DV329" s="550">
        <v>5</v>
      </c>
      <c r="DW329" s="550">
        <v>64</v>
      </c>
      <c r="DX329" s="551">
        <v>2.5344819823965097E-21</v>
      </c>
      <c r="DY329" s="551">
        <v>0.80357190230495745</v>
      </c>
      <c r="DZ329" s="550">
        <v>261.818967606971</v>
      </c>
      <c r="EA329" s="552">
        <v>1</v>
      </c>
      <c r="EB329"/>
      <c r="EC329"/>
      <c r="ED329"/>
      <c r="EE329"/>
      <c r="EF329"/>
      <c r="EG329"/>
    </row>
    <row r="330" spans="1:137" ht="15" customHeight="1" thickBot="1">
      <c r="A330" s="152"/>
      <c r="B330" s="152"/>
      <c r="C330" s="152"/>
      <c r="D330" s="152"/>
      <c r="E330" s="152"/>
      <c r="F330" s="152"/>
      <c r="G330" s="152"/>
      <c r="H330" s="152"/>
      <c r="I330" s="152"/>
      <c r="J330" s="152"/>
      <c r="K330" s="152"/>
      <c r="L330" s="152"/>
      <c r="M330" s="152"/>
      <c r="N330" s="152"/>
      <c r="O330" s="152"/>
      <c r="P330" s="152"/>
      <c r="Q330" s="152"/>
      <c r="R330" s="152"/>
      <c r="S330" s="152"/>
      <c r="AG330" s="233"/>
      <c r="AH330" s="233"/>
      <c r="AI330" s="233"/>
      <c r="AJ330" s="233"/>
      <c r="AK330" s="233"/>
      <c r="AL330" s="233"/>
      <c r="AM330" s="233"/>
      <c r="AN330" s="233"/>
      <c r="AO330" s="233"/>
      <c r="AP330" s="233"/>
      <c r="AQ330" s="233"/>
      <c r="AR330" s="233"/>
      <c r="AS330" s="233"/>
      <c r="BI330" s="233"/>
      <c r="BJ330" s="233"/>
      <c r="BK330" s="233"/>
      <c r="BL330" s="233"/>
      <c r="BM330" s="233"/>
      <c r="BN330" s="233"/>
      <c r="BO330" s="233"/>
      <c r="BP330" s="233"/>
      <c r="BQ330" s="233"/>
      <c r="BR330" s="233"/>
      <c r="BS330" s="233"/>
      <c r="CP330" s="457" t="s">
        <v>388</v>
      </c>
      <c r="CQ330" s="458">
        <v>5</v>
      </c>
      <c r="CR330" s="458">
        <v>64</v>
      </c>
      <c r="CS330" s="459">
        <v>4.7397128886070844E-21</v>
      </c>
      <c r="CT330" s="459">
        <v>0.79964728099506588</v>
      </c>
      <c r="CU330" s="458">
        <v>255.4366431254864</v>
      </c>
      <c r="CV330" s="492">
        <v>1</v>
      </c>
      <c r="CW330"/>
      <c r="CX330"/>
      <c r="CY330" s="233"/>
      <c r="DU330" s="557" t="s">
        <v>640</v>
      </c>
      <c r="DV330" s="558">
        <v>5</v>
      </c>
      <c r="DW330" s="558">
        <v>64</v>
      </c>
      <c r="DX330" s="559">
        <v>2.5344819823965274E-21</v>
      </c>
      <c r="DY330" s="559">
        <v>0.80357190230495745</v>
      </c>
      <c r="DZ330" s="558">
        <v>261.818967606971</v>
      </c>
      <c r="EA330" s="592">
        <v>1</v>
      </c>
      <c r="EB330"/>
      <c r="EC330"/>
      <c r="ED330"/>
      <c r="EE330"/>
      <c r="EF330"/>
      <c r="EG330"/>
    </row>
    <row r="331" spans="1:137" ht="15" customHeight="1" thickTop="1">
      <c r="A331" s="152"/>
      <c r="B331" s="152"/>
      <c r="C331" s="152"/>
      <c r="D331" s="152"/>
      <c r="E331" s="152"/>
      <c r="F331" s="152"/>
      <c r="G331" s="152"/>
      <c r="H331" s="152"/>
      <c r="I331" s="152"/>
      <c r="J331" s="152"/>
      <c r="K331" s="152"/>
      <c r="L331" s="152"/>
      <c r="M331" s="152"/>
      <c r="N331" s="152"/>
      <c r="O331" s="152"/>
      <c r="P331" s="152"/>
      <c r="Q331" s="152"/>
      <c r="R331" s="152"/>
      <c r="S331" s="152"/>
      <c r="AG331" s="233"/>
      <c r="AH331" s="233"/>
      <c r="AI331" s="233"/>
      <c r="AJ331" s="233"/>
      <c r="AK331" s="233"/>
      <c r="AL331" s="233"/>
      <c r="AM331" s="233"/>
      <c r="AN331" s="233"/>
      <c r="AO331" s="233"/>
      <c r="AP331" s="233"/>
      <c r="AQ331" s="233"/>
      <c r="AR331" s="233"/>
      <c r="AS331" s="233"/>
      <c r="BI331" s="233"/>
      <c r="BJ331" s="233"/>
      <c r="BK331" s="233"/>
      <c r="BL331" s="233"/>
      <c r="BM331" s="233"/>
      <c r="BN331" s="233"/>
      <c r="BO331" s="233"/>
      <c r="BP331" s="233"/>
      <c r="BQ331" s="233"/>
      <c r="BR331" s="233"/>
      <c r="BS331" s="233"/>
      <c r="CP331" s="1176"/>
      <c r="CQ331" s="1176"/>
      <c r="CR331" s="1176"/>
      <c r="CS331" s="1176"/>
      <c r="CT331" s="1176"/>
      <c r="CU331" s="1176"/>
      <c r="CV331" s="1176"/>
      <c r="CW331"/>
      <c r="CX331"/>
      <c r="CY331" s="233"/>
      <c r="DU331" s="1178"/>
      <c r="DV331" s="1178"/>
      <c r="DW331" s="1178"/>
      <c r="DX331" s="1178"/>
      <c r="DY331" s="1178"/>
      <c r="DZ331" s="1178"/>
      <c r="EA331" s="1178"/>
      <c r="EB331"/>
      <c r="EC331"/>
      <c r="ED331"/>
      <c r="EE331"/>
      <c r="EF331"/>
      <c r="EG331"/>
    </row>
    <row r="332" spans="1:137" ht="15" customHeight="1">
      <c r="A332" s="152"/>
      <c r="B332" s="152"/>
      <c r="C332" s="152"/>
      <c r="D332" s="152"/>
      <c r="E332" s="152"/>
      <c r="F332" s="152"/>
      <c r="G332" s="152"/>
      <c r="H332" s="152"/>
      <c r="I332" s="152"/>
      <c r="J332" s="152"/>
      <c r="K332" s="152"/>
      <c r="L332" s="152"/>
      <c r="M332" s="152"/>
      <c r="N332" s="152"/>
      <c r="O332" s="152"/>
      <c r="P332" s="152"/>
      <c r="Q332" s="152"/>
      <c r="R332" s="152"/>
      <c r="S332" s="152"/>
      <c r="AG332" s="233"/>
      <c r="AH332" s="233"/>
      <c r="AI332" s="233"/>
      <c r="AJ332" s="233"/>
      <c r="AK332" s="233"/>
      <c r="AL332" s="233"/>
      <c r="AM332" s="233"/>
      <c r="AN332" s="233"/>
      <c r="AO332" s="233"/>
      <c r="AP332" s="233"/>
      <c r="AQ332" s="233"/>
      <c r="AR332" s="233"/>
      <c r="AS332" s="233"/>
      <c r="BI332" s="233"/>
      <c r="BJ332" s="233"/>
      <c r="BK332" s="233"/>
      <c r="BL332" s="233"/>
      <c r="BM332" s="233"/>
      <c r="BN332" s="233"/>
      <c r="BO332" s="233"/>
      <c r="BP332" s="233"/>
      <c r="BQ332" s="233"/>
      <c r="BR332" s="233"/>
      <c r="BS332" s="233"/>
      <c r="CP332" s="1176"/>
      <c r="CQ332" s="1176"/>
      <c r="CR332" s="1176"/>
      <c r="CS332" s="1176"/>
      <c r="CT332" s="1176"/>
      <c r="CU332" s="1176"/>
      <c r="CV332" s="1176"/>
      <c r="CW332"/>
      <c r="CX332"/>
      <c r="CY332" s="233"/>
      <c r="DU332" s="1178"/>
      <c r="DV332" s="1178"/>
      <c r="DW332" s="1178"/>
      <c r="DX332" s="1178"/>
      <c r="DY332" s="1178"/>
      <c r="DZ332" s="1178"/>
      <c r="EA332" s="1178"/>
      <c r="EB332"/>
      <c r="EC332"/>
      <c r="ED332"/>
      <c r="EE332"/>
      <c r="EF332"/>
      <c r="EG332"/>
    </row>
    <row r="333" spans="1:137" ht="15" customHeight="1">
      <c r="A333" s="152"/>
      <c r="B333" s="152"/>
      <c r="C333" s="152"/>
      <c r="D333" s="152"/>
      <c r="E333" s="152"/>
      <c r="F333" s="152"/>
      <c r="G333" s="152"/>
      <c r="H333" s="152"/>
      <c r="I333" s="152"/>
      <c r="J333" s="152"/>
      <c r="K333" s="152"/>
      <c r="L333" s="152"/>
      <c r="M333" s="152"/>
      <c r="N333" s="152"/>
      <c r="O333" s="152"/>
      <c r="P333" s="152"/>
      <c r="Q333" s="152"/>
      <c r="R333" s="152"/>
      <c r="S333" s="152"/>
      <c r="AG333" s="233"/>
      <c r="AH333" s="233"/>
      <c r="AI333" s="233"/>
      <c r="AJ333" s="233"/>
      <c r="AK333" s="233"/>
      <c r="AL333" s="233"/>
      <c r="AM333" s="233"/>
      <c r="AN333" s="233"/>
      <c r="AO333" s="233"/>
      <c r="AP333" s="233"/>
      <c r="AQ333" s="233"/>
      <c r="AR333" s="233"/>
      <c r="AS333" s="233"/>
      <c r="BI333" s="233"/>
      <c r="BJ333" s="233"/>
      <c r="BK333" s="233"/>
      <c r="BL333" s="233"/>
      <c r="BM333" s="233"/>
      <c r="BN333" s="233"/>
      <c r="BO333" s="233"/>
      <c r="BP333" s="233"/>
      <c r="BQ333" s="233"/>
      <c r="BR333" s="233"/>
      <c r="BS333" s="233"/>
      <c r="CP333" s="1176"/>
      <c r="CQ333" s="1176"/>
      <c r="CR333" s="1176"/>
      <c r="CS333" s="1176"/>
      <c r="CT333" s="1176"/>
      <c r="CU333" s="1176"/>
      <c r="CV333" s="1176"/>
      <c r="CW333"/>
      <c r="CX333"/>
      <c r="CY333" s="233"/>
      <c r="DU333" s="1178"/>
      <c r="DV333" s="1178"/>
      <c r="DW333" s="1178"/>
      <c r="DX333" s="1178"/>
      <c r="DY333" s="1178"/>
      <c r="DZ333" s="1178"/>
      <c r="EA333" s="1178"/>
      <c r="EB333"/>
      <c r="EC333"/>
      <c r="ED333"/>
      <c r="EE333"/>
      <c r="EF333"/>
      <c r="EG333"/>
    </row>
    <row r="334" spans="1:137" ht="15" customHeight="1">
      <c r="A334" s="152"/>
      <c r="B334" s="152"/>
      <c r="C334" s="152"/>
      <c r="D334" s="152"/>
      <c r="E334" s="152"/>
      <c r="F334" s="152"/>
      <c r="G334" s="152"/>
      <c r="H334" s="152"/>
      <c r="I334" s="152"/>
      <c r="J334" s="152"/>
      <c r="K334" s="152"/>
      <c r="L334" s="152"/>
      <c r="M334" s="152"/>
      <c r="N334" s="152"/>
      <c r="O334" s="152"/>
      <c r="P334" s="152"/>
      <c r="Q334" s="152"/>
      <c r="R334" s="152"/>
      <c r="S334" s="152"/>
      <c r="AG334" s="233"/>
      <c r="AH334" s="233"/>
      <c r="AI334" s="233"/>
      <c r="AJ334" s="233"/>
      <c r="AK334" s="233"/>
      <c r="AL334" s="233"/>
      <c r="AM334" s="233"/>
      <c r="AN334" s="233"/>
      <c r="AO334" s="233"/>
      <c r="AP334" s="233"/>
      <c r="AQ334" s="233"/>
      <c r="AR334" s="233"/>
      <c r="AS334" s="233"/>
      <c r="BI334" s="233"/>
      <c r="BJ334" s="233"/>
      <c r="BK334" s="233"/>
      <c r="BL334" s="233"/>
      <c r="BM334" s="233"/>
      <c r="BN334" s="233"/>
      <c r="BO334" s="233"/>
      <c r="BP334" s="233"/>
      <c r="BQ334" s="233"/>
      <c r="BR334" s="233"/>
      <c r="BS334" s="233"/>
      <c r="CP334"/>
      <c r="CQ334"/>
      <c r="CR334"/>
      <c r="CS334"/>
      <c r="CT334"/>
      <c r="CU334"/>
      <c r="CV334"/>
      <c r="CW334"/>
      <c r="CX334"/>
      <c r="CY334" s="233"/>
      <c r="DU334"/>
      <c r="DV334"/>
      <c r="DW334"/>
      <c r="DX334"/>
      <c r="DY334"/>
      <c r="DZ334"/>
      <c r="EA334"/>
      <c r="EB334"/>
      <c r="EC334"/>
      <c r="ED334"/>
      <c r="EE334"/>
      <c r="EF334"/>
      <c r="EG334"/>
    </row>
    <row r="335" spans="1:137" ht="15" customHeight="1">
      <c r="A335" s="152"/>
      <c r="B335" s="152"/>
      <c r="C335" s="152"/>
      <c r="D335" s="152"/>
      <c r="E335" s="152"/>
      <c r="F335" s="152"/>
      <c r="G335" s="152"/>
      <c r="H335" s="152"/>
      <c r="I335" s="152"/>
      <c r="J335" s="152"/>
      <c r="K335" s="152"/>
      <c r="L335" s="152"/>
      <c r="M335" s="152"/>
      <c r="N335" s="152"/>
      <c r="O335" s="152"/>
      <c r="P335" s="152"/>
      <c r="Q335" s="152"/>
      <c r="R335" s="152"/>
      <c r="S335" s="152"/>
      <c r="AG335" s="233"/>
      <c r="AH335" s="233"/>
      <c r="AI335" s="233"/>
      <c r="AJ335" s="233"/>
      <c r="AK335" s="233"/>
      <c r="AL335" s="233"/>
      <c r="AM335" s="233"/>
      <c r="AN335" s="233"/>
      <c r="AO335" s="233"/>
      <c r="AP335" s="233"/>
      <c r="AQ335" s="233"/>
      <c r="AR335" s="233"/>
      <c r="AS335" s="233"/>
      <c r="BI335" s="233"/>
      <c r="BJ335" s="233"/>
      <c r="BK335" s="233"/>
      <c r="BL335" s="233"/>
      <c r="BM335" s="233"/>
      <c r="BN335" s="233"/>
      <c r="BO335" s="233"/>
      <c r="BP335" s="233"/>
      <c r="BQ335" s="233"/>
      <c r="BR335" s="233"/>
      <c r="BS335" s="233"/>
      <c r="CP335"/>
      <c r="CQ335"/>
      <c r="CR335"/>
      <c r="CS335"/>
      <c r="CT335"/>
      <c r="CU335"/>
      <c r="CV335"/>
      <c r="CW335"/>
      <c r="CX335"/>
      <c r="CY335" s="233"/>
      <c r="DU335"/>
      <c r="DV335"/>
      <c r="DW335"/>
      <c r="DX335"/>
      <c r="DY335"/>
      <c r="DZ335"/>
      <c r="EA335"/>
      <c r="EB335"/>
      <c r="EC335"/>
      <c r="ED335"/>
      <c r="EE335"/>
      <c r="EF335"/>
      <c r="EG335"/>
    </row>
    <row r="336" spans="1:137" ht="15" customHeight="1">
      <c r="A336" s="152"/>
      <c r="B336" s="152"/>
      <c r="C336" s="152"/>
      <c r="D336" s="152"/>
      <c r="E336" s="152"/>
      <c r="F336" s="152"/>
      <c r="G336" s="152"/>
      <c r="H336" s="152"/>
      <c r="I336" s="152"/>
      <c r="J336" s="152"/>
      <c r="K336" s="152"/>
      <c r="L336" s="152"/>
      <c r="M336" s="152"/>
      <c r="N336" s="152"/>
      <c r="O336" s="152"/>
      <c r="P336" s="152"/>
      <c r="Q336" s="152"/>
      <c r="R336" s="152"/>
      <c r="S336" s="152"/>
      <c r="AG336" s="233"/>
      <c r="AH336" s="233"/>
      <c r="AI336" s="233"/>
      <c r="AJ336" s="233"/>
      <c r="AK336" s="233"/>
      <c r="AL336" s="233"/>
      <c r="AM336" s="233"/>
      <c r="AN336" s="233"/>
      <c r="AO336" s="233"/>
      <c r="AP336" s="233"/>
      <c r="AQ336" s="233"/>
      <c r="AR336" s="233"/>
      <c r="AS336" s="233"/>
      <c r="BI336" s="233"/>
      <c r="BJ336" s="233"/>
      <c r="BK336" s="233"/>
      <c r="BL336" s="233"/>
      <c r="BM336" s="233"/>
      <c r="BN336" s="233"/>
      <c r="BO336" s="233"/>
      <c r="BP336" s="233"/>
      <c r="BQ336" s="233"/>
      <c r="BR336" s="233"/>
      <c r="BS336" s="233"/>
      <c r="CP336"/>
      <c r="CQ336"/>
      <c r="CR336"/>
      <c r="CS336"/>
      <c r="CT336"/>
      <c r="CU336"/>
      <c r="CV336"/>
      <c r="CW336"/>
      <c r="CX336"/>
      <c r="CY336" s="233"/>
      <c r="DU336"/>
      <c r="DV336"/>
      <c r="DW336"/>
      <c r="DX336"/>
      <c r="DY336"/>
      <c r="DZ336"/>
      <c r="EA336"/>
      <c r="EB336"/>
      <c r="EC336"/>
      <c r="ED336"/>
      <c r="EE336"/>
      <c r="EF336"/>
      <c r="EG336"/>
    </row>
    <row r="337" spans="1:137" ht="15" customHeight="1">
      <c r="A337" s="152"/>
      <c r="B337" s="152"/>
      <c r="C337" s="152"/>
      <c r="D337" s="152"/>
      <c r="E337" s="152"/>
      <c r="F337" s="152"/>
      <c r="G337" s="152"/>
      <c r="H337" s="152"/>
      <c r="I337" s="152"/>
      <c r="J337" s="152"/>
      <c r="K337" s="152"/>
      <c r="L337" s="152"/>
      <c r="M337" s="152"/>
      <c r="N337" s="152"/>
      <c r="O337" s="152"/>
      <c r="P337" s="152"/>
      <c r="Q337" s="152"/>
      <c r="R337" s="152"/>
      <c r="S337" s="152"/>
      <c r="AG337" s="233"/>
      <c r="AH337" s="233"/>
      <c r="AI337" s="233"/>
      <c r="AJ337" s="233"/>
      <c r="AK337" s="233"/>
      <c r="AL337" s="233"/>
      <c r="AM337" s="233"/>
      <c r="AN337" s="233"/>
      <c r="AO337" s="233"/>
      <c r="AP337" s="233"/>
      <c r="AQ337" s="233"/>
      <c r="AR337" s="233"/>
      <c r="AS337" s="233"/>
      <c r="BI337" s="233"/>
      <c r="BJ337" s="233"/>
      <c r="BK337" s="233"/>
      <c r="BL337" s="233"/>
      <c r="BM337" s="233"/>
      <c r="BN337" s="233"/>
      <c r="BO337" s="233"/>
      <c r="BP337" s="233"/>
      <c r="BQ337" s="233"/>
      <c r="BR337" s="233"/>
      <c r="BS337" s="233"/>
      <c r="CP337"/>
      <c r="CQ337"/>
      <c r="CR337"/>
      <c r="CS337"/>
      <c r="CT337"/>
      <c r="CU337"/>
      <c r="CV337"/>
      <c r="CW337"/>
      <c r="CX337"/>
      <c r="CY337" s="233"/>
      <c r="DU337"/>
      <c r="DV337"/>
      <c r="DW337"/>
      <c r="DX337"/>
      <c r="DY337"/>
      <c r="DZ337"/>
      <c r="EA337"/>
      <c r="EB337"/>
      <c r="EC337"/>
      <c r="ED337"/>
      <c r="EE337"/>
      <c r="EF337"/>
      <c r="EG337"/>
    </row>
    <row r="338" spans="1:137" ht="15" customHeight="1">
      <c r="A338" s="152"/>
      <c r="B338" s="152"/>
      <c r="C338" s="152"/>
      <c r="D338" s="152"/>
      <c r="E338" s="152"/>
      <c r="F338" s="152"/>
      <c r="G338" s="152"/>
      <c r="H338" s="152"/>
      <c r="I338" s="152"/>
      <c r="J338" s="152"/>
      <c r="K338" s="152"/>
      <c r="L338" s="152"/>
      <c r="M338" s="152"/>
      <c r="N338" s="152"/>
      <c r="O338" s="152"/>
      <c r="P338" s="152"/>
      <c r="Q338" s="152"/>
      <c r="R338" s="152"/>
      <c r="S338" s="152"/>
      <c r="AG338" s="233"/>
      <c r="AH338" s="233"/>
      <c r="AI338" s="233"/>
      <c r="AJ338" s="233"/>
      <c r="AK338" s="233"/>
      <c r="AL338" s="233"/>
      <c r="AM338" s="233"/>
      <c r="AN338" s="233"/>
      <c r="AO338" s="233"/>
      <c r="AP338" s="233"/>
      <c r="AQ338" s="233"/>
      <c r="AR338" s="233"/>
      <c r="AS338" s="233"/>
      <c r="BI338" s="233"/>
      <c r="BJ338" s="233"/>
      <c r="BK338" s="233"/>
      <c r="BL338" s="233"/>
      <c r="BM338" s="233"/>
      <c r="BN338" s="233"/>
      <c r="BO338" s="233"/>
      <c r="BP338" s="233"/>
      <c r="BQ338" s="233"/>
      <c r="BR338" s="233"/>
      <c r="BS338" s="233"/>
      <c r="CP338" s="1153"/>
      <c r="CQ338" s="1153"/>
      <c r="CR338" s="1153"/>
      <c r="CS338" s="1153"/>
      <c r="CT338"/>
      <c r="CU338"/>
      <c r="CV338"/>
      <c r="CW338"/>
      <c r="CX338"/>
      <c r="CY338" s="233"/>
      <c r="DU338" s="1155"/>
      <c r="DV338" s="1155"/>
      <c r="DW338" s="1155"/>
      <c r="DX338" s="1155"/>
      <c r="DY338"/>
      <c r="DZ338"/>
      <c r="EA338"/>
      <c r="EB338"/>
      <c r="EC338"/>
      <c r="ED338"/>
      <c r="EE338"/>
      <c r="EF338"/>
      <c r="EG338"/>
    </row>
    <row r="339" spans="1:137" ht="15" customHeight="1" thickBot="1">
      <c r="A339" s="152"/>
      <c r="B339" s="152"/>
      <c r="C339" s="152"/>
      <c r="D339" s="152"/>
      <c r="E339" s="152"/>
      <c r="F339" s="152"/>
      <c r="G339" s="152"/>
      <c r="H339" s="152"/>
      <c r="I339" s="152"/>
      <c r="J339" s="152"/>
      <c r="K339" s="152"/>
      <c r="L339" s="152"/>
      <c r="M339" s="152"/>
      <c r="N339" s="152"/>
      <c r="O339" s="152"/>
      <c r="P339" s="152"/>
      <c r="Q339" s="152"/>
      <c r="R339" s="152"/>
      <c r="S339" s="152"/>
      <c r="AG339" s="233"/>
      <c r="AH339" s="233"/>
      <c r="AI339" s="233"/>
      <c r="AJ339" s="233"/>
      <c r="AK339" s="233"/>
      <c r="AL339" s="233"/>
      <c r="AM339" s="233"/>
      <c r="AN339" s="233"/>
      <c r="AO339" s="233"/>
      <c r="AP339" s="233"/>
      <c r="AQ339" s="233"/>
      <c r="AR339" s="233"/>
      <c r="AS339" s="233"/>
      <c r="BI339" s="233"/>
      <c r="BJ339" s="233"/>
      <c r="BK339" s="233"/>
      <c r="BL339" s="233"/>
      <c r="BM339" s="233"/>
      <c r="BN339" s="233"/>
      <c r="BO339" s="233"/>
      <c r="BP339" s="233"/>
      <c r="BQ339" s="233"/>
      <c r="BR339" s="233"/>
      <c r="BS339" s="233"/>
      <c r="CP339"/>
      <c r="CQ339"/>
      <c r="CR339"/>
      <c r="CS339"/>
      <c r="CT339"/>
      <c r="CU339"/>
      <c r="CV339"/>
      <c r="CW339"/>
      <c r="CX339"/>
      <c r="CY339" s="233"/>
      <c r="DU339"/>
      <c r="DV339"/>
      <c r="DW339"/>
      <c r="DX339"/>
      <c r="DY339"/>
      <c r="DZ339"/>
      <c r="EA339"/>
      <c r="EB339"/>
      <c r="EC339"/>
      <c r="ED339"/>
      <c r="EE339"/>
      <c r="EF339"/>
      <c r="EG339"/>
    </row>
    <row r="340" spans="1:137" ht="15" customHeight="1" thickTop="1">
      <c r="A340" s="152"/>
      <c r="B340" s="152"/>
      <c r="C340" s="152"/>
      <c r="D340" s="152"/>
      <c r="E340" s="152"/>
      <c r="F340" s="152"/>
      <c r="G340" s="152"/>
      <c r="H340" s="152"/>
      <c r="I340" s="152"/>
      <c r="J340" s="152"/>
      <c r="K340" s="152"/>
      <c r="L340" s="152"/>
      <c r="M340" s="152"/>
      <c r="N340" s="152"/>
      <c r="O340" s="152"/>
      <c r="P340" s="152"/>
      <c r="Q340" s="152"/>
      <c r="R340" s="152"/>
      <c r="S340" s="152"/>
      <c r="AG340" s="233"/>
      <c r="AH340" s="233"/>
      <c r="AI340" s="233"/>
      <c r="AJ340" s="233"/>
      <c r="AK340" s="233"/>
      <c r="AL340" s="233"/>
      <c r="AM340" s="233"/>
      <c r="AN340" s="233"/>
      <c r="AO340" s="233"/>
      <c r="AP340" s="233"/>
      <c r="AQ340" s="233"/>
      <c r="AR340" s="233"/>
      <c r="AS340" s="233"/>
      <c r="BI340" s="233"/>
      <c r="BJ340" s="233"/>
      <c r="BK340" s="233"/>
      <c r="BL340" s="233"/>
      <c r="BM340" s="233"/>
      <c r="BN340" s="233"/>
      <c r="BO340" s="233"/>
      <c r="BP340" s="233"/>
      <c r="BQ340" s="233"/>
      <c r="BR340" s="233"/>
      <c r="BS340" s="233"/>
      <c r="CP340" s="1228" t="s">
        <v>16</v>
      </c>
      <c r="CQ340" s="1218" t="s">
        <v>71</v>
      </c>
      <c r="CR340" s="1218" t="s">
        <v>72</v>
      </c>
      <c r="CS340" s="1219"/>
      <c r="CT340"/>
      <c r="CU340"/>
      <c r="CV340"/>
      <c r="CW340"/>
      <c r="CX340"/>
      <c r="CY340" s="233"/>
      <c r="DU340" s="1222" t="s">
        <v>16</v>
      </c>
      <c r="DV340" s="1216" t="s">
        <v>71</v>
      </c>
      <c r="DW340" s="1216" t="s">
        <v>72</v>
      </c>
      <c r="DX340" s="1217"/>
      <c r="DY340"/>
      <c r="DZ340"/>
      <c r="EA340"/>
      <c r="EB340"/>
      <c r="EC340"/>
      <c r="ED340"/>
      <c r="EE340"/>
      <c r="EF340"/>
      <c r="EG340"/>
    </row>
    <row r="341" spans="1:137" ht="15" customHeight="1" thickBot="1">
      <c r="A341" s="152"/>
      <c r="B341" s="152"/>
      <c r="C341" s="152"/>
      <c r="D341" s="152"/>
      <c r="E341" s="152"/>
      <c r="F341" s="152"/>
      <c r="G341" s="152"/>
      <c r="H341" s="152"/>
      <c r="I341" s="152"/>
      <c r="J341" s="152"/>
      <c r="K341" s="152"/>
      <c r="L341" s="152"/>
      <c r="M341" s="152"/>
      <c r="N341" s="152"/>
      <c r="O341" s="152"/>
      <c r="P341" s="152"/>
      <c r="Q341" s="152"/>
      <c r="R341" s="152"/>
      <c r="S341" s="152"/>
      <c r="AG341" s="233"/>
      <c r="AH341" s="233"/>
      <c r="AI341" s="233"/>
      <c r="AJ341" s="233"/>
      <c r="AK341" s="233"/>
      <c r="AL341" s="233"/>
      <c r="AM341" s="233"/>
      <c r="AN341" s="233"/>
      <c r="AO341" s="233"/>
      <c r="AP341" s="233"/>
      <c r="AQ341" s="233"/>
      <c r="AR341" s="233"/>
      <c r="AS341" s="233"/>
      <c r="BI341" s="233"/>
      <c r="BJ341" s="233"/>
      <c r="BK341" s="233"/>
      <c r="BL341" s="233"/>
      <c r="BM341" s="233"/>
      <c r="BN341" s="233"/>
      <c r="BO341" s="233"/>
      <c r="BP341" s="233"/>
      <c r="BQ341" s="233"/>
      <c r="BR341" s="233"/>
      <c r="BS341" s="233"/>
      <c r="CP341" s="1229"/>
      <c r="CQ341" s="1230"/>
      <c r="CR341" s="638" t="s">
        <v>73</v>
      </c>
      <c r="CS341" s="461" t="s">
        <v>74</v>
      </c>
      <c r="CT341"/>
      <c r="CU341"/>
      <c r="CV341"/>
      <c r="CW341"/>
      <c r="CX341"/>
      <c r="CY341" s="233"/>
      <c r="DU341" s="1223"/>
      <c r="DV341" s="1224"/>
      <c r="DW341" s="635" t="s">
        <v>73</v>
      </c>
      <c r="DX341" s="561" t="s">
        <v>74</v>
      </c>
      <c r="DY341"/>
      <c r="DZ341"/>
      <c r="EA341"/>
      <c r="EB341"/>
      <c r="EC341"/>
      <c r="ED341"/>
      <c r="EE341"/>
      <c r="EF341"/>
      <c r="EG341"/>
    </row>
    <row r="342" spans="1:137" ht="15" customHeight="1" thickTop="1">
      <c r="A342" s="152"/>
      <c r="B342" s="152"/>
      <c r="C342" s="152"/>
      <c r="D342" s="152"/>
      <c r="E342" s="152"/>
      <c r="F342" s="152"/>
      <c r="G342" s="152"/>
      <c r="H342" s="152"/>
      <c r="I342" s="152"/>
      <c r="J342" s="152"/>
      <c r="K342" s="152"/>
      <c r="L342" s="152"/>
      <c r="M342" s="152"/>
      <c r="N342" s="152"/>
      <c r="O342" s="152"/>
      <c r="P342" s="152"/>
      <c r="Q342" s="152"/>
      <c r="R342" s="152"/>
      <c r="S342" s="152"/>
      <c r="AG342" s="233"/>
      <c r="AH342" s="233"/>
      <c r="AI342" s="233"/>
      <c r="AJ342" s="233"/>
      <c r="AK342" s="233"/>
      <c r="AL342" s="233"/>
      <c r="AM342" s="233"/>
      <c r="AN342" s="233"/>
      <c r="AO342" s="233"/>
      <c r="AP342" s="233"/>
      <c r="AQ342" s="233"/>
      <c r="AR342" s="233"/>
      <c r="AS342" s="233"/>
      <c r="BI342" s="233"/>
      <c r="BJ342" s="233"/>
      <c r="BK342" s="233"/>
      <c r="BL342" s="233"/>
      <c r="BM342" s="233"/>
      <c r="BN342" s="233"/>
      <c r="BO342" s="233"/>
      <c r="BP342" s="233"/>
      <c r="BQ342" s="233"/>
      <c r="BR342" s="233"/>
      <c r="BS342" s="233"/>
      <c r="CP342" s="482">
        <v>3.3508771929824559</v>
      </c>
      <c r="CQ342" s="485">
        <v>0.31361157582617627</v>
      </c>
      <c r="CR342" s="484">
        <v>2.7250750368846832</v>
      </c>
      <c r="CS342" s="486">
        <v>3.9766793490802286</v>
      </c>
      <c r="CT342"/>
      <c r="CU342"/>
      <c r="CV342"/>
      <c r="CW342"/>
      <c r="CX342"/>
      <c r="CY342" s="233"/>
      <c r="DU342" s="582">
        <v>2.807017543859649</v>
      </c>
      <c r="DV342" s="585">
        <v>0.29892741474134238</v>
      </c>
      <c r="DW342" s="584">
        <v>2.2105171749907679</v>
      </c>
      <c r="DX342" s="586">
        <v>3.40351791272853</v>
      </c>
      <c r="DY342"/>
      <c r="DZ342"/>
      <c r="EA342"/>
      <c r="EB342"/>
      <c r="EC342"/>
      <c r="ED342"/>
      <c r="EE342"/>
      <c r="EF342"/>
      <c r="EG342"/>
    </row>
    <row r="343" spans="1:137" ht="15" customHeight="1">
      <c r="A343" s="152"/>
      <c r="B343" s="152"/>
      <c r="C343" s="152"/>
      <c r="D343" s="152"/>
      <c r="E343" s="152"/>
      <c r="F343" s="152"/>
      <c r="G343" s="152"/>
      <c r="H343" s="152"/>
      <c r="I343" s="152"/>
      <c r="J343" s="152"/>
      <c r="K343" s="152"/>
      <c r="L343" s="152"/>
      <c r="M343" s="152"/>
      <c r="N343" s="152"/>
      <c r="O343" s="152"/>
      <c r="P343" s="152"/>
      <c r="Q343" s="152"/>
      <c r="R343" s="152"/>
      <c r="S343" s="152"/>
      <c r="AG343" s="233"/>
      <c r="AH343" s="233"/>
      <c r="AI343" s="233"/>
      <c r="AJ343" s="233"/>
      <c r="AK343" s="233"/>
      <c r="AL343" s="233"/>
      <c r="AM343" s="233"/>
      <c r="AN343" s="233"/>
      <c r="AO343" s="233"/>
      <c r="AP343" s="233"/>
      <c r="AQ343" s="233"/>
      <c r="AR343" s="233"/>
      <c r="AS343" s="233"/>
      <c r="BI343" s="233"/>
      <c r="BJ343" s="233"/>
      <c r="BK343" s="233"/>
      <c r="BL343" s="233"/>
      <c r="BM343" s="233"/>
      <c r="BN343" s="233"/>
      <c r="BO343" s="233"/>
      <c r="BP343" s="233"/>
      <c r="BQ343" s="233"/>
      <c r="BR343" s="233"/>
      <c r="BS343" s="233"/>
      <c r="CP343" s="448">
        <v>2.833333333333333</v>
      </c>
      <c r="CQ343" s="451">
        <v>0.34175029163771159</v>
      </c>
      <c r="CR343" s="450">
        <v>2.1513812440633187</v>
      </c>
      <c r="CS343" s="452">
        <v>3.5152854226033474</v>
      </c>
      <c r="CT343"/>
      <c r="CU343"/>
      <c r="CV343"/>
      <c r="CW343"/>
      <c r="CX343"/>
      <c r="CY343" s="233"/>
      <c r="DU343" s="548">
        <v>2.8645833333333339</v>
      </c>
      <c r="DV343" s="551">
        <v>0.32574859807784567</v>
      </c>
      <c r="DW343" s="550">
        <v>2.2145621264122868</v>
      </c>
      <c r="DX343" s="552">
        <v>3.5146045402543811</v>
      </c>
      <c r="DY343"/>
      <c r="DZ343"/>
      <c r="EA343"/>
      <c r="EB343"/>
      <c r="EC343"/>
      <c r="ED343"/>
      <c r="EE343"/>
      <c r="EF343"/>
      <c r="EG343"/>
    </row>
    <row r="344" spans="1:137" ht="15" customHeight="1">
      <c r="A344" s="152"/>
      <c r="B344" s="152"/>
      <c r="C344" s="152"/>
      <c r="D344" s="152"/>
      <c r="E344" s="152"/>
      <c r="F344" s="152"/>
      <c r="G344" s="152"/>
      <c r="H344" s="152"/>
      <c r="I344" s="152"/>
      <c r="J344" s="152"/>
      <c r="K344" s="152"/>
      <c r="L344" s="152"/>
      <c r="M344" s="152"/>
      <c r="N344" s="152"/>
      <c r="O344" s="152"/>
      <c r="P344" s="152"/>
      <c r="Q344" s="152"/>
      <c r="R344" s="152"/>
      <c r="S344" s="152"/>
      <c r="AG344" s="233"/>
      <c r="AH344" s="233"/>
      <c r="AI344" s="233"/>
      <c r="AJ344" s="233"/>
      <c r="AK344" s="233"/>
      <c r="AL344" s="233"/>
      <c r="AM344" s="233"/>
      <c r="AN344" s="233"/>
      <c r="AO344" s="233"/>
      <c r="AP344" s="233"/>
      <c r="AQ344" s="233"/>
      <c r="AR344" s="233"/>
      <c r="AS344" s="233"/>
      <c r="BI344" s="233"/>
      <c r="BJ344" s="233"/>
      <c r="BK344" s="233"/>
      <c r="BL344" s="233"/>
      <c r="BM344" s="233"/>
      <c r="BN344" s="233"/>
      <c r="BO344" s="233"/>
      <c r="BP344" s="233"/>
      <c r="BQ344" s="233"/>
      <c r="BR344" s="233"/>
      <c r="BS344" s="233"/>
      <c r="CP344" s="448">
        <v>5.7017543859649127</v>
      </c>
      <c r="CQ344" s="451">
        <v>0.31361157582617644</v>
      </c>
      <c r="CR344" s="450">
        <v>5.0759522298671396</v>
      </c>
      <c r="CS344" s="452">
        <v>6.3275565420626858</v>
      </c>
      <c r="CT344"/>
      <c r="CU344"/>
      <c r="CV344"/>
      <c r="CW344"/>
      <c r="CX344"/>
      <c r="CY344" s="233"/>
      <c r="DU344" s="548">
        <v>5.9210526315789469</v>
      </c>
      <c r="DV344" s="551">
        <v>0.29892741474134249</v>
      </c>
      <c r="DW344" s="550">
        <v>5.3245522627100659</v>
      </c>
      <c r="DX344" s="552">
        <v>6.5175530004478279</v>
      </c>
      <c r="DY344"/>
      <c r="DZ344"/>
      <c r="EA344"/>
      <c r="EB344"/>
      <c r="EC344"/>
      <c r="ED344"/>
      <c r="EE344"/>
      <c r="EF344"/>
      <c r="EG344"/>
    </row>
    <row r="345" spans="1:137" ht="15" customHeight="1" thickBot="1">
      <c r="A345" s="152"/>
      <c r="B345" s="152"/>
      <c r="C345" s="152"/>
      <c r="D345" s="152"/>
      <c r="E345" s="152"/>
      <c r="F345" s="152"/>
      <c r="G345" s="152"/>
      <c r="H345" s="152"/>
      <c r="I345" s="152"/>
      <c r="J345" s="152"/>
      <c r="K345" s="152"/>
      <c r="L345" s="152"/>
      <c r="M345" s="152"/>
      <c r="N345" s="152"/>
      <c r="O345" s="152"/>
      <c r="P345" s="152"/>
      <c r="Q345" s="152"/>
      <c r="R345" s="152"/>
      <c r="S345" s="152"/>
      <c r="AG345" s="233"/>
      <c r="AH345" s="233"/>
      <c r="AI345" s="233"/>
      <c r="AJ345" s="233"/>
      <c r="AK345" s="233"/>
      <c r="AL345" s="233"/>
      <c r="AM345" s="233"/>
      <c r="AN345" s="233"/>
      <c r="AO345" s="233"/>
      <c r="AP345" s="233"/>
      <c r="AQ345" s="233"/>
      <c r="AR345" s="233"/>
      <c r="AS345" s="233"/>
      <c r="BI345" s="233"/>
      <c r="BJ345" s="233"/>
      <c r="BK345" s="233"/>
      <c r="BL345" s="233"/>
      <c r="BM345" s="233"/>
      <c r="BN345" s="233"/>
      <c r="BO345" s="233"/>
      <c r="BP345" s="233"/>
      <c r="BQ345" s="233"/>
      <c r="BR345" s="233"/>
      <c r="BS345" s="233"/>
      <c r="CP345" s="477">
        <v>3.2870370370370368</v>
      </c>
      <c r="CQ345" s="459">
        <v>0.32220526491934143</v>
      </c>
      <c r="CR345" s="458">
        <v>2.6440864413474889</v>
      </c>
      <c r="CS345" s="492">
        <v>3.9299876327265846</v>
      </c>
      <c r="CT345"/>
      <c r="CU345"/>
      <c r="CV345"/>
      <c r="CW345"/>
      <c r="CX345"/>
      <c r="CY345" s="233"/>
      <c r="DU345" s="577">
        <v>2.9722222222222219</v>
      </c>
      <c r="DV345" s="559">
        <v>0.30711872355047437</v>
      </c>
      <c r="DW345" s="558">
        <v>2.3593763511169734</v>
      </c>
      <c r="DX345" s="592">
        <v>3.5850680933274703</v>
      </c>
      <c r="DY345"/>
      <c r="DZ345"/>
      <c r="EA345"/>
      <c r="EB345"/>
      <c r="EC345"/>
      <c r="ED345"/>
      <c r="EE345"/>
      <c r="EF345"/>
      <c r="EG345"/>
    </row>
    <row r="346" spans="1:137" ht="15" customHeight="1" thickTop="1">
      <c r="A346" s="152"/>
      <c r="B346" s="152"/>
      <c r="C346" s="152"/>
      <c r="D346" s="152"/>
      <c r="E346" s="152"/>
      <c r="F346" s="152"/>
      <c r="G346" s="152"/>
      <c r="H346" s="152"/>
      <c r="I346" s="152"/>
      <c r="J346" s="152"/>
      <c r="K346" s="152"/>
      <c r="L346" s="152"/>
      <c r="M346" s="152"/>
      <c r="N346" s="152"/>
      <c r="O346" s="152"/>
      <c r="P346" s="152"/>
      <c r="Q346" s="152"/>
      <c r="R346" s="152"/>
      <c r="S346" s="152"/>
      <c r="AG346" s="233"/>
      <c r="AH346" s="233"/>
      <c r="AI346" s="233"/>
      <c r="AJ346" s="233"/>
      <c r="AK346" s="233"/>
      <c r="AL346" s="233"/>
      <c r="AM346" s="233"/>
      <c r="AN346" s="233"/>
      <c r="AO346" s="233"/>
      <c r="AP346" s="233"/>
      <c r="AQ346" s="233"/>
      <c r="AR346" s="233"/>
      <c r="AS346" s="233"/>
      <c r="BI346" s="233"/>
      <c r="BJ346" s="233"/>
      <c r="BK346" s="233"/>
      <c r="BL346" s="233"/>
      <c r="BM346" s="233"/>
      <c r="BN346" s="233"/>
      <c r="BO346" s="233"/>
      <c r="BP346" s="233"/>
      <c r="BQ346" s="233"/>
      <c r="BR346" s="233"/>
      <c r="BS346" s="233"/>
      <c r="CP346"/>
      <c r="CQ346"/>
      <c r="CR346"/>
      <c r="CS346"/>
      <c r="CT346"/>
      <c r="CU346"/>
      <c r="CV346"/>
      <c r="CW346"/>
      <c r="CX346"/>
      <c r="CY346" s="233"/>
      <c r="DU346"/>
      <c r="DV346"/>
      <c r="DW346"/>
      <c r="DX346"/>
      <c r="DY346"/>
      <c r="DZ346"/>
      <c r="EA346"/>
      <c r="EB346"/>
      <c r="EC346"/>
      <c r="ED346"/>
      <c r="EE346"/>
      <c r="EF346"/>
      <c r="EG346"/>
    </row>
    <row r="347" spans="1:137" ht="15" customHeight="1">
      <c r="A347" s="152"/>
      <c r="B347" s="152"/>
      <c r="C347" s="152"/>
      <c r="D347" s="152"/>
      <c r="E347" s="152"/>
      <c r="F347" s="152"/>
      <c r="G347" s="152"/>
      <c r="H347" s="152"/>
      <c r="I347" s="152"/>
      <c r="J347" s="152"/>
      <c r="K347" s="152"/>
      <c r="L347" s="152"/>
      <c r="M347" s="152"/>
      <c r="N347" s="152"/>
      <c r="O347" s="152"/>
      <c r="P347" s="152"/>
      <c r="Q347" s="152"/>
      <c r="R347" s="152"/>
      <c r="S347" s="152"/>
      <c r="AG347" s="233"/>
      <c r="AH347" s="233"/>
      <c r="AI347" s="233"/>
      <c r="AJ347" s="233"/>
      <c r="AK347" s="233"/>
      <c r="AL347" s="233"/>
      <c r="AM347" s="233"/>
      <c r="AN347" s="233"/>
      <c r="AO347" s="233"/>
      <c r="AP347" s="233"/>
      <c r="AQ347" s="233"/>
      <c r="AR347" s="233"/>
      <c r="AS347" s="233"/>
      <c r="BI347" s="233"/>
      <c r="BJ347" s="233"/>
      <c r="BK347" s="233"/>
      <c r="BL347" s="233"/>
      <c r="BM347" s="233"/>
      <c r="BN347" s="233"/>
      <c r="BO347" s="233"/>
      <c r="BP347" s="233"/>
      <c r="BQ347" s="233"/>
      <c r="BR347" s="233"/>
      <c r="BS347" s="233"/>
      <c r="CP347" s="1153"/>
      <c r="CQ347" s="1153"/>
      <c r="CR347" s="1153"/>
      <c r="CS347" s="1153"/>
      <c r="CT347" s="1153"/>
      <c r="CU347" s="1153"/>
      <c r="CV347"/>
      <c r="CW347"/>
      <c r="CX347"/>
      <c r="CY347" s="233"/>
      <c r="DU347" s="1155"/>
      <c r="DV347" s="1155"/>
      <c r="DW347" s="1155"/>
      <c r="DX347" s="1155"/>
      <c r="DY347" s="1155"/>
      <c r="DZ347" s="1155"/>
      <c r="EA347"/>
      <c r="EB347"/>
      <c r="EC347"/>
      <c r="ED347"/>
      <c r="EE347"/>
      <c r="EF347"/>
      <c r="EG347"/>
    </row>
    <row r="348" spans="1:137" ht="15" customHeight="1" thickBot="1">
      <c r="A348" s="152"/>
      <c r="B348" s="152"/>
      <c r="C348" s="152"/>
      <c r="D348" s="152"/>
      <c r="E348" s="152"/>
      <c r="F348" s="152"/>
      <c r="G348" s="152"/>
      <c r="H348" s="152"/>
      <c r="I348" s="152"/>
      <c r="J348" s="152"/>
      <c r="K348" s="152"/>
      <c r="L348" s="152"/>
      <c r="M348" s="152"/>
      <c r="N348" s="152"/>
      <c r="O348" s="152"/>
      <c r="P348" s="152"/>
      <c r="Q348" s="152"/>
      <c r="R348" s="152"/>
      <c r="S348" s="152"/>
      <c r="AG348" s="233"/>
      <c r="AH348" s="233"/>
      <c r="AI348" s="233"/>
      <c r="AJ348" s="233"/>
      <c r="AK348" s="233"/>
      <c r="AL348" s="233"/>
      <c r="AM348" s="233"/>
      <c r="AN348" s="233"/>
      <c r="AO348" s="233"/>
      <c r="AP348" s="233"/>
      <c r="AQ348" s="233"/>
      <c r="AR348" s="233"/>
      <c r="AS348" s="233"/>
      <c r="BI348" s="233"/>
      <c r="BJ348" s="233"/>
      <c r="BK348" s="233"/>
      <c r="BL348" s="233"/>
      <c r="BM348" s="233"/>
      <c r="BN348" s="233"/>
      <c r="BO348" s="233"/>
      <c r="BP348" s="233"/>
      <c r="BQ348" s="233"/>
      <c r="BR348" s="233"/>
      <c r="BS348" s="233"/>
      <c r="CP348"/>
      <c r="CQ348"/>
      <c r="CR348"/>
      <c r="CS348"/>
      <c r="CT348"/>
      <c r="CU348"/>
      <c r="CV348"/>
      <c r="CW348"/>
      <c r="CX348"/>
      <c r="CY348" s="233"/>
      <c r="DU348"/>
      <c r="DV348"/>
      <c r="DW348"/>
      <c r="DX348"/>
      <c r="DY348"/>
      <c r="DZ348"/>
      <c r="EA348"/>
      <c r="EB348"/>
      <c r="EC348"/>
      <c r="ED348"/>
      <c r="EE348"/>
      <c r="EF348"/>
      <c r="EG348"/>
    </row>
    <row r="349" spans="1:137" ht="15" customHeight="1" thickTop="1">
      <c r="A349" s="152"/>
      <c r="B349" s="152"/>
      <c r="C349" s="152"/>
      <c r="D349" s="152"/>
      <c r="E349" s="152"/>
      <c r="F349" s="152"/>
      <c r="G349" s="152"/>
      <c r="H349" s="152"/>
      <c r="I349" s="152"/>
      <c r="J349" s="152"/>
      <c r="K349" s="152"/>
      <c r="L349" s="152"/>
      <c r="M349" s="152"/>
      <c r="N349" s="152"/>
      <c r="O349" s="152"/>
      <c r="P349" s="152"/>
      <c r="Q349" s="152"/>
      <c r="R349" s="152"/>
      <c r="S349" s="152"/>
      <c r="AG349" s="233"/>
      <c r="AH349" s="233"/>
      <c r="AI349" s="233"/>
      <c r="AJ349" s="233"/>
      <c r="AK349" s="233"/>
      <c r="AL349" s="233"/>
      <c r="AM349" s="233"/>
      <c r="AN349" s="233"/>
      <c r="AO349" s="233"/>
      <c r="AP349" s="233"/>
      <c r="AQ349" s="233"/>
      <c r="AR349" s="233"/>
      <c r="AS349" s="233"/>
      <c r="BI349" s="233"/>
      <c r="BJ349" s="233"/>
      <c r="BK349" s="233"/>
      <c r="BL349" s="233"/>
      <c r="BM349" s="233"/>
      <c r="BN349" s="233"/>
      <c r="BO349" s="233"/>
      <c r="BP349" s="233"/>
      <c r="BQ349" s="233"/>
      <c r="BR349" s="233"/>
      <c r="BS349" s="233"/>
      <c r="CP349" s="1232"/>
      <c r="CQ349" s="1228" t="s">
        <v>80</v>
      </c>
      <c r="CR349" s="1218" t="s">
        <v>71</v>
      </c>
      <c r="CS349" s="1218" t="s">
        <v>348</v>
      </c>
      <c r="CT349" s="1218" t="s">
        <v>349</v>
      </c>
      <c r="CU349" s="1219"/>
      <c r="CV349"/>
      <c r="CW349"/>
      <c r="CX349"/>
      <c r="CY349" s="233"/>
      <c r="DU349" s="1236"/>
      <c r="DV349" s="1222" t="s">
        <v>80</v>
      </c>
      <c r="DW349" s="1216" t="s">
        <v>71</v>
      </c>
      <c r="DX349" s="1216" t="s">
        <v>348</v>
      </c>
      <c r="DY349" s="1216" t="s">
        <v>349</v>
      </c>
      <c r="DZ349" s="1217"/>
      <c r="EA349"/>
      <c r="EB349"/>
      <c r="EC349"/>
      <c r="ED349"/>
      <c r="EE349"/>
      <c r="EF349"/>
      <c r="EG349"/>
    </row>
    <row r="350" spans="1:137" ht="15" customHeight="1" thickBot="1">
      <c r="A350" s="152"/>
      <c r="B350" s="152"/>
      <c r="C350" s="152"/>
      <c r="D350" s="152"/>
      <c r="E350" s="152"/>
      <c r="F350" s="152"/>
      <c r="G350" s="152"/>
      <c r="H350" s="152"/>
      <c r="I350" s="152"/>
      <c r="J350" s="152"/>
      <c r="K350" s="152"/>
      <c r="L350" s="152"/>
      <c r="M350" s="152"/>
      <c r="N350" s="152"/>
      <c r="O350" s="152"/>
      <c r="P350" s="152"/>
      <c r="Q350" s="152"/>
      <c r="R350" s="152"/>
      <c r="S350" s="152"/>
      <c r="AG350" s="233"/>
      <c r="AH350" s="233"/>
      <c r="AI350" s="233"/>
      <c r="AJ350" s="233"/>
      <c r="AK350" s="233"/>
      <c r="AL350" s="233"/>
      <c r="AM350" s="233"/>
      <c r="AN350" s="233"/>
      <c r="AO350" s="233"/>
      <c r="AP350" s="233"/>
      <c r="AQ350" s="233"/>
      <c r="AR350" s="233"/>
      <c r="AS350" s="233"/>
      <c r="BI350" s="233"/>
      <c r="BJ350" s="233"/>
      <c r="BK350" s="233"/>
      <c r="BL350" s="233"/>
      <c r="BM350" s="233"/>
      <c r="BN350" s="233"/>
      <c r="BO350" s="233"/>
      <c r="BP350" s="233"/>
      <c r="BQ350" s="233"/>
      <c r="BR350" s="233"/>
      <c r="BS350" s="233"/>
      <c r="CP350" s="1234"/>
      <c r="CQ350" s="1229"/>
      <c r="CR350" s="1230"/>
      <c r="CS350" s="1230"/>
      <c r="CT350" s="638" t="s">
        <v>73</v>
      </c>
      <c r="CU350" s="461" t="s">
        <v>74</v>
      </c>
      <c r="CV350"/>
      <c r="CW350"/>
      <c r="CX350"/>
      <c r="CY350" s="233"/>
      <c r="DU350" s="1238"/>
      <c r="DV350" s="1223"/>
      <c r="DW350" s="1224"/>
      <c r="DX350" s="1224"/>
      <c r="DY350" s="635" t="s">
        <v>73</v>
      </c>
      <c r="DZ350" s="561" t="s">
        <v>74</v>
      </c>
      <c r="EA350"/>
      <c r="EB350"/>
      <c r="EC350"/>
      <c r="ED350"/>
      <c r="EE350"/>
      <c r="EF350"/>
      <c r="EG350"/>
    </row>
    <row r="351" spans="1:137" ht="15" customHeight="1" thickTop="1">
      <c r="A351" s="152"/>
      <c r="B351" s="152"/>
      <c r="C351" s="152"/>
      <c r="D351" s="152"/>
      <c r="E351" s="152"/>
      <c r="F351" s="152"/>
      <c r="G351" s="152"/>
      <c r="H351" s="152"/>
      <c r="I351" s="152"/>
      <c r="J351" s="152"/>
      <c r="K351" s="152"/>
      <c r="L351" s="152"/>
      <c r="M351" s="152"/>
      <c r="N351" s="152"/>
      <c r="O351" s="152"/>
      <c r="P351" s="152"/>
      <c r="Q351" s="152"/>
      <c r="R351" s="152"/>
      <c r="S351" s="152"/>
      <c r="AG351" s="233"/>
      <c r="AH351" s="233"/>
      <c r="AI351" s="233"/>
      <c r="AJ351" s="233"/>
      <c r="AK351" s="233"/>
      <c r="AL351" s="233"/>
      <c r="AM351" s="233"/>
      <c r="AN351" s="233"/>
      <c r="AO351" s="233"/>
      <c r="AP351" s="233"/>
      <c r="AQ351" s="233"/>
      <c r="AR351" s="233"/>
      <c r="AS351" s="233"/>
      <c r="BI351" s="233"/>
      <c r="BJ351" s="233"/>
      <c r="BK351" s="233"/>
      <c r="BL351" s="233"/>
      <c r="BM351" s="233"/>
      <c r="BN351" s="233"/>
      <c r="BO351" s="233"/>
      <c r="BP351" s="233"/>
      <c r="BQ351" s="233"/>
      <c r="BR351" s="233"/>
      <c r="BS351" s="233"/>
      <c r="CP351" s="493" t="s">
        <v>2</v>
      </c>
      <c r="CQ351" s="494" t="s">
        <v>391</v>
      </c>
      <c r="CR351" s="485">
        <v>0.4435137438505769</v>
      </c>
      <c r="CS351" s="609">
        <v>1.3505250825797682E-6</v>
      </c>
      <c r="CT351" s="484">
        <v>-3.2358950894982517</v>
      </c>
      <c r="CU351" s="486">
        <v>-1.4658592964666612</v>
      </c>
      <c r="CV351"/>
      <c r="CW351"/>
      <c r="CX351"/>
      <c r="CY351" s="233"/>
      <c r="DU351" s="593" t="s">
        <v>2</v>
      </c>
      <c r="DV351" s="594" t="s">
        <v>641</v>
      </c>
      <c r="DW351" s="585">
        <v>0.42274720409233357</v>
      </c>
      <c r="DX351" s="612">
        <v>3.0943766678404098E-10</v>
      </c>
      <c r="DY351" s="584">
        <v>-3.9576139993342241</v>
      </c>
      <c r="DZ351" s="586">
        <v>-2.2704561761043727</v>
      </c>
      <c r="EA351"/>
      <c r="EB351"/>
      <c r="EC351"/>
      <c r="ED351"/>
      <c r="EE351"/>
      <c r="EF351"/>
      <c r="EG351"/>
    </row>
    <row r="352" spans="1:137" ht="15" customHeight="1">
      <c r="A352" s="152"/>
      <c r="B352" s="152"/>
      <c r="C352" s="152"/>
      <c r="D352" s="152"/>
      <c r="E352" s="152"/>
      <c r="F352" s="152"/>
      <c r="G352" s="152"/>
      <c r="H352" s="152"/>
      <c r="I352" s="152"/>
      <c r="J352" s="152"/>
      <c r="K352" s="152"/>
      <c r="L352" s="152"/>
      <c r="M352" s="152"/>
      <c r="N352" s="152"/>
      <c r="O352" s="152"/>
      <c r="P352" s="152"/>
      <c r="Q352" s="152"/>
      <c r="R352" s="152"/>
      <c r="S352" s="152"/>
      <c r="AG352" s="233"/>
      <c r="AH352" s="233"/>
      <c r="AI352" s="233"/>
      <c r="AJ352" s="233"/>
      <c r="AK352" s="233"/>
      <c r="AL352" s="233"/>
      <c r="AM352" s="233"/>
      <c r="AN352" s="233"/>
      <c r="AO352" s="233"/>
      <c r="AP352" s="233"/>
      <c r="AQ352" s="233"/>
      <c r="AR352" s="233"/>
      <c r="AS352" s="233"/>
      <c r="BI352" s="233"/>
      <c r="BJ352" s="233"/>
      <c r="BK352" s="233"/>
      <c r="BL352" s="233"/>
      <c r="BM352" s="233"/>
      <c r="BN352" s="233"/>
      <c r="BO352" s="233"/>
      <c r="BP352" s="233"/>
      <c r="BQ352" s="233"/>
      <c r="BR352" s="233"/>
      <c r="BS352" s="233"/>
      <c r="CP352" s="430" t="s">
        <v>1</v>
      </c>
      <c r="CQ352" s="503" t="s">
        <v>392</v>
      </c>
      <c r="CR352" s="451">
        <v>0.4435137438505769</v>
      </c>
      <c r="CS352" s="608">
        <v>1.3505250825797682E-6</v>
      </c>
      <c r="CT352" s="450">
        <v>1.4658592964666612</v>
      </c>
      <c r="CU352" s="452">
        <v>3.2358950894982517</v>
      </c>
      <c r="CV352"/>
      <c r="CW352"/>
      <c r="CX352"/>
      <c r="CY352" s="233"/>
      <c r="DU352" s="530" t="s">
        <v>1</v>
      </c>
      <c r="DV352" s="603" t="s">
        <v>642</v>
      </c>
      <c r="DW352" s="551">
        <v>0.42274720409233357</v>
      </c>
      <c r="DX352" s="611">
        <v>3.0943766678404098E-10</v>
      </c>
      <c r="DY352" s="550">
        <v>2.2704561761043727</v>
      </c>
      <c r="DZ352" s="552">
        <v>3.9576139993342241</v>
      </c>
      <c r="EA352"/>
      <c r="EB352"/>
      <c r="EC352"/>
      <c r="ED352"/>
      <c r="EE352"/>
      <c r="EF352"/>
      <c r="EG352"/>
    </row>
    <row r="353" spans="1:137" ht="15" customHeight="1">
      <c r="A353" s="152"/>
      <c r="B353" s="152"/>
      <c r="C353" s="152"/>
      <c r="D353" s="152"/>
      <c r="E353" s="152"/>
      <c r="F353" s="152"/>
      <c r="G353" s="152"/>
      <c r="H353" s="152"/>
      <c r="I353" s="152"/>
      <c r="J353" s="152"/>
      <c r="K353" s="152"/>
      <c r="L353" s="152"/>
      <c r="M353" s="152"/>
      <c r="N353" s="152"/>
      <c r="O353" s="152"/>
      <c r="P353" s="152"/>
      <c r="Q353" s="152"/>
      <c r="R353" s="152"/>
      <c r="S353" s="152"/>
      <c r="AG353" s="233"/>
      <c r="AH353" s="233"/>
      <c r="AI353" s="233"/>
      <c r="AJ353" s="233"/>
      <c r="AK353" s="233"/>
      <c r="AL353" s="233"/>
      <c r="AM353" s="233"/>
      <c r="AN353" s="233"/>
      <c r="AO353" s="233"/>
      <c r="AP353" s="233"/>
      <c r="AQ353" s="233"/>
      <c r="AR353" s="233"/>
      <c r="AS353" s="233"/>
      <c r="BI353" s="233"/>
      <c r="BJ353" s="233"/>
      <c r="BK353" s="233"/>
      <c r="BL353" s="233"/>
      <c r="BM353" s="233"/>
      <c r="BN353" s="233"/>
      <c r="BO353" s="233"/>
      <c r="BP353" s="233"/>
      <c r="BQ353" s="233"/>
      <c r="BR353" s="233"/>
      <c r="BS353" s="233"/>
      <c r="CP353" s="430" t="s">
        <v>2</v>
      </c>
      <c r="CQ353" s="454">
        <v>-0.453703703703704</v>
      </c>
      <c r="CR353" s="451">
        <v>0.4696908500026416</v>
      </c>
      <c r="CS353" s="451">
        <v>0.33748593454170017</v>
      </c>
      <c r="CT353" s="450">
        <v>-1.3909572022606755</v>
      </c>
      <c r="CU353" s="455">
        <v>0.48354979485326749</v>
      </c>
      <c r="CV353"/>
      <c r="CW353"/>
      <c r="CX353"/>
      <c r="CY353" s="233"/>
      <c r="DU353" s="530" t="s">
        <v>2</v>
      </c>
      <c r="DV353" s="554">
        <v>-0.10763888888888824</v>
      </c>
      <c r="DW353" s="551">
        <v>0.44769862575727726</v>
      </c>
      <c r="DX353" s="551">
        <v>0.81072252938297373</v>
      </c>
      <c r="DY353" s="550">
        <v>-1.0010075872312052</v>
      </c>
      <c r="DZ353" s="555">
        <v>0.78572980945342863</v>
      </c>
      <c r="EA353"/>
      <c r="EB353"/>
      <c r="EC353"/>
      <c r="ED353"/>
      <c r="EE353"/>
      <c r="EF353"/>
      <c r="EG353"/>
    </row>
    <row r="354" spans="1:137" ht="15" customHeight="1" thickBot="1">
      <c r="A354" s="152"/>
      <c r="B354" s="152"/>
      <c r="C354" s="152"/>
      <c r="D354" s="152"/>
      <c r="E354" s="152"/>
      <c r="F354" s="152"/>
      <c r="G354" s="152"/>
      <c r="H354" s="152"/>
      <c r="I354" s="152"/>
      <c r="J354" s="152"/>
      <c r="K354" s="152"/>
      <c r="L354" s="152"/>
      <c r="M354" s="152"/>
      <c r="N354" s="152"/>
      <c r="O354" s="152"/>
      <c r="P354" s="152"/>
      <c r="Q354" s="152"/>
      <c r="R354" s="152"/>
      <c r="S354" s="152"/>
      <c r="AG354" s="233"/>
      <c r="AH354" s="233"/>
      <c r="AI354" s="233"/>
      <c r="AJ354" s="233"/>
      <c r="AK354" s="233"/>
      <c r="AL354" s="233"/>
      <c r="AM354" s="233"/>
      <c r="AN354" s="233"/>
      <c r="AO354" s="233"/>
      <c r="AP354" s="233"/>
      <c r="AQ354" s="233"/>
      <c r="AR354" s="233"/>
      <c r="AS354" s="233"/>
      <c r="BI354" s="233"/>
      <c r="BJ354" s="233"/>
      <c r="BK354" s="233"/>
      <c r="BL354" s="233"/>
      <c r="BM354" s="233"/>
      <c r="BN354" s="233"/>
      <c r="BO354" s="233"/>
      <c r="BP354" s="233"/>
      <c r="BQ354" s="233"/>
      <c r="BR354" s="233"/>
      <c r="BS354" s="233"/>
      <c r="CP354" s="435" t="s">
        <v>1</v>
      </c>
      <c r="CQ354" s="456">
        <v>0.453703703703704</v>
      </c>
      <c r="CR354" s="459">
        <v>0.4696908500026416</v>
      </c>
      <c r="CS354" s="459">
        <v>0.33748593454170017</v>
      </c>
      <c r="CT354" s="459">
        <v>-0.48354979485326749</v>
      </c>
      <c r="CU354" s="492">
        <v>1.3909572022606755</v>
      </c>
      <c r="CV354"/>
      <c r="CW354"/>
      <c r="CX354"/>
      <c r="CY354" s="233"/>
      <c r="DU354" s="535" t="s">
        <v>1</v>
      </c>
      <c r="DV354" s="556">
        <v>0.10763888888888824</v>
      </c>
      <c r="DW354" s="559">
        <v>0.44769862575727726</v>
      </c>
      <c r="DX354" s="559">
        <v>0.81072252938297373</v>
      </c>
      <c r="DY354" s="559">
        <v>-0.78572980945342863</v>
      </c>
      <c r="DZ354" s="592">
        <v>1.0010075872312052</v>
      </c>
      <c r="EA354"/>
      <c r="EB354"/>
      <c r="EC354"/>
      <c r="ED354"/>
      <c r="EE354"/>
      <c r="EF354"/>
      <c r="EG354"/>
    </row>
    <row r="355" spans="1:137" ht="15" customHeight="1" thickTop="1">
      <c r="A355" s="152"/>
      <c r="B355" s="152"/>
      <c r="C355" s="152"/>
      <c r="D355" s="152"/>
      <c r="E355" s="152"/>
      <c r="F355" s="152"/>
      <c r="G355" s="152"/>
      <c r="H355" s="152"/>
      <c r="I355" s="152"/>
      <c r="J355" s="152"/>
      <c r="K355" s="152"/>
      <c r="L355" s="152"/>
      <c r="M355" s="152"/>
      <c r="N355" s="152"/>
      <c r="O355" s="152"/>
      <c r="P355" s="152"/>
      <c r="Q355" s="152"/>
      <c r="R355" s="152"/>
      <c r="S355" s="152"/>
      <c r="AG355" s="233"/>
      <c r="AH355" s="233"/>
      <c r="AI355" s="233"/>
      <c r="AJ355" s="233"/>
      <c r="AK355" s="233"/>
      <c r="AL355" s="233"/>
      <c r="AM355" s="233"/>
      <c r="AN355" s="233"/>
      <c r="AO355" s="233"/>
      <c r="AP355" s="233"/>
      <c r="AQ355" s="233"/>
      <c r="AR355" s="233"/>
      <c r="AS355" s="233"/>
      <c r="BI355" s="233"/>
      <c r="BJ355" s="233"/>
      <c r="BK355" s="233"/>
      <c r="BL355" s="233"/>
      <c r="BM355" s="233"/>
      <c r="BN355" s="233"/>
      <c r="BO355" s="233"/>
      <c r="BP355" s="233"/>
      <c r="BQ355" s="233"/>
      <c r="BR355" s="233"/>
      <c r="BS355" s="233"/>
      <c r="CP355" s="1176"/>
      <c r="CQ355" s="1176"/>
      <c r="CR355" s="1176"/>
      <c r="CS355" s="1176"/>
      <c r="CT355" s="1176"/>
      <c r="CU355" s="1176"/>
      <c r="CV355"/>
      <c r="CW355"/>
      <c r="CX355"/>
      <c r="CY355" s="233"/>
      <c r="DU355" s="1178"/>
      <c r="DV355" s="1178"/>
      <c r="DW355" s="1178"/>
      <c r="DX355" s="1178"/>
      <c r="DY355" s="1178"/>
      <c r="DZ355" s="1178"/>
      <c r="EA355"/>
      <c r="EB355"/>
      <c r="EC355"/>
      <c r="ED355"/>
      <c r="EE355"/>
      <c r="EF355"/>
      <c r="EG355"/>
    </row>
    <row r="356" spans="1:137" ht="15" customHeight="1">
      <c r="A356" s="152"/>
      <c r="B356" s="152"/>
      <c r="C356" s="152"/>
      <c r="D356" s="152"/>
      <c r="E356" s="152"/>
      <c r="F356" s="152"/>
      <c r="G356" s="152"/>
      <c r="H356" s="152"/>
      <c r="I356" s="152"/>
      <c r="J356" s="152"/>
      <c r="K356" s="152"/>
      <c r="L356" s="152"/>
      <c r="M356" s="152"/>
      <c r="N356" s="152"/>
      <c r="O356" s="152"/>
      <c r="P356" s="152"/>
      <c r="Q356" s="152"/>
      <c r="R356" s="152"/>
      <c r="S356" s="152"/>
      <c r="AG356" s="233"/>
      <c r="AH356" s="233"/>
      <c r="AI356" s="233"/>
      <c r="AJ356" s="233"/>
      <c r="AK356" s="233"/>
      <c r="AL356" s="233"/>
      <c r="AM356" s="233"/>
      <c r="AN356" s="233"/>
      <c r="AO356" s="233"/>
      <c r="AP356" s="233"/>
      <c r="AQ356" s="233"/>
      <c r="AR356" s="233"/>
      <c r="AS356" s="233"/>
      <c r="BI356" s="233"/>
      <c r="BJ356" s="233"/>
      <c r="BK356" s="233"/>
      <c r="BL356" s="233"/>
      <c r="BM356" s="233"/>
      <c r="BN356" s="233"/>
      <c r="BO356" s="233"/>
      <c r="BP356" s="233"/>
      <c r="BQ356" s="233"/>
      <c r="BR356" s="233"/>
      <c r="BS356" s="233"/>
      <c r="CP356" s="1176"/>
      <c r="CQ356" s="1176"/>
      <c r="CR356" s="1176"/>
      <c r="CS356" s="1176"/>
      <c r="CT356" s="1176"/>
      <c r="CU356" s="1176"/>
      <c r="CV356"/>
      <c r="CW356"/>
      <c r="CX356"/>
      <c r="CY356" s="233"/>
      <c r="DU356" s="1178"/>
      <c r="DV356" s="1178"/>
      <c r="DW356" s="1178"/>
      <c r="DX356" s="1178"/>
      <c r="DY356" s="1178"/>
      <c r="DZ356" s="1178"/>
      <c r="EA356"/>
      <c r="EB356"/>
      <c r="EC356"/>
      <c r="ED356"/>
      <c r="EE356"/>
      <c r="EF356"/>
      <c r="EG356"/>
    </row>
    <row r="357" spans="1:137" ht="15" customHeight="1">
      <c r="A357" s="152"/>
      <c r="B357" s="152"/>
      <c r="C357" s="152"/>
      <c r="D357" s="152"/>
      <c r="E357" s="152"/>
      <c r="F357" s="152"/>
      <c r="G357" s="152"/>
      <c r="H357" s="152"/>
      <c r="I357" s="152"/>
      <c r="J357" s="152"/>
      <c r="K357" s="152"/>
      <c r="L357" s="152"/>
      <c r="M357" s="152"/>
      <c r="N357" s="152"/>
      <c r="O357" s="152"/>
      <c r="P357" s="152"/>
      <c r="Q357" s="152"/>
      <c r="R357" s="152"/>
      <c r="S357" s="152"/>
      <c r="AG357" s="233"/>
      <c r="AH357" s="233"/>
      <c r="AI357" s="233"/>
      <c r="AJ357" s="233"/>
      <c r="AK357" s="233"/>
      <c r="AL357" s="233"/>
      <c r="AM357" s="233"/>
      <c r="AN357" s="233"/>
      <c r="AO357" s="233"/>
      <c r="AP357" s="233"/>
      <c r="AQ357" s="233"/>
      <c r="AR357" s="233"/>
      <c r="AS357" s="233"/>
      <c r="BI357" s="233"/>
      <c r="BJ357" s="233"/>
      <c r="BK357" s="233"/>
      <c r="BL357" s="233"/>
      <c r="BM357" s="233"/>
      <c r="BN357" s="233"/>
      <c r="BO357" s="233"/>
      <c r="BP357" s="233"/>
      <c r="BQ357" s="233"/>
      <c r="BR357" s="233"/>
      <c r="BS357" s="233"/>
      <c r="CP357" s="1176"/>
      <c r="CQ357" s="1176"/>
      <c r="CR357" s="1176"/>
      <c r="CS357" s="1176"/>
      <c r="CT357" s="1176"/>
      <c r="CU357" s="1176"/>
      <c r="CV357"/>
      <c r="CW357"/>
      <c r="CX357"/>
      <c r="CY357" s="233"/>
      <c r="DU357" s="1178"/>
      <c r="DV357" s="1178"/>
      <c r="DW357" s="1178"/>
      <c r="DX357" s="1178"/>
      <c r="DY357" s="1178"/>
      <c r="DZ357" s="1178"/>
      <c r="EA357"/>
      <c r="EB357"/>
      <c r="EC357"/>
      <c r="ED357"/>
      <c r="EE357"/>
      <c r="EF357"/>
      <c r="EG357"/>
    </row>
    <row r="358" spans="1:137" ht="15" customHeight="1">
      <c r="A358" s="152"/>
      <c r="B358" s="152"/>
      <c r="C358" s="152"/>
      <c r="D358" s="152"/>
      <c r="E358" s="152"/>
      <c r="F358" s="152"/>
      <c r="G358" s="152"/>
      <c r="H358" s="152"/>
      <c r="I358" s="152"/>
      <c r="J358" s="152"/>
      <c r="K358" s="152"/>
      <c r="L358" s="152"/>
      <c r="M358" s="152"/>
      <c r="N358" s="152"/>
      <c r="O358" s="152"/>
      <c r="P358" s="152"/>
      <c r="Q358" s="152"/>
      <c r="R358" s="152"/>
      <c r="S358" s="152"/>
      <c r="AG358" s="233"/>
      <c r="AH358" s="233"/>
      <c r="AI358" s="233"/>
      <c r="AJ358" s="233"/>
      <c r="AK358" s="233"/>
      <c r="AL358" s="233"/>
      <c r="AM358" s="233"/>
      <c r="AN358" s="233"/>
      <c r="AO358" s="233"/>
      <c r="AP358" s="233"/>
      <c r="AQ358" s="233"/>
      <c r="AR358" s="233"/>
      <c r="AS358" s="233"/>
      <c r="BI358" s="233"/>
      <c r="BJ358" s="233"/>
      <c r="BK358" s="233"/>
      <c r="BL358" s="233"/>
      <c r="BM358" s="233"/>
      <c r="BN358" s="233"/>
      <c r="BO358" s="233"/>
      <c r="BP358" s="233"/>
      <c r="BQ358" s="233"/>
      <c r="BR358" s="233"/>
      <c r="BS358" s="233"/>
      <c r="CP358"/>
      <c r="CQ358"/>
      <c r="CR358"/>
      <c r="CS358"/>
      <c r="CT358"/>
      <c r="CU358"/>
      <c r="CV358"/>
      <c r="CW358"/>
      <c r="CX358"/>
      <c r="CY358" s="233"/>
      <c r="DU358"/>
      <c r="DV358"/>
      <c r="DW358"/>
      <c r="DX358"/>
      <c r="DY358"/>
      <c r="DZ358"/>
      <c r="EA358"/>
      <c r="EB358"/>
      <c r="EC358"/>
      <c r="ED358"/>
      <c r="EE358"/>
      <c r="EF358"/>
      <c r="EG358"/>
    </row>
    <row r="359" spans="1:137" ht="15" customHeight="1">
      <c r="A359" s="152"/>
      <c r="B359" s="152"/>
      <c r="C359" s="152"/>
      <c r="D359" s="152"/>
      <c r="E359" s="152"/>
      <c r="F359" s="152"/>
      <c r="G359" s="152"/>
      <c r="H359" s="152"/>
      <c r="I359" s="152"/>
      <c r="J359" s="152"/>
      <c r="K359" s="152"/>
      <c r="L359" s="152"/>
      <c r="M359" s="152"/>
      <c r="N359" s="152"/>
      <c r="O359" s="152"/>
      <c r="P359" s="152"/>
      <c r="Q359" s="152"/>
      <c r="R359" s="152"/>
      <c r="S359" s="152"/>
      <c r="AG359" s="233"/>
      <c r="AH359" s="233"/>
      <c r="AI359" s="233"/>
      <c r="AJ359" s="233"/>
      <c r="AK359" s="233"/>
      <c r="AL359" s="233"/>
      <c r="AM359" s="233"/>
      <c r="AN359" s="233"/>
      <c r="AO359" s="233"/>
      <c r="AP359" s="233"/>
      <c r="AQ359" s="233"/>
      <c r="AR359" s="233"/>
      <c r="AS359" s="233"/>
      <c r="BI359" s="233"/>
      <c r="BJ359" s="233"/>
      <c r="BK359" s="233"/>
      <c r="BL359" s="233"/>
      <c r="BM359" s="233"/>
      <c r="BN359" s="233"/>
      <c r="BO359" s="233"/>
      <c r="BP359" s="233"/>
      <c r="BQ359" s="233"/>
      <c r="BR359" s="233"/>
      <c r="BS359" s="233"/>
      <c r="CP359" s="1153"/>
      <c r="CQ359" s="1153"/>
      <c r="CR359" s="1153"/>
      <c r="CS359" s="1153"/>
      <c r="CT359" s="1153"/>
      <c r="CU359" s="1153"/>
      <c r="CV359" s="1153"/>
      <c r="CW359" s="1153"/>
      <c r="CX359"/>
      <c r="CY359" s="233"/>
      <c r="DU359" s="1155"/>
      <c r="DV359" s="1155"/>
      <c r="DW359" s="1155"/>
      <c r="DX359" s="1155"/>
      <c r="DY359" s="1155"/>
      <c r="DZ359" s="1155"/>
      <c r="EA359" s="1155"/>
      <c r="EB359" s="1155"/>
      <c r="EC359"/>
      <c r="ED359"/>
      <c r="EE359"/>
      <c r="EF359"/>
      <c r="EG359"/>
    </row>
    <row r="360" spans="1:137" ht="15" customHeight="1" thickBot="1">
      <c r="A360" s="152"/>
      <c r="B360" s="152"/>
      <c r="C360" s="152"/>
      <c r="D360" s="152"/>
      <c r="E360" s="152"/>
      <c r="F360" s="152"/>
      <c r="G360" s="152"/>
      <c r="H360" s="152"/>
      <c r="I360" s="152"/>
      <c r="J360" s="152"/>
      <c r="K360" s="152"/>
      <c r="L360" s="152"/>
      <c r="M360" s="152"/>
      <c r="N360" s="152"/>
      <c r="O360" s="152"/>
      <c r="P360" s="152"/>
      <c r="Q360" s="152"/>
      <c r="R360" s="152"/>
      <c r="S360" s="152"/>
      <c r="AG360" s="233"/>
      <c r="AH360" s="233"/>
      <c r="AI360" s="233"/>
      <c r="AJ360" s="233"/>
      <c r="AK360" s="233"/>
      <c r="AL360" s="233"/>
      <c r="AM360" s="233"/>
      <c r="AN360" s="233"/>
      <c r="AO360" s="233"/>
      <c r="AP360" s="233"/>
      <c r="AQ360" s="233"/>
      <c r="AR360" s="233"/>
      <c r="AS360" s="233"/>
      <c r="BI360" s="233"/>
      <c r="BJ360" s="233"/>
      <c r="BK360" s="233"/>
      <c r="BL360" s="233"/>
      <c r="BM360" s="233"/>
      <c r="BN360" s="233"/>
      <c r="BO360" s="233"/>
      <c r="BP360" s="233"/>
      <c r="BQ360" s="233"/>
      <c r="BR360" s="233"/>
      <c r="BS360" s="233"/>
      <c r="CP360"/>
      <c r="CQ360"/>
      <c r="CR360"/>
      <c r="CS360"/>
      <c r="CT360"/>
      <c r="CU360"/>
      <c r="CV360"/>
      <c r="CW360"/>
      <c r="CX360"/>
      <c r="CY360" s="233"/>
      <c r="DU360"/>
      <c r="DV360"/>
      <c r="DW360"/>
      <c r="DX360"/>
      <c r="DY360"/>
      <c r="DZ360"/>
      <c r="EA360"/>
      <c r="EB360"/>
      <c r="EC360"/>
      <c r="ED360"/>
      <c r="EE360"/>
      <c r="EF360"/>
      <c r="EG360"/>
    </row>
    <row r="361" spans="1:137" ht="15" customHeight="1" thickTop="1" thickBot="1">
      <c r="A361" s="152"/>
      <c r="B361" s="152"/>
      <c r="C361" s="152"/>
      <c r="D361" s="152"/>
      <c r="E361" s="152"/>
      <c r="F361" s="152"/>
      <c r="G361" s="152"/>
      <c r="H361" s="152"/>
      <c r="I361" s="152"/>
      <c r="J361" s="152"/>
      <c r="K361" s="152"/>
      <c r="L361" s="152"/>
      <c r="M361" s="152"/>
      <c r="N361" s="152"/>
      <c r="O361" s="152"/>
      <c r="P361" s="152"/>
      <c r="Q361" s="152"/>
      <c r="R361" s="152"/>
      <c r="S361" s="152"/>
      <c r="AG361" s="233"/>
      <c r="AH361" s="233"/>
      <c r="AI361" s="233"/>
      <c r="AJ361" s="233"/>
      <c r="AK361" s="233"/>
      <c r="AL361" s="233"/>
      <c r="AM361" s="233"/>
      <c r="AN361" s="233"/>
      <c r="AO361" s="233"/>
      <c r="AP361" s="233"/>
      <c r="AQ361" s="233"/>
      <c r="AR361" s="233"/>
      <c r="AS361" s="233"/>
      <c r="BI361" s="233"/>
      <c r="BJ361" s="233"/>
      <c r="BK361" s="233"/>
      <c r="BL361" s="233"/>
      <c r="BM361" s="233"/>
      <c r="BN361" s="233"/>
      <c r="BO361" s="233"/>
      <c r="BP361" s="233"/>
      <c r="BQ361" s="233"/>
      <c r="BR361" s="233"/>
      <c r="BS361" s="233"/>
      <c r="CP361" s="412" t="s">
        <v>83</v>
      </c>
      <c r="CQ361" s="423" t="s">
        <v>50</v>
      </c>
      <c r="CR361" s="423" t="s">
        <v>58</v>
      </c>
      <c r="CS361" s="423" t="s">
        <v>36</v>
      </c>
      <c r="CT361" s="423" t="s">
        <v>39</v>
      </c>
      <c r="CU361" s="423" t="s">
        <v>40</v>
      </c>
      <c r="CV361" s="423" t="s">
        <v>41</v>
      </c>
      <c r="CW361" s="413" t="s">
        <v>332</v>
      </c>
      <c r="CX361"/>
      <c r="CY361" s="233"/>
      <c r="DU361" s="512" t="s">
        <v>83</v>
      </c>
      <c r="DV361" s="523" t="s">
        <v>50</v>
      </c>
      <c r="DW361" s="523" t="s">
        <v>58</v>
      </c>
      <c r="DX361" s="523" t="s">
        <v>36</v>
      </c>
      <c r="DY361" s="523" t="s">
        <v>39</v>
      </c>
      <c r="DZ361" s="523" t="s">
        <v>40</v>
      </c>
      <c r="EA361" s="523" t="s">
        <v>41</v>
      </c>
      <c r="EB361" s="513" t="s">
        <v>332</v>
      </c>
      <c r="EC361"/>
      <c r="ED361"/>
      <c r="EE361"/>
      <c r="EF361"/>
      <c r="EG361"/>
    </row>
    <row r="362" spans="1:137" ht="15" customHeight="1" thickTop="1">
      <c r="A362" s="152"/>
      <c r="B362" s="152"/>
      <c r="C362" s="152"/>
      <c r="D362" s="152"/>
      <c r="E362" s="152"/>
      <c r="F362" s="152"/>
      <c r="G362" s="152"/>
      <c r="H362" s="152"/>
      <c r="I362" s="152"/>
      <c r="J362" s="152"/>
      <c r="K362" s="152"/>
      <c r="L362" s="152"/>
      <c r="M362" s="152"/>
      <c r="N362" s="152"/>
      <c r="O362" s="152"/>
      <c r="P362" s="152"/>
      <c r="Q362" s="152"/>
      <c r="R362" s="152"/>
      <c r="S362" s="152"/>
      <c r="AG362" s="233"/>
      <c r="AH362" s="233"/>
      <c r="AI362" s="233"/>
      <c r="AJ362" s="233"/>
      <c r="AK362" s="233"/>
      <c r="AL362" s="233"/>
      <c r="AM362" s="233"/>
      <c r="AN362" s="233"/>
      <c r="AO362" s="233"/>
      <c r="AP362" s="233"/>
      <c r="AQ362" s="233"/>
      <c r="AR362" s="233"/>
      <c r="AS362" s="233"/>
      <c r="BI362" s="233"/>
      <c r="BJ362" s="233"/>
      <c r="BK362" s="233"/>
      <c r="BL362" s="233"/>
      <c r="BM362" s="233"/>
      <c r="BN362" s="233"/>
      <c r="BO362" s="233"/>
      <c r="BP362" s="233"/>
      <c r="BQ362" s="233"/>
      <c r="BR362" s="233"/>
      <c r="BS362" s="233"/>
      <c r="CP362" s="468">
        <v>52.50292397660818</v>
      </c>
      <c r="CQ362" s="469">
        <v>1</v>
      </c>
      <c r="CR362" s="440">
        <v>52.50292397660818</v>
      </c>
      <c r="CS362" s="440">
        <v>28.096079319961209</v>
      </c>
      <c r="CT362" s="441">
        <v>1.3505250825797754E-6</v>
      </c>
      <c r="CU362" s="441">
        <v>0.29237487646517391</v>
      </c>
      <c r="CV362" s="440">
        <v>28.096079319961209</v>
      </c>
      <c r="CW362" s="498">
        <v>0.99945167883873687</v>
      </c>
      <c r="CX362"/>
      <c r="CY362" s="233"/>
      <c r="DU362" s="568">
        <v>92.123538011695885</v>
      </c>
      <c r="DV362" s="569">
        <v>1</v>
      </c>
      <c r="DW362" s="540">
        <v>92.123538011695885</v>
      </c>
      <c r="DX362" s="540">
        <v>54.260715402240621</v>
      </c>
      <c r="DY362" s="541">
        <v>3.0943766678404315E-10</v>
      </c>
      <c r="DZ362" s="541">
        <v>0.44381153196856077</v>
      </c>
      <c r="EA362" s="540">
        <v>54.260715402240621</v>
      </c>
      <c r="EB362" s="598">
        <v>0.99999994191285657</v>
      </c>
      <c r="EC362"/>
      <c r="ED362"/>
      <c r="EE362"/>
      <c r="EF362"/>
      <c r="EG362"/>
    </row>
    <row r="363" spans="1:137" ht="15" customHeight="1">
      <c r="A363" s="152"/>
      <c r="B363" s="152"/>
      <c r="C363" s="152"/>
      <c r="D363" s="152"/>
      <c r="E363" s="152"/>
      <c r="F363" s="152"/>
      <c r="G363" s="152"/>
      <c r="H363" s="152"/>
      <c r="I363" s="152"/>
      <c r="J363" s="152"/>
      <c r="K363" s="152"/>
      <c r="L363" s="152"/>
      <c r="M363" s="152"/>
      <c r="N363" s="152"/>
      <c r="O363" s="152"/>
      <c r="P363" s="152"/>
      <c r="Q363" s="152"/>
      <c r="R363" s="152"/>
      <c r="S363" s="152"/>
      <c r="AG363" s="233"/>
      <c r="AH363" s="233"/>
      <c r="AI363" s="233"/>
      <c r="AJ363" s="233"/>
      <c r="AK363" s="233"/>
      <c r="AL363" s="233"/>
      <c r="AM363" s="233"/>
      <c r="AN363" s="233"/>
      <c r="AO363" s="233"/>
      <c r="AP363" s="233"/>
      <c r="AQ363" s="233"/>
      <c r="AR363" s="233"/>
      <c r="AS363" s="233"/>
      <c r="BI363" s="233"/>
      <c r="BJ363" s="233"/>
      <c r="BK363" s="233"/>
      <c r="BL363" s="233"/>
      <c r="BM363" s="233"/>
      <c r="BN363" s="233"/>
      <c r="BO363" s="233"/>
      <c r="BP363" s="233"/>
      <c r="BQ363" s="233"/>
      <c r="BR363" s="233"/>
      <c r="BS363" s="233"/>
      <c r="CP363" s="448">
        <v>127.07106887589345</v>
      </c>
      <c r="CQ363" s="470">
        <v>68</v>
      </c>
      <c r="CR363" s="450">
        <v>1.8686921893513742</v>
      </c>
      <c r="CS363" s="473"/>
      <c r="CT363" s="473"/>
      <c r="CU363" s="473"/>
      <c r="CV363" s="473"/>
      <c r="CW363" s="474"/>
      <c r="CX363"/>
      <c r="CY363" s="233"/>
      <c r="DU363" s="548">
        <v>115.45001827485379</v>
      </c>
      <c r="DV363" s="570">
        <v>68</v>
      </c>
      <c r="DW363" s="550">
        <v>1.6977943863949088</v>
      </c>
      <c r="DX363" s="573"/>
      <c r="DY363" s="573"/>
      <c r="DZ363" s="573"/>
      <c r="EA363" s="573"/>
      <c r="EB363" s="574"/>
      <c r="EC363"/>
      <c r="ED363"/>
      <c r="EE363"/>
      <c r="EF363"/>
      <c r="EG363"/>
    </row>
    <row r="364" spans="1:137" ht="15" customHeight="1">
      <c r="A364" s="152"/>
      <c r="B364" s="152"/>
      <c r="C364" s="152"/>
      <c r="D364" s="152"/>
      <c r="E364" s="152"/>
      <c r="F364" s="152"/>
      <c r="G364" s="152"/>
      <c r="H364" s="152"/>
      <c r="I364" s="152"/>
      <c r="J364" s="152"/>
      <c r="K364" s="152"/>
      <c r="L364" s="152"/>
      <c r="M364" s="152"/>
      <c r="N364" s="152"/>
      <c r="O364" s="152"/>
      <c r="P364" s="152"/>
      <c r="Q364" s="152"/>
      <c r="R364" s="152"/>
      <c r="S364" s="152"/>
      <c r="AG364" s="233"/>
      <c r="AH364" s="233"/>
      <c r="AI364" s="233"/>
      <c r="AJ364" s="233"/>
      <c r="AK364" s="233"/>
      <c r="AL364" s="233"/>
      <c r="AM364" s="233"/>
      <c r="AN364" s="233"/>
      <c r="AO364" s="233"/>
      <c r="AP364" s="233"/>
      <c r="AQ364" s="233"/>
      <c r="AR364" s="233"/>
      <c r="AS364" s="233"/>
      <c r="BI364" s="233"/>
      <c r="BJ364" s="233"/>
      <c r="BK364" s="233"/>
      <c r="BL364" s="233"/>
      <c r="BM364" s="233"/>
      <c r="BN364" s="233"/>
      <c r="BO364" s="233"/>
      <c r="BP364" s="233"/>
      <c r="BQ364" s="233"/>
      <c r="BR364" s="233"/>
      <c r="BS364" s="233"/>
      <c r="CP364" s="448">
        <v>1.7436456063907062</v>
      </c>
      <c r="CQ364" s="470">
        <v>1</v>
      </c>
      <c r="CR364" s="450">
        <v>1.7436456063907062</v>
      </c>
      <c r="CS364" s="451">
        <v>0.93308337045917022</v>
      </c>
      <c r="CT364" s="451">
        <v>0.33748593454170017</v>
      </c>
      <c r="CU364" s="451">
        <v>1.3536074767533714E-2</v>
      </c>
      <c r="CV364" s="451">
        <v>0.93308337045917034</v>
      </c>
      <c r="CW364" s="455">
        <v>0.15861749648546997</v>
      </c>
      <c r="CX364"/>
      <c r="CY364" s="233"/>
      <c r="DU364" s="554">
        <v>9.8141339869279837E-2</v>
      </c>
      <c r="DV364" s="570">
        <v>1</v>
      </c>
      <c r="DW364" s="551">
        <v>9.8141339869279837E-2</v>
      </c>
      <c r="DX364" s="551">
        <v>5.780519752905583E-2</v>
      </c>
      <c r="DY364" s="551">
        <v>0.81072252938297373</v>
      </c>
      <c r="DZ364" s="551">
        <v>8.4935441807568808E-4</v>
      </c>
      <c r="EA364" s="551">
        <v>5.780519752905583E-2</v>
      </c>
      <c r="EB364" s="555">
        <v>5.6461786203708786E-2</v>
      </c>
      <c r="EC364"/>
      <c r="ED364"/>
      <c r="EE364"/>
      <c r="EF364"/>
      <c r="EG364"/>
    </row>
    <row r="365" spans="1:137" ht="15" customHeight="1" thickBot="1">
      <c r="A365" s="152"/>
      <c r="B365" s="152"/>
      <c r="C365" s="152"/>
      <c r="D365" s="152"/>
      <c r="E365" s="152"/>
      <c r="F365" s="152"/>
      <c r="G365" s="152"/>
      <c r="H365" s="152"/>
      <c r="I365" s="152"/>
      <c r="J365" s="152"/>
      <c r="K365" s="152"/>
      <c r="L365" s="152"/>
      <c r="M365" s="152"/>
      <c r="N365" s="152"/>
      <c r="O365" s="152"/>
      <c r="P365" s="152"/>
      <c r="Q365" s="152"/>
      <c r="R365" s="152"/>
      <c r="S365" s="152"/>
      <c r="AG365" s="233"/>
      <c r="AH365" s="233"/>
      <c r="AI365" s="233"/>
      <c r="AJ365" s="233"/>
      <c r="AK365" s="233"/>
      <c r="AL365" s="233"/>
      <c r="AM365" s="233"/>
      <c r="AN365" s="233"/>
      <c r="AO365" s="233"/>
      <c r="AP365" s="233"/>
      <c r="AQ365" s="233"/>
      <c r="AR365" s="233"/>
      <c r="AS365" s="233"/>
      <c r="BI365" s="233"/>
      <c r="BJ365" s="233"/>
      <c r="BK365" s="233"/>
      <c r="BL365" s="233"/>
      <c r="BM365" s="233"/>
      <c r="BN365" s="233"/>
      <c r="BO365" s="233"/>
      <c r="BP365" s="233"/>
      <c r="BQ365" s="233"/>
      <c r="BR365" s="233"/>
      <c r="BS365" s="233"/>
      <c r="CP365" s="477">
        <v>127.07106887589345</v>
      </c>
      <c r="CQ365" s="480">
        <v>68</v>
      </c>
      <c r="CR365" s="458">
        <v>1.8686921893513742</v>
      </c>
      <c r="CS365" s="478"/>
      <c r="CT365" s="478"/>
      <c r="CU365" s="478"/>
      <c r="CV365" s="478"/>
      <c r="CW365" s="479"/>
      <c r="CX365"/>
      <c r="CY365" s="233"/>
      <c r="DU365" s="577">
        <v>115.45001827485379</v>
      </c>
      <c r="DV365" s="580">
        <v>68</v>
      </c>
      <c r="DW365" s="558">
        <v>1.6977943863949088</v>
      </c>
      <c r="DX365" s="578"/>
      <c r="DY365" s="578"/>
      <c r="DZ365" s="578"/>
      <c r="EA365" s="578"/>
      <c r="EB365" s="579"/>
      <c r="EC365"/>
      <c r="ED365"/>
      <c r="EE365"/>
      <c r="EF365"/>
      <c r="EG365"/>
    </row>
    <row r="366" spans="1:137" ht="15" customHeight="1" thickTop="1">
      <c r="A366" s="152"/>
      <c r="B366" s="152"/>
      <c r="C366" s="152"/>
      <c r="D366" s="152"/>
      <c r="E366" s="152"/>
      <c r="F366" s="152"/>
      <c r="G366" s="152"/>
      <c r="H366" s="152"/>
      <c r="I366" s="152"/>
      <c r="J366" s="152"/>
      <c r="K366" s="152"/>
      <c r="L366" s="152"/>
      <c r="M366" s="152"/>
      <c r="N366" s="152"/>
      <c r="O366" s="152"/>
      <c r="P366" s="152"/>
      <c r="Q366" s="152"/>
      <c r="R366" s="152"/>
      <c r="S366" s="152"/>
      <c r="AG366" s="233"/>
      <c r="AH366" s="233"/>
      <c r="AI366" s="233"/>
      <c r="AJ366" s="233"/>
      <c r="AK366" s="233"/>
      <c r="AL366" s="233"/>
      <c r="AM366" s="233"/>
      <c r="AN366" s="233"/>
      <c r="AO366" s="233"/>
      <c r="AP366" s="233"/>
      <c r="AQ366" s="233"/>
      <c r="AR366" s="233"/>
      <c r="AS366" s="233"/>
      <c r="BI366" s="233"/>
      <c r="BJ366" s="233"/>
      <c r="BK366" s="233"/>
      <c r="BL366" s="233"/>
      <c r="BM366" s="233"/>
      <c r="BN366" s="233"/>
      <c r="BO366" s="233"/>
      <c r="BP366" s="233"/>
      <c r="BQ366" s="233"/>
      <c r="BR366" s="233"/>
      <c r="BS366" s="233"/>
      <c r="CP366" s="1176"/>
      <c r="CQ366" s="1176"/>
      <c r="CR366" s="1176"/>
      <c r="CS366" s="1176"/>
      <c r="CT366" s="1176"/>
      <c r="CU366" s="1176"/>
      <c r="CV366" s="1176"/>
      <c r="CW366" s="1176"/>
      <c r="CX366"/>
      <c r="CY366" s="233"/>
      <c r="DU366" s="1178"/>
      <c r="DV366" s="1178"/>
      <c r="DW366" s="1178"/>
      <c r="DX366" s="1178"/>
      <c r="DY366" s="1178"/>
      <c r="DZ366" s="1178"/>
      <c r="EA366" s="1178"/>
      <c r="EB366" s="1178"/>
      <c r="EC366"/>
      <c r="ED366"/>
      <c r="EE366"/>
      <c r="EF366"/>
      <c r="EG366"/>
    </row>
    <row r="367" spans="1:137" ht="15" customHeight="1">
      <c r="A367" s="152"/>
      <c r="B367" s="152"/>
      <c r="C367" s="152"/>
      <c r="D367" s="152"/>
      <c r="E367" s="152"/>
      <c r="F367" s="152"/>
      <c r="G367" s="152"/>
      <c r="H367" s="152"/>
      <c r="I367" s="152"/>
      <c r="J367" s="152"/>
      <c r="K367" s="152"/>
      <c r="L367" s="152"/>
      <c r="M367" s="152"/>
      <c r="N367" s="152"/>
      <c r="O367" s="152"/>
      <c r="P367" s="152"/>
      <c r="Q367" s="152"/>
      <c r="R367" s="152"/>
      <c r="S367" s="152"/>
      <c r="AG367" s="233"/>
      <c r="AH367" s="233"/>
      <c r="AI367" s="233"/>
      <c r="AJ367" s="233"/>
      <c r="AK367" s="233"/>
      <c r="AL367" s="233"/>
      <c r="AM367" s="233"/>
      <c r="AN367" s="233"/>
      <c r="AO367" s="233"/>
      <c r="AP367" s="233"/>
      <c r="AQ367" s="233"/>
      <c r="AR367" s="233"/>
      <c r="AS367" s="233"/>
      <c r="BI367" s="233"/>
      <c r="BJ367" s="233"/>
      <c r="BK367" s="233"/>
      <c r="BL367" s="233"/>
      <c r="BM367" s="233"/>
      <c r="BN367" s="233"/>
      <c r="BO367" s="233"/>
      <c r="BP367" s="233"/>
      <c r="BQ367" s="233"/>
      <c r="BR367" s="233"/>
      <c r="BS367" s="233"/>
      <c r="CP367" s="1176"/>
      <c r="CQ367" s="1176"/>
      <c r="CR367" s="1176"/>
      <c r="CS367" s="1176"/>
      <c r="CT367" s="1176"/>
      <c r="CU367" s="1176"/>
      <c r="CV367" s="1176"/>
      <c r="CW367" s="1176"/>
      <c r="CX367"/>
      <c r="CY367" s="233"/>
      <c r="DU367" s="1178"/>
      <c r="DV367" s="1178"/>
      <c r="DW367" s="1178"/>
      <c r="DX367" s="1178"/>
      <c r="DY367" s="1178"/>
      <c r="DZ367" s="1178"/>
      <c r="EA367" s="1178"/>
      <c r="EB367" s="1178"/>
      <c r="EC367"/>
      <c r="ED367"/>
      <c r="EE367"/>
      <c r="EF367"/>
      <c r="EG367"/>
    </row>
    <row r="368" spans="1:137" ht="15" customHeight="1">
      <c r="A368" s="152"/>
      <c r="B368" s="152"/>
      <c r="C368" s="152"/>
      <c r="D368" s="152"/>
      <c r="E368" s="152"/>
      <c r="F368" s="152"/>
      <c r="G368" s="152"/>
      <c r="H368" s="152"/>
      <c r="I368" s="152"/>
      <c r="J368" s="152"/>
      <c r="K368" s="152"/>
      <c r="L368" s="152"/>
      <c r="M368" s="152"/>
      <c r="N368" s="152"/>
      <c r="O368" s="152"/>
      <c r="P368" s="152"/>
      <c r="Q368" s="152"/>
      <c r="R368" s="152"/>
      <c r="S368" s="152"/>
      <c r="AG368" s="233"/>
      <c r="AH368" s="233"/>
      <c r="AI368" s="233"/>
      <c r="AJ368" s="233"/>
      <c r="AK368" s="233"/>
      <c r="AL368" s="233"/>
      <c r="AM368" s="233"/>
      <c r="AN368" s="233"/>
      <c r="AO368" s="233"/>
      <c r="AP368" s="233"/>
      <c r="AQ368" s="233"/>
      <c r="AR368" s="233"/>
      <c r="AS368" s="233"/>
      <c r="BI368" s="233"/>
      <c r="BJ368" s="233"/>
      <c r="BK368" s="233"/>
      <c r="BL368" s="233"/>
      <c r="BM368" s="233"/>
      <c r="BN368" s="233"/>
      <c r="BO368" s="233"/>
      <c r="BP368" s="233"/>
      <c r="BQ368" s="233"/>
      <c r="BR368" s="233"/>
      <c r="BS368" s="233"/>
      <c r="CP368"/>
      <c r="CQ368"/>
      <c r="CR368"/>
      <c r="CS368"/>
      <c r="CT368"/>
      <c r="CU368"/>
      <c r="CV368"/>
      <c r="CW368"/>
      <c r="CX368"/>
      <c r="CY368" s="233"/>
      <c r="DU368"/>
      <c r="DV368"/>
      <c r="DW368"/>
      <c r="DX368"/>
      <c r="DY368"/>
      <c r="DZ368"/>
      <c r="EA368"/>
      <c r="EB368"/>
      <c r="EC368"/>
      <c r="ED368"/>
      <c r="EE368"/>
      <c r="EF368"/>
      <c r="EG368"/>
    </row>
    <row r="369" spans="1:137" ht="15" customHeight="1">
      <c r="A369" s="152"/>
      <c r="B369" s="152"/>
      <c r="C369" s="152"/>
      <c r="D369" s="152"/>
      <c r="E369" s="152"/>
      <c r="F369" s="152"/>
      <c r="G369" s="152"/>
      <c r="H369" s="152"/>
      <c r="I369" s="152"/>
      <c r="J369" s="152"/>
      <c r="K369" s="152"/>
      <c r="L369" s="152"/>
      <c r="M369" s="152"/>
      <c r="N369" s="152"/>
      <c r="O369" s="152"/>
      <c r="P369" s="152"/>
      <c r="Q369" s="152"/>
      <c r="R369" s="152"/>
      <c r="S369" s="152"/>
      <c r="AG369" s="233"/>
      <c r="AH369" s="233"/>
      <c r="AI369" s="233"/>
      <c r="AJ369" s="233"/>
      <c r="AK369" s="233"/>
      <c r="AL369" s="233"/>
      <c r="AM369" s="233"/>
      <c r="AN369" s="233"/>
      <c r="AO369" s="233"/>
      <c r="AP369" s="233"/>
      <c r="AQ369" s="233"/>
      <c r="AR369" s="233"/>
      <c r="AS369" s="233"/>
      <c r="BI369" s="233"/>
      <c r="BJ369" s="233"/>
      <c r="BK369" s="233"/>
      <c r="BL369" s="233"/>
      <c r="BM369" s="233"/>
      <c r="BN369" s="233"/>
      <c r="BO369" s="233"/>
      <c r="BP369" s="233"/>
      <c r="BQ369" s="233"/>
      <c r="BR369" s="233"/>
      <c r="BS369" s="233"/>
      <c r="CP369"/>
      <c r="CQ369"/>
      <c r="CR369"/>
      <c r="CS369"/>
      <c r="CT369"/>
      <c r="CU369"/>
      <c r="CV369"/>
      <c r="CW369"/>
      <c r="CX369"/>
      <c r="CY369" s="233"/>
      <c r="DU369"/>
      <c r="DV369"/>
      <c r="DW369"/>
      <c r="DX369"/>
      <c r="DY369"/>
      <c r="DZ369"/>
      <c r="EA369"/>
      <c r="EB369"/>
      <c r="EC369"/>
      <c r="ED369"/>
      <c r="EE369"/>
      <c r="EF369"/>
      <c r="EG369"/>
    </row>
    <row r="370" spans="1:137" ht="15" customHeight="1">
      <c r="A370" s="152"/>
      <c r="B370" s="152"/>
      <c r="C370" s="152"/>
      <c r="D370" s="152"/>
      <c r="E370" s="152"/>
      <c r="F370" s="152"/>
      <c r="G370" s="152"/>
      <c r="H370" s="152"/>
      <c r="I370" s="152"/>
      <c r="J370" s="152"/>
      <c r="K370" s="152"/>
      <c r="L370" s="152"/>
      <c r="M370" s="152"/>
      <c r="N370" s="152"/>
      <c r="O370" s="152"/>
      <c r="P370" s="152"/>
      <c r="Q370" s="152"/>
      <c r="R370" s="152"/>
      <c r="S370" s="152"/>
      <c r="AG370" s="233"/>
      <c r="AH370" s="233"/>
      <c r="AI370" s="233"/>
      <c r="AJ370" s="233"/>
      <c r="AK370" s="233"/>
      <c r="AL370" s="233"/>
      <c r="AM370" s="233"/>
      <c r="AN370" s="233"/>
      <c r="AO370" s="233"/>
      <c r="AP370" s="233"/>
      <c r="AQ370" s="233"/>
      <c r="AR370" s="233"/>
      <c r="AS370" s="233"/>
      <c r="BI370" s="233"/>
      <c r="BJ370" s="233"/>
      <c r="BK370" s="233"/>
      <c r="BL370" s="233"/>
      <c r="BM370" s="233"/>
      <c r="BN370" s="233"/>
      <c r="BO370" s="233"/>
      <c r="BP370" s="233"/>
      <c r="BQ370" s="233"/>
      <c r="BR370" s="233"/>
      <c r="BS370" s="233"/>
      <c r="CP370"/>
      <c r="CQ370"/>
      <c r="CR370"/>
      <c r="CS370"/>
      <c r="CT370"/>
      <c r="CU370"/>
      <c r="CV370"/>
      <c r="CW370"/>
      <c r="CX370"/>
      <c r="CY370" s="233"/>
      <c r="DU370"/>
      <c r="DV370"/>
      <c r="DW370"/>
      <c r="DX370"/>
      <c r="DY370"/>
      <c r="DZ370"/>
      <c r="EA370"/>
      <c r="EB370"/>
      <c r="EC370"/>
      <c r="ED370"/>
      <c r="EE370"/>
      <c r="EF370"/>
      <c r="EG370"/>
    </row>
    <row r="371" spans="1:137" ht="15" customHeight="1">
      <c r="A371" s="152"/>
      <c r="B371" s="152"/>
      <c r="C371" s="152"/>
      <c r="D371" s="152"/>
      <c r="E371" s="152"/>
      <c r="F371" s="152"/>
      <c r="G371" s="152"/>
      <c r="H371" s="152"/>
      <c r="I371" s="152"/>
      <c r="J371" s="152"/>
      <c r="K371" s="152"/>
      <c r="L371" s="152"/>
      <c r="M371" s="152"/>
      <c r="N371" s="152"/>
      <c r="O371" s="152"/>
      <c r="P371" s="152"/>
      <c r="Q371" s="152"/>
      <c r="R371" s="152"/>
      <c r="S371" s="152"/>
      <c r="AG371" s="233"/>
      <c r="AH371" s="233"/>
      <c r="AI371" s="233"/>
      <c r="AJ371" s="233"/>
      <c r="AK371" s="233"/>
      <c r="AL371" s="233"/>
      <c r="AM371" s="233"/>
      <c r="AN371" s="233"/>
      <c r="AO371" s="233"/>
      <c r="AP371" s="233"/>
      <c r="AQ371" s="233"/>
      <c r="AR371" s="233"/>
      <c r="AS371" s="233"/>
      <c r="BI371" s="233"/>
      <c r="BJ371" s="233"/>
      <c r="BK371" s="233"/>
      <c r="BL371" s="233"/>
      <c r="BM371" s="233"/>
      <c r="BN371" s="233"/>
      <c r="BO371" s="233"/>
      <c r="BP371" s="233"/>
      <c r="BQ371" s="233"/>
      <c r="BR371" s="233"/>
      <c r="BS371" s="233"/>
      <c r="CP371"/>
      <c r="CQ371"/>
      <c r="CR371"/>
      <c r="CS371"/>
      <c r="CT371"/>
      <c r="CU371"/>
      <c r="CV371"/>
      <c r="CW371"/>
      <c r="CX371"/>
      <c r="CY371" s="233"/>
      <c r="DU371"/>
      <c r="DV371"/>
      <c r="DW371"/>
      <c r="DX371"/>
      <c r="DY371"/>
      <c r="DZ371"/>
      <c r="EA371"/>
      <c r="EB371"/>
      <c r="EC371"/>
      <c r="ED371"/>
      <c r="EE371"/>
      <c r="EF371"/>
      <c r="EG371"/>
    </row>
    <row r="372" spans="1:137" ht="15" customHeight="1">
      <c r="A372" s="152"/>
      <c r="B372" s="152"/>
      <c r="C372" s="152"/>
      <c r="D372" s="152"/>
      <c r="E372" s="152"/>
      <c r="F372" s="152"/>
      <c r="G372" s="152"/>
      <c r="H372" s="152"/>
      <c r="I372" s="152"/>
      <c r="J372" s="152"/>
      <c r="K372" s="152"/>
      <c r="L372" s="152"/>
      <c r="M372" s="152"/>
      <c r="N372" s="152"/>
      <c r="O372" s="152"/>
      <c r="P372" s="152"/>
      <c r="Q372" s="152"/>
      <c r="R372" s="152"/>
      <c r="S372" s="152"/>
      <c r="AG372" s="233"/>
      <c r="AH372" s="233"/>
      <c r="AI372" s="233"/>
      <c r="AJ372" s="233"/>
      <c r="AK372" s="233"/>
      <c r="AL372" s="233"/>
      <c r="AM372" s="233"/>
      <c r="AN372" s="233"/>
      <c r="AO372" s="233"/>
      <c r="AP372" s="233"/>
      <c r="AQ372" s="233"/>
      <c r="AR372" s="233"/>
      <c r="AS372" s="233"/>
      <c r="BI372" s="233"/>
      <c r="BJ372" s="233"/>
      <c r="BK372" s="233"/>
      <c r="BL372" s="233"/>
      <c r="BM372" s="233"/>
      <c r="BN372" s="233"/>
      <c r="BO372" s="233"/>
      <c r="BP372" s="233"/>
      <c r="BQ372" s="233"/>
      <c r="BR372" s="233"/>
      <c r="BS372" s="233"/>
      <c r="CP372" s="1153"/>
      <c r="CQ372" s="1153"/>
      <c r="CR372" s="1153"/>
      <c r="CS372" s="1153"/>
      <c r="CT372"/>
      <c r="CU372"/>
      <c r="CV372"/>
      <c r="CW372"/>
      <c r="CX372"/>
      <c r="CY372" s="233"/>
      <c r="DU372" s="1155"/>
      <c r="DV372" s="1155"/>
      <c r="DW372" s="1155"/>
      <c r="DX372" s="1155"/>
      <c r="DY372"/>
      <c r="DZ372"/>
      <c r="EA372"/>
      <c r="EB372"/>
      <c r="EC372"/>
      <c r="ED372"/>
      <c r="EE372"/>
      <c r="EF372"/>
      <c r="EG372"/>
    </row>
    <row r="373" spans="1:137" ht="15" customHeight="1" thickBot="1">
      <c r="A373" s="152"/>
      <c r="B373" s="152"/>
      <c r="C373" s="152"/>
      <c r="D373" s="152"/>
      <c r="E373" s="152"/>
      <c r="F373" s="152"/>
      <c r="G373" s="152"/>
      <c r="H373" s="152"/>
      <c r="I373" s="152"/>
      <c r="J373" s="152"/>
      <c r="K373" s="152"/>
      <c r="L373" s="152"/>
      <c r="M373" s="152"/>
      <c r="N373" s="152"/>
      <c r="O373" s="152"/>
      <c r="P373" s="152"/>
      <c r="Q373" s="152"/>
      <c r="R373" s="152"/>
      <c r="S373" s="152"/>
      <c r="AG373" s="233"/>
      <c r="AH373" s="233"/>
      <c r="AI373" s="233"/>
      <c r="AJ373" s="233"/>
      <c r="AK373" s="233"/>
      <c r="AL373" s="233"/>
      <c r="AM373" s="233"/>
      <c r="AN373" s="233"/>
      <c r="AO373" s="233"/>
      <c r="AP373" s="233"/>
      <c r="AQ373" s="233"/>
      <c r="AR373" s="233"/>
      <c r="AS373" s="233"/>
      <c r="BI373" s="233"/>
      <c r="BJ373" s="233"/>
      <c r="BK373" s="233"/>
      <c r="BL373" s="233"/>
      <c r="BM373" s="233"/>
      <c r="BN373" s="233"/>
      <c r="BO373" s="233"/>
      <c r="BP373" s="233"/>
      <c r="BQ373" s="233"/>
      <c r="BR373" s="233"/>
      <c r="BS373" s="233"/>
      <c r="CP373"/>
      <c r="CQ373"/>
      <c r="CR373"/>
      <c r="CS373"/>
      <c r="CT373"/>
      <c r="CU373"/>
      <c r="CV373"/>
      <c r="CW373"/>
      <c r="CX373"/>
      <c r="CY373" s="233"/>
      <c r="DU373"/>
      <c r="DV373"/>
      <c r="DW373"/>
      <c r="DX373"/>
      <c r="DY373"/>
      <c r="DZ373"/>
      <c r="EA373"/>
      <c r="EB373"/>
      <c r="EC373"/>
      <c r="ED373"/>
      <c r="EE373"/>
      <c r="EF373"/>
      <c r="EG373"/>
    </row>
    <row r="374" spans="1:137" ht="15" customHeight="1" thickTop="1">
      <c r="A374" s="152"/>
      <c r="B374" s="152"/>
      <c r="C374" s="152"/>
      <c r="D374" s="152"/>
      <c r="E374" s="152"/>
      <c r="F374" s="152"/>
      <c r="G374" s="152"/>
      <c r="H374" s="152"/>
      <c r="I374" s="152"/>
      <c r="J374" s="152"/>
      <c r="K374" s="152"/>
      <c r="L374" s="152"/>
      <c r="M374" s="152"/>
      <c r="N374" s="152"/>
      <c r="O374" s="152"/>
      <c r="P374" s="152"/>
      <c r="Q374" s="152"/>
      <c r="R374" s="152"/>
      <c r="S374" s="152"/>
      <c r="AG374" s="233"/>
      <c r="AH374" s="233"/>
      <c r="AI374" s="233"/>
      <c r="AJ374" s="233"/>
      <c r="AK374" s="233"/>
      <c r="AL374" s="233"/>
      <c r="AM374" s="233"/>
      <c r="AN374" s="233"/>
      <c r="AO374" s="233"/>
      <c r="AP374" s="233"/>
      <c r="AQ374" s="233"/>
      <c r="AR374" s="233"/>
      <c r="AS374" s="233"/>
      <c r="BI374" s="233"/>
      <c r="BJ374" s="233"/>
      <c r="BK374" s="233"/>
      <c r="BL374" s="233"/>
      <c r="BM374" s="233"/>
      <c r="BN374" s="233"/>
      <c r="BO374" s="233"/>
      <c r="BP374" s="233"/>
      <c r="BQ374" s="233"/>
      <c r="BR374" s="233"/>
      <c r="BS374" s="233"/>
      <c r="CP374" s="1228" t="s">
        <v>16</v>
      </c>
      <c r="CQ374" s="1218" t="s">
        <v>71</v>
      </c>
      <c r="CR374" s="1218" t="s">
        <v>72</v>
      </c>
      <c r="CS374" s="1219"/>
      <c r="CT374"/>
      <c r="CU374"/>
      <c r="CV374"/>
      <c r="CW374"/>
      <c r="CX374"/>
      <c r="CY374" s="233"/>
      <c r="DU374" s="1222" t="s">
        <v>16</v>
      </c>
      <c r="DV374" s="1216" t="s">
        <v>71</v>
      </c>
      <c r="DW374" s="1216" t="s">
        <v>72</v>
      </c>
      <c r="DX374" s="1217"/>
      <c r="DY374"/>
      <c r="DZ374"/>
      <c r="EA374"/>
      <c r="EB374"/>
      <c r="EC374"/>
      <c r="ED374"/>
      <c r="EE374"/>
      <c r="EF374"/>
      <c r="EG374"/>
    </row>
    <row r="375" spans="1:137" ht="15" customHeight="1" thickBot="1">
      <c r="A375" s="152"/>
      <c r="B375" s="152"/>
      <c r="C375" s="152"/>
      <c r="D375" s="152"/>
      <c r="E375" s="152"/>
      <c r="F375" s="152"/>
      <c r="G375" s="152"/>
      <c r="H375" s="152"/>
      <c r="I375" s="152"/>
      <c r="J375" s="152"/>
      <c r="K375" s="152"/>
      <c r="L375" s="152"/>
      <c r="M375" s="152"/>
      <c r="N375" s="152"/>
      <c r="O375" s="152"/>
      <c r="P375" s="152"/>
      <c r="Q375" s="152"/>
      <c r="R375" s="152"/>
      <c r="S375" s="152"/>
      <c r="AG375" s="233"/>
      <c r="AH375" s="233"/>
      <c r="AI375" s="233"/>
      <c r="AJ375" s="233"/>
      <c r="AK375" s="233"/>
      <c r="AL375" s="233"/>
      <c r="AM375" s="233"/>
      <c r="AN375" s="233"/>
      <c r="AO375" s="233"/>
      <c r="AP375" s="233"/>
      <c r="AQ375" s="233"/>
      <c r="AR375" s="233"/>
      <c r="AS375" s="233"/>
      <c r="BI375" s="233"/>
      <c r="BJ375" s="233"/>
      <c r="BK375" s="233"/>
      <c r="BL375" s="233"/>
      <c r="BM375" s="233"/>
      <c r="BN375" s="233"/>
      <c r="BO375" s="233"/>
      <c r="BP375" s="233"/>
      <c r="BQ375" s="233"/>
      <c r="BR375" s="233"/>
      <c r="BS375" s="233"/>
      <c r="CP375" s="1229"/>
      <c r="CQ375" s="1230"/>
      <c r="CR375" s="638" t="s">
        <v>73</v>
      </c>
      <c r="CS375" s="461" t="s">
        <v>74</v>
      </c>
      <c r="CT375"/>
      <c r="CU375"/>
      <c r="CV375"/>
      <c r="CW375"/>
      <c r="CX375"/>
      <c r="CY375" s="233"/>
      <c r="DU375" s="1223"/>
      <c r="DV375" s="1224"/>
      <c r="DW375" s="635" t="s">
        <v>73</v>
      </c>
      <c r="DX375" s="561" t="s">
        <v>74</v>
      </c>
      <c r="DY375"/>
      <c r="DZ375"/>
      <c r="EA375"/>
      <c r="EB375"/>
      <c r="EC375"/>
      <c r="ED375"/>
      <c r="EE375"/>
      <c r="EF375"/>
      <c r="EG375"/>
    </row>
    <row r="376" spans="1:137" ht="15" customHeight="1" thickTop="1">
      <c r="A376" s="152"/>
      <c r="B376" s="152"/>
      <c r="C376" s="152"/>
      <c r="D376" s="152"/>
      <c r="E376" s="152"/>
      <c r="F376" s="152"/>
      <c r="G376" s="152"/>
      <c r="H376" s="152"/>
      <c r="I376" s="152"/>
      <c r="J376" s="152"/>
      <c r="K376" s="152"/>
      <c r="L376" s="152"/>
      <c r="M376" s="152"/>
      <c r="N376" s="152"/>
      <c r="O376" s="152"/>
      <c r="P376" s="152"/>
      <c r="Q376" s="152"/>
      <c r="R376" s="152"/>
      <c r="S376" s="152"/>
      <c r="AG376" s="233"/>
      <c r="AH376" s="233"/>
      <c r="AI376" s="233"/>
      <c r="AJ376" s="233"/>
      <c r="AK376" s="233"/>
      <c r="AL376" s="233"/>
      <c r="AM376" s="233"/>
      <c r="AN376" s="233"/>
      <c r="AO376" s="233"/>
      <c r="AP376" s="233"/>
      <c r="AQ376" s="233"/>
      <c r="AR376" s="233"/>
      <c r="AS376" s="233"/>
      <c r="BI376" s="233"/>
      <c r="BJ376" s="233"/>
      <c r="BK376" s="233"/>
      <c r="BL376" s="233"/>
      <c r="BM376" s="233"/>
      <c r="BN376" s="233"/>
      <c r="BO376" s="233"/>
      <c r="BP376" s="233"/>
      <c r="BQ376" s="233"/>
      <c r="BR376" s="233"/>
      <c r="BS376" s="233"/>
      <c r="CP376" s="482">
        <v>3.3508771929824559</v>
      </c>
      <c r="CQ376" s="485">
        <v>0.31361157582617627</v>
      </c>
      <c r="CR376" s="484">
        <v>2.7250750368846832</v>
      </c>
      <c r="CS376" s="486">
        <v>3.9766793490802286</v>
      </c>
      <c r="CT376"/>
      <c r="CU376"/>
      <c r="CV376"/>
      <c r="CW376"/>
      <c r="CX376"/>
      <c r="CY376" s="233"/>
      <c r="DU376" s="582">
        <v>2.807017543859649</v>
      </c>
      <c r="DV376" s="585">
        <v>0.29892741474134238</v>
      </c>
      <c r="DW376" s="584">
        <v>2.2105171749907679</v>
      </c>
      <c r="DX376" s="586">
        <v>3.40351791272853</v>
      </c>
      <c r="DY376"/>
      <c r="DZ376"/>
      <c r="EA376"/>
      <c r="EB376"/>
      <c r="EC376"/>
      <c r="ED376"/>
      <c r="EE376"/>
      <c r="EF376"/>
      <c r="EG376"/>
    </row>
    <row r="377" spans="1:137" ht="15" customHeight="1">
      <c r="A377" s="152"/>
      <c r="B377" s="152"/>
      <c r="C377" s="152"/>
      <c r="D377" s="152"/>
      <c r="E377" s="152"/>
      <c r="F377" s="152"/>
      <c r="G377" s="152"/>
      <c r="H377" s="152"/>
      <c r="I377" s="152"/>
      <c r="J377" s="152"/>
      <c r="K377" s="152"/>
      <c r="L377" s="152"/>
      <c r="M377" s="152"/>
      <c r="N377" s="152"/>
      <c r="O377" s="152"/>
      <c r="P377" s="152"/>
      <c r="Q377" s="152"/>
      <c r="R377" s="152"/>
      <c r="S377" s="152"/>
      <c r="AG377" s="233"/>
      <c r="AH377" s="233"/>
      <c r="AI377" s="233"/>
      <c r="AJ377" s="233"/>
      <c r="AK377" s="233"/>
      <c r="AL377" s="233"/>
      <c r="AM377" s="233"/>
      <c r="AN377" s="233"/>
      <c r="AO377" s="233"/>
      <c r="AP377" s="233"/>
      <c r="AQ377" s="233"/>
      <c r="AR377" s="233"/>
      <c r="AS377" s="233"/>
      <c r="BI377" s="233"/>
      <c r="BJ377" s="233"/>
      <c r="BK377" s="233"/>
      <c r="BL377" s="233"/>
      <c r="BM377" s="233"/>
      <c r="BN377" s="233"/>
      <c r="BO377" s="233"/>
      <c r="BP377" s="233"/>
      <c r="BQ377" s="233"/>
      <c r="BR377" s="233"/>
      <c r="BS377" s="233"/>
      <c r="CP377" s="448">
        <v>2.833333333333333</v>
      </c>
      <c r="CQ377" s="451">
        <v>0.34175029163771159</v>
      </c>
      <c r="CR377" s="450">
        <v>2.1513812440633187</v>
      </c>
      <c r="CS377" s="452">
        <v>3.5152854226033474</v>
      </c>
      <c r="CT377"/>
      <c r="CU377"/>
      <c r="CV377"/>
      <c r="CW377"/>
      <c r="CX377"/>
      <c r="CY377" s="233"/>
      <c r="DU377" s="548">
        <v>2.8645833333333339</v>
      </c>
      <c r="DV377" s="551">
        <v>0.32574859807784567</v>
      </c>
      <c r="DW377" s="550">
        <v>2.2145621264122868</v>
      </c>
      <c r="DX377" s="552">
        <v>3.5146045402543811</v>
      </c>
      <c r="DY377"/>
      <c r="DZ377"/>
      <c r="EA377"/>
      <c r="EB377"/>
      <c r="EC377"/>
      <c r="ED377"/>
      <c r="EE377"/>
      <c r="EF377"/>
      <c r="EG377"/>
    </row>
    <row r="378" spans="1:137" ht="15" customHeight="1">
      <c r="A378" s="152"/>
      <c r="B378" s="152"/>
      <c r="C378" s="152"/>
      <c r="D378" s="152"/>
      <c r="E378" s="152"/>
      <c r="F378" s="152"/>
      <c r="G378" s="152"/>
      <c r="H378" s="152"/>
      <c r="I378" s="152"/>
      <c r="J378" s="152"/>
      <c r="K378" s="152"/>
      <c r="L378" s="152"/>
      <c r="M378" s="152"/>
      <c r="N378" s="152"/>
      <c r="O378" s="152"/>
      <c r="P378" s="152"/>
      <c r="Q378" s="152"/>
      <c r="R378" s="152"/>
      <c r="S378" s="152"/>
      <c r="AG378" s="233"/>
      <c r="AH378" s="233"/>
      <c r="AI378" s="233"/>
      <c r="AJ378" s="233"/>
      <c r="AK378" s="233"/>
      <c r="AL378" s="233"/>
      <c r="AM378" s="233"/>
      <c r="AN378" s="233"/>
      <c r="AO378" s="233"/>
      <c r="AP378" s="233"/>
      <c r="AQ378" s="233"/>
      <c r="AR378" s="233"/>
      <c r="AS378" s="233"/>
      <c r="BI378" s="233"/>
      <c r="BJ378" s="233"/>
      <c r="BK378" s="233"/>
      <c r="BL378" s="233"/>
      <c r="BM378" s="233"/>
      <c r="BN378" s="233"/>
      <c r="BO378" s="233"/>
      <c r="BP378" s="233"/>
      <c r="BQ378" s="233"/>
      <c r="BR378" s="233"/>
      <c r="BS378" s="233"/>
      <c r="CP378" s="448">
        <v>5.7017543859649127</v>
      </c>
      <c r="CQ378" s="451">
        <v>0.31361157582617644</v>
      </c>
      <c r="CR378" s="450">
        <v>5.0759522298671396</v>
      </c>
      <c r="CS378" s="452">
        <v>6.3275565420626858</v>
      </c>
      <c r="CT378"/>
      <c r="CU378"/>
      <c r="CV378"/>
      <c r="CW378"/>
      <c r="CX378"/>
      <c r="CY378" s="233"/>
      <c r="DU378" s="548">
        <v>5.9210526315789469</v>
      </c>
      <c r="DV378" s="551">
        <v>0.29892741474134249</v>
      </c>
      <c r="DW378" s="550">
        <v>5.3245522627100659</v>
      </c>
      <c r="DX378" s="552">
        <v>6.5175530004478279</v>
      </c>
      <c r="DY378"/>
      <c r="DZ378"/>
      <c r="EA378"/>
      <c r="EB378"/>
      <c r="EC378"/>
      <c r="ED378"/>
      <c r="EE378"/>
      <c r="EF378"/>
      <c r="EG378"/>
    </row>
    <row r="379" spans="1:137" ht="15" customHeight="1" thickBot="1">
      <c r="A379" s="152"/>
      <c r="B379" s="152"/>
      <c r="C379" s="152"/>
      <c r="D379" s="152"/>
      <c r="E379" s="152"/>
      <c r="F379" s="152"/>
      <c r="G379" s="152"/>
      <c r="H379" s="152"/>
      <c r="I379" s="152"/>
      <c r="J379" s="152"/>
      <c r="K379" s="152"/>
      <c r="L379" s="152"/>
      <c r="M379" s="152"/>
      <c r="N379" s="152"/>
      <c r="O379" s="152"/>
      <c r="P379" s="152"/>
      <c r="Q379" s="152"/>
      <c r="R379" s="152"/>
      <c r="S379" s="152"/>
      <c r="AG379" s="233"/>
      <c r="AH379" s="233"/>
      <c r="AI379" s="233"/>
      <c r="AJ379" s="233"/>
      <c r="AK379" s="233"/>
      <c r="AL379" s="233"/>
      <c r="AM379" s="233"/>
      <c r="AN379" s="233"/>
      <c r="AO379" s="233"/>
      <c r="AP379" s="233"/>
      <c r="AQ379" s="233"/>
      <c r="AR379" s="233"/>
      <c r="AS379" s="233"/>
      <c r="BI379" s="233"/>
      <c r="BJ379" s="233"/>
      <c r="BK379" s="233"/>
      <c r="BL379" s="233"/>
      <c r="BM379" s="233"/>
      <c r="BN379" s="233"/>
      <c r="BO379" s="233"/>
      <c r="BP379" s="233"/>
      <c r="BQ379" s="233"/>
      <c r="BR379" s="233"/>
      <c r="BS379" s="233"/>
      <c r="CP379" s="477">
        <v>3.2870370370370368</v>
      </c>
      <c r="CQ379" s="459">
        <v>0.32220526491934143</v>
      </c>
      <c r="CR379" s="458">
        <v>2.6440864413474889</v>
      </c>
      <c r="CS379" s="492">
        <v>3.9299876327265846</v>
      </c>
      <c r="CT379"/>
      <c r="CU379"/>
      <c r="CV379"/>
      <c r="CW379"/>
      <c r="CX379"/>
      <c r="CY379" s="233"/>
      <c r="DU379" s="577">
        <v>2.9722222222222219</v>
      </c>
      <c r="DV379" s="559">
        <v>0.30711872355047437</v>
      </c>
      <c r="DW379" s="558">
        <v>2.3593763511169734</v>
      </c>
      <c r="DX379" s="592">
        <v>3.5850680933274703</v>
      </c>
      <c r="DY379"/>
      <c r="DZ379"/>
      <c r="EA379"/>
      <c r="EB379"/>
      <c r="EC379"/>
      <c r="ED379"/>
      <c r="EE379"/>
      <c r="EF379"/>
      <c r="EG379"/>
    </row>
    <row r="380" spans="1:137" ht="15" customHeight="1" thickTop="1">
      <c r="A380" s="152"/>
      <c r="B380" s="152"/>
      <c r="C380" s="152"/>
      <c r="D380" s="152"/>
      <c r="E380" s="152"/>
      <c r="F380" s="152"/>
      <c r="G380" s="152"/>
      <c r="H380" s="152"/>
      <c r="I380" s="152"/>
      <c r="J380" s="152"/>
      <c r="K380" s="152"/>
      <c r="L380" s="152"/>
      <c r="M380" s="152"/>
      <c r="N380" s="152"/>
      <c r="O380" s="152"/>
      <c r="P380" s="152"/>
      <c r="Q380" s="152"/>
      <c r="R380" s="152"/>
      <c r="S380" s="152"/>
      <c r="AG380" s="233"/>
      <c r="AH380" s="233"/>
      <c r="AI380" s="233"/>
      <c r="AJ380" s="233"/>
      <c r="AK380" s="233"/>
      <c r="AL380" s="233"/>
      <c r="AM380" s="233"/>
      <c r="AN380" s="233"/>
      <c r="AO380" s="233"/>
      <c r="AP380" s="233"/>
      <c r="AQ380" s="233"/>
      <c r="AR380" s="233"/>
      <c r="AS380" s="233"/>
      <c r="BI380" s="233"/>
      <c r="BJ380" s="233"/>
      <c r="BK380" s="233"/>
      <c r="BL380" s="233"/>
      <c r="BM380" s="233"/>
      <c r="BN380" s="233"/>
      <c r="BO380" s="233"/>
      <c r="BP380" s="233"/>
      <c r="BQ380" s="233"/>
      <c r="BR380" s="233"/>
      <c r="BS380" s="233"/>
      <c r="CP380"/>
      <c r="CQ380"/>
      <c r="CR380"/>
      <c r="CS380"/>
      <c r="CT380"/>
      <c r="CU380"/>
      <c r="CV380"/>
      <c r="CW380"/>
      <c r="CX380"/>
      <c r="CY380" s="233"/>
      <c r="DU380"/>
      <c r="DV380"/>
      <c r="DW380"/>
      <c r="DX380"/>
      <c r="DY380"/>
      <c r="DZ380"/>
      <c r="EA380"/>
      <c r="EB380"/>
      <c r="EC380"/>
      <c r="ED380"/>
      <c r="EE380"/>
      <c r="EF380"/>
      <c r="EG380"/>
    </row>
    <row r="381" spans="1:137" ht="15" customHeight="1">
      <c r="A381" s="152"/>
      <c r="B381" s="152"/>
      <c r="C381" s="152"/>
      <c r="D381" s="152"/>
      <c r="E381" s="152"/>
      <c r="F381" s="152"/>
      <c r="G381" s="152"/>
      <c r="H381" s="152"/>
      <c r="I381" s="152"/>
      <c r="J381" s="152"/>
      <c r="K381" s="152"/>
      <c r="L381" s="152"/>
      <c r="M381" s="152"/>
      <c r="N381" s="152"/>
      <c r="O381" s="152"/>
      <c r="P381" s="152"/>
      <c r="Q381" s="152"/>
      <c r="R381" s="152"/>
      <c r="S381" s="152"/>
      <c r="AG381" s="233"/>
      <c r="AH381" s="233"/>
      <c r="AI381" s="233"/>
      <c r="AJ381" s="233"/>
      <c r="AK381" s="233"/>
      <c r="AL381" s="233"/>
      <c r="AM381" s="233"/>
      <c r="AN381" s="233"/>
      <c r="AO381" s="233"/>
      <c r="AP381" s="233"/>
      <c r="AQ381" s="233"/>
      <c r="AR381" s="233"/>
      <c r="AS381" s="233"/>
      <c r="BI381" s="233"/>
      <c r="BJ381" s="233"/>
      <c r="BK381" s="233"/>
      <c r="BL381" s="233"/>
      <c r="BM381" s="233"/>
      <c r="BN381" s="233"/>
      <c r="BO381" s="233"/>
      <c r="BP381" s="233"/>
      <c r="BQ381" s="233"/>
      <c r="BR381" s="233"/>
      <c r="BS381" s="233"/>
      <c r="CP381" s="1153"/>
      <c r="CQ381" s="1153"/>
      <c r="CR381" s="1153"/>
      <c r="CS381" s="1153"/>
      <c r="CT381" s="1153"/>
      <c r="CU381" s="1153"/>
      <c r="CV381"/>
      <c r="CW381"/>
      <c r="CX381"/>
      <c r="CY381" s="233"/>
      <c r="DU381" s="1155"/>
      <c r="DV381" s="1155"/>
      <c r="DW381" s="1155"/>
      <c r="DX381" s="1155"/>
      <c r="DY381" s="1155"/>
      <c r="DZ381" s="1155"/>
      <c r="EA381"/>
      <c r="EB381"/>
      <c r="EC381"/>
      <c r="ED381"/>
      <c r="EE381"/>
      <c r="EF381"/>
      <c r="EG381"/>
    </row>
    <row r="382" spans="1:137" ht="15" customHeight="1" thickBot="1">
      <c r="A382" s="152"/>
      <c r="B382" s="152"/>
      <c r="C382" s="152"/>
      <c r="D382" s="152"/>
      <c r="E382" s="152"/>
      <c r="F382" s="152"/>
      <c r="G382" s="152"/>
      <c r="H382" s="152"/>
      <c r="I382" s="152"/>
      <c r="J382" s="152"/>
      <c r="K382" s="152"/>
      <c r="L382" s="152"/>
      <c r="M382" s="152"/>
      <c r="N382" s="152"/>
      <c r="O382" s="152"/>
      <c r="P382" s="152"/>
      <c r="Q382" s="152"/>
      <c r="R382" s="152"/>
      <c r="S382" s="152"/>
      <c r="AG382" s="233"/>
      <c r="AH382" s="233"/>
      <c r="AI382" s="233"/>
      <c r="AJ382" s="233"/>
      <c r="AK382" s="233"/>
      <c r="AL382" s="233"/>
      <c r="AM382" s="233"/>
      <c r="AN382" s="233"/>
      <c r="AO382" s="233"/>
      <c r="AP382" s="233"/>
      <c r="AQ382" s="233"/>
      <c r="AR382" s="233"/>
      <c r="AS382" s="233"/>
      <c r="BI382" s="233"/>
      <c r="BJ382" s="233"/>
      <c r="BK382" s="233"/>
      <c r="BL382" s="233"/>
      <c r="BM382" s="233"/>
      <c r="BN382" s="233"/>
      <c r="BO382" s="233"/>
      <c r="BP382" s="233"/>
      <c r="BQ382" s="233"/>
      <c r="BR382" s="233"/>
      <c r="BS382" s="233"/>
      <c r="CP382"/>
      <c r="CQ382"/>
      <c r="CR382"/>
      <c r="CS382"/>
      <c r="CT382"/>
      <c r="CU382"/>
      <c r="CV382"/>
      <c r="CW382"/>
      <c r="CX382"/>
      <c r="CY382" s="233"/>
      <c r="DU382"/>
      <c r="DV382"/>
      <c r="DW382"/>
      <c r="DX382"/>
      <c r="DY382"/>
      <c r="DZ382"/>
      <c r="EA382"/>
      <c r="EB382"/>
      <c r="EC382"/>
      <c r="ED382"/>
      <c r="EE382"/>
      <c r="EF382"/>
      <c r="EG382"/>
    </row>
    <row r="383" spans="1:137" ht="15" customHeight="1" thickTop="1">
      <c r="A383" s="152"/>
      <c r="B383" s="152"/>
      <c r="C383" s="152"/>
      <c r="D383" s="152"/>
      <c r="E383" s="152"/>
      <c r="F383" s="152"/>
      <c r="G383" s="152"/>
      <c r="H383" s="152"/>
      <c r="I383" s="152"/>
      <c r="J383" s="152"/>
      <c r="K383" s="152"/>
      <c r="L383" s="152"/>
      <c r="M383" s="152"/>
      <c r="N383" s="152"/>
      <c r="O383" s="152"/>
      <c r="P383" s="152"/>
      <c r="Q383" s="152"/>
      <c r="R383" s="152"/>
      <c r="S383" s="152"/>
      <c r="AG383" s="233"/>
      <c r="AH383" s="233"/>
      <c r="AI383" s="233"/>
      <c r="AJ383" s="233"/>
      <c r="AK383" s="233"/>
      <c r="AL383" s="233"/>
      <c r="AM383" s="233"/>
      <c r="AN383" s="233"/>
      <c r="AO383" s="233"/>
      <c r="AP383" s="233"/>
      <c r="AQ383" s="233"/>
      <c r="AR383" s="233"/>
      <c r="AS383" s="233"/>
      <c r="BI383" s="233"/>
      <c r="BJ383" s="233"/>
      <c r="BK383" s="233"/>
      <c r="BL383" s="233"/>
      <c r="BM383" s="233"/>
      <c r="BN383" s="233"/>
      <c r="BO383" s="233"/>
      <c r="BP383" s="233"/>
      <c r="BQ383" s="233"/>
      <c r="BR383" s="233"/>
      <c r="BS383" s="233"/>
      <c r="CP383" s="1232"/>
      <c r="CQ383" s="1228" t="s">
        <v>80</v>
      </c>
      <c r="CR383" s="1218" t="s">
        <v>71</v>
      </c>
      <c r="CS383" s="1218" t="s">
        <v>348</v>
      </c>
      <c r="CT383" s="1218" t="s">
        <v>349</v>
      </c>
      <c r="CU383" s="1219"/>
      <c r="CV383"/>
      <c r="CW383"/>
      <c r="CX383"/>
      <c r="CY383" s="233"/>
      <c r="DU383" s="1236"/>
      <c r="DV383" s="1222" t="s">
        <v>80</v>
      </c>
      <c r="DW383" s="1216" t="s">
        <v>71</v>
      </c>
      <c r="DX383" s="1216" t="s">
        <v>348</v>
      </c>
      <c r="DY383" s="1216" t="s">
        <v>349</v>
      </c>
      <c r="DZ383" s="1217"/>
      <c r="EA383"/>
      <c r="EB383"/>
      <c r="EC383"/>
      <c r="ED383"/>
      <c r="EE383"/>
      <c r="EF383"/>
      <c r="EG383"/>
    </row>
    <row r="384" spans="1:137" ht="15" customHeight="1" thickBot="1">
      <c r="A384" s="152"/>
      <c r="B384" s="152"/>
      <c r="C384" s="152"/>
      <c r="D384" s="152"/>
      <c r="E384" s="152"/>
      <c r="F384" s="152"/>
      <c r="G384" s="152"/>
      <c r="H384" s="152"/>
      <c r="I384" s="152"/>
      <c r="J384" s="152"/>
      <c r="K384" s="152"/>
      <c r="L384" s="152"/>
      <c r="M384" s="152"/>
      <c r="N384" s="152"/>
      <c r="O384" s="152"/>
      <c r="P384" s="152"/>
      <c r="Q384" s="152"/>
      <c r="R384" s="152"/>
      <c r="S384" s="152"/>
      <c r="AG384" s="233"/>
      <c r="AH384" s="233"/>
      <c r="AI384" s="233"/>
      <c r="AJ384" s="233"/>
      <c r="AK384" s="233"/>
      <c r="AL384" s="233"/>
      <c r="AM384" s="233"/>
      <c r="AN384" s="233"/>
      <c r="AO384" s="233"/>
      <c r="AP384" s="233"/>
      <c r="AQ384" s="233"/>
      <c r="AR384" s="233"/>
      <c r="AS384" s="233"/>
      <c r="BI384" s="233"/>
      <c r="BJ384" s="233"/>
      <c r="BK384" s="233"/>
      <c r="BL384" s="233"/>
      <c r="BM384" s="233"/>
      <c r="BN384" s="233"/>
      <c r="BO384" s="233"/>
      <c r="BP384" s="233"/>
      <c r="BQ384" s="233"/>
      <c r="BR384" s="233"/>
      <c r="BS384" s="233"/>
      <c r="CP384" s="1234"/>
      <c r="CQ384" s="1229"/>
      <c r="CR384" s="1230"/>
      <c r="CS384" s="1230"/>
      <c r="CT384" s="638" t="s">
        <v>73</v>
      </c>
      <c r="CU384" s="461" t="s">
        <v>74</v>
      </c>
      <c r="CV384"/>
      <c r="CW384"/>
      <c r="CX384"/>
      <c r="CY384" s="233"/>
      <c r="DU384" s="1238"/>
      <c r="DV384" s="1223"/>
      <c r="DW384" s="1224"/>
      <c r="DX384" s="1224"/>
      <c r="DY384" s="635" t="s">
        <v>73</v>
      </c>
      <c r="DZ384" s="561" t="s">
        <v>74</v>
      </c>
      <c r="EA384"/>
      <c r="EB384"/>
      <c r="EC384"/>
      <c r="ED384"/>
      <c r="EE384"/>
      <c r="EF384"/>
      <c r="EG384"/>
    </row>
    <row r="385" spans="1:137" ht="15" customHeight="1" thickTop="1">
      <c r="A385" s="152"/>
      <c r="B385" s="152"/>
      <c r="C385" s="152"/>
      <c r="D385" s="152"/>
      <c r="E385" s="152"/>
      <c r="F385" s="152"/>
      <c r="G385" s="152"/>
      <c r="H385" s="152"/>
      <c r="I385" s="152"/>
      <c r="J385" s="152"/>
      <c r="K385" s="152"/>
      <c r="L385" s="152"/>
      <c r="M385" s="152"/>
      <c r="N385" s="152"/>
      <c r="O385" s="152"/>
      <c r="P385" s="152"/>
      <c r="Q385" s="152"/>
      <c r="R385" s="152"/>
      <c r="S385" s="152"/>
      <c r="AG385" s="233"/>
      <c r="AH385" s="233"/>
      <c r="AI385" s="233"/>
      <c r="AJ385" s="233"/>
      <c r="AK385" s="233"/>
      <c r="AL385" s="233"/>
      <c r="AM385" s="233"/>
      <c r="AN385" s="233"/>
      <c r="AO385" s="233"/>
      <c r="AP385" s="233"/>
      <c r="AQ385" s="233"/>
      <c r="AR385" s="233"/>
      <c r="AS385" s="233"/>
      <c r="BI385" s="233"/>
      <c r="BJ385" s="233"/>
      <c r="BK385" s="233"/>
      <c r="BL385" s="233"/>
      <c r="BM385" s="233"/>
      <c r="BN385" s="233"/>
      <c r="BO385" s="233"/>
      <c r="BP385" s="233"/>
      <c r="BQ385" s="233"/>
      <c r="BR385" s="233"/>
      <c r="BS385" s="233"/>
      <c r="CP385" s="493" t="s">
        <v>11</v>
      </c>
      <c r="CQ385" s="505">
        <v>0.51754385964912286</v>
      </c>
      <c r="CR385" s="485">
        <v>0.46383777587281372</v>
      </c>
      <c r="CS385" s="485">
        <v>0.26844114525507545</v>
      </c>
      <c r="CT385" s="485">
        <v>-0.40803001132842343</v>
      </c>
      <c r="CU385" s="486">
        <v>1.4431177306266691</v>
      </c>
      <c r="CV385"/>
      <c r="CW385"/>
      <c r="CX385"/>
      <c r="CY385" s="233"/>
      <c r="DU385" s="593" t="s">
        <v>11</v>
      </c>
      <c r="DV385" s="605">
        <v>-5.7565789473684514E-2</v>
      </c>
      <c r="DW385" s="585">
        <v>0.44211960874137268</v>
      </c>
      <c r="DX385" s="585">
        <v>0.89678935229586099</v>
      </c>
      <c r="DY385" s="585">
        <v>-0.9398017326928475</v>
      </c>
      <c r="DZ385" s="595">
        <v>0.82467015374547847</v>
      </c>
      <c r="EA385"/>
      <c r="EB385"/>
      <c r="EC385"/>
      <c r="ED385"/>
      <c r="EE385"/>
      <c r="EF385"/>
      <c r="EG385"/>
    </row>
    <row r="386" spans="1:137" ht="15.75" customHeight="1">
      <c r="A386" s="152"/>
      <c r="B386" s="152"/>
      <c r="C386" s="152"/>
      <c r="D386" s="152"/>
      <c r="E386" s="152"/>
      <c r="F386" s="152"/>
      <c r="G386" s="152"/>
      <c r="H386" s="152"/>
      <c r="I386" s="152"/>
      <c r="J386" s="152"/>
      <c r="K386" s="152"/>
      <c r="L386" s="152"/>
      <c r="M386" s="152"/>
      <c r="N386" s="152"/>
      <c r="O386" s="152"/>
      <c r="P386" s="152"/>
      <c r="Q386" s="152"/>
      <c r="R386" s="152"/>
      <c r="S386" s="152"/>
      <c r="AG386" s="233"/>
      <c r="AH386" s="233"/>
      <c r="AI386" s="233"/>
      <c r="AJ386" s="233"/>
      <c r="AK386" s="233"/>
      <c r="AL386" s="233"/>
      <c r="AM386" s="233"/>
      <c r="AN386" s="233"/>
      <c r="AO386" s="233"/>
      <c r="AP386" s="233"/>
      <c r="AQ386" s="233"/>
      <c r="AR386" s="233"/>
      <c r="AS386" s="233"/>
      <c r="BI386" s="233"/>
      <c r="BJ386" s="233"/>
      <c r="BK386" s="233"/>
      <c r="BL386" s="233"/>
      <c r="BM386" s="233"/>
      <c r="BN386" s="233"/>
      <c r="BO386" s="233"/>
      <c r="BP386" s="233"/>
      <c r="BQ386" s="233"/>
      <c r="BR386" s="233"/>
      <c r="BS386" s="233"/>
      <c r="CP386" s="430" t="s">
        <v>10</v>
      </c>
      <c r="CQ386" s="454">
        <v>-0.51754385964912286</v>
      </c>
      <c r="CR386" s="451">
        <v>0.46383777587281372</v>
      </c>
      <c r="CS386" s="451">
        <v>0.26844114525507545</v>
      </c>
      <c r="CT386" s="450">
        <v>-1.4431177306266691</v>
      </c>
      <c r="CU386" s="455">
        <v>0.40803001132842343</v>
      </c>
      <c r="CV386"/>
      <c r="CW386"/>
      <c r="CX386"/>
      <c r="CY386" s="233"/>
      <c r="DU386" s="530" t="s">
        <v>10</v>
      </c>
      <c r="DV386" s="554">
        <v>5.7565789473684514E-2</v>
      </c>
      <c r="DW386" s="551">
        <v>0.44211960874137268</v>
      </c>
      <c r="DX386" s="551">
        <v>0.89678935229586099</v>
      </c>
      <c r="DY386" s="551">
        <v>-0.82467015374547847</v>
      </c>
      <c r="DZ386" s="555">
        <v>0.9398017326928475</v>
      </c>
      <c r="EA386"/>
      <c r="EB386"/>
      <c r="EC386"/>
      <c r="ED386"/>
      <c r="EE386"/>
      <c r="EF386"/>
      <c r="EG386"/>
    </row>
    <row r="387" spans="1:137" ht="15" customHeight="1">
      <c r="A387" s="152"/>
      <c r="B387" s="152"/>
      <c r="C387" s="152"/>
      <c r="D387" s="152"/>
      <c r="E387" s="152"/>
      <c r="F387" s="152"/>
      <c r="G387" s="152"/>
      <c r="H387" s="152"/>
      <c r="I387" s="152"/>
      <c r="J387" s="152"/>
      <c r="K387" s="152"/>
      <c r="L387" s="152"/>
      <c r="M387" s="152"/>
      <c r="N387" s="152"/>
      <c r="O387" s="152"/>
      <c r="P387" s="152"/>
      <c r="Q387" s="152"/>
      <c r="R387" s="152"/>
      <c r="S387" s="152"/>
      <c r="AG387" s="233"/>
      <c r="AH387" s="233"/>
      <c r="AI387" s="233"/>
      <c r="AJ387" s="233"/>
      <c r="AK387" s="233"/>
      <c r="AL387" s="233"/>
      <c r="AM387" s="233"/>
      <c r="AN387" s="233"/>
      <c r="AO387" s="233"/>
      <c r="AP387" s="233"/>
      <c r="AQ387" s="233"/>
      <c r="AR387" s="233"/>
      <c r="AS387" s="233"/>
      <c r="BI387" s="233"/>
      <c r="BJ387" s="233"/>
      <c r="BK387" s="233"/>
      <c r="BL387" s="233"/>
      <c r="BM387" s="233"/>
      <c r="BN387" s="233"/>
      <c r="BO387" s="233"/>
      <c r="BP387" s="233"/>
      <c r="BQ387" s="233"/>
      <c r="BR387" s="233"/>
      <c r="BS387" s="233"/>
      <c r="CP387" s="430" t="s">
        <v>11</v>
      </c>
      <c r="CQ387" s="503" t="s">
        <v>393</v>
      </c>
      <c r="CR387" s="451">
        <v>0.4496314637944287</v>
      </c>
      <c r="CS387" s="608">
        <v>1.0297161984713331E-6</v>
      </c>
      <c r="CT387" s="450">
        <v>1.5174917323329371</v>
      </c>
      <c r="CU387" s="452">
        <v>3.311942965522813</v>
      </c>
      <c r="CV387"/>
      <c r="CW387"/>
      <c r="CX387"/>
      <c r="CY387" s="233"/>
      <c r="DU387" s="530" t="s">
        <v>11</v>
      </c>
      <c r="DV387" s="603" t="s">
        <v>643</v>
      </c>
      <c r="DW387" s="551">
        <v>0.42857847547353017</v>
      </c>
      <c r="DX387" s="611">
        <v>2.3269728763538812E-9</v>
      </c>
      <c r="DY387" s="550">
        <v>2.093615376869888</v>
      </c>
      <c r="DZ387" s="552">
        <v>3.804045441843563</v>
      </c>
      <c r="EA387"/>
      <c r="EB387"/>
      <c r="EC387"/>
      <c r="ED387"/>
      <c r="EE387"/>
      <c r="EF387"/>
      <c r="EG387"/>
    </row>
    <row r="388" spans="1:137" ht="15" customHeight="1" thickBot="1">
      <c r="A388" s="152"/>
      <c r="B388" s="152"/>
      <c r="C388" s="152"/>
      <c r="D388" s="152"/>
      <c r="E388" s="152"/>
      <c r="F388" s="152"/>
      <c r="G388" s="152"/>
      <c r="H388" s="152"/>
      <c r="I388" s="152"/>
      <c r="J388" s="152"/>
      <c r="K388" s="152"/>
      <c r="L388" s="152"/>
      <c r="M388" s="152"/>
      <c r="N388" s="152"/>
      <c r="O388" s="152"/>
      <c r="P388" s="152"/>
      <c r="Q388" s="152"/>
      <c r="R388" s="152"/>
      <c r="S388" s="152"/>
      <c r="AG388" s="233"/>
      <c r="AH388" s="233"/>
      <c r="AI388" s="233"/>
      <c r="AJ388" s="233"/>
      <c r="AK388" s="233"/>
      <c r="AL388" s="233"/>
      <c r="AM388" s="233"/>
      <c r="AN388" s="233"/>
      <c r="AO388" s="233"/>
      <c r="AP388" s="233"/>
      <c r="AQ388" s="233"/>
      <c r="AR388" s="233"/>
      <c r="AS388" s="233"/>
      <c r="BI388" s="233"/>
      <c r="BJ388" s="233"/>
      <c r="BK388" s="233"/>
      <c r="BL388" s="233"/>
      <c r="BM388" s="233"/>
      <c r="BN388" s="233"/>
      <c r="BO388" s="233"/>
      <c r="BP388" s="233"/>
      <c r="BQ388" s="233"/>
      <c r="BR388" s="233"/>
      <c r="BS388" s="233"/>
      <c r="CP388" s="435" t="s">
        <v>10</v>
      </c>
      <c r="CQ388" s="496" t="s">
        <v>394</v>
      </c>
      <c r="CR388" s="459">
        <v>0.4496314637944287</v>
      </c>
      <c r="CS388" s="610">
        <v>1.0297161984713331E-6</v>
      </c>
      <c r="CT388" s="458">
        <v>-3.311942965522813</v>
      </c>
      <c r="CU388" s="492">
        <v>-1.5174917323329371</v>
      </c>
      <c r="CV388"/>
      <c r="CW388"/>
      <c r="CX388"/>
      <c r="CY388" s="233"/>
      <c r="DU388" s="535" t="s">
        <v>10</v>
      </c>
      <c r="DV388" s="596" t="s">
        <v>644</v>
      </c>
      <c r="DW388" s="559">
        <v>0.42857847547353017</v>
      </c>
      <c r="DX388" s="613">
        <v>2.3269728763538812E-9</v>
      </c>
      <c r="DY388" s="558">
        <v>-3.804045441843563</v>
      </c>
      <c r="DZ388" s="592">
        <v>-2.093615376869888</v>
      </c>
      <c r="EA388"/>
      <c r="EB388"/>
      <c r="EC388"/>
      <c r="ED388"/>
      <c r="EE388"/>
      <c r="EF388"/>
      <c r="EG388"/>
    </row>
    <row r="389" spans="1:137" ht="15" customHeight="1" thickTop="1">
      <c r="A389" s="152"/>
      <c r="B389" s="152"/>
      <c r="C389" s="152"/>
      <c r="D389" s="152"/>
      <c r="E389" s="152"/>
      <c r="F389" s="152"/>
      <c r="G389" s="152"/>
      <c r="H389" s="152"/>
      <c r="I389" s="152"/>
      <c r="J389" s="152"/>
      <c r="K389" s="152"/>
      <c r="L389" s="152"/>
      <c r="M389" s="152"/>
      <c r="N389" s="152"/>
      <c r="O389" s="152"/>
      <c r="P389" s="152"/>
      <c r="Q389" s="152"/>
      <c r="R389" s="152"/>
      <c r="S389" s="152"/>
      <c r="AG389" s="233"/>
      <c r="AH389" s="233"/>
      <c r="AI389" s="233"/>
      <c r="AJ389" s="233"/>
      <c r="AK389" s="233"/>
      <c r="AL389" s="233"/>
      <c r="AM389" s="233"/>
      <c r="AN389" s="233"/>
      <c r="AO389" s="233"/>
      <c r="AP389" s="233"/>
      <c r="AQ389" s="233"/>
      <c r="AR389" s="233"/>
      <c r="AS389" s="233"/>
      <c r="BI389" s="233"/>
      <c r="BJ389" s="233"/>
      <c r="BK389" s="233"/>
      <c r="BL389" s="233"/>
      <c r="BM389" s="233"/>
      <c r="BN389" s="233"/>
      <c r="BO389" s="233"/>
      <c r="BP389" s="233"/>
      <c r="BQ389" s="233"/>
      <c r="BR389" s="233"/>
      <c r="BS389" s="233"/>
      <c r="CP389" s="1176"/>
      <c r="CQ389" s="1176"/>
      <c r="CR389" s="1176"/>
      <c r="CS389" s="1176"/>
      <c r="CT389" s="1176"/>
      <c r="CU389" s="1176"/>
      <c r="CV389"/>
      <c r="CW389"/>
      <c r="CX389"/>
      <c r="CY389" s="233"/>
      <c r="DU389" s="1178"/>
      <c r="DV389" s="1178"/>
      <c r="DW389" s="1178"/>
      <c r="DX389" s="1178"/>
      <c r="DY389" s="1178"/>
      <c r="DZ389" s="1178"/>
      <c r="EA389"/>
      <c r="EB389"/>
      <c r="EC389"/>
      <c r="ED389"/>
      <c r="EE389"/>
      <c r="EF389"/>
      <c r="EG389"/>
    </row>
    <row r="390" spans="1:137" ht="15" customHeight="1">
      <c r="A390" s="152"/>
      <c r="B390" s="152"/>
      <c r="C390" s="152"/>
      <c r="D390" s="152"/>
      <c r="E390" s="152"/>
      <c r="F390" s="152"/>
      <c r="G390" s="152"/>
      <c r="H390" s="152"/>
      <c r="I390" s="152"/>
      <c r="J390" s="152"/>
      <c r="K390" s="152"/>
      <c r="L390" s="152"/>
      <c r="M390" s="152"/>
      <c r="N390" s="152"/>
      <c r="O390" s="152"/>
      <c r="P390" s="152"/>
      <c r="Q390" s="152"/>
      <c r="R390" s="152"/>
      <c r="S390" s="152"/>
      <c r="AG390" s="233"/>
      <c r="AH390" s="233"/>
      <c r="AI390" s="233"/>
      <c r="AJ390" s="233"/>
      <c r="AK390" s="233"/>
      <c r="AL390" s="233"/>
      <c r="AM390" s="233"/>
      <c r="AN390" s="233"/>
      <c r="AO390" s="233"/>
      <c r="AP390" s="233"/>
      <c r="AQ390" s="233"/>
      <c r="AR390" s="233"/>
      <c r="AS390" s="233"/>
      <c r="BI390" s="233"/>
      <c r="BJ390" s="233"/>
      <c r="BK390" s="233"/>
      <c r="BL390" s="233"/>
      <c r="BM390" s="233"/>
      <c r="BN390" s="233"/>
      <c r="BO390" s="233"/>
      <c r="BP390" s="233"/>
      <c r="BQ390" s="233"/>
      <c r="BR390" s="233"/>
      <c r="BS390" s="233"/>
      <c r="CP390" s="1176"/>
      <c r="CQ390" s="1176"/>
      <c r="CR390" s="1176"/>
      <c r="CS390" s="1176"/>
      <c r="CT390" s="1176"/>
      <c r="CU390" s="1176"/>
      <c r="CV390"/>
      <c r="CW390"/>
      <c r="CX390"/>
      <c r="CY390" s="233"/>
      <c r="DU390" s="1178"/>
      <c r="DV390" s="1178"/>
      <c r="DW390" s="1178"/>
      <c r="DX390" s="1178"/>
      <c r="DY390" s="1178"/>
      <c r="DZ390" s="1178"/>
      <c r="EA390"/>
      <c r="EB390"/>
      <c r="EC390"/>
      <c r="ED390"/>
      <c r="EE390"/>
      <c r="EF390"/>
      <c r="EG390"/>
    </row>
    <row r="391" spans="1:137" ht="15" customHeight="1">
      <c r="A391" s="152"/>
      <c r="B391" s="152"/>
      <c r="C391" s="152"/>
      <c r="D391" s="152"/>
      <c r="E391" s="152"/>
      <c r="F391" s="152"/>
      <c r="G391" s="152"/>
      <c r="H391" s="152"/>
      <c r="I391" s="152"/>
      <c r="J391" s="152"/>
      <c r="K391" s="152"/>
      <c r="L391" s="152"/>
      <c r="M391" s="152"/>
      <c r="N391" s="152"/>
      <c r="O391" s="152"/>
      <c r="P391" s="152"/>
      <c r="Q391" s="152"/>
      <c r="R391" s="152"/>
      <c r="S391" s="152"/>
      <c r="AG391" s="233"/>
      <c r="AH391" s="233"/>
      <c r="AI391" s="233"/>
      <c r="AJ391" s="233"/>
      <c r="AK391" s="233"/>
      <c r="AL391" s="233"/>
      <c r="AM391" s="233"/>
      <c r="AN391" s="233"/>
      <c r="AO391" s="233"/>
      <c r="AP391" s="233"/>
      <c r="AQ391" s="233"/>
      <c r="AR391" s="233"/>
      <c r="AS391" s="233"/>
      <c r="BI391" s="233"/>
      <c r="BJ391" s="233"/>
      <c r="BK391" s="233"/>
      <c r="BL391" s="233"/>
      <c r="BM391" s="233"/>
      <c r="BN391" s="233"/>
      <c r="BO391" s="233"/>
      <c r="BP391" s="233"/>
      <c r="BQ391" s="233"/>
      <c r="BR391" s="233"/>
      <c r="BS391" s="233"/>
      <c r="CP391" s="1176"/>
      <c r="CQ391" s="1176"/>
      <c r="CR391" s="1176"/>
      <c r="CS391" s="1176"/>
      <c r="CT391" s="1176"/>
      <c r="CU391" s="1176"/>
      <c r="CV391"/>
      <c r="CW391"/>
      <c r="CX391"/>
      <c r="CY391" s="233"/>
      <c r="DU391" s="1178"/>
      <c r="DV391" s="1178"/>
      <c r="DW391" s="1178"/>
      <c r="DX391" s="1178"/>
      <c r="DY391" s="1178"/>
      <c r="DZ391" s="1178"/>
      <c r="EA391"/>
      <c r="EB391"/>
      <c r="EC391"/>
      <c r="ED391"/>
      <c r="EE391"/>
      <c r="EF391"/>
      <c r="EG391"/>
    </row>
    <row r="392" spans="1:137" ht="15" customHeight="1">
      <c r="A392" s="152"/>
      <c r="B392" s="152"/>
      <c r="C392" s="152"/>
      <c r="D392" s="152"/>
      <c r="E392" s="152"/>
      <c r="F392" s="152"/>
      <c r="G392" s="152"/>
      <c r="H392" s="152"/>
      <c r="I392" s="152"/>
      <c r="J392" s="152"/>
      <c r="K392" s="152"/>
      <c r="L392" s="152"/>
      <c r="M392" s="152"/>
      <c r="N392" s="152"/>
      <c r="O392" s="152"/>
      <c r="P392" s="152"/>
      <c r="Q392" s="152"/>
      <c r="R392" s="152"/>
      <c r="S392" s="152"/>
      <c r="AG392" s="233"/>
      <c r="AH392" s="233"/>
      <c r="AI392" s="233"/>
      <c r="AJ392" s="233"/>
      <c r="AK392" s="233"/>
      <c r="AL392" s="233"/>
      <c r="AM392" s="233"/>
      <c r="AN392" s="233"/>
      <c r="AO392" s="233"/>
      <c r="AP392" s="233"/>
      <c r="AQ392" s="233"/>
      <c r="AR392" s="233"/>
      <c r="AS392" s="233"/>
      <c r="BI392" s="233"/>
      <c r="BJ392" s="233"/>
      <c r="BK392" s="233"/>
      <c r="BL392" s="233"/>
      <c r="BM392" s="233"/>
      <c r="BN392" s="233"/>
      <c r="BO392" s="233"/>
      <c r="BP392" s="233"/>
      <c r="BQ392" s="233"/>
      <c r="BR392" s="233"/>
      <c r="BS392" s="233"/>
      <c r="CP392"/>
      <c r="CQ392"/>
      <c r="CR392"/>
      <c r="CS392"/>
      <c r="CT392"/>
      <c r="CU392"/>
      <c r="CV392"/>
      <c r="CW392"/>
      <c r="CX392"/>
      <c r="CY392" s="233"/>
      <c r="DU392"/>
      <c r="DV392"/>
      <c r="DW392"/>
      <c r="DX392"/>
      <c r="DY392"/>
      <c r="DZ392"/>
      <c r="EA392"/>
      <c r="EB392"/>
      <c r="EC392"/>
      <c r="ED392"/>
      <c r="EE392"/>
      <c r="EF392"/>
      <c r="EG392"/>
    </row>
    <row r="393" spans="1:137" ht="15" customHeight="1">
      <c r="A393" s="152"/>
      <c r="B393" s="152"/>
      <c r="C393" s="152"/>
      <c r="D393" s="152"/>
      <c r="E393" s="152"/>
      <c r="F393" s="152"/>
      <c r="G393" s="152"/>
      <c r="H393" s="152"/>
      <c r="I393" s="152"/>
      <c r="J393" s="152"/>
      <c r="K393" s="152"/>
      <c r="L393" s="152"/>
      <c r="M393" s="152"/>
      <c r="N393" s="152"/>
      <c r="O393" s="152"/>
      <c r="P393" s="152"/>
      <c r="Q393" s="152"/>
      <c r="R393" s="152"/>
      <c r="S393" s="152"/>
      <c r="AG393" s="233"/>
      <c r="AH393" s="233"/>
      <c r="AI393" s="233"/>
      <c r="AJ393" s="233"/>
      <c r="AK393" s="233"/>
      <c r="AL393" s="233"/>
      <c r="AM393" s="233"/>
      <c r="AN393" s="233"/>
      <c r="AO393" s="233"/>
      <c r="AP393" s="233"/>
      <c r="AQ393" s="233"/>
      <c r="AR393" s="233"/>
      <c r="AS393" s="233"/>
      <c r="BI393" s="233"/>
      <c r="BJ393" s="233"/>
      <c r="BK393" s="233"/>
      <c r="BL393" s="233"/>
      <c r="BM393" s="233"/>
      <c r="BN393" s="233"/>
      <c r="BO393" s="233"/>
      <c r="BP393" s="233"/>
      <c r="BQ393" s="233"/>
      <c r="BR393" s="233"/>
      <c r="BS393" s="233"/>
      <c r="CP393" s="1153"/>
      <c r="CQ393" s="1153"/>
      <c r="CR393" s="1153"/>
      <c r="CS393" s="1153"/>
      <c r="CT393" s="1153"/>
      <c r="CU393" s="1153"/>
      <c r="CV393" s="1153"/>
      <c r="CW393" s="1153"/>
      <c r="CX393"/>
      <c r="CY393" s="233"/>
      <c r="DU393" s="1155"/>
      <c r="DV393" s="1155"/>
      <c r="DW393" s="1155"/>
      <c r="DX393" s="1155"/>
      <c r="DY393" s="1155"/>
      <c r="DZ393" s="1155"/>
      <c r="EA393" s="1155"/>
      <c r="EB393" s="1155"/>
      <c r="EC393"/>
      <c r="ED393"/>
      <c r="EE393"/>
      <c r="EF393"/>
      <c r="EG393"/>
    </row>
    <row r="394" spans="1:137" ht="15" customHeight="1" thickBot="1">
      <c r="A394" s="152"/>
      <c r="B394" s="152"/>
      <c r="C394" s="152"/>
      <c r="D394" s="152"/>
      <c r="E394" s="152"/>
      <c r="F394" s="152"/>
      <c r="G394" s="152"/>
      <c r="H394" s="152"/>
      <c r="I394" s="152"/>
      <c r="J394" s="152"/>
      <c r="K394" s="152"/>
      <c r="L394" s="152"/>
      <c r="M394" s="152"/>
      <c r="N394" s="152"/>
      <c r="O394" s="152"/>
      <c r="P394" s="152"/>
      <c r="Q394" s="152"/>
      <c r="R394" s="152"/>
      <c r="S394" s="152"/>
      <c r="AG394" s="233"/>
      <c r="AH394" s="233"/>
      <c r="AI394" s="233"/>
      <c r="AJ394" s="233"/>
      <c r="AK394" s="233"/>
      <c r="AL394" s="233"/>
      <c r="AM394" s="233"/>
      <c r="AN394" s="233"/>
      <c r="AO394" s="233"/>
      <c r="AP394" s="233"/>
      <c r="AQ394" s="233"/>
      <c r="AR394" s="233"/>
      <c r="AS394" s="233"/>
      <c r="BI394" s="233"/>
      <c r="BJ394" s="233"/>
      <c r="BK394" s="233"/>
      <c r="BL394" s="233"/>
      <c r="BM394" s="233"/>
      <c r="BN394" s="233"/>
      <c r="BO394" s="233"/>
      <c r="BP394" s="233"/>
      <c r="BQ394" s="233"/>
      <c r="BR394" s="233"/>
      <c r="BS394" s="233"/>
      <c r="CP394"/>
      <c r="CQ394"/>
      <c r="CR394"/>
      <c r="CS394"/>
      <c r="CT394"/>
      <c r="CU394"/>
      <c r="CV394"/>
      <c r="CW394"/>
      <c r="CX394"/>
      <c r="CY394" s="233"/>
      <c r="DU394"/>
      <c r="DV394"/>
      <c r="DW394"/>
      <c r="DX394"/>
      <c r="DY394"/>
      <c r="DZ394"/>
      <c r="EA394"/>
      <c r="EB394"/>
      <c r="EC394"/>
      <c r="ED394"/>
      <c r="EE394"/>
      <c r="EF394"/>
      <c r="EG394"/>
    </row>
    <row r="395" spans="1:137" ht="15" customHeight="1" thickTop="1" thickBot="1">
      <c r="A395" s="152"/>
      <c r="B395" s="152"/>
      <c r="C395" s="152"/>
      <c r="D395" s="152"/>
      <c r="E395" s="152"/>
      <c r="F395" s="152"/>
      <c r="G395" s="152"/>
      <c r="H395" s="152"/>
      <c r="I395" s="152"/>
      <c r="J395" s="152"/>
      <c r="K395" s="152"/>
      <c r="L395" s="152"/>
      <c r="M395" s="152"/>
      <c r="N395" s="152"/>
      <c r="O395" s="152"/>
      <c r="P395" s="152"/>
      <c r="Q395" s="152"/>
      <c r="R395" s="152"/>
      <c r="S395" s="152"/>
      <c r="AG395" s="233"/>
      <c r="AH395" s="233"/>
      <c r="AI395" s="233"/>
      <c r="AJ395" s="233"/>
      <c r="AK395" s="233"/>
      <c r="AL395" s="233"/>
      <c r="AM395" s="233"/>
      <c r="AN395" s="233"/>
      <c r="AO395" s="233"/>
      <c r="AP395" s="233"/>
      <c r="AQ395" s="233"/>
      <c r="AR395" s="233"/>
      <c r="AS395" s="233"/>
      <c r="BI395" s="233"/>
      <c r="BJ395" s="233"/>
      <c r="BK395" s="233"/>
      <c r="BL395" s="233"/>
      <c r="BM395" s="233"/>
      <c r="BN395" s="233"/>
      <c r="BO395" s="233"/>
      <c r="BP395" s="233"/>
      <c r="BQ395" s="233"/>
      <c r="BR395" s="233"/>
      <c r="BS395" s="233"/>
      <c r="CP395" s="412" t="s">
        <v>83</v>
      </c>
      <c r="CQ395" s="423" t="s">
        <v>50</v>
      </c>
      <c r="CR395" s="423" t="s">
        <v>58</v>
      </c>
      <c r="CS395" s="423" t="s">
        <v>36</v>
      </c>
      <c r="CT395" s="423" t="s">
        <v>39</v>
      </c>
      <c r="CU395" s="423" t="s">
        <v>40</v>
      </c>
      <c r="CV395" s="423" t="s">
        <v>41</v>
      </c>
      <c r="CW395" s="413" t="s">
        <v>332</v>
      </c>
      <c r="CX395"/>
      <c r="CY395" s="233"/>
      <c r="DU395" s="512" t="s">
        <v>83</v>
      </c>
      <c r="DV395" s="523" t="s">
        <v>50</v>
      </c>
      <c r="DW395" s="523" t="s">
        <v>58</v>
      </c>
      <c r="DX395" s="523" t="s">
        <v>36</v>
      </c>
      <c r="DY395" s="523" t="s">
        <v>39</v>
      </c>
      <c r="DZ395" s="523" t="s">
        <v>40</v>
      </c>
      <c r="EA395" s="523" t="s">
        <v>41</v>
      </c>
      <c r="EB395" s="513" t="s">
        <v>332</v>
      </c>
      <c r="EC395"/>
      <c r="ED395"/>
      <c r="EE395"/>
      <c r="EF395"/>
      <c r="EG395"/>
    </row>
    <row r="396" spans="1:137" ht="15" customHeight="1" thickTop="1">
      <c r="A396" s="152"/>
      <c r="B396" s="152"/>
      <c r="C396" s="152"/>
      <c r="D396" s="152"/>
      <c r="E396" s="152"/>
      <c r="F396" s="152"/>
      <c r="G396" s="152"/>
      <c r="H396" s="152"/>
      <c r="I396" s="152"/>
      <c r="J396" s="152"/>
      <c r="K396" s="152"/>
      <c r="L396" s="152"/>
      <c r="M396" s="152"/>
      <c r="N396" s="152"/>
      <c r="O396" s="152"/>
      <c r="P396" s="152"/>
      <c r="Q396" s="152"/>
      <c r="R396" s="152"/>
      <c r="S396" s="152"/>
      <c r="AG396" s="233"/>
      <c r="AH396" s="233"/>
      <c r="AI396" s="233"/>
      <c r="AJ396" s="233"/>
      <c r="AK396" s="233"/>
      <c r="AL396" s="233"/>
      <c r="AM396" s="233"/>
      <c r="AN396" s="233"/>
      <c r="AO396" s="233"/>
      <c r="AP396" s="233"/>
      <c r="AQ396" s="233"/>
      <c r="AR396" s="233"/>
      <c r="AS396" s="233"/>
      <c r="BI396" s="233"/>
      <c r="BJ396" s="233"/>
      <c r="BK396" s="233"/>
      <c r="BL396" s="233"/>
      <c r="BM396" s="233"/>
      <c r="BN396" s="233"/>
      <c r="BO396" s="233"/>
      <c r="BP396" s="233"/>
      <c r="BQ396" s="233"/>
      <c r="BR396" s="233"/>
      <c r="BS396" s="233"/>
      <c r="CP396" s="468">
        <v>2.3264828738512926</v>
      </c>
      <c r="CQ396" s="469">
        <v>1</v>
      </c>
      <c r="CR396" s="440">
        <v>2.3264828738512926</v>
      </c>
      <c r="CS396" s="440">
        <v>1.2449791822904863</v>
      </c>
      <c r="CT396" s="441">
        <v>0.26844114525507429</v>
      </c>
      <c r="CU396" s="441">
        <v>1.7979342285785418E-2</v>
      </c>
      <c r="CV396" s="440">
        <v>1.2449791822904863</v>
      </c>
      <c r="CW396" s="498">
        <v>0.19603066469107999</v>
      </c>
      <c r="CX396"/>
      <c r="CY396" s="233"/>
      <c r="DU396" s="538">
        <v>2.878289473684268E-2</v>
      </c>
      <c r="DV396" s="569">
        <v>1</v>
      </c>
      <c r="DW396" s="541">
        <v>2.878289473684268E-2</v>
      </c>
      <c r="DX396" s="541">
        <v>1.6953109850928526E-2</v>
      </c>
      <c r="DY396" s="541">
        <v>0.89678935229586054</v>
      </c>
      <c r="DZ396" s="541">
        <v>2.4924829878145773E-4</v>
      </c>
      <c r="EA396" s="541">
        <v>1.6953109850928526E-2</v>
      </c>
      <c r="EB396" s="598">
        <v>5.1889992735159485E-2</v>
      </c>
      <c r="EC396"/>
      <c r="ED396"/>
      <c r="EE396"/>
      <c r="EF396"/>
      <c r="EG396"/>
    </row>
    <row r="397" spans="1:137" ht="15" customHeight="1">
      <c r="A397" s="152"/>
      <c r="B397" s="152"/>
      <c r="C397" s="152"/>
      <c r="D397" s="152"/>
      <c r="E397" s="152"/>
      <c r="F397" s="152"/>
      <c r="G397" s="152"/>
      <c r="H397" s="152"/>
      <c r="I397" s="152"/>
      <c r="J397" s="152"/>
      <c r="K397" s="152"/>
      <c r="L397" s="152"/>
      <c r="M397" s="152"/>
      <c r="N397" s="152"/>
      <c r="O397" s="152"/>
      <c r="P397" s="152"/>
      <c r="Q397" s="152"/>
      <c r="R397" s="152"/>
      <c r="S397" s="152"/>
      <c r="AG397" s="233"/>
      <c r="AH397" s="233"/>
      <c r="AI397" s="233"/>
      <c r="AJ397" s="233"/>
      <c r="AK397" s="233"/>
      <c r="AL397" s="233"/>
      <c r="AM397" s="233"/>
      <c r="AN397" s="233"/>
      <c r="AO397" s="233"/>
      <c r="AP397" s="233"/>
      <c r="AQ397" s="233"/>
      <c r="AR397" s="233"/>
      <c r="AS397" s="233"/>
      <c r="BI397" s="233"/>
      <c r="BJ397" s="233"/>
      <c r="BK397" s="233"/>
      <c r="BL397" s="233"/>
      <c r="BM397" s="233"/>
      <c r="BN397" s="233"/>
      <c r="BO397" s="233"/>
      <c r="BP397" s="233"/>
      <c r="BQ397" s="233"/>
      <c r="BR397" s="233"/>
      <c r="BS397" s="233"/>
      <c r="CP397" s="448">
        <v>127.07106887589345</v>
      </c>
      <c r="CQ397" s="470">
        <v>68</v>
      </c>
      <c r="CR397" s="450">
        <v>1.8686921893513742</v>
      </c>
      <c r="CS397" s="473"/>
      <c r="CT397" s="473"/>
      <c r="CU397" s="473"/>
      <c r="CV397" s="473"/>
      <c r="CW397" s="474"/>
      <c r="CX397"/>
      <c r="CY397" s="233"/>
      <c r="DU397" s="548">
        <v>115.45001827485379</v>
      </c>
      <c r="DV397" s="570">
        <v>68</v>
      </c>
      <c r="DW397" s="550">
        <v>1.6977943863949088</v>
      </c>
      <c r="DX397" s="573"/>
      <c r="DY397" s="573"/>
      <c r="DZ397" s="573"/>
      <c r="EA397" s="573"/>
      <c r="EB397" s="574"/>
      <c r="EC397"/>
      <c r="ED397"/>
      <c r="EE397"/>
      <c r="EF397"/>
      <c r="EG397"/>
    </row>
    <row r="398" spans="1:137" ht="15" customHeight="1">
      <c r="A398" s="152"/>
      <c r="B398" s="152"/>
      <c r="C398" s="152"/>
      <c r="D398" s="152"/>
      <c r="E398" s="152"/>
      <c r="F398" s="152"/>
      <c r="G398" s="152"/>
      <c r="H398" s="152"/>
      <c r="I398" s="152"/>
      <c r="J398" s="152"/>
      <c r="K398" s="152"/>
      <c r="L398" s="152"/>
      <c r="M398" s="152"/>
      <c r="N398" s="152"/>
      <c r="O398" s="152"/>
      <c r="P398" s="152"/>
      <c r="Q398" s="152"/>
      <c r="R398" s="152"/>
      <c r="S398" s="152"/>
      <c r="AG398" s="233"/>
      <c r="AH398" s="233"/>
      <c r="AI398" s="233"/>
      <c r="AJ398" s="233"/>
      <c r="AK398" s="233"/>
      <c r="AL398" s="233"/>
      <c r="AM398" s="233"/>
      <c r="AN398" s="233"/>
      <c r="AO398" s="233"/>
      <c r="AP398" s="233"/>
      <c r="AQ398" s="233"/>
      <c r="AR398" s="233"/>
      <c r="AS398" s="233"/>
      <c r="BI398" s="233"/>
      <c r="BJ398" s="233"/>
      <c r="BK398" s="233"/>
      <c r="BL398" s="233"/>
      <c r="BM398" s="233"/>
      <c r="BN398" s="233"/>
      <c r="BO398" s="233"/>
      <c r="BP398" s="233"/>
      <c r="BQ398" s="233"/>
      <c r="BR398" s="233"/>
      <c r="BS398" s="233"/>
      <c r="CP398" s="448">
        <v>53.896056143863127</v>
      </c>
      <c r="CQ398" s="470">
        <v>1</v>
      </c>
      <c r="CR398" s="450">
        <v>53.896056143863127</v>
      </c>
      <c r="CS398" s="450">
        <v>28.841591167869399</v>
      </c>
      <c r="CT398" s="451">
        <v>1.0297161984713403E-6</v>
      </c>
      <c r="CU398" s="451">
        <v>0.29782235938145774</v>
      </c>
      <c r="CV398" s="450">
        <v>28.841591167869399</v>
      </c>
      <c r="CW398" s="455">
        <v>0.99957091504231788</v>
      </c>
      <c r="CX398"/>
      <c r="CY398" s="233"/>
      <c r="DU398" s="548">
        <v>80.375553184763703</v>
      </c>
      <c r="DV398" s="570">
        <v>1</v>
      </c>
      <c r="DW398" s="550">
        <v>80.375553184763703</v>
      </c>
      <c r="DX398" s="550">
        <v>47.341158522400875</v>
      </c>
      <c r="DY398" s="551">
        <v>2.3269728763538978E-9</v>
      </c>
      <c r="DZ398" s="551">
        <v>0.41044462470182802</v>
      </c>
      <c r="EA398" s="550">
        <v>47.341158522400882</v>
      </c>
      <c r="EB398" s="555">
        <v>0.99999928574101449</v>
      </c>
      <c r="EC398"/>
      <c r="ED398"/>
      <c r="EE398"/>
      <c r="EF398"/>
      <c r="EG398"/>
    </row>
    <row r="399" spans="1:137" ht="15" customHeight="1" thickBot="1">
      <c r="A399" s="152"/>
      <c r="B399" s="152"/>
      <c r="C399" s="152"/>
      <c r="D399" s="152"/>
      <c r="E399" s="152"/>
      <c r="F399" s="152"/>
      <c r="G399" s="152"/>
      <c r="H399" s="152"/>
      <c r="I399" s="152"/>
      <c r="J399" s="152"/>
      <c r="K399" s="152"/>
      <c r="L399" s="152"/>
      <c r="M399" s="152"/>
      <c r="N399" s="152"/>
      <c r="O399" s="152"/>
      <c r="P399" s="152"/>
      <c r="Q399" s="152"/>
      <c r="R399" s="152"/>
      <c r="S399" s="152"/>
      <c r="AG399" s="233"/>
      <c r="AH399" s="233"/>
      <c r="AI399" s="233"/>
      <c r="AJ399" s="233"/>
      <c r="AK399" s="233"/>
      <c r="AL399" s="233"/>
      <c r="AM399" s="233"/>
      <c r="AN399" s="233"/>
      <c r="AO399" s="233"/>
      <c r="AP399" s="233"/>
      <c r="AQ399" s="233"/>
      <c r="AR399" s="233"/>
      <c r="AS399" s="233"/>
      <c r="BI399" s="233"/>
      <c r="BJ399" s="233"/>
      <c r="BK399" s="233"/>
      <c r="BL399" s="233"/>
      <c r="BM399" s="233"/>
      <c r="BN399" s="233"/>
      <c r="BO399" s="233"/>
      <c r="BP399" s="233"/>
      <c r="BQ399" s="233"/>
      <c r="BR399" s="233"/>
      <c r="BS399" s="233"/>
      <c r="CP399" s="477">
        <v>127.07106887589345</v>
      </c>
      <c r="CQ399" s="480">
        <v>68</v>
      </c>
      <c r="CR399" s="458">
        <v>1.8686921893513742</v>
      </c>
      <c r="CS399" s="478"/>
      <c r="CT399" s="478"/>
      <c r="CU399" s="478"/>
      <c r="CV399" s="478"/>
      <c r="CW399" s="479"/>
      <c r="CX399"/>
      <c r="CY399" s="233"/>
      <c r="DU399" s="577">
        <v>115.45001827485379</v>
      </c>
      <c r="DV399" s="580">
        <v>68</v>
      </c>
      <c r="DW399" s="558">
        <v>1.6977943863949088</v>
      </c>
      <c r="DX399" s="578"/>
      <c r="DY399" s="578"/>
      <c r="DZ399" s="578"/>
      <c r="EA399" s="578"/>
      <c r="EB399" s="579"/>
      <c r="EC399"/>
      <c r="ED399"/>
      <c r="EE399"/>
      <c r="EF399"/>
      <c r="EG399"/>
    </row>
    <row r="400" spans="1:137" ht="15" customHeight="1" thickTop="1">
      <c r="A400" s="152"/>
      <c r="B400" s="152"/>
      <c r="C400" s="152"/>
      <c r="D400" s="152"/>
      <c r="E400" s="152"/>
      <c r="F400" s="152"/>
      <c r="G400" s="152"/>
      <c r="H400" s="152"/>
      <c r="I400" s="152"/>
      <c r="J400" s="152"/>
      <c r="K400" s="152"/>
      <c r="L400" s="152"/>
      <c r="M400" s="152"/>
      <c r="N400" s="152"/>
      <c r="O400" s="152"/>
      <c r="P400" s="152"/>
      <c r="Q400" s="152"/>
      <c r="R400" s="152"/>
      <c r="S400" s="152"/>
      <c r="AG400" s="233"/>
      <c r="AH400" s="233"/>
      <c r="AI400" s="233"/>
      <c r="AJ400" s="233"/>
      <c r="AK400" s="233"/>
      <c r="AL400" s="233"/>
      <c r="AM400" s="233"/>
      <c r="AN400" s="233"/>
      <c r="AO400" s="233"/>
      <c r="AP400" s="233"/>
      <c r="AQ400" s="233"/>
      <c r="AR400" s="233"/>
      <c r="AS400" s="233"/>
      <c r="BI400" s="233"/>
      <c r="BJ400" s="233"/>
      <c r="BK400" s="233"/>
      <c r="BL400" s="233"/>
      <c r="BM400" s="233"/>
      <c r="BN400" s="233"/>
      <c r="BO400" s="233"/>
      <c r="BP400" s="233"/>
      <c r="BQ400" s="233"/>
      <c r="BR400" s="233"/>
      <c r="BS400" s="233"/>
      <c r="CP400" s="1176"/>
      <c r="CQ400" s="1176"/>
      <c r="CR400" s="1176"/>
      <c r="CS400" s="1176"/>
      <c r="CT400" s="1176"/>
      <c r="CU400" s="1176"/>
      <c r="CV400" s="1176"/>
      <c r="CW400" s="1176"/>
      <c r="CX400"/>
      <c r="CY400" s="233"/>
      <c r="DU400" s="1178"/>
      <c r="DV400" s="1178"/>
      <c r="DW400" s="1178"/>
      <c r="DX400" s="1178"/>
      <c r="DY400" s="1178"/>
      <c r="DZ400" s="1178"/>
      <c r="EA400" s="1178"/>
      <c r="EB400" s="1178"/>
      <c r="EC400"/>
      <c r="ED400"/>
      <c r="EE400"/>
      <c r="EF400"/>
      <c r="EG400"/>
    </row>
    <row r="401" spans="1:137" ht="15" customHeight="1">
      <c r="A401" s="152"/>
      <c r="B401" s="152"/>
      <c r="C401" s="152"/>
      <c r="D401" s="152"/>
      <c r="E401" s="152"/>
      <c r="F401" s="152"/>
      <c r="G401" s="152"/>
      <c r="H401" s="152"/>
      <c r="I401" s="152"/>
      <c r="J401" s="152"/>
      <c r="K401" s="152"/>
      <c r="L401" s="152"/>
      <c r="M401" s="152"/>
      <c r="N401" s="152"/>
      <c r="O401" s="152"/>
      <c r="P401" s="152"/>
      <c r="Q401" s="152"/>
      <c r="R401" s="152"/>
      <c r="S401" s="152"/>
      <c r="AG401" s="233"/>
      <c r="AH401" s="233"/>
      <c r="AI401" s="233"/>
      <c r="AJ401" s="233"/>
      <c r="AK401" s="233"/>
      <c r="AL401" s="233"/>
      <c r="AM401" s="233"/>
      <c r="AN401" s="233"/>
      <c r="AO401" s="233"/>
      <c r="AP401" s="233"/>
      <c r="AQ401" s="233"/>
      <c r="AR401" s="233"/>
      <c r="AS401" s="233"/>
      <c r="BI401" s="233"/>
      <c r="BJ401" s="233"/>
      <c r="BK401" s="233"/>
      <c r="BL401" s="233"/>
      <c r="BM401" s="233"/>
      <c r="BN401" s="233"/>
      <c r="BO401" s="233"/>
      <c r="BP401" s="233"/>
      <c r="BQ401" s="233"/>
      <c r="BR401" s="233"/>
      <c r="BS401" s="233"/>
      <c r="CP401" s="1176"/>
      <c r="CQ401" s="1176"/>
      <c r="CR401" s="1176"/>
      <c r="CS401" s="1176"/>
      <c r="CT401" s="1176"/>
      <c r="CU401" s="1176"/>
      <c r="CV401" s="1176"/>
      <c r="CW401" s="1176"/>
      <c r="CX401"/>
      <c r="CY401" s="233"/>
      <c r="DU401" s="1178"/>
      <c r="DV401" s="1178"/>
      <c r="DW401" s="1178"/>
      <c r="DX401" s="1178"/>
      <c r="DY401" s="1178"/>
      <c r="DZ401" s="1178"/>
      <c r="EA401" s="1178"/>
      <c r="EB401" s="1178"/>
      <c r="EC401"/>
      <c r="ED401"/>
      <c r="EE401"/>
      <c r="EF401"/>
      <c r="EG401"/>
    </row>
    <row r="402" spans="1:137" ht="15" customHeight="1">
      <c r="A402" s="152"/>
      <c r="B402" s="152"/>
      <c r="C402" s="152"/>
      <c r="D402" s="152"/>
      <c r="E402" s="152"/>
      <c r="F402" s="152"/>
      <c r="G402" s="152"/>
      <c r="H402" s="152"/>
      <c r="I402" s="152"/>
      <c r="J402" s="152"/>
      <c r="K402" s="152"/>
      <c r="L402" s="152"/>
      <c r="M402" s="152"/>
      <c r="N402" s="152"/>
      <c r="O402" s="152"/>
      <c r="P402" s="152"/>
      <c r="Q402" s="152"/>
      <c r="R402" s="152"/>
      <c r="S402" s="152"/>
      <c r="AG402" s="233"/>
      <c r="AH402" s="233"/>
      <c r="AI402" s="233"/>
      <c r="AJ402" s="233"/>
      <c r="AK402" s="233"/>
      <c r="AL402" s="233"/>
      <c r="AM402" s="233"/>
      <c r="AN402" s="233"/>
      <c r="AO402" s="233"/>
      <c r="AP402" s="233"/>
      <c r="AQ402" s="233"/>
      <c r="AR402" s="233"/>
      <c r="AS402" s="233"/>
      <c r="BI402" s="233"/>
      <c r="BJ402" s="233"/>
      <c r="BK402" s="233"/>
      <c r="BL402" s="233"/>
      <c r="BM402" s="233"/>
      <c r="BN402" s="233"/>
      <c r="BO402" s="233"/>
      <c r="BP402" s="233"/>
      <c r="BQ402" s="233"/>
      <c r="BR402" s="233"/>
      <c r="BS402" s="233"/>
      <c r="CP402"/>
      <c r="CQ402"/>
      <c r="CR402"/>
      <c r="CS402"/>
      <c r="CT402"/>
      <c r="CU402"/>
      <c r="CV402"/>
      <c r="CW402"/>
      <c r="CX402"/>
      <c r="CY402" s="233"/>
      <c r="DU402"/>
      <c r="DV402"/>
      <c r="DW402"/>
      <c r="DX402"/>
      <c r="DY402"/>
      <c r="DZ402"/>
      <c r="EA402"/>
      <c r="EB402"/>
      <c r="EC402"/>
      <c r="ED402"/>
      <c r="EE402"/>
      <c r="EF402"/>
      <c r="EG402"/>
    </row>
    <row r="403" spans="1:137" ht="15" customHeight="1">
      <c r="A403" s="152"/>
      <c r="B403" s="152"/>
      <c r="C403" s="152"/>
      <c r="D403" s="152"/>
      <c r="E403" s="152"/>
      <c r="F403" s="152"/>
      <c r="G403" s="152"/>
      <c r="H403" s="152"/>
      <c r="I403" s="152"/>
      <c r="J403" s="152"/>
      <c r="K403" s="152"/>
      <c r="L403" s="152"/>
      <c r="M403" s="152"/>
      <c r="N403" s="152"/>
      <c r="O403" s="152"/>
      <c r="P403" s="152"/>
      <c r="Q403" s="152"/>
      <c r="R403" s="152"/>
      <c r="S403" s="152"/>
      <c r="AG403" s="233"/>
      <c r="AH403" s="233"/>
      <c r="AI403" s="233"/>
      <c r="AJ403" s="233"/>
      <c r="AK403" s="233"/>
      <c r="AL403" s="233"/>
      <c r="AM403" s="233"/>
      <c r="AN403" s="233"/>
      <c r="AO403" s="233"/>
      <c r="AP403" s="233"/>
      <c r="AQ403" s="233"/>
      <c r="AR403" s="233"/>
      <c r="AS403" s="233"/>
      <c r="BI403" s="233"/>
      <c r="BJ403" s="233"/>
      <c r="BK403" s="233"/>
      <c r="BL403" s="233"/>
      <c r="BM403" s="233"/>
      <c r="BN403" s="233"/>
      <c r="BO403" s="233"/>
      <c r="BP403" s="233"/>
      <c r="BQ403" s="233"/>
      <c r="BR403" s="233"/>
      <c r="BS403" s="233"/>
      <c r="CP403"/>
      <c r="CQ403"/>
      <c r="CR403"/>
      <c r="CS403"/>
      <c r="CT403"/>
      <c r="CU403"/>
      <c r="CV403"/>
      <c r="CW403"/>
      <c r="CX403"/>
      <c r="CY403" s="233"/>
      <c r="DU403"/>
      <c r="DV403"/>
      <c r="DW403"/>
      <c r="DX403"/>
      <c r="DY403"/>
      <c r="DZ403"/>
      <c r="EA403"/>
      <c r="EB403"/>
      <c r="EC403"/>
      <c r="ED403"/>
      <c r="EE403"/>
      <c r="EF403"/>
      <c r="EG403"/>
    </row>
    <row r="404" spans="1:137" ht="15" customHeight="1">
      <c r="A404" s="152"/>
      <c r="B404" s="152"/>
      <c r="C404" s="152"/>
      <c r="D404" s="152"/>
      <c r="E404" s="152"/>
      <c r="F404" s="152"/>
      <c r="G404" s="152"/>
      <c r="H404" s="152"/>
      <c r="I404" s="152"/>
      <c r="J404" s="152"/>
      <c r="K404" s="152"/>
      <c r="L404" s="152"/>
      <c r="M404" s="152"/>
      <c r="N404" s="152"/>
      <c r="O404" s="152"/>
      <c r="P404" s="152"/>
      <c r="Q404" s="152"/>
      <c r="R404" s="152"/>
      <c r="S404" s="152"/>
      <c r="AG404" s="233"/>
      <c r="AH404" s="233"/>
      <c r="AI404" s="233"/>
      <c r="AJ404" s="233"/>
      <c r="AK404" s="233"/>
      <c r="AL404" s="233"/>
      <c r="AM404" s="233"/>
      <c r="AN404" s="233"/>
      <c r="AO404" s="233"/>
      <c r="AP404" s="233"/>
      <c r="AQ404" s="233"/>
      <c r="AR404" s="233"/>
      <c r="AS404" s="233"/>
      <c r="BI404" s="233"/>
      <c r="BJ404" s="233"/>
      <c r="BK404" s="233"/>
      <c r="BL404" s="233"/>
      <c r="BM404" s="233"/>
      <c r="BN404" s="233"/>
      <c r="BO404" s="233"/>
      <c r="BP404" s="233"/>
      <c r="BQ404" s="233"/>
      <c r="BR404" s="233"/>
      <c r="BS404" s="233"/>
      <c r="CP404"/>
      <c r="CQ404"/>
      <c r="CR404"/>
      <c r="CS404"/>
      <c r="CT404"/>
      <c r="CU404"/>
      <c r="CV404"/>
      <c r="CW404"/>
      <c r="CX404"/>
      <c r="CY404" s="233"/>
      <c r="DU404"/>
      <c r="DV404"/>
      <c r="DW404"/>
      <c r="DX404"/>
      <c r="DY404"/>
      <c r="DZ404"/>
      <c r="EA404"/>
      <c r="EB404"/>
      <c r="EC404"/>
      <c r="ED404"/>
      <c r="EE404"/>
      <c r="EF404"/>
      <c r="EG404"/>
    </row>
    <row r="405" spans="1:137" ht="15" customHeight="1">
      <c r="A405" s="152"/>
      <c r="B405" s="152"/>
      <c r="C405" s="152"/>
      <c r="D405" s="152"/>
      <c r="E405" s="152"/>
      <c r="F405" s="152"/>
      <c r="G405" s="152"/>
      <c r="H405" s="152"/>
      <c r="I405" s="152"/>
      <c r="J405" s="152"/>
      <c r="K405" s="152"/>
      <c r="L405" s="152"/>
      <c r="M405" s="152"/>
      <c r="N405" s="152"/>
      <c r="O405" s="152"/>
      <c r="P405" s="152"/>
      <c r="Q405" s="152"/>
      <c r="R405" s="152"/>
      <c r="S405" s="152"/>
      <c r="AG405" s="233"/>
      <c r="AH405" s="233"/>
      <c r="AI405" s="233"/>
      <c r="AJ405" s="233"/>
      <c r="AK405" s="233"/>
      <c r="AL405" s="233"/>
      <c r="AM405" s="233"/>
      <c r="AN405" s="233"/>
      <c r="AO405" s="233"/>
      <c r="AP405" s="233"/>
      <c r="AQ405" s="233"/>
      <c r="AR405" s="233"/>
      <c r="AS405" s="233"/>
      <c r="BI405" s="233"/>
      <c r="BJ405" s="233"/>
      <c r="BK405" s="233"/>
      <c r="BL405" s="233"/>
      <c r="BM405" s="233"/>
      <c r="BN405" s="233"/>
      <c r="BO405" s="233"/>
      <c r="BP405" s="233"/>
      <c r="BQ405" s="233"/>
      <c r="BR405" s="233"/>
      <c r="BS405" s="233"/>
      <c r="CP405"/>
      <c r="CQ405"/>
      <c r="CR405"/>
      <c r="CS405"/>
      <c r="CT405"/>
      <c r="CU405"/>
      <c r="CV405"/>
      <c r="CW405"/>
      <c r="CX405"/>
      <c r="CY405" s="233"/>
      <c r="DU405"/>
      <c r="DV405"/>
      <c r="DW405"/>
      <c r="DX405"/>
      <c r="DY405"/>
      <c r="DZ405"/>
      <c r="EA405"/>
      <c r="EB405"/>
      <c r="EC405"/>
      <c r="ED405"/>
      <c r="EE405"/>
      <c r="EF405"/>
      <c r="EG405"/>
    </row>
    <row r="406" spans="1:137" ht="15" customHeight="1">
      <c r="A406" s="152"/>
      <c r="B406" s="152"/>
      <c r="C406" s="152"/>
      <c r="D406" s="152"/>
      <c r="E406" s="152"/>
      <c r="F406" s="152"/>
      <c r="G406" s="152"/>
      <c r="H406" s="152"/>
      <c r="I406" s="152"/>
      <c r="J406" s="152"/>
      <c r="K406" s="152"/>
      <c r="L406" s="152"/>
      <c r="M406" s="152"/>
      <c r="N406" s="152"/>
      <c r="O406" s="152"/>
      <c r="P406" s="152"/>
      <c r="Q406" s="152"/>
      <c r="R406" s="152"/>
      <c r="S406" s="152"/>
      <c r="AG406" s="233"/>
      <c r="AH406" s="233"/>
      <c r="AI406" s="233"/>
      <c r="AJ406" s="233"/>
      <c r="AK406" s="233"/>
      <c r="AL406" s="233"/>
      <c r="AM406" s="233"/>
      <c r="AN406" s="233"/>
      <c r="AO406" s="233"/>
      <c r="AP406" s="233"/>
      <c r="AQ406" s="233"/>
      <c r="AR406" s="233"/>
      <c r="AS406" s="233"/>
      <c r="BI406" s="233"/>
      <c r="BJ406" s="233"/>
      <c r="BK406" s="233"/>
      <c r="BL406" s="233"/>
      <c r="BM406" s="233"/>
      <c r="BN406" s="233"/>
      <c r="BO406" s="233"/>
      <c r="BP406" s="233"/>
      <c r="BQ406" s="233"/>
      <c r="BR406" s="233"/>
      <c r="BS406" s="233"/>
      <c r="CP406" s="1153"/>
      <c r="CQ406" s="1153"/>
      <c r="CR406" s="1153"/>
      <c r="CS406" s="1153"/>
      <c r="CT406"/>
      <c r="CU406"/>
      <c r="CV406"/>
      <c r="CW406"/>
      <c r="CX406"/>
      <c r="CY406" s="233"/>
      <c r="DU406" s="1155"/>
      <c r="DV406" s="1155"/>
      <c r="DW406" s="1155"/>
      <c r="DX406" s="1155"/>
      <c r="DY406"/>
      <c r="DZ406"/>
      <c r="EA406"/>
      <c r="EB406"/>
      <c r="EC406"/>
      <c r="ED406"/>
      <c r="EE406"/>
      <c r="EF406"/>
      <c r="EG406"/>
    </row>
    <row r="407" spans="1:137" ht="15" customHeight="1" thickBot="1">
      <c r="A407" s="152"/>
      <c r="B407" s="152"/>
      <c r="C407" s="152"/>
      <c r="D407" s="152"/>
      <c r="E407" s="152"/>
      <c r="F407" s="152"/>
      <c r="G407" s="152"/>
      <c r="H407" s="152"/>
      <c r="I407" s="152"/>
      <c r="J407" s="152"/>
      <c r="K407" s="152"/>
      <c r="L407" s="152"/>
      <c r="M407" s="152"/>
      <c r="N407" s="152"/>
      <c r="O407" s="152"/>
      <c r="P407" s="152"/>
      <c r="Q407" s="152"/>
      <c r="R407" s="152"/>
      <c r="S407" s="152"/>
      <c r="AG407" s="233"/>
      <c r="AH407" s="233"/>
      <c r="AI407" s="233"/>
      <c r="AJ407" s="233"/>
      <c r="AK407" s="233"/>
      <c r="AL407" s="233"/>
      <c r="AM407" s="233"/>
      <c r="AN407" s="233"/>
      <c r="AO407" s="233"/>
      <c r="AP407" s="233"/>
      <c r="AQ407" s="233"/>
      <c r="AR407" s="233"/>
      <c r="AS407" s="233"/>
      <c r="BI407" s="233"/>
      <c r="BJ407" s="233"/>
      <c r="BK407" s="233"/>
      <c r="BL407" s="233"/>
      <c r="BM407" s="233"/>
      <c r="BN407" s="233"/>
      <c r="BO407" s="233"/>
      <c r="BP407" s="233"/>
      <c r="BQ407" s="233"/>
      <c r="BR407" s="233"/>
      <c r="BS407" s="233"/>
      <c r="CP407"/>
      <c r="CQ407"/>
      <c r="CR407"/>
      <c r="CS407"/>
      <c r="CT407"/>
      <c r="CU407"/>
      <c r="CV407"/>
      <c r="CW407"/>
      <c r="CX407"/>
      <c r="CY407" s="233"/>
      <c r="DU407"/>
      <c r="DV407"/>
      <c r="DW407"/>
      <c r="DX407"/>
      <c r="DY407"/>
      <c r="DZ407"/>
      <c r="EA407"/>
      <c r="EB407"/>
      <c r="EC407"/>
      <c r="ED407"/>
      <c r="EE407"/>
      <c r="EF407"/>
      <c r="EG407"/>
    </row>
    <row r="408" spans="1:137" ht="15" customHeight="1" thickTop="1">
      <c r="A408" s="152"/>
      <c r="B408" s="152"/>
      <c r="C408" s="152"/>
      <c r="D408" s="152"/>
      <c r="E408" s="152"/>
      <c r="F408" s="152"/>
      <c r="G408" s="152"/>
      <c r="H408" s="152"/>
      <c r="I408" s="152"/>
      <c r="J408" s="152"/>
      <c r="K408" s="152"/>
      <c r="L408" s="152"/>
      <c r="M408" s="152"/>
      <c r="N408" s="152"/>
      <c r="O408" s="152"/>
      <c r="P408" s="152"/>
      <c r="Q408" s="152"/>
      <c r="R408" s="152"/>
      <c r="S408" s="152"/>
      <c r="AG408" s="233"/>
      <c r="AH408" s="233"/>
      <c r="AI408" s="233"/>
      <c r="AJ408" s="233"/>
      <c r="AK408" s="233"/>
      <c r="AL408" s="233"/>
      <c r="AM408" s="233"/>
      <c r="AN408" s="233"/>
      <c r="AO408" s="233"/>
      <c r="AP408" s="233"/>
      <c r="AQ408" s="233"/>
      <c r="AR408" s="233"/>
      <c r="AS408" s="233"/>
      <c r="BI408" s="233"/>
      <c r="BJ408" s="233"/>
      <c r="BK408" s="233"/>
      <c r="BL408" s="233"/>
      <c r="BM408" s="233"/>
      <c r="BN408" s="233"/>
      <c r="BO408" s="233"/>
      <c r="BP408" s="233"/>
      <c r="BQ408" s="233"/>
      <c r="BR408" s="233"/>
      <c r="BS408" s="233"/>
      <c r="CP408" s="1228" t="s">
        <v>16</v>
      </c>
      <c r="CQ408" s="1218" t="s">
        <v>71</v>
      </c>
      <c r="CR408" s="1218" t="s">
        <v>72</v>
      </c>
      <c r="CS408" s="1219"/>
      <c r="CT408"/>
      <c r="CU408"/>
      <c r="CV408"/>
      <c r="CW408"/>
      <c r="CX408"/>
      <c r="CY408" s="233"/>
      <c r="DU408" s="1222" t="s">
        <v>16</v>
      </c>
      <c r="DV408" s="1216" t="s">
        <v>71</v>
      </c>
      <c r="DW408" s="1216" t="s">
        <v>72</v>
      </c>
      <c r="DX408" s="1217"/>
      <c r="DY408"/>
      <c r="DZ408"/>
      <c r="EA408"/>
      <c r="EB408"/>
      <c r="EC408"/>
      <c r="ED408"/>
      <c r="EE408"/>
      <c r="EF408"/>
      <c r="EG408"/>
    </row>
    <row r="409" spans="1:137" ht="15" customHeight="1" thickBot="1">
      <c r="A409" s="152"/>
      <c r="B409" s="152"/>
      <c r="C409" s="152"/>
      <c r="D409" s="152"/>
      <c r="E409" s="152"/>
      <c r="F409" s="152"/>
      <c r="G409" s="152"/>
      <c r="H409" s="152"/>
      <c r="I409" s="152"/>
      <c r="J409" s="152"/>
      <c r="K409" s="152"/>
      <c r="L409" s="152"/>
      <c r="M409" s="152"/>
      <c r="N409" s="152"/>
      <c r="O409" s="152"/>
      <c r="P409" s="152"/>
      <c r="Q409" s="152"/>
      <c r="R409" s="152"/>
      <c r="S409" s="152"/>
      <c r="AG409" s="233"/>
      <c r="AH409" s="233"/>
      <c r="AI409" s="233"/>
      <c r="AJ409" s="233"/>
      <c r="AK409" s="233"/>
      <c r="AL409" s="233"/>
      <c r="AM409" s="233"/>
      <c r="AN409" s="233"/>
      <c r="AO409" s="233"/>
      <c r="AP409" s="233"/>
      <c r="AQ409" s="233"/>
      <c r="AR409" s="233"/>
      <c r="AS409" s="233"/>
      <c r="BI409" s="233"/>
      <c r="BJ409" s="233"/>
      <c r="BK409" s="233"/>
      <c r="BL409" s="233"/>
      <c r="BM409" s="233"/>
      <c r="BN409" s="233"/>
      <c r="BO409" s="233"/>
      <c r="BP409" s="233"/>
      <c r="BQ409" s="233"/>
      <c r="BR409" s="233"/>
      <c r="BS409" s="233"/>
      <c r="CP409" s="1229"/>
      <c r="CQ409" s="1230"/>
      <c r="CR409" s="638" t="s">
        <v>73</v>
      </c>
      <c r="CS409" s="461" t="s">
        <v>74</v>
      </c>
      <c r="CT409"/>
      <c r="CU409"/>
      <c r="CV409"/>
      <c r="CW409"/>
      <c r="CX409"/>
      <c r="CY409" s="233"/>
      <c r="DU409" s="1223"/>
      <c r="DV409" s="1224"/>
      <c r="DW409" s="635" t="s">
        <v>73</v>
      </c>
      <c r="DX409" s="561" t="s">
        <v>74</v>
      </c>
      <c r="DY409"/>
      <c r="DZ409"/>
      <c r="EA409"/>
      <c r="EB409"/>
      <c r="EC409"/>
      <c r="ED409"/>
      <c r="EE409"/>
      <c r="EF409"/>
      <c r="EG409"/>
    </row>
    <row r="410" spans="1:137" ht="15" customHeight="1" thickTop="1">
      <c r="A410" s="152"/>
      <c r="B410" s="152"/>
      <c r="C410" s="152"/>
      <c r="D410" s="152"/>
      <c r="E410" s="152"/>
      <c r="F410" s="152"/>
      <c r="G410" s="152"/>
      <c r="H410" s="152"/>
      <c r="I410" s="152"/>
      <c r="J410" s="152"/>
      <c r="K410" s="152"/>
      <c r="L410" s="152"/>
      <c r="M410" s="152"/>
      <c r="N410" s="152"/>
      <c r="O410" s="152"/>
      <c r="P410" s="152"/>
      <c r="Q410" s="152"/>
      <c r="R410" s="152"/>
      <c r="S410" s="152"/>
      <c r="AG410" s="233"/>
      <c r="AH410" s="233"/>
      <c r="AI410" s="233"/>
      <c r="AJ410" s="233"/>
      <c r="AK410" s="233"/>
      <c r="AL410" s="233"/>
      <c r="AM410" s="233"/>
      <c r="AN410" s="233"/>
      <c r="AO410" s="233"/>
      <c r="AP410" s="233"/>
      <c r="AQ410" s="233"/>
      <c r="AR410" s="233"/>
      <c r="AS410" s="233"/>
      <c r="BI410" s="233"/>
      <c r="BJ410" s="233"/>
      <c r="BK410" s="233"/>
      <c r="BL410" s="233"/>
      <c r="BM410" s="233"/>
      <c r="BN410" s="233"/>
      <c r="BO410" s="233"/>
      <c r="BP410" s="233"/>
      <c r="BQ410" s="233"/>
      <c r="BR410" s="233"/>
      <c r="BS410" s="233"/>
      <c r="CP410" s="482">
        <v>1.5625000000000004</v>
      </c>
      <c r="CQ410" s="485">
        <v>0.21011367739034315</v>
      </c>
      <c r="CR410" s="484">
        <v>1.1432246846991756</v>
      </c>
      <c r="CS410" s="486">
        <v>1.9817753153008253</v>
      </c>
      <c r="CT410"/>
      <c r="CU410"/>
      <c r="CV410"/>
      <c r="CW410"/>
      <c r="CX410"/>
      <c r="CY410" s="233"/>
      <c r="DU410" s="582">
        <v>1.5246710526315792</v>
      </c>
      <c r="DV410" s="585">
        <v>0.22275453530311282</v>
      </c>
      <c r="DW410" s="584">
        <v>1.0801712980992082</v>
      </c>
      <c r="DX410" s="586">
        <v>1.9691708071639502</v>
      </c>
      <c r="DY410"/>
      <c r="DZ410"/>
      <c r="EA410"/>
      <c r="EB410"/>
      <c r="EC410"/>
      <c r="ED410"/>
      <c r="EE410"/>
      <c r="EF410"/>
      <c r="EG410"/>
    </row>
    <row r="411" spans="1:137" ht="15" customHeight="1">
      <c r="A411" s="152"/>
      <c r="B411" s="152"/>
      <c r="C411" s="152"/>
      <c r="D411" s="152"/>
      <c r="E411" s="152"/>
      <c r="F411" s="152"/>
      <c r="G411" s="152"/>
      <c r="H411" s="152"/>
      <c r="I411" s="152"/>
      <c r="J411" s="152"/>
      <c r="K411" s="152"/>
      <c r="L411" s="152"/>
      <c r="M411" s="152"/>
      <c r="N411" s="152"/>
      <c r="O411" s="152"/>
      <c r="P411" s="152"/>
      <c r="Q411" s="152"/>
      <c r="R411" s="152"/>
      <c r="S411" s="152"/>
      <c r="AG411" s="233"/>
      <c r="AH411" s="233"/>
      <c r="AI411" s="233"/>
      <c r="AJ411" s="233"/>
      <c r="AK411" s="233"/>
      <c r="AL411" s="233"/>
      <c r="AM411" s="233"/>
      <c r="AN411" s="233"/>
      <c r="AO411" s="233"/>
      <c r="AP411" s="233"/>
      <c r="AQ411" s="233"/>
      <c r="AR411" s="233"/>
      <c r="AS411" s="233"/>
      <c r="BH411" s="233"/>
      <c r="BI411" s="233"/>
      <c r="BJ411" s="233"/>
      <c r="BK411" s="233"/>
      <c r="BL411" s="233"/>
      <c r="BM411" s="233"/>
      <c r="BN411" s="233"/>
      <c r="BO411" s="233"/>
      <c r="BP411" s="233"/>
      <c r="BQ411" s="233"/>
      <c r="BR411" s="233"/>
      <c r="CO411" s="642"/>
      <c r="CP411" s="451">
        <v>0.26140299878180417</v>
      </c>
      <c r="CQ411" s="450">
        <v>1.961931068927361</v>
      </c>
      <c r="CR411" s="452">
        <v>3.0051741942305337</v>
      </c>
      <c r="CS411"/>
      <c r="CT411"/>
      <c r="CU411"/>
      <c r="CV411"/>
      <c r="CW411"/>
      <c r="CX411" s="233"/>
      <c r="DN411" s="644"/>
      <c r="DO411" s="742"/>
      <c r="DP411" s="742"/>
      <c r="DQ411" s="742"/>
      <c r="DR411" s="742"/>
      <c r="DS411" s="742"/>
      <c r="DT411" s="742"/>
      <c r="DU411" s="551">
        <v>0.23866026042451771</v>
      </c>
      <c r="DV411" s="550">
        <v>1.6652082335770604</v>
      </c>
      <c r="DW411" s="552">
        <v>2.6176865032650438</v>
      </c>
      <c r="DX411"/>
      <c r="DY411"/>
      <c r="DZ411"/>
      <c r="EA411"/>
      <c r="EB411"/>
      <c r="EC411"/>
      <c r="ED411"/>
      <c r="EE411"/>
      <c r="EF411"/>
    </row>
    <row r="412" spans="1:137" ht="15" customHeight="1">
      <c r="A412" s="152"/>
      <c r="B412" s="152"/>
      <c r="C412" s="152"/>
      <c r="D412" s="152"/>
      <c r="E412" s="152"/>
      <c r="F412" s="152"/>
      <c r="G412" s="152"/>
      <c r="H412" s="152"/>
      <c r="I412" s="152"/>
      <c r="J412" s="152"/>
      <c r="K412" s="152"/>
      <c r="L412" s="152"/>
      <c r="M412" s="152"/>
      <c r="N412" s="152"/>
      <c r="O412" s="152"/>
      <c r="P412" s="152"/>
      <c r="Q412" s="152"/>
      <c r="R412" s="152"/>
      <c r="S412" s="152"/>
      <c r="AG412" s="233"/>
      <c r="AH412" s="233"/>
      <c r="AI412" s="233"/>
      <c r="AJ412" s="233"/>
      <c r="AK412" s="233"/>
      <c r="AL412" s="233"/>
      <c r="AM412" s="233"/>
      <c r="AN412" s="233"/>
      <c r="AO412" s="233"/>
      <c r="AP412" s="233"/>
      <c r="AQ412" s="233"/>
      <c r="AR412" s="233"/>
      <c r="AS412" s="233"/>
      <c r="BH412" s="233"/>
      <c r="BI412" s="233"/>
      <c r="BJ412" s="233"/>
      <c r="BK412" s="233"/>
      <c r="BL412" s="233"/>
      <c r="BM412" s="233"/>
      <c r="BN412" s="233"/>
      <c r="BO412" s="233"/>
      <c r="BP412" s="233"/>
      <c r="BQ412" s="233"/>
      <c r="BR412" s="233"/>
      <c r="CO412" s="642"/>
      <c r="CP412" s="451">
        <v>0.25172892163764976</v>
      </c>
      <c r="CQ412" s="450">
        <v>2.3381432840456147</v>
      </c>
      <c r="CR412" s="452">
        <v>3.3427777685859632</v>
      </c>
      <c r="CS412"/>
      <c r="CT412"/>
      <c r="CU412"/>
      <c r="CV412"/>
      <c r="CW412"/>
      <c r="CX412" s="233"/>
      <c r="DN412" s="644"/>
      <c r="DO412" s="742"/>
      <c r="DP412" s="742"/>
      <c r="DQ412" s="742"/>
      <c r="DR412" s="742"/>
      <c r="DS412" s="742"/>
      <c r="DT412" s="742"/>
      <c r="DU412" s="551">
        <v>0.2950213444598796</v>
      </c>
      <c r="DV412" s="550">
        <v>2.0905703888112326</v>
      </c>
      <c r="DW412" s="552">
        <v>3.2679822427677161</v>
      </c>
      <c r="DX412"/>
      <c r="DY412"/>
      <c r="DZ412"/>
      <c r="EA412"/>
      <c r="EB412"/>
      <c r="EC412"/>
      <c r="ED412"/>
      <c r="EE412"/>
      <c r="EF412"/>
    </row>
    <row r="413" spans="1:137" ht="15" customHeight="1">
      <c r="A413" s="152"/>
      <c r="B413" s="152"/>
      <c r="C413" s="152"/>
      <c r="D413" s="152"/>
      <c r="E413" s="152"/>
      <c r="F413" s="152"/>
      <c r="G413" s="152"/>
      <c r="H413" s="152"/>
      <c r="I413" s="152"/>
      <c r="J413" s="152"/>
      <c r="K413" s="152"/>
      <c r="L413" s="152"/>
      <c r="M413" s="152"/>
      <c r="N413" s="152"/>
      <c r="O413" s="152"/>
      <c r="P413" s="152"/>
      <c r="Q413" s="152"/>
      <c r="R413" s="152"/>
      <c r="S413" s="152"/>
      <c r="AG413" s="233"/>
      <c r="AH413" s="233"/>
      <c r="AI413" s="233"/>
      <c r="AJ413" s="233"/>
      <c r="AK413" s="233"/>
      <c r="AL413" s="233"/>
      <c r="AM413" s="233"/>
      <c r="AN413" s="233"/>
      <c r="AO413" s="233"/>
      <c r="AP413" s="233"/>
      <c r="AQ413" s="233"/>
      <c r="AR413" s="233"/>
      <c r="AS413" s="233"/>
      <c r="BH413" s="233"/>
      <c r="BI413" s="233"/>
      <c r="BJ413" s="233"/>
      <c r="BK413" s="233"/>
      <c r="BL413" s="233"/>
      <c r="BM413" s="233"/>
      <c r="BN413" s="233"/>
      <c r="BO413" s="233"/>
      <c r="BP413" s="233"/>
      <c r="BQ413" s="233"/>
      <c r="BR413" s="233"/>
      <c r="CO413" s="642"/>
      <c r="CP413" s="451">
        <v>0.31751208911288642</v>
      </c>
      <c r="CQ413" s="450">
        <v>2.7595065960851275</v>
      </c>
      <c r="CR413" s="452">
        <v>4.0266776144411889</v>
      </c>
      <c r="CS413"/>
      <c r="CT413"/>
      <c r="CU413"/>
      <c r="CV413"/>
      <c r="CW413"/>
      <c r="CX413" s="233"/>
      <c r="DN413" s="644"/>
      <c r="DO413" s="742"/>
      <c r="DP413" s="742"/>
      <c r="DQ413" s="742"/>
      <c r="DR413" s="742"/>
      <c r="DS413" s="742"/>
      <c r="DT413" s="742"/>
      <c r="DU413" s="551">
        <v>0.28606269216446018</v>
      </c>
      <c r="DV413" s="550">
        <v>2.3864076274500103</v>
      </c>
      <c r="DW413" s="552">
        <v>3.5280660567605171</v>
      </c>
      <c r="DX413"/>
      <c r="DY413"/>
      <c r="DZ413"/>
      <c r="EA413"/>
      <c r="EB413"/>
      <c r="EC413"/>
      <c r="ED413"/>
      <c r="EE413"/>
      <c r="EF413"/>
    </row>
    <row r="414" spans="1:137" ht="15" customHeight="1">
      <c r="A414" s="152"/>
      <c r="B414" s="152"/>
      <c r="C414" s="152"/>
      <c r="D414" s="152"/>
      <c r="E414" s="152"/>
      <c r="F414" s="152"/>
      <c r="G414" s="152"/>
      <c r="H414" s="152"/>
      <c r="I414" s="152"/>
      <c r="J414" s="152"/>
      <c r="K414" s="152"/>
      <c r="L414" s="152"/>
      <c r="M414" s="152"/>
      <c r="N414" s="152"/>
      <c r="O414" s="152"/>
      <c r="P414" s="152"/>
      <c r="Q414" s="152"/>
      <c r="R414" s="152"/>
      <c r="S414" s="152"/>
      <c r="AG414" s="233"/>
      <c r="AH414" s="233"/>
      <c r="AI414" s="233"/>
      <c r="AJ414" s="233"/>
      <c r="AK414" s="233"/>
      <c r="AL414" s="233"/>
      <c r="AM414" s="233"/>
      <c r="AN414" s="233"/>
      <c r="AO414" s="233"/>
      <c r="AP414" s="233"/>
      <c r="AQ414" s="233"/>
      <c r="AR414" s="233"/>
      <c r="AS414" s="233"/>
      <c r="BH414" s="233"/>
      <c r="BI414" s="233"/>
      <c r="BJ414" s="233"/>
      <c r="BK414" s="233"/>
      <c r="BL414" s="233"/>
      <c r="BM414" s="233"/>
      <c r="BN414" s="233"/>
      <c r="BO414" s="233"/>
      <c r="BP414" s="233"/>
      <c r="BQ414" s="233"/>
      <c r="BR414" s="233"/>
      <c r="CO414" s="642"/>
      <c r="CP414" s="451">
        <v>0.30687238570519071</v>
      </c>
      <c r="CQ414" s="450">
        <v>3.4139614778853336</v>
      </c>
      <c r="CR414" s="452">
        <v>4.6386701010620328</v>
      </c>
      <c r="CS414"/>
      <c r="CT414"/>
      <c r="CU414"/>
      <c r="CV414"/>
      <c r="CW414"/>
      <c r="CX414" s="233"/>
      <c r="DN414" s="644"/>
      <c r="DO414" s="742"/>
      <c r="DP414" s="742"/>
      <c r="DQ414" s="742"/>
      <c r="DR414" s="742"/>
      <c r="DS414" s="742"/>
      <c r="DT414" s="742"/>
      <c r="DU414" s="551">
        <v>0.26913659614887997</v>
      </c>
      <c r="DV414" s="550">
        <v>3.0336699682847557</v>
      </c>
      <c r="DW414" s="552">
        <v>4.107777400136297</v>
      </c>
      <c r="DX414"/>
      <c r="DY414"/>
      <c r="DZ414"/>
      <c r="EA414"/>
      <c r="EB414"/>
      <c r="EC414"/>
      <c r="ED414"/>
      <c r="EE414"/>
      <c r="EF414"/>
    </row>
    <row r="415" spans="1:137" ht="15" customHeight="1">
      <c r="A415" s="152"/>
      <c r="B415" s="152"/>
      <c r="C415" s="152"/>
      <c r="D415" s="152"/>
      <c r="E415" s="152"/>
      <c r="F415" s="152"/>
      <c r="G415" s="152"/>
      <c r="H415" s="152"/>
      <c r="I415" s="152"/>
      <c r="J415" s="152"/>
      <c r="K415" s="152"/>
      <c r="L415" s="152"/>
      <c r="M415" s="152"/>
      <c r="N415" s="152"/>
      <c r="O415" s="152"/>
      <c r="P415" s="152"/>
      <c r="Q415" s="152"/>
      <c r="R415" s="152"/>
      <c r="S415" s="152"/>
      <c r="AG415" s="233"/>
      <c r="AH415" s="233"/>
      <c r="AI415" s="233"/>
      <c r="AJ415" s="233"/>
      <c r="AK415" s="233"/>
      <c r="AL415" s="233"/>
      <c r="AM415" s="233"/>
      <c r="AN415" s="233"/>
      <c r="AO415" s="233"/>
      <c r="AP415" s="233"/>
      <c r="AQ415" s="233"/>
      <c r="AR415" s="233"/>
      <c r="AS415" s="233"/>
      <c r="BH415" s="233"/>
      <c r="BI415" s="233"/>
      <c r="BJ415" s="233"/>
      <c r="BK415" s="233"/>
      <c r="BL415" s="233"/>
      <c r="BM415" s="233"/>
      <c r="BN415" s="233"/>
      <c r="BO415" s="233"/>
      <c r="BP415" s="233"/>
      <c r="BQ415" s="233"/>
      <c r="BR415" s="233"/>
      <c r="CO415" s="642"/>
      <c r="CP415" s="451">
        <v>0.29898197323971948</v>
      </c>
      <c r="CQ415" s="450">
        <v>3.6501012876584515</v>
      </c>
      <c r="CR415" s="452">
        <v>4.8433197649731277</v>
      </c>
      <c r="CS415"/>
      <c r="CT415"/>
      <c r="CU415"/>
      <c r="CV415"/>
      <c r="CW415"/>
      <c r="CX415" s="233"/>
      <c r="DN415" s="644"/>
      <c r="DO415" s="742"/>
      <c r="DP415" s="742"/>
      <c r="DQ415" s="742"/>
      <c r="DR415" s="742"/>
      <c r="DS415" s="742"/>
      <c r="DT415" s="742"/>
      <c r="DU415" s="551">
        <v>0.25812260154015865</v>
      </c>
      <c r="DV415" s="550">
        <v>3.6263717365479176</v>
      </c>
      <c r="DW415" s="552">
        <v>4.6565230002941886</v>
      </c>
      <c r="DX415"/>
      <c r="DY415"/>
      <c r="DZ415"/>
      <c r="EA415"/>
      <c r="EB415"/>
      <c r="EC415"/>
      <c r="ED415"/>
      <c r="EE415"/>
      <c r="EF415"/>
    </row>
    <row r="416" spans="1:137" ht="15.75" customHeight="1">
      <c r="A416" s="152"/>
      <c r="B416" s="152"/>
      <c r="C416" s="152"/>
      <c r="D416" s="152"/>
      <c r="E416" s="152"/>
      <c r="F416" s="152"/>
      <c r="G416" s="152"/>
      <c r="H416" s="152"/>
      <c r="I416" s="152"/>
      <c r="J416" s="152"/>
      <c r="K416" s="152"/>
      <c r="L416" s="152"/>
      <c r="M416" s="152"/>
      <c r="N416" s="152"/>
      <c r="O416" s="152"/>
      <c r="P416" s="152"/>
      <c r="Q416" s="152"/>
      <c r="R416" s="152"/>
      <c r="S416" s="152"/>
      <c r="AG416" s="233"/>
      <c r="AH416" s="233"/>
      <c r="AI416" s="233"/>
      <c r="AJ416" s="233"/>
      <c r="AK416" s="233"/>
      <c r="AL416" s="233"/>
      <c r="AM416" s="233"/>
      <c r="AN416" s="233"/>
      <c r="AO416" s="233"/>
      <c r="AP416" s="233"/>
      <c r="AQ416" s="233"/>
      <c r="AR416" s="233"/>
      <c r="AS416" s="233"/>
      <c r="BH416" s="233"/>
      <c r="BI416" s="233"/>
      <c r="BJ416" s="233"/>
      <c r="BK416" s="233"/>
      <c r="BL416" s="233"/>
      <c r="BM416" s="233"/>
      <c r="BN416" s="233"/>
      <c r="BO416" s="233"/>
      <c r="BP416" s="233"/>
      <c r="BQ416" s="233"/>
      <c r="BR416" s="233"/>
      <c r="CO416" s="1187" t="s">
        <v>2</v>
      </c>
      <c r="CP416" s="451">
        <v>0.20367836610650594</v>
      </c>
      <c r="CQ416" s="450">
        <v>2.029238663050033</v>
      </c>
      <c r="CR416" s="452">
        <v>2.842106366189733</v>
      </c>
      <c r="CS416"/>
      <c r="CT416"/>
      <c r="CU416"/>
      <c r="CV416"/>
      <c r="CW416"/>
      <c r="CX416" s="233"/>
      <c r="DN416" s="1190" t="s">
        <v>2</v>
      </c>
      <c r="DO416" s="742"/>
      <c r="DP416" s="742"/>
      <c r="DQ416" s="742"/>
      <c r="DR416" s="742"/>
      <c r="DS416" s="742"/>
      <c r="DT416" s="742"/>
      <c r="DU416" s="551">
        <v>0.2159320628569287</v>
      </c>
      <c r="DV416" s="550">
        <v>2.0778862070940844</v>
      </c>
      <c r="DW416" s="552">
        <v>2.9396576525550389</v>
      </c>
      <c r="DX416"/>
      <c r="DY416"/>
      <c r="DZ416"/>
      <c r="EA416"/>
      <c r="EB416"/>
      <c r="EC416"/>
      <c r="ED416"/>
      <c r="EE416"/>
      <c r="EF416"/>
    </row>
    <row r="417" spans="1:136" ht="15" customHeight="1">
      <c r="A417" s="152"/>
      <c r="B417" s="152"/>
      <c r="C417" s="152"/>
      <c r="D417" s="152"/>
      <c r="E417" s="152"/>
      <c r="F417" s="152"/>
      <c r="G417" s="152"/>
      <c r="H417" s="152"/>
      <c r="I417" s="152"/>
      <c r="J417" s="152"/>
      <c r="K417" s="152"/>
      <c r="L417" s="152"/>
      <c r="M417" s="152"/>
      <c r="N417" s="152"/>
      <c r="O417" s="152"/>
      <c r="P417" s="152"/>
      <c r="Q417" s="152"/>
      <c r="R417" s="152"/>
      <c r="S417" s="152"/>
      <c r="AG417" s="233"/>
      <c r="AH417" s="233"/>
      <c r="AI417" s="233"/>
      <c r="AJ417" s="233"/>
      <c r="AK417" s="233"/>
      <c r="AL417" s="233"/>
      <c r="AM417" s="233"/>
      <c r="AN417" s="233"/>
      <c r="AO417" s="233"/>
      <c r="AP417" s="233"/>
      <c r="AQ417" s="233"/>
      <c r="AR417" s="233"/>
      <c r="AS417" s="233"/>
      <c r="BH417" s="233"/>
      <c r="BI417" s="233"/>
      <c r="BJ417" s="233"/>
      <c r="BK417" s="233"/>
      <c r="BL417" s="233"/>
      <c r="BM417" s="233"/>
      <c r="BN417" s="233"/>
      <c r="BO417" s="233"/>
      <c r="BP417" s="233"/>
      <c r="BQ417" s="233"/>
      <c r="BR417" s="233"/>
      <c r="CO417" s="1147"/>
      <c r="CP417" s="446">
        <v>0.25339681047182444</v>
      </c>
      <c r="CQ417" s="445">
        <v>3.4329510286082225</v>
      </c>
      <c r="CR417" s="447">
        <v>4.4442419538479179</v>
      </c>
      <c r="CS417"/>
      <c r="CT417"/>
      <c r="CU417"/>
      <c r="CV417"/>
      <c r="CW417"/>
      <c r="CX417" s="233"/>
      <c r="DN417" s="1149"/>
      <c r="DO417" s="743"/>
      <c r="DP417" s="743"/>
      <c r="DQ417" s="743"/>
      <c r="DR417" s="743"/>
      <c r="DS417" s="743"/>
      <c r="DT417" s="743"/>
      <c r="DU417" s="546">
        <v>0.23135063124668862</v>
      </c>
      <c r="DV417" s="545">
        <v>3.2357154241332684</v>
      </c>
      <c r="DW417" s="547">
        <v>4.1590214179719958</v>
      </c>
      <c r="DX417"/>
      <c r="DY417"/>
      <c r="DZ417"/>
      <c r="EA417"/>
      <c r="EB417"/>
      <c r="EC417"/>
      <c r="ED417"/>
      <c r="EE417"/>
      <c r="EF417"/>
    </row>
    <row r="418" spans="1:136" ht="15" customHeight="1">
      <c r="A418" s="152"/>
      <c r="B418" s="152"/>
      <c r="C418" s="152"/>
      <c r="D418" s="152"/>
      <c r="E418" s="152"/>
      <c r="F418" s="152"/>
      <c r="G418" s="152"/>
      <c r="H418" s="152"/>
      <c r="I418" s="152"/>
      <c r="J418" s="152"/>
      <c r="K418" s="152"/>
      <c r="L418" s="152"/>
      <c r="M418" s="152"/>
      <c r="N418" s="152"/>
      <c r="O418" s="152"/>
      <c r="P418" s="152"/>
      <c r="Q418" s="152"/>
      <c r="R418" s="152"/>
      <c r="S418" s="152"/>
      <c r="AG418" s="233"/>
      <c r="AH418" s="233"/>
      <c r="AI418" s="233"/>
      <c r="AJ418" s="233"/>
      <c r="AK418" s="233"/>
      <c r="AL418" s="233"/>
      <c r="AM418" s="233"/>
      <c r="AN418" s="233"/>
      <c r="AO418" s="233"/>
      <c r="AP418" s="233"/>
      <c r="AQ418" s="233"/>
      <c r="AR418" s="233"/>
      <c r="AS418" s="233"/>
      <c r="BH418" s="233"/>
      <c r="BI418" s="233"/>
      <c r="BJ418" s="233"/>
      <c r="BK418" s="233"/>
      <c r="BL418" s="233"/>
      <c r="BM418" s="233"/>
      <c r="BN418" s="233"/>
      <c r="BO418" s="233"/>
      <c r="BP418" s="233"/>
      <c r="BQ418" s="233"/>
      <c r="BR418" s="233"/>
      <c r="CO418" s="1187"/>
      <c r="CP418" s="451">
        <v>0.24401902864066302</v>
      </c>
      <c r="CQ418" s="450">
        <v>3.8873366155179117</v>
      </c>
      <c r="CR418" s="452">
        <v>4.8612013961779947</v>
      </c>
      <c r="CS418"/>
      <c r="CT418"/>
      <c r="CU418"/>
      <c r="CV418"/>
      <c r="CW418"/>
      <c r="CX418" s="233"/>
      <c r="DN418" s="1190"/>
      <c r="DO418" s="742"/>
      <c r="DP418" s="742"/>
      <c r="DQ418" s="742"/>
      <c r="DR418" s="742"/>
      <c r="DS418" s="742"/>
      <c r="DT418" s="742"/>
      <c r="DU418" s="551">
        <v>0.28598550152687335</v>
      </c>
      <c r="DV418" s="550">
        <v>3.7918979162790527</v>
      </c>
      <c r="DW418" s="552">
        <v>4.9332482825513555</v>
      </c>
      <c r="DX418"/>
      <c r="DY418"/>
      <c r="DZ418"/>
      <c r="EA418"/>
      <c r="EB418"/>
      <c r="EC418"/>
      <c r="ED418"/>
      <c r="EE418"/>
      <c r="EF418"/>
    </row>
    <row r="419" spans="1:136" ht="15" customHeight="1">
      <c r="A419" s="152"/>
      <c r="B419" s="152"/>
      <c r="C419" s="152"/>
      <c r="D419" s="152"/>
      <c r="E419" s="152"/>
      <c r="F419" s="152"/>
      <c r="G419" s="152"/>
      <c r="H419" s="152"/>
      <c r="I419" s="152"/>
      <c r="J419" s="152"/>
      <c r="K419" s="152"/>
      <c r="L419" s="152"/>
      <c r="M419" s="152"/>
      <c r="N419" s="152"/>
      <c r="O419" s="152"/>
      <c r="P419" s="152"/>
      <c r="Q419" s="152"/>
      <c r="R419" s="152"/>
      <c r="S419" s="152"/>
      <c r="AG419" s="233"/>
      <c r="AH419" s="233"/>
      <c r="AI419" s="233"/>
      <c r="AJ419" s="233"/>
      <c r="AK419" s="233"/>
      <c r="AL419" s="233"/>
      <c r="AM419" s="233"/>
      <c r="AN419" s="233"/>
      <c r="AO419" s="233"/>
      <c r="AP419" s="233"/>
      <c r="AQ419" s="233"/>
      <c r="AR419" s="233"/>
      <c r="AS419" s="233"/>
      <c r="BH419" s="233"/>
      <c r="BI419" s="233"/>
      <c r="BJ419" s="233"/>
      <c r="BK419" s="233"/>
      <c r="BL419" s="233"/>
      <c r="BM419" s="233"/>
      <c r="BN419" s="233"/>
      <c r="BO419" s="233"/>
      <c r="BP419" s="233"/>
      <c r="BQ419" s="233"/>
      <c r="BR419" s="233"/>
      <c r="CO419" s="1187"/>
      <c r="CP419" s="451">
        <v>0.30778740505042573</v>
      </c>
      <c r="CQ419" s="450">
        <v>4.2191531290699107</v>
      </c>
      <c r="CR419" s="452">
        <v>5.4475135375967572</v>
      </c>
      <c r="CS419"/>
      <c r="CT419"/>
      <c r="CU419"/>
      <c r="CV419"/>
      <c r="CW419"/>
      <c r="CX419" s="233"/>
      <c r="DN419" s="1190"/>
      <c r="DO419" s="742"/>
      <c r="DP419" s="742"/>
      <c r="DQ419" s="742"/>
      <c r="DR419" s="742"/>
      <c r="DS419" s="742"/>
      <c r="DT419" s="742"/>
      <c r="DU419" s="551">
        <v>0.27730123268388185</v>
      </c>
      <c r="DV419" s="550">
        <v>4.2975311985146742</v>
      </c>
      <c r="DW419" s="552">
        <v>5.4042231874502367</v>
      </c>
      <c r="DX419"/>
      <c r="DY419"/>
      <c r="DZ419"/>
      <c r="EA419"/>
      <c r="EB419"/>
      <c r="EC419"/>
      <c r="ED419"/>
      <c r="EE419"/>
      <c r="EF419"/>
    </row>
    <row r="420" spans="1:136" ht="15" customHeight="1">
      <c r="A420" s="152"/>
      <c r="B420" s="152"/>
      <c r="C420" s="152"/>
      <c r="D420" s="152"/>
      <c r="E420" s="152"/>
      <c r="F420" s="152"/>
      <c r="G420" s="152"/>
      <c r="H420" s="152"/>
      <c r="I420" s="152"/>
      <c r="J420" s="152"/>
      <c r="K420" s="152"/>
      <c r="L420" s="152"/>
      <c r="M420" s="152"/>
      <c r="N420" s="152"/>
      <c r="O420" s="152"/>
      <c r="P420" s="152"/>
      <c r="Q420" s="152"/>
      <c r="R420" s="152"/>
      <c r="S420" s="152"/>
      <c r="AG420" s="233"/>
      <c r="AH420" s="233"/>
      <c r="AI420" s="233"/>
      <c r="AJ420" s="233"/>
      <c r="AK420" s="233"/>
      <c r="AL420" s="233"/>
      <c r="AM420" s="233"/>
      <c r="AN420" s="233"/>
      <c r="AO420" s="233"/>
      <c r="AP420" s="233"/>
      <c r="AQ420" s="233"/>
      <c r="AR420" s="233"/>
      <c r="AS420" s="233"/>
      <c r="BH420" s="233"/>
      <c r="BI420" s="233"/>
      <c r="BJ420" s="233"/>
      <c r="BK420" s="233"/>
      <c r="BL420" s="233"/>
      <c r="BM420" s="233"/>
      <c r="BN420" s="233"/>
      <c r="BO420" s="233"/>
      <c r="BP420" s="233"/>
      <c r="BQ420" s="233"/>
      <c r="BR420" s="233"/>
      <c r="CO420" s="1187"/>
      <c r="CP420" s="451">
        <v>0.29747357192517254</v>
      </c>
      <c r="CQ420" s="450">
        <v>4.8333013140972891</v>
      </c>
      <c r="CR420" s="452">
        <v>6.0204998554933535</v>
      </c>
      <c r="CS420"/>
      <c r="CT420"/>
      <c r="CU420"/>
      <c r="CV420"/>
      <c r="CW420"/>
      <c r="CX420" s="233"/>
      <c r="DN420" s="1190"/>
      <c r="DO420" s="742"/>
      <c r="DP420" s="742"/>
      <c r="DQ420" s="742"/>
      <c r="DR420" s="742"/>
      <c r="DS420" s="742"/>
      <c r="DT420" s="742"/>
      <c r="DU420" s="551">
        <v>0.2608935450748045</v>
      </c>
      <c r="DV420" s="550">
        <v>4.8668219369775292</v>
      </c>
      <c r="DW420" s="552">
        <v>5.9080318641920622</v>
      </c>
      <c r="DX420"/>
      <c r="DY420"/>
      <c r="DZ420"/>
      <c r="EA420"/>
      <c r="EB420"/>
      <c r="EC420"/>
      <c r="ED420"/>
      <c r="EE420"/>
      <c r="EF420"/>
    </row>
    <row r="421" spans="1:136" ht="15" customHeight="1" thickBot="1">
      <c r="A421" s="152"/>
      <c r="B421" s="152"/>
      <c r="C421" s="152"/>
      <c r="D421" s="152"/>
      <c r="E421" s="152"/>
      <c r="F421" s="152"/>
      <c r="G421" s="152"/>
      <c r="H421" s="152"/>
      <c r="I421" s="152"/>
      <c r="J421" s="152"/>
      <c r="K421" s="152"/>
      <c r="L421" s="152"/>
      <c r="M421" s="152"/>
      <c r="N421" s="152"/>
      <c r="O421" s="152"/>
      <c r="P421" s="152"/>
      <c r="Q421" s="152"/>
      <c r="R421" s="152"/>
      <c r="S421" s="152"/>
      <c r="AG421" s="233"/>
      <c r="AH421" s="233"/>
      <c r="AI421" s="233"/>
      <c r="AJ421" s="233"/>
      <c r="AK421" s="233"/>
      <c r="AL421" s="233"/>
      <c r="AM421" s="233"/>
      <c r="AN421" s="233"/>
      <c r="AO421" s="233"/>
      <c r="AP421" s="233"/>
      <c r="AQ421" s="233"/>
      <c r="AR421" s="233"/>
      <c r="AS421" s="233"/>
      <c r="BH421" s="233"/>
      <c r="BI421" s="233"/>
      <c r="BJ421" s="233"/>
      <c r="BK421" s="233"/>
      <c r="BL421" s="233"/>
      <c r="BM421" s="233"/>
      <c r="BN421" s="233"/>
      <c r="BO421" s="233"/>
      <c r="BP421" s="233"/>
      <c r="BQ421" s="233"/>
      <c r="BR421" s="233"/>
      <c r="CO421" s="1183"/>
      <c r="CP421" s="459">
        <v>0.28982482511899504</v>
      </c>
      <c r="CQ421" s="458">
        <v>5.379265905099353</v>
      </c>
      <c r="CR421" s="492">
        <v>6.5359387732632213</v>
      </c>
      <c r="CS421"/>
      <c r="CT421"/>
      <c r="CU421"/>
      <c r="CV421"/>
      <c r="CW421"/>
      <c r="CX421" s="233"/>
      <c r="DN421" s="1184"/>
      <c r="DO421" s="744"/>
      <c r="DP421" s="744"/>
      <c r="DQ421" s="744"/>
      <c r="DR421" s="744"/>
      <c r="DS421" s="744"/>
      <c r="DT421" s="744"/>
      <c r="DU421" s="559">
        <v>0.25021688444960077</v>
      </c>
      <c r="DV421" s="558">
        <v>5.3735069985056034</v>
      </c>
      <c r="DW421" s="592">
        <v>6.3721070365821157</v>
      </c>
      <c r="DX421"/>
      <c r="DY421"/>
      <c r="DZ421"/>
      <c r="EA421"/>
      <c r="EB421"/>
      <c r="EC421"/>
      <c r="ED421"/>
      <c r="EE421"/>
      <c r="EF421"/>
    </row>
    <row r="422" spans="1:136" ht="15" customHeight="1" thickTop="1">
      <c r="A422" s="152"/>
      <c r="B422" s="152"/>
      <c r="C422" s="152"/>
      <c r="D422" s="152"/>
      <c r="E422" s="152"/>
      <c r="F422" s="152"/>
      <c r="G422" s="152"/>
      <c r="H422" s="152"/>
      <c r="I422" s="152"/>
      <c r="J422" s="152"/>
      <c r="K422" s="152"/>
      <c r="L422" s="152"/>
      <c r="M422" s="152"/>
      <c r="N422" s="152"/>
      <c r="O422" s="152"/>
      <c r="P422" s="152"/>
      <c r="Q422" s="152"/>
      <c r="R422" s="152"/>
      <c r="S422" s="152"/>
      <c r="AG422" s="233"/>
      <c r="AH422" s="233"/>
      <c r="AI422" s="233"/>
      <c r="AJ422" s="233"/>
      <c r="AK422" s="233"/>
      <c r="AL422" s="233"/>
      <c r="AM422" s="233"/>
      <c r="AN422" s="233"/>
      <c r="AO422" s="233"/>
      <c r="AP422" s="233"/>
      <c r="AQ422" s="233"/>
      <c r="AR422" s="233"/>
      <c r="AS422" s="233"/>
      <c r="BH422" s="233"/>
      <c r="BI422" s="233"/>
      <c r="BJ422" s="233"/>
      <c r="BK422" s="233"/>
      <c r="BL422" s="233"/>
      <c r="BM422" s="233"/>
      <c r="BN422" s="233"/>
      <c r="BO422" s="233"/>
      <c r="BP422" s="233"/>
      <c r="BQ422" s="233"/>
      <c r="BR422" s="233"/>
      <c r="CO422"/>
      <c r="CP422"/>
      <c r="CQ422"/>
      <c r="CR422"/>
      <c r="CS422"/>
      <c r="CT422"/>
      <c r="CU422"/>
      <c r="CV422"/>
      <c r="CW422"/>
      <c r="CX422" s="233"/>
      <c r="DN422"/>
      <c r="DO422"/>
      <c r="DP422"/>
      <c r="DQ422"/>
      <c r="DR422"/>
      <c r="DS422"/>
      <c r="DT422"/>
      <c r="DU422"/>
      <c r="DV422"/>
      <c r="DW422"/>
      <c r="DX422"/>
      <c r="DY422"/>
      <c r="DZ422"/>
      <c r="EA422"/>
      <c r="EB422"/>
      <c r="EC422"/>
      <c r="ED422"/>
      <c r="EE422"/>
      <c r="EF422"/>
    </row>
    <row r="423" spans="1:136" ht="15" customHeight="1">
      <c r="A423" s="152"/>
      <c r="B423" s="152"/>
      <c r="C423" s="152"/>
      <c r="D423" s="152"/>
      <c r="E423" s="152"/>
      <c r="F423" s="152"/>
      <c r="G423" s="152"/>
      <c r="H423" s="152"/>
      <c r="I423" s="152"/>
      <c r="J423" s="152"/>
      <c r="K423" s="152"/>
      <c r="L423" s="152"/>
      <c r="M423" s="152"/>
      <c r="N423" s="152"/>
      <c r="O423" s="152"/>
      <c r="P423" s="152"/>
      <c r="Q423" s="152"/>
      <c r="R423" s="152"/>
      <c r="S423" s="152"/>
      <c r="AG423" s="233"/>
      <c r="AH423" s="233"/>
      <c r="AI423" s="233"/>
      <c r="AJ423" s="233"/>
      <c r="AK423" s="233"/>
      <c r="AL423" s="233"/>
      <c r="AM423" s="233"/>
      <c r="AN423" s="233"/>
      <c r="AO423" s="233"/>
      <c r="AP423" s="233"/>
      <c r="AQ423" s="233"/>
      <c r="AR423" s="233"/>
      <c r="AS423" s="233"/>
      <c r="BH423" s="233"/>
      <c r="BI423" s="233"/>
      <c r="BJ423" s="233"/>
      <c r="BK423" s="233"/>
      <c r="BL423" s="233"/>
      <c r="BM423" s="233"/>
      <c r="BN423" s="233"/>
      <c r="BO423" s="233"/>
      <c r="BP423" s="233"/>
      <c r="BQ423" s="233"/>
      <c r="BR423" s="233"/>
      <c r="CO423" s="1153" t="s">
        <v>77</v>
      </c>
      <c r="CP423" s="1153"/>
      <c r="CQ423" s="1153"/>
      <c r="CR423" s="1153"/>
      <c r="CS423" s="1153"/>
      <c r="CT423" s="1153"/>
      <c r="CU423"/>
      <c r="CV423"/>
      <c r="CW423"/>
      <c r="CX423" s="233"/>
      <c r="DN423" s="1155" t="s">
        <v>77</v>
      </c>
      <c r="DO423" s="1155"/>
      <c r="DP423" s="1155"/>
      <c r="DQ423" s="1155"/>
      <c r="DR423" s="1155"/>
      <c r="DS423" s="1155"/>
      <c r="DT423" s="1155"/>
      <c r="DU423" s="1155"/>
      <c r="DV423" s="1155"/>
      <c r="DW423" s="1155"/>
      <c r="DX423" s="1155"/>
      <c r="DY423" s="1155"/>
      <c r="DZ423"/>
      <c r="EA423"/>
      <c r="EB423"/>
      <c r="EC423"/>
      <c r="ED423"/>
      <c r="EE423"/>
      <c r="EF423"/>
    </row>
    <row r="424" spans="1:136" ht="15" customHeight="1" thickBot="1">
      <c r="A424" s="152"/>
      <c r="B424" s="152"/>
      <c r="C424" s="152"/>
      <c r="D424" s="152"/>
      <c r="E424" s="152"/>
      <c r="F424" s="152"/>
      <c r="G424" s="152"/>
      <c r="H424" s="152"/>
      <c r="I424" s="152"/>
      <c r="J424" s="152"/>
      <c r="K424" s="152"/>
      <c r="L424" s="152"/>
      <c r="M424" s="152"/>
      <c r="N424" s="152"/>
      <c r="O424" s="152"/>
      <c r="P424" s="152"/>
      <c r="Q424" s="152"/>
      <c r="R424" s="152"/>
      <c r="S424" s="152"/>
      <c r="AG424" s="233"/>
      <c r="AH424" s="233"/>
      <c r="AI424" s="233"/>
      <c r="AJ424" s="233"/>
      <c r="AK424" s="233"/>
      <c r="AL424" s="233"/>
      <c r="AM424" s="233"/>
      <c r="AN424" s="233"/>
      <c r="AO424" s="233"/>
      <c r="AP424" s="233"/>
      <c r="AQ424" s="233"/>
      <c r="AR424" s="233"/>
      <c r="AS424" s="233"/>
      <c r="BH424" s="233"/>
      <c r="BI424" s="233"/>
      <c r="BJ424" s="233"/>
      <c r="BK424" s="233"/>
      <c r="BL424" s="233"/>
      <c r="BM424" s="233"/>
      <c r="BN424" s="233"/>
      <c r="BO424" s="233"/>
      <c r="BP424" s="233"/>
      <c r="BQ424" s="233"/>
      <c r="BR424" s="233"/>
      <c r="CO424" s="406" t="s">
        <v>328</v>
      </c>
      <c r="CP424"/>
      <c r="CQ424"/>
      <c r="CR424"/>
      <c r="CS424"/>
      <c r="CT424"/>
      <c r="CU424"/>
      <c r="CV424"/>
      <c r="CW424"/>
      <c r="CX424" s="233"/>
      <c r="DN424" s="506" t="s">
        <v>328</v>
      </c>
      <c r="DO424" s="506"/>
      <c r="DP424" s="506"/>
      <c r="DQ424" s="506"/>
      <c r="DR424" s="506"/>
      <c r="DS424" s="506"/>
      <c r="DT424" s="506"/>
      <c r="DU424"/>
      <c r="DV424"/>
      <c r="DW424"/>
      <c r="DX424"/>
      <c r="DY424"/>
      <c r="DZ424"/>
      <c r="EA424"/>
      <c r="EB424"/>
      <c r="EC424"/>
      <c r="ED424"/>
      <c r="EE424"/>
      <c r="EF424"/>
    </row>
    <row r="425" spans="1:136" ht="15" customHeight="1" thickTop="1">
      <c r="A425" s="152"/>
      <c r="B425" s="152"/>
      <c r="C425" s="152"/>
      <c r="D425" s="152"/>
      <c r="E425" s="152"/>
      <c r="F425" s="152"/>
      <c r="G425" s="152"/>
      <c r="H425" s="152"/>
      <c r="I425" s="152"/>
      <c r="J425" s="152"/>
      <c r="K425" s="152"/>
      <c r="L425" s="152"/>
      <c r="M425" s="152"/>
      <c r="N425" s="152"/>
      <c r="O425" s="152"/>
      <c r="P425" s="152"/>
      <c r="Q425" s="152"/>
      <c r="R425" s="152"/>
      <c r="S425" s="152"/>
      <c r="AG425" s="233"/>
      <c r="AH425" s="233"/>
      <c r="AI425" s="233"/>
      <c r="AJ425" s="233"/>
      <c r="AK425" s="233"/>
      <c r="AL425" s="233"/>
      <c r="AM425" s="233"/>
      <c r="AN425" s="233"/>
      <c r="AO425" s="233"/>
      <c r="AP425" s="233"/>
      <c r="AQ425" s="233"/>
      <c r="AR425" s="233"/>
      <c r="AS425" s="233"/>
      <c r="BH425" s="233"/>
      <c r="BI425" s="233"/>
      <c r="BJ425" s="233"/>
      <c r="BK425" s="233"/>
      <c r="BL425" s="233"/>
      <c r="BM425" s="233"/>
      <c r="BN425" s="233"/>
      <c r="BO425" s="233"/>
      <c r="BP425" s="233"/>
      <c r="BQ425" s="233"/>
      <c r="BR425" s="233"/>
      <c r="CO425" s="1231" t="s">
        <v>96</v>
      </c>
      <c r="CP425" s="1228" t="s">
        <v>80</v>
      </c>
      <c r="CQ425" s="1218" t="s">
        <v>71</v>
      </c>
      <c r="CR425" s="1218" t="s">
        <v>348</v>
      </c>
      <c r="CS425" s="1218" t="s">
        <v>349</v>
      </c>
      <c r="CT425" s="1219"/>
      <c r="CU425"/>
      <c r="CV425"/>
      <c r="CW425"/>
      <c r="CX425" s="233"/>
      <c r="DN425" s="1235" t="s">
        <v>96</v>
      </c>
      <c r="DO425" s="1243"/>
      <c r="DP425" s="1243"/>
      <c r="DQ425" s="1243"/>
      <c r="DR425" s="1243"/>
      <c r="DS425" s="1243"/>
      <c r="DT425" s="1243"/>
      <c r="DU425" s="1222" t="s">
        <v>80</v>
      </c>
      <c r="DV425" s="1216" t="s">
        <v>71</v>
      </c>
      <c r="DW425" s="1216" t="s">
        <v>348</v>
      </c>
      <c r="DX425" s="1216" t="s">
        <v>349</v>
      </c>
      <c r="DY425" s="1217"/>
      <c r="DZ425"/>
      <c r="EA425"/>
      <c r="EB425"/>
      <c r="EC425"/>
      <c r="ED425"/>
      <c r="EE425"/>
      <c r="EF425"/>
    </row>
    <row r="426" spans="1:136" ht="15" customHeight="1" thickBot="1">
      <c r="A426" s="152"/>
      <c r="B426" s="152"/>
      <c r="C426" s="152"/>
      <c r="D426" s="152"/>
      <c r="E426" s="152"/>
      <c r="F426" s="152"/>
      <c r="G426" s="152"/>
      <c r="H426" s="152"/>
      <c r="I426" s="152"/>
      <c r="J426" s="152"/>
      <c r="K426" s="152"/>
      <c r="L426" s="152"/>
      <c r="M426" s="152"/>
      <c r="N426" s="152"/>
      <c r="O426" s="152"/>
      <c r="P426" s="152"/>
      <c r="Q426" s="152"/>
      <c r="R426" s="152"/>
      <c r="S426" s="152"/>
      <c r="AG426" s="233"/>
      <c r="AH426" s="233"/>
      <c r="AI426" s="233"/>
      <c r="AJ426" s="233"/>
      <c r="AK426" s="233"/>
      <c r="AL426" s="233"/>
      <c r="AM426" s="233"/>
      <c r="AN426" s="233"/>
      <c r="AO426" s="233"/>
      <c r="AP426" s="233"/>
      <c r="AQ426" s="233"/>
      <c r="AR426" s="233"/>
      <c r="AS426" s="233"/>
      <c r="BH426" s="233"/>
      <c r="BI426" s="233"/>
      <c r="BJ426" s="233"/>
      <c r="BK426" s="233"/>
      <c r="BL426" s="233"/>
      <c r="BM426" s="233"/>
      <c r="BN426" s="233"/>
      <c r="BO426" s="233"/>
      <c r="BP426" s="233"/>
      <c r="BQ426" s="233"/>
      <c r="BR426" s="233"/>
      <c r="CO426" s="1233"/>
      <c r="CP426" s="1229"/>
      <c r="CQ426" s="1230"/>
      <c r="CR426" s="1230"/>
      <c r="CS426" s="638" t="s">
        <v>73</v>
      </c>
      <c r="CT426" s="461" t="s">
        <v>74</v>
      </c>
      <c r="CU426"/>
      <c r="CV426"/>
      <c r="CW426"/>
      <c r="CX426" s="233"/>
      <c r="DN426" s="1237"/>
      <c r="DO426" s="1244"/>
      <c r="DP426" s="1244"/>
      <c r="DQ426" s="1244"/>
      <c r="DR426" s="1244"/>
      <c r="DS426" s="1244"/>
      <c r="DT426" s="1244"/>
      <c r="DU426" s="1223"/>
      <c r="DV426" s="1224"/>
      <c r="DW426" s="1224"/>
      <c r="DX426" s="635" t="s">
        <v>73</v>
      </c>
      <c r="DY426" s="561" t="s">
        <v>74</v>
      </c>
      <c r="DZ426"/>
      <c r="EA426"/>
      <c r="EB426"/>
      <c r="EC426"/>
      <c r="ED426"/>
      <c r="EE426"/>
      <c r="EF426"/>
    </row>
    <row r="427" spans="1:136" ht="15" customHeight="1" thickTop="1">
      <c r="A427" s="152"/>
      <c r="B427" s="152"/>
      <c r="C427" s="152"/>
      <c r="D427" s="152"/>
      <c r="E427" s="152"/>
      <c r="F427" s="152"/>
      <c r="G427" s="152"/>
      <c r="H427" s="152"/>
      <c r="I427" s="152"/>
      <c r="J427" s="152"/>
      <c r="K427" s="152"/>
      <c r="L427" s="152"/>
      <c r="M427" s="152"/>
      <c r="N427" s="152"/>
      <c r="O427" s="152"/>
      <c r="P427" s="152"/>
      <c r="Q427" s="152"/>
      <c r="R427" s="152"/>
      <c r="S427" s="152"/>
      <c r="AG427" s="233"/>
      <c r="AH427" s="233"/>
      <c r="AI427" s="233"/>
      <c r="AJ427" s="233"/>
      <c r="AK427" s="233"/>
      <c r="AL427" s="233"/>
      <c r="AM427" s="233"/>
      <c r="AN427" s="233"/>
      <c r="AO427" s="233"/>
      <c r="AP427" s="233"/>
      <c r="AQ427" s="233"/>
      <c r="AR427" s="233"/>
      <c r="AS427" s="233"/>
      <c r="BH427" s="233"/>
      <c r="BI427" s="233"/>
      <c r="BJ427" s="233"/>
      <c r="BK427" s="233"/>
      <c r="BL427" s="233"/>
      <c r="BM427" s="233"/>
      <c r="BN427" s="233"/>
      <c r="BO427" s="233"/>
      <c r="BP427" s="233"/>
      <c r="BQ427" s="233"/>
      <c r="BR427" s="233"/>
      <c r="CO427" s="1241" t="s">
        <v>22</v>
      </c>
      <c r="CP427" s="494" t="s">
        <v>395</v>
      </c>
      <c r="CQ427" s="485">
        <v>0.29263054223082913</v>
      </c>
      <c r="CR427" s="485">
        <v>3.9507620562202403E-3</v>
      </c>
      <c r="CS427" s="484">
        <v>-1.4571076700288623</v>
      </c>
      <c r="CT427" s="495">
        <v>-0.28923735921090332</v>
      </c>
      <c r="CU427"/>
      <c r="CV427"/>
      <c r="CW427"/>
      <c r="CX427" s="233"/>
      <c r="DN427" s="1242" t="s">
        <v>22</v>
      </c>
      <c r="DO427" s="745"/>
      <c r="DP427" s="745"/>
      <c r="DQ427" s="745"/>
      <c r="DR427" s="745"/>
      <c r="DS427" s="745"/>
      <c r="DT427" s="745"/>
      <c r="DU427" s="594" t="s">
        <v>645</v>
      </c>
      <c r="DV427" s="585">
        <v>0.310235779315917</v>
      </c>
      <c r="DW427" s="585">
        <v>2.2716378338520815E-3</v>
      </c>
      <c r="DX427" s="584">
        <v>-1.6031667362357047</v>
      </c>
      <c r="DY427" s="595">
        <v>-0.36503501815026018</v>
      </c>
      <c r="DZ427"/>
      <c r="EA427"/>
      <c r="EB427"/>
      <c r="EC427"/>
      <c r="ED427"/>
      <c r="EE427"/>
      <c r="EF427"/>
    </row>
    <row r="428" spans="1:136" ht="15" customHeight="1">
      <c r="A428" s="152"/>
      <c r="B428" s="152"/>
      <c r="C428" s="152"/>
      <c r="D428" s="152"/>
      <c r="E428" s="152"/>
      <c r="F428" s="152"/>
      <c r="G428" s="152"/>
      <c r="H428" s="152"/>
      <c r="I428" s="152"/>
      <c r="J428" s="152"/>
      <c r="K428" s="152"/>
      <c r="L428" s="152"/>
      <c r="M428" s="152"/>
      <c r="N428" s="152"/>
      <c r="O428" s="152"/>
      <c r="P428" s="152"/>
      <c r="Q428" s="152"/>
      <c r="R428" s="152"/>
      <c r="S428" s="152"/>
      <c r="AG428" s="233"/>
      <c r="AH428" s="233"/>
      <c r="AI428" s="233"/>
      <c r="AJ428" s="233"/>
      <c r="AK428" s="233"/>
      <c r="AL428" s="233"/>
      <c r="AM428" s="233"/>
      <c r="AN428" s="233"/>
      <c r="AO428" s="233"/>
      <c r="AP428" s="233"/>
      <c r="AQ428" s="233"/>
      <c r="AR428" s="233"/>
      <c r="AS428" s="233"/>
      <c r="BH428" s="233"/>
      <c r="BI428" s="233"/>
      <c r="BJ428" s="233"/>
      <c r="BK428" s="233"/>
      <c r="BL428" s="233"/>
      <c r="BM428" s="233"/>
      <c r="BN428" s="233"/>
      <c r="BO428" s="233"/>
      <c r="BP428" s="233"/>
      <c r="BQ428" s="233"/>
      <c r="BR428" s="233"/>
      <c r="CO428" s="1187"/>
      <c r="CP428" s="503" t="s">
        <v>396</v>
      </c>
      <c r="CQ428" s="451">
        <v>0.29263054223082913</v>
      </c>
      <c r="CR428" s="451">
        <v>3.9507620562202403E-3</v>
      </c>
      <c r="CS428" s="451">
        <v>0.28923735921090332</v>
      </c>
      <c r="CT428" s="452">
        <v>1.4571076700288623</v>
      </c>
      <c r="CU428"/>
      <c r="CV428"/>
      <c r="CW428"/>
      <c r="CX428" s="233"/>
      <c r="DN428" s="1190"/>
      <c r="DO428" s="742"/>
      <c r="DP428" s="742"/>
      <c r="DQ428" s="742"/>
      <c r="DR428" s="742"/>
      <c r="DS428" s="742"/>
      <c r="DT428" s="742"/>
      <c r="DU428" s="603" t="s">
        <v>646</v>
      </c>
      <c r="DV428" s="551">
        <v>0.310235779315917</v>
      </c>
      <c r="DW428" s="551">
        <v>2.2716378338520815E-3</v>
      </c>
      <c r="DX428" s="551">
        <v>0.36503501815026018</v>
      </c>
      <c r="DY428" s="552">
        <v>1.6031667362357047</v>
      </c>
      <c r="DZ428"/>
      <c r="EA428"/>
      <c r="EB428"/>
      <c r="EC428"/>
      <c r="ED428"/>
      <c r="EE428"/>
      <c r="EF428"/>
    </row>
    <row r="429" spans="1:136" ht="15" customHeight="1">
      <c r="A429" s="152"/>
      <c r="B429" s="152"/>
      <c r="C429" s="152"/>
      <c r="D429" s="152"/>
      <c r="E429" s="152"/>
      <c r="F429" s="152"/>
      <c r="G429" s="152"/>
      <c r="H429" s="152"/>
      <c r="I429" s="152"/>
      <c r="J429" s="152"/>
      <c r="K429" s="152"/>
      <c r="L429" s="152"/>
      <c r="M429" s="152"/>
      <c r="N429" s="152"/>
      <c r="O429" s="152"/>
      <c r="P429" s="152"/>
      <c r="Q429" s="152"/>
      <c r="R429" s="152"/>
      <c r="S429" s="152"/>
      <c r="AG429" s="233"/>
      <c r="AH429" s="233"/>
      <c r="AI429" s="233"/>
      <c r="AJ429" s="233"/>
      <c r="AK429" s="233"/>
      <c r="AL429" s="233"/>
      <c r="AM429" s="233"/>
      <c r="AN429" s="233"/>
      <c r="AO429" s="233"/>
      <c r="AP429" s="233"/>
      <c r="AQ429" s="233"/>
      <c r="AR429" s="233"/>
      <c r="AS429" s="233"/>
      <c r="BH429" s="233"/>
      <c r="BI429" s="233"/>
      <c r="BJ429" s="233"/>
      <c r="BK429" s="233"/>
      <c r="BL429" s="233"/>
      <c r="BM429" s="233"/>
      <c r="BN429" s="233"/>
      <c r="BO429" s="233"/>
      <c r="BP429" s="233"/>
      <c r="BQ429" s="233"/>
      <c r="BR429" s="233"/>
      <c r="CO429" s="1239" t="s">
        <v>23</v>
      </c>
      <c r="CP429" s="503" t="s">
        <v>397</v>
      </c>
      <c r="CQ429" s="451">
        <v>0.36406245525927777</v>
      </c>
      <c r="CR429" s="451">
        <v>1.6054469309425648E-4</v>
      </c>
      <c r="CS429" s="450">
        <v>-2.1815191782189438</v>
      </c>
      <c r="CT429" s="455">
        <v>-0.72856854107930225</v>
      </c>
      <c r="CU429"/>
      <c r="CV429"/>
      <c r="CW429"/>
      <c r="CX429" s="233"/>
      <c r="DN429" s="1240" t="s">
        <v>23</v>
      </c>
      <c r="DO429" s="746"/>
      <c r="DP429" s="746"/>
      <c r="DQ429" s="746"/>
      <c r="DR429" s="746"/>
      <c r="DS429" s="746"/>
      <c r="DT429" s="746"/>
      <c r="DU429" s="603" t="s">
        <v>590</v>
      </c>
      <c r="DV429" s="551">
        <v>0.33238807813178245</v>
      </c>
      <c r="DW429" s="551">
        <v>1.408045470604404E-5</v>
      </c>
      <c r="DX429" s="550">
        <v>-2.2191911357211032</v>
      </c>
      <c r="DY429" s="555">
        <v>-0.89265096954205581</v>
      </c>
      <c r="DZ429"/>
      <c r="EA429"/>
      <c r="EB429"/>
      <c r="EC429"/>
      <c r="ED429"/>
      <c r="EE429"/>
      <c r="EF429"/>
    </row>
    <row r="430" spans="1:136" ht="15" customHeight="1">
      <c r="A430" s="152"/>
      <c r="B430" s="152"/>
      <c r="C430" s="152"/>
      <c r="D430" s="152"/>
      <c r="E430" s="152"/>
      <c r="F430" s="152"/>
      <c r="G430" s="152"/>
      <c r="H430" s="152"/>
      <c r="I430" s="152"/>
      <c r="J430" s="152"/>
      <c r="K430" s="152"/>
      <c r="L430" s="152"/>
      <c r="M430" s="152"/>
      <c r="N430" s="152"/>
      <c r="O430" s="152"/>
      <c r="P430" s="152"/>
      <c r="Q430" s="152"/>
      <c r="R430" s="152"/>
      <c r="S430" s="152"/>
      <c r="AG430" s="233"/>
      <c r="AH430" s="233"/>
      <c r="AI430" s="233"/>
      <c r="AJ430" s="233"/>
      <c r="AK430" s="233"/>
      <c r="AL430" s="233"/>
      <c r="AM430" s="233"/>
      <c r="AN430" s="233"/>
      <c r="AO430" s="233"/>
      <c r="AP430" s="233"/>
      <c r="AQ430" s="233"/>
      <c r="AR430" s="233"/>
      <c r="AS430" s="233"/>
      <c r="BH430" s="233"/>
      <c r="BI430" s="233"/>
      <c r="BJ430" s="233"/>
      <c r="BK430" s="233"/>
      <c r="BL430" s="233"/>
      <c r="BM430" s="233"/>
      <c r="BN430" s="233"/>
      <c r="BO430" s="233"/>
      <c r="BP430" s="233"/>
      <c r="BQ430" s="233"/>
      <c r="BR430" s="233"/>
      <c r="CO430" s="1187"/>
      <c r="CP430" s="503" t="s">
        <v>398</v>
      </c>
      <c r="CQ430" s="451">
        <v>0.36406245525927777</v>
      </c>
      <c r="CR430" s="451">
        <v>1.6054469309425648E-4</v>
      </c>
      <c r="CS430" s="451">
        <v>0.72856854107930225</v>
      </c>
      <c r="CT430" s="452">
        <v>2.1815191782189438</v>
      </c>
      <c r="CU430"/>
      <c r="CV430"/>
      <c r="CW430"/>
      <c r="CX430" s="233"/>
      <c r="DN430" s="1190"/>
      <c r="DO430" s="742"/>
      <c r="DP430" s="742"/>
      <c r="DQ430" s="742"/>
      <c r="DR430" s="742"/>
      <c r="DS430" s="742"/>
      <c r="DT430" s="742"/>
      <c r="DU430" s="603" t="s">
        <v>596</v>
      </c>
      <c r="DV430" s="551">
        <v>0.33238807813178245</v>
      </c>
      <c r="DW430" s="551">
        <v>1.408045470604404E-5</v>
      </c>
      <c r="DX430" s="551">
        <v>0.89265096954205581</v>
      </c>
      <c r="DY430" s="552">
        <v>2.2191911357211032</v>
      </c>
      <c r="DZ430"/>
      <c r="EA430"/>
      <c r="EB430"/>
      <c r="EC430"/>
      <c r="ED430"/>
      <c r="EE430"/>
      <c r="EF430"/>
    </row>
    <row r="431" spans="1:136" ht="15" customHeight="1">
      <c r="A431" s="152"/>
      <c r="B431" s="152"/>
      <c r="C431" s="152"/>
      <c r="D431" s="152"/>
      <c r="E431" s="152"/>
      <c r="F431" s="152"/>
      <c r="G431" s="152"/>
      <c r="H431" s="152"/>
      <c r="I431" s="152"/>
      <c r="J431" s="152"/>
      <c r="K431" s="152"/>
      <c r="L431" s="152"/>
      <c r="M431" s="152"/>
      <c r="N431" s="152"/>
      <c r="O431" s="152"/>
      <c r="P431" s="152"/>
      <c r="Q431" s="152"/>
      <c r="R431" s="152"/>
      <c r="S431" s="152"/>
      <c r="AG431" s="233"/>
      <c r="AH431" s="233"/>
      <c r="AI431" s="233"/>
      <c r="AJ431" s="233"/>
      <c r="AK431" s="233"/>
      <c r="AL431" s="233"/>
      <c r="AM431" s="233"/>
      <c r="AN431" s="233"/>
      <c r="AO431" s="233"/>
      <c r="AP431" s="233"/>
      <c r="AQ431" s="233"/>
      <c r="AR431" s="233"/>
      <c r="AS431" s="233"/>
      <c r="BH431" s="233"/>
      <c r="BI431" s="233"/>
      <c r="BJ431" s="233"/>
      <c r="BK431" s="233"/>
      <c r="BL431" s="233"/>
      <c r="BM431" s="233"/>
      <c r="BN431" s="233"/>
      <c r="BO431" s="233"/>
      <c r="BP431" s="233"/>
      <c r="BQ431" s="233"/>
      <c r="BR431" s="233"/>
      <c r="CO431" s="1239" t="s">
        <v>24</v>
      </c>
      <c r="CP431" s="503" t="s">
        <v>399</v>
      </c>
      <c r="CQ431" s="451">
        <v>0.35058912750909249</v>
      </c>
      <c r="CR431" s="451">
        <v>4.2784111977784869E-5</v>
      </c>
      <c r="CS431" s="450">
        <v>-2.2333981911735239</v>
      </c>
      <c r="CT431" s="455">
        <v>-0.83421876789080474</v>
      </c>
      <c r="CU431"/>
      <c r="CV431"/>
      <c r="CW431"/>
      <c r="CX431" s="233"/>
      <c r="DN431" s="1240" t="s">
        <v>24</v>
      </c>
      <c r="DO431" s="746"/>
      <c r="DP431" s="746"/>
      <c r="DQ431" s="746"/>
      <c r="DR431" s="746"/>
      <c r="DS431" s="746"/>
      <c r="DT431" s="746"/>
      <c r="DU431" s="603" t="s">
        <v>647</v>
      </c>
      <c r="DV431" s="551">
        <v>0.41088356108573171</v>
      </c>
      <c r="DW431" s="551">
        <v>1.1381342530981019E-4</v>
      </c>
      <c r="DX431" s="550">
        <v>-2.5032021642074116</v>
      </c>
      <c r="DY431" s="555">
        <v>-0.8633914030440496</v>
      </c>
      <c r="DZ431"/>
      <c r="EA431"/>
      <c r="EB431"/>
      <c r="EC431"/>
      <c r="ED431"/>
      <c r="EE431"/>
      <c r="EF431"/>
    </row>
    <row r="432" spans="1:136" ht="15" customHeight="1">
      <c r="A432" s="152"/>
      <c r="B432" s="152"/>
      <c r="C432" s="152"/>
      <c r="D432" s="152"/>
      <c r="E432" s="152"/>
      <c r="F432" s="152"/>
      <c r="G432" s="152"/>
      <c r="H432" s="152"/>
      <c r="I432" s="152"/>
      <c r="J432" s="152"/>
      <c r="K432" s="152"/>
      <c r="L432" s="152"/>
      <c r="M432" s="152"/>
      <c r="N432" s="152"/>
      <c r="O432" s="152"/>
      <c r="P432" s="152"/>
      <c r="Q432" s="152"/>
      <c r="R432" s="152"/>
      <c r="S432" s="152"/>
      <c r="AG432" s="233"/>
      <c r="AH432" s="233"/>
      <c r="AI432" s="233"/>
      <c r="AJ432" s="233"/>
      <c r="AK432" s="233"/>
      <c r="AL432" s="233"/>
      <c r="AM432" s="233"/>
      <c r="AN432" s="233"/>
      <c r="AO432" s="233"/>
      <c r="AP432" s="233"/>
      <c r="AQ432" s="233"/>
      <c r="AR432" s="233"/>
      <c r="AS432" s="233"/>
      <c r="BH432" s="233"/>
      <c r="BI432" s="233"/>
      <c r="BJ432" s="233"/>
      <c r="BK432" s="233"/>
      <c r="BL432" s="233"/>
      <c r="BM432" s="233"/>
      <c r="BN432" s="233"/>
      <c r="BO432" s="233"/>
      <c r="BP432" s="233"/>
      <c r="BQ432" s="233"/>
      <c r="BR432" s="233"/>
      <c r="CO432" s="1187"/>
      <c r="CP432" s="503" t="s">
        <v>400</v>
      </c>
      <c r="CQ432" s="451">
        <v>0.35058912750909249</v>
      </c>
      <c r="CR432" s="451">
        <v>4.2784111977784869E-5</v>
      </c>
      <c r="CS432" s="451">
        <v>0.83421876789080474</v>
      </c>
      <c r="CT432" s="452">
        <v>2.2333981911735239</v>
      </c>
      <c r="CU432"/>
      <c r="CV432"/>
      <c r="CW432"/>
      <c r="CX432" s="233"/>
      <c r="DN432" s="1190"/>
      <c r="DO432" s="742"/>
      <c r="DP432" s="742"/>
      <c r="DQ432" s="742"/>
      <c r="DR432" s="742"/>
      <c r="DS432" s="742"/>
      <c r="DT432" s="742"/>
      <c r="DU432" s="603" t="s">
        <v>648</v>
      </c>
      <c r="DV432" s="551">
        <v>0.41088356108573171</v>
      </c>
      <c r="DW432" s="551">
        <v>1.1381342530981019E-4</v>
      </c>
      <c r="DX432" s="551">
        <v>0.8633914030440496</v>
      </c>
      <c r="DY432" s="552">
        <v>2.5032021642074116</v>
      </c>
      <c r="DZ432"/>
      <c r="EA432"/>
      <c r="EB432"/>
      <c r="EC432"/>
      <c r="ED432"/>
      <c r="EE432"/>
      <c r="EF432"/>
    </row>
    <row r="433" spans="1:136" ht="15" customHeight="1">
      <c r="A433" s="152"/>
      <c r="B433" s="152"/>
      <c r="C433" s="152"/>
      <c r="D433" s="152"/>
      <c r="E433" s="152"/>
      <c r="F433" s="152"/>
      <c r="G433" s="152"/>
      <c r="H433" s="152"/>
      <c r="I433" s="152"/>
      <c r="J433" s="152"/>
      <c r="K433" s="152"/>
      <c r="L433" s="152"/>
      <c r="M433" s="152"/>
      <c r="N433" s="152"/>
      <c r="O433" s="152"/>
      <c r="P433" s="152"/>
      <c r="Q433" s="152"/>
      <c r="R433" s="152"/>
      <c r="S433" s="152"/>
      <c r="AG433" s="233"/>
      <c r="AH433" s="233"/>
      <c r="AI433" s="233"/>
      <c r="AJ433" s="233"/>
      <c r="AK433" s="233"/>
      <c r="AL433" s="233"/>
      <c r="AM433" s="233"/>
      <c r="AN433" s="233"/>
      <c r="AO433" s="233"/>
      <c r="AP433" s="233"/>
      <c r="AQ433" s="233"/>
      <c r="AR433" s="233"/>
      <c r="AS433" s="233"/>
      <c r="BH433" s="233"/>
      <c r="BI433" s="233"/>
      <c r="BJ433" s="233"/>
      <c r="BK433" s="233"/>
      <c r="BL433" s="233"/>
      <c r="BM433" s="233"/>
      <c r="BN433" s="233"/>
      <c r="BO433" s="233"/>
      <c r="BP433" s="233"/>
      <c r="BQ433" s="233"/>
      <c r="BR433" s="233"/>
      <c r="CO433" s="1239" t="s">
        <v>26</v>
      </c>
      <c r="CP433" s="503" t="s">
        <v>401</v>
      </c>
      <c r="CQ433" s="451">
        <v>0.44220698031634958</v>
      </c>
      <c r="CR433" s="451">
        <v>1.7584223646534719E-3</v>
      </c>
      <c r="CS433" s="450">
        <v>-2.3226515185526955</v>
      </c>
      <c r="CT433" s="455">
        <v>-0.55783093758765623</v>
      </c>
      <c r="CU433"/>
      <c r="CV433"/>
      <c r="CW433"/>
      <c r="CX433" s="233"/>
      <c r="DN433" s="1240" t="s">
        <v>26</v>
      </c>
      <c r="DO433" s="746"/>
      <c r="DP433" s="746"/>
      <c r="DQ433" s="746"/>
      <c r="DR433" s="746"/>
      <c r="DS433" s="746"/>
      <c r="DT433" s="746"/>
      <c r="DU433" s="603" t="s">
        <v>649</v>
      </c>
      <c r="DV433" s="551">
        <v>0.39840662330887405</v>
      </c>
      <c r="DW433" s="551">
        <v>1.0788928251153503E-5</v>
      </c>
      <c r="DX433" s="550">
        <v>-2.6886483897657749</v>
      </c>
      <c r="DY433" s="552">
        <v>-1.0986323119886092</v>
      </c>
      <c r="DZ433"/>
      <c r="EA433"/>
      <c r="EB433"/>
      <c r="EC433"/>
      <c r="ED433"/>
      <c r="EE433"/>
      <c r="EF433"/>
    </row>
    <row r="434" spans="1:136" ht="15" customHeight="1">
      <c r="A434" s="152"/>
      <c r="B434" s="152"/>
      <c r="C434" s="152"/>
      <c r="D434" s="152"/>
      <c r="E434" s="152"/>
      <c r="F434" s="152"/>
      <c r="G434" s="152"/>
      <c r="H434" s="152"/>
      <c r="I434" s="152"/>
      <c r="J434" s="152"/>
      <c r="K434" s="152"/>
      <c r="L434" s="152"/>
      <c r="M434" s="152"/>
      <c r="N434" s="152"/>
      <c r="O434" s="152"/>
      <c r="P434" s="152"/>
      <c r="Q434" s="152"/>
      <c r="R434" s="152"/>
      <c r="S434" s="152"/>
      <c r="AG434" s="233"/>
      <c r="AH434" s="233"/>
      <c r="AI434" s="233"/>
      <c r="AJ434" s="233"/>
      <c r="AK434" s="233"/>
      <c r="AL434" s="233"/>
      <c r="AM434" s="233"/>
      <c r="AN434" s="233"/>
      <c r="AO434" s="233"/>
      <c r="AP434" s="233"/>
      <c r="AQ434" s="233"/>
      <c r="AR434" s="233"/>
      <c r="AS434" s="233"/>
      <c r="BH434" s="233"/>
      <c r="BI434" s="233"/>
      <c r="BJ434" s="233"/>
      <c r="BK434" s="233"/>
      <c r="BL434" s="233"/>
      <c r="BM434" s="233"/>
      <c r="BN434" s="233"/>
      <c r="BO434" s="233"/>
      <c r="BP434" s="233"/>
      <c r="BQ434" s="233"/>
      <c r="BR434" s="233"/>
      <c r="CO434" s="1187"/>
      <c r="CP434" s="503" t="s">
        <v>402</v>
      </c>
      <c r="CQ434" s="451">
        <v>0.44220698031634958</v>
      </c>
      <c r="CR434" s="451">
        <v>1.7584223646534719E-3</v>
      </c>
      <c r="CS434" s="451">
        <v>0.55783093758765623</v>
      </c>
      <c r="CT434" s="452">
        <v>2.3226515185526955</v>
      </c>
      <c r="CU434"/>
      <c r="CV434"/>
      <c r="CW434"/>
      <c r="CX434" s="233"/>
      <c r="DN434" s="1190"/>
      <c r="DO434" s="742"/>
      <c r="DP434" s="742"/>
      <c r="DQ434" s="742"/>
      <c r="DR434" s="742"/>
      <c r="DS434" s="742"/>
      <c r="DT434" s="742"/>
      <c r="DU434" s="603" t="s">
        <v>650</v>
      </c>
      <c r="DV434" s="551">
        <v>0.39840662330887405</v>
      </c>
      <c r="DW434" s="551">
        <v>1.0788928251153503E-5</v>
      </c>
      <c r="DX434" s="550">
        <v>1.0986323119886092</v>
      </c>
      <c r="DY434" s="552">
        <v>2.6886483897657749</v>
      </c>
      <c r="DZ434"/>
      <c r="EA434"/>
      <c r="EB434"/>
      <c r="EC434"/>
      <c r="ED434"/>
      <c r="EE434"/>
      <c r="EF434"/>
    </row>
    <row r="435" spans="1:136" ht="15" customHeight="1">
      <c r="A435" s="152"/>
      <c r="B435" s="152"/>
      <c r="C435" s="152"/>
      <c r="D435" s="152"/>
      <c r="E435" s="152"/>
      <c r="F435" s="152"/>
      <c r="G435" s="152"/>
      <c r="H435" s="152"/>
      <c r="I435" s="152"/>
      <c r="J435" s="152"/>
      <c r="K435" s="152"/>
      <c r="L435" s="152"/>
      <c r="M435" s="152"/>
      <c r="N435" s="152"/>
      <c r="O435" s="152"/>
      <c r="P435" s="152"/>
      <c r="Q435" s="152"/>
      <c r="R435" s="152"/>
      <c r="S435" s="152"/>
      <c r="AG435" s="233"/>
      <c r="AH435" s="233"/>
      <c r="AI435" s="233"/>
      <c r="AJ435" s="233"/>
      <c r="AK435" s="233"/>
      <c r="AL435" s="233"/>
      <c r="AM435" s="233"/>
      <c r="AN435" s="233"/>
      <c r="AO435" s="233"/>
      <c r="AP435" s="233"/>
      <c r="AQ435" s="233"/>
      <c r="AR435" s="233"/>
      <c r="AS435" s="233"/>
      <c r="BH435" s="233"/>
      <c r="BI435" s="233"/>
      <c r="BJ435" s="233"/>
      <c r="BK435" s="233"/>
      <c r="BL435" s="233"/>
      <c r="BM435" s="233"/>
      <c r="BN435" s="233"/>
      <c r="BO435" s="233"/>
      <c r="BP435" s="233"/>
      <c r="BQ435" s="233"/>
      <c r="BR435" s="233"/>
      <c r="CO435" s="1239" t="s">
        <v>27</v>
      </c>
      <c r="CP435" s="503" t="s">
        <v>403</v>
      </c>
      <c r="CQ435" s="451">
        <v>0.42738880086206771</v>
      </c>
      <c r="CR435" s="451">
        <v>1.6537437704755369E-3</v>
      </c>
      <c r="CS435" s="450">
        <v>-2.2534258690827911</v>
      </c>
      <c r="CT435" s="455">
        <v>-0.54774372156048423</v>
      </c>
      <c r="CU435"/>
      <c r="CV435"/>
      <c r="CW435"/>
      <c r="CX435" s="233"/>
      <c r="DN435" s="1240" t="s">
        <v>27</v>
      </c>
      <c r="DO435" s="746"/>
      <c r="DP435" s="746"/>
      <c r="DQ435" s="746"/>
      <c r="DR435" s="746"/>
      <c r="DS435" s="746"/>
      <c r="DT435" s="746"/>
      <c r="DU435" s="603" t="s">
        <v>651</v>
      </c>
      <c r="DV435" s="551">
        <v>0.37483322858079748</v>
      </c>
      <c r="DW435" s="551">
        <v>7.6105338207688955E-6</v>
      </c>
      <c r="DX435" s="550">
        <v>-2.5646712784746519</v>
      </c>
      <c r="DY435" s="552">
        <v>-1.0687351542738865</v>
      </c>
      <c r="DZ435"/>
      <c r="EA435"/>
      <c r="EB435"/>
      <c r="EC435"/>
      <c r="ED435"/>
      <c r="EE435"/>
      <c r="EF435"/>
    </row>
    <row r="436" spans="1:136" ht="15" customHeight="1">
      <c r="A436" s="152"/>
      <c r="B436" s="152"/>
      <c r="C436" s="152"/>
      <c r="D436" s="152"/>
      <c r="E436" s="152"/>
      <c r="F436" s="152"/>
      <c r="G436" s="152"/>
      <c r="H436" s="152"/>
      <c r="I436" s="152"/>
      <c r="J436" s="152"/>
      <c r="K436" s="152"/>
      <c r="L436" s="152"/>
      <c r="M436" s="152"/>
      <c r="N436" s="152"/>
      <c r="O436" s="152"/>
      <c r="P436" s="152"/>
      <c r="Q436" s="152"/>
      <c r="R436" s="152"/>
      <c r="S436" s="152"/>
      <c r="AG436" s="233"/>
      <c r="AH436" s="233"/>
      <c r="AI436" s="233"/>
      <c r="AJ436" s="233"/>
      <c r="AK436" s="233"/>
      <c r="AL436" s="233"/>
      <c r="AM436" s="233"/>
      <c r="AN436" s="233"/>
      <c r="AO436" s="233"/>
      <c r="AP436" s="233"/>
      <c r="AQ436" s="233"/>
      <c r="AR436" s="233"/>
      <c r="AS436" s="233"/>
      <c r="BH436" s="233"/>
      <c r="BI436" s="233"/>
      <c r="BJ436" s="233"/>
      <c r="BK436" s="233"/>
      <c r="BL436" s="233"/>
      <c r="BM436" s="233"/>
      <c r="BN436" s="233"/>
      <c r="BO436" s="233"/>
      <c r="BP436" s="233"/>
      <c r="BQ436" s="233"/>
      <c r="BR436" s="233"/>
      <c r="CO436" s="1187"/>
      <c r="CP436" s="503" t="s">
        <v>404</v>
      </c>
      <c r="CQ436" s="451">
        <v>0.42738880086206771</v>
      </c>
      <c r="CR436" s="451">
        <v>1.6537437704755369E-3</v>
      </c>
      <c r="CS436" s="451">
        <v>0.54774372156048423</v>
      </c>
      <c r="CT436" s="452">
        <v>2.2534258690827911</v>
      </c>
      <c r="CU436"/>
      <c r="CV436"/>
      <c r="CW436"/>
      <c r="CX436" s="233"/>
      <c r="DN436" s="1190"/>
      <c r="DO436" s="742"/>
      <c r="DP436" s="742"/>
      <c r="DQ436" s="742"/>
      <c r="DR436" s="742"/>
      <c r="DS436" s="742"/>
      <c r="DT436" s="742"/>
      <c r="DU436" s="603" t="s">
        <v>652</v>
      </c>
      <c r="DV436" s="551">
        <v>0.37483322858079748</v>
      </c>
      <c r="DW436" s="551">
        <v>7.6105338207688955E-6</v>
      </c>
      <c r="DX436" s="550">
        <v>1.0687351542738865</v>
      </c>
      <c r="DY436" s="552">
        <v>2.5646712784746519</v>
      </c>
      <c r="DZ436"/>
      <c r="EA436"/>
      <c r="EB436"/>
      <c r="EC436"/>
      <c r="ED436"/>
      <c r="EE436"/>
      <c r="EF436"/>
    </row>
    <row r="437" spans="1:136" ht="15" customHeight="1">
      <c r="A437" s="152"/>
      <c r="B437" s="152"/>
      <c r="C437" s="152"/>
      <c r="D437" s="152"/>
      <c r="E437" s="152"/>
      <c r="F437" s="152"/>
      <c r="G437" s="152"/>
      <c r="H437" s="152"/>
      <c r="I437" s="152"/>
      <c r="J437" s="152"/>
      <c r="K437" s="152"/>
      <c r="L437" s="152"/>
      <c r="M437" s="152"/>
      <c r="N437" s="152"/>
      <c r="O437" s="152"/>
      <c r="P437" s="152"/>
      <c r="Q437" s="152"/>
      <c r="R437" s="152"/>
      <c r="S437" s="152"/>
      <c r="AG437" s="233"/>
      <c r="AH437" s="233"/>
      <c r="AI437" s="233"/>
      <c r="AJ437" s="233"/>
      <c r="AK437" s="233"/>
      <c r="AL437" s="233"/>
      <c r="AM437" s="233"/>
      <c r="AN437" s="233"/>
      <c r="AO437" s="233"/>
      <c r="AP437" s="233"/>
      <c r="AQ437" s="233"/>
      <c r="AR437" s="233"/>
      <c r="AS437" s="233"/>
      <c r="BH437" s="233"/>
      <c r="BI437" s="233"/>
      <c r="BJ437" s="233"/>
      <c r="BK437" s="233"/>
      <c r="BL437" s="233"/>
      <c r="BM437" s="233"/>
      <c r="BN437" s="233"/>
      <c r="BO437" s="233"/>
      <c r="BP437" s="233"/>
      <c r="BQ437" s="233"/>
      <c r="BR437" s="233"/>
      <c r="CO437" s="1239" t="s">
        <v>97</v>
      </c>
      <c r="CP437" s="503" t="s">
        <v>405</v>
      </c>
      <c r="CQ437" s="451">
        <v>0.41639962725436297</v>
      </c>
      <c r="CR437" s="451">
        <v>1.0918235227991677E-4</v>
      </c>
      <c r="CS437" s="450">
        <v>-2.5418043321103911</v>
      </c>
      <c r="CT437" s="455">
        <v>-0.87997929362060334</v>
      </c>
      <c r="CU437"/>
      <c r="CV437"/>
      <c r="CW437"/>
      <c r="CX437" s="233"/>
      <c r="DN437" s="1240" t="s">
        <v>97</v>
      </c>
      <c r="DO437" s="746"/>
      <c r="DP437" s="746"/>
      <c r="DQ437" s="746"/>
      <c r="DR437" s="746"/>
      <c r="DS437" s="746"/>
      <c r="DT437" s="746"/>
      <c r="DU437" s="603" t="s">
        <v>653</v>
      </c>
      <c r="DV437" s="551">
        <v>0.35949376446542769</v>
      </c>
      <c r="DW437" s="551">
        <v>8.5321102443477345E-6</v>
      </c>
      <c r="DX437" s="550">
        <v>-2.4487182871561917</v>
      </c>
      <c r="DY437" s="552">
        <v>-1.0140010110894211</v>
      </c>
      <c r="DZ437"/>
      <c r="EA437"/>
      <c r="EB437"/>
      <c r="EC437"/>
      <c r="ED437"/>
      <c r="EE437"/>
      <c r="EF437"/>
    </row>
    <row r="438" spans="1:136" ht="15" customHeight="1" thickBot="1">
      <c r="A438" s="152"/>
      <c r="B438" s="152"/>
      <c r="C438" s="152"/>
      <c r="D438" s="152"/>
      <c r="E438" s="152"/>
      <c r="F438" s="152"/>
      <c r="G438" s="152"/>
      <c r="H438" s="152"/>
      <c r="I438" s="152"/>
      <c r="J438" s="152"/>
      <c r="K438" s="152"/>
      <c r="L438" s="152"/>
      <c r="M438" s="152"/>
      <c r="N438" s="152"/>
      <c r="O438" s="152"/>
      <c r="P438" s="152"/>
      <c r="Q438" s="152"/>
      <c r="R438" s="152"/>
      <c r="S438" s="152"/>
      <c r="AG438" s="233"/>
      <c r="AH438" s="233"/>
      <c r="AI438" s="233"/>
      <c r="AJ438" s="233"/>
      <c r="AK438" s="233"/>
      <c r="AL438" s="233"/>
      <c r="AM438" s="233"/>
      <c r="AN438" s="233"/>
      <c r="AO438" s="233"/>
      <c r="AP438" s="233"/>
      <c r="AQ438" s="233"/>
      <c r="AR438" s="233"/>
      <c r="AS438" s="233"/>
      <c r="BH438" s="233"/>
      <c r="BI438" s="233"/>
      <c r="BJ438" s="233"/>
      <c r="BK438" s="233"/>
      <c r="BL438" s="233"/>
      <c r="BM438" s="233"/>
      <c r="BN438" s="233"/>
      <c r="BO438" s="233"/>
      <c r="BP438" s="233"/>
      <c r="BQ438" s="233"/>
      <c r="BR438" s="233"/>
      <c r="CO438" s="1183"/>
      <c r="CP438" s="496" t="s">
        <v>406</v>
      </c>
      <c r="CQ438" s="459">
        <v>0.41639962725436297</v>
      </c>
      <c r="CR438" s="459">
        <v>1.0918235227991677E-4</v>
      </c>
      <c r="CS438" s="459">
        <v>0.87997929362060334</v>
      </c>
      <c r="CT438" s="492">
        <v>2.5418043321103911</v>
      </c>
      <c r="CU438"/>
      <c r="CV438"/>
      <c r="CW438"/>
      <c r="CX438" s="233"/>
      <c r="DN438" s="1184"/>
      <c r="DO438" s="744"/>
      <c r="DP438" s="744"/>
      <c r="DQ438" s="744"/>
      <c r="DR438" s="744"/>
      <c r="DS438" s="744"/>
      <c r="DT438" s="744"/>
      <c r="DU438" s="596" t="s">
        <v>654</v>
      </c>
      <c r="DV438" s="559">
        <v>0.35949376446542769</v>
      </c>
      <c r="DW438" s="559">
        <v>8.5321102443477345E-6</v>
      </c>
      <c r="DX438" s="558">
        <v>1.0140010110894211</v>
      </c>
      <c r="DY438" s="592">
        <v>2.4487182871561917</v>
      </c>
      <c r="DZ438"/>
      <c r="EA438"/>
      <c r="EB438"/>
      <c r="EC438"/>
      <c r="ED438"/>
      <c r="EE438"/>
      <c r="EF438"/>
    </row>
    <row r="439" spans="1:136" ht="15" customHeight="1" thickTop="1">
      <c r="A439" s="152"/>
      <c r="B439" s="152"/>
      <c r="C439" s="152"/>
      <c r="D439" s="152"/>
      <c r="E439" s="152"/>
      <c r="F439" s="152"/>
      <c r="G439" s="152"/>
      <c r="H439" s="152"/>
      <c r="I439" s="152"/>
      <c r="J439" s="152"/>
      <c r="K439" s="152"/>
      <c r="L439" s="152"/>
      <c r="M439" s="152"/>
      <c r="N439" s="152"/>
      <c r="O439" s="152"/>
      <c r="P439" s="152"/>
      <c r="Q439" s="152"/>
      <c r="R439" s="152"/>
      <c r="S439" s="152"/>
      <c r="AG439" s="233"/>
      <c r="AH439" s="233"/>
      <c r="AI439" s="233"/>
      <c r="AJ439" s="233"/>
      <c r="AK439" s="233"/>
      <c r="AL439" s="233"/>
      <c r="AM439" s="233"/>
      <c r="AN439" s="233"/>
      <c r="AO439" s="233"/>
      <c r="AP439" s="233"/>
      <c r="AQ439" s="233"/>
      <c r="AR439" s="233"/>
      <c r="AS439" s="233"/>
      <c r="BH439" s="233"/>
      <c r="BI439" s="233"/>
      <c r="BJ439" s="233"/>
      <c r="BK439" s="233"/>
      <c r="BL439" s="233"/>
      <c r="BM439" s="233"/>
      <c r="BN439" s="233"/>
      <c r="BO439" s="233"/>
      <c r="BP439" s="233"/>
      <c r="BQ439" s="233"/>
      <c r="BR439" s="233"/>
      <c r="CO439" s="1176" t="s">
        <v>81</v>
      </c>
      <c r="CP439" s="1176"/>
      <c r="CQ439" s="1176"/>
      <c r="CR439" s="1176"/>
      <c r="CS439" s="1176"/>
      <c r="CT439" s="1176"/>
      <c r="CU439"/>
      <c r="CV439"/>
      <c r="CW439"/>
      <c r="CX439" s="233"/>
      <c r="DN439" s="1178" t="s">
        <v>81</v>
      </c>
      <c r="DO439" s="1178"/>
      <c r="DP439" s="1178"/>
      <c r="DQ439" s="1178"/>
      <c r="DR439" s="1178"/>
      <c r="DS439" s="1178"/>
      <c r="DT439" s="1178"/>
      <c r="DU439" s="1178"/>
      <c r="DV439" s="1178"/>
      <c r="DW439" s="1178"/>
      <c r="DX439" s="1178"/>
      <c r="DY439" s="1178"/>
      <c r="DZ439"/>
      <c r="EA439"/>
      <c r="EB439"/>
      <c r="EC439"/>
      <c r="ED439"/>
      <c r="EE439"/>
      <c r="EF439"/>
    </row>
    <row r="440" spans="1:136" ht="15" customHeight="1">
      <c r="A440" s="152"/>
      <c r="B440" s="152"/>
      <c r="C440" s="152"/>
      <c r="D440" s="152"/>
      <c r="E440" s="152"/>
      <c r="F440" s="152"/>
      <c r="G440" s="152"/>
      <c r="H440" s="152"/>
      <c r="I440" s="152"/>
      <c r="J440" s="152"/>
      <c r="K440" s="152"/>
      <c r="L440" s="152"/>
      <c r="M440" s="152"/>
      <c r="N440" s="152"/>
      <c r="O440" s="152"/>
      <c r="P440" s="152"/>
      <c r="Q440" s="152"/>
      <c r="R440" s="152"/>
      <c r="S440" s="152"/>
      <c r="AG440" s="233"/>
      <c r="AH440" s="233"/>
      <c r="AI440" s="233"/>
      <c r="AJ440" s="233"/>
      <c r="AK440" s="233"/>
      <c r="AL440" s="233"/>
      <c r="AM440" s="233"/>
      <c r="AN440" s="233"/>
      <c r="AO440" s="233"/>
      <c r="AP440" s="233"/>
      <c r="AQ440" s="233"/>
      <c r="AR440" s="233"/>
      <c r="AS440" s="233"/>
      <c r="BH440" s="233"/>
      <c r="BI440" s="233"/>
      <c r="BJ440" s="233"/>
      <c r="BK440" s="233"/>
      <c r="BL440" s="233"/>
      <c r="BM440" s="233"/>
      <c r="BN440" s="233"/>
      <c r="BO440" s="233"/>
      <c r="BP440" s="233"/>
      <c r="BQ440" s="233"/>
      <c r="BR440" s="233"/>
      <c r="CO440" s="1176" t="s">
        <v>352</v>
      </c>
      <c r="CP440" s="1176"/>
      <c r="CQ440" s="1176"/>
      <c r="CR440" s="1176"/>
      <c r="CS440" s="1176"/>
      <c r="CT440" s="1176"/>
      <c r="CU440"/>
      <c r="CV440"/>
      <c r="CW440"/>
      <c r="CX440" s="233"/>
      <c r="DN440" s="1178" t="s">
        <v>352</v>
      </c>
      <c r="DO440" s="1178"/>
      <c r="DP440" s="1178"/>
      <c r="DQ440" s="1178"/>
      <c r="DR440" s="1178"/>
      <c r="DS440" s="1178"/>
      <c r="DT440" s="1178"/>
      <c r="DU440" s="1178"/>
      <c r="DV440" s="1178"/>
      <c r="DW440" s="1178"/>
      <c r="DX440" s="1178"/>
      <c r="DY440" s="1178"/>
      <c r="DZ440"/>
      <c r="EA440"/>
      <c r="EB440"/>
      <c r="EC440"/>
      <c r="ED440"/>
      <c r="EE440"/>
      <c r="EF440"/>
    </row>
    <row r="441" spans="1:136" ht="15.75" customHeight="1">
      <c r="A441" s="152"/>
      <c r="B441" s="152"/>
      <c r="C441" s="152"/>
      <c r="D441" s="152"/>
      <c r="E441" s="152"/>
      <c r="F441" s="152"/>
      <c r="G441" s="152"/>
      <c r="H441" s="152"/>
      <c r="I441" s="152"/>
      <c r="J441" s="152"/>
      <c r="K441" s="152"/>
      <c r="L441" s="152"/>
      <c r="M441" s="152"/>
      <c r="N441" s="152"/>
      <c r="O441" s="152"/>
      <c r="P441" s="152"/>
      <c r="Q441" s="152"/>
      <c r="R441" s="152"/>
      <c r="S441" s="152"/>
      <c r="AG441" s="233"/>
      <c r="AH441" s="233"/>
      <c r="AI441" s="233"/>
      <c r="AJ441" s="233"/>
      <c r="AK441" s="233"/>
      <c r="AL441" s="233"/>
      <c r="AM441" s="233"/>
      <c r="AN441" s="233"/>
      <c r="AO441" s="233"/>
      <c r="AP441" s="233"/>
      <c r="AQ441" s="233"/>
      <c r="AR441" s="233"/>
      <c r="AS441" s="233"/>
      <c r="BH441" s="233"/>
      <c r="BI441" s="233"/>
      <c r="BJ441" s="233"/>
      <c r="BK441" s="233"/>
      <c r="BL441" s="233"/>
      <c r="BM441" s="233"/>
      <c r="BN441" s="233"/>
      <c r="BO441" s="233"/>
      <c r="BP441" s="233"/>
      <c r="BQ441" s="233"/>
      <c r="BR441" s="233"/>
      <c r="CO441" s="1176" t="s">
        <v>353</v>
      </c>
      <c r="CP441" s="1176"/>
      <c r="CQ441" s="1176"/>
      <c r="CR441" s="1176"/>
      <c r="CS441" s="1176"/>
      <c r="CT441" s="1176"/>
      <c r="CU441"/>
      <c r="CV441"/>
      <c r="CW441"/>
      <c r="CX441" s="233"/>
      <c r="DN441" s="1178" t="s">
        <v>353</v>
      </c>
      <c r="DO441" s="1178"/>
      <c r="DP441" s="1178"/>
      <c r="DQ441" s="1178"/>
      <c r="DR441" s="1178"/>
      <c r="DS441" s="1178"/>
      <c r="DT441" s="1178"/>
      <c r="DU441" s="1178"/>
      <c r="DV441" s="1178"/>
      <c r="DW441" s="1178"/>
      <c r="DX441" s="1178"/>
      <c r="DY441" s="1178"/>
      <c r="DZ441"/>
      <c r="EA441"/>
      <c r="EB441"/>
      <c r="EC441"/>
      <c r="ED441"/>
      <c r="EE441"/>
      <c r="EF441"/>
    </row>
    <row r="442" spans="1:136" ht="15" customHeight="1">
      <c r="A442" s="152"/>
      <c r="B442" s="152"/>
      <c r="C442" s="152"/>
      <c r="D442" s="152"/>
      <c r="E442" s="152"/>
      <c r="F442" s="152"/>
      <c r="G442" s="152"/>
      <c r="H442" s="152"/>
      <c r="I442" s="152"/>
      <c r="J442" s="152"/>
      <c r="K442" s="152"/>
      <c r="L442" s="152"/>
      <c r="M442" s="152"/>
      <c r="N442" s="152"/>
      <c r="O442" s="152"/>
      <c r="P442" s="152"/>
      <c r="Q442" s="152"/>
      <c r="R442" s="152"/>
      <c r="S442" s="152"/>
      <c r="AG442" s="233"/>
      <c r="AH442" s="233"/>
      <c r="AI442" s="233"/>
      <c r="AJ442" s="233"/>
      <c r="AK442" s="233"/>
      <c r="AL442" s="233"/>
      <c r="AM442" s="233"/>
      <c r="AN442" s="233"/>
      <c r="AO442" s="233"/>
      <c r="AP442" s="233"/>
      <c r="AQ442" s="233"/>
      <c r="AR442" s="233"/>
      <c r="AS442" s="233"/>
      <c r="BH442" s="233"/>
      <c r="BI442" s="233"/>
      <c r="BJ442" s="233"/>
      <c r="BK442" s="233"/>
      <c r="BL442" s="233"/>
      <c r="BM442" s="233"/>
      <c r="BN442" s="233"/>
      <c r="BO442" s="233"/>
      <c r="BP442" s="233"/>
      <c r="BQ442" s="233"/>
      <c r="BR442" s="233"/>
      <c r="CO442"/>
      <c r="CP442"/>
      <c r="CQ442"/>
      <c r="CR442"/>
      <c r="CS442"/>
      <c r="CT442"/>
      <c r="CU442"/>
      <c r="CV442"/>
      <c r="CW442"/>
      <c r="CX442" s="233"/>
      <c r="DN442"/>
      <c r="DO442"/>
      <c r="DP442"/>
      <c r="DQ442"/>
      <c r="DR442"/>
      <c r="DS442"/>
      <c r="DT442"/>
      <c r="DU442"/>
      <c r="DV442"/>
      <c r="DW442"/>
      <c r="DX442"/>
      <c r="DY442"/>
      <c r="DZ442"/>
      <c r="EA442"/>
      <c r="EB442"/>
      <c r="EC442"/>
      <c r="ED442"/>
      <c r="EE442"/>
      <c r="EF442"/>
    </row>
    <row r="443" spans="1:136" ht="15" customHeight="1">
      <c r="A443" s="152"/>
      <c r="B443" s="152"/>
      <c r="C443" s="152"/>
      <c r="D443" s="152"/>
      <c r="E443" s="152"/>
      <c r="F443" s="152"/>
      <c r="G443" s="152"/>
      <c r="H443" s="152"/>
      <c r="I443" s="152"/>
      <c r="J443" s="152"/>
      <c r="K443" s="152"/>
      <c r="L443" s="152"/>
      <c r="M443" s="152"/>
      <c r="N443" s="152"/>
      <c r="O443" s="152"/>
      <c r="P443" s="152"/>
      <c r="Q443" s="152"/>
      <c r="R443" s="152"/>
      <c r="S443" s="152"/>
      <c r="AG443" s="233"/>
      <c r="AH443" s="233"/>
      <c r="AI443" s="233"/>
      <c r="AJ443" s="233"/>
      <c r="AK443" s="233"/>
      <c r="AL443" s="233"/>
      <c r="AM443" s="233"/>
      <c r="AN443" s="233"/>
      <c r="AO443" s="233"/>
      <c r="AP443" s="233"/>
      <c r="AQ443" s="233"/>
      <c r="AR443" s="233"/>
      <c r="AS443" s="233"/>
      <c r="BH443" s="233"/>
      <c r="BI443" s="233"/>
      <c r="BJ443" s="233"/>
      <c r="BK443" s="233"/>
      <c r="BL443" s="233"/>
      <c r="BM443" s="233"/>
      <c r="BN443" s="233"/>
      <c r="BO443" s="233"/>
      <c r="BP443" s="233"/>
      <c r="BQ443" s="233"/>
      <c r="BR443" s="233"/>
      <c r="CO443" s="1153" t="s">
        <v>82</v>
      </c>
      <c r="CP443" s="1153"/>
      <c r="CQ443" s="1153"/>
      <c r="CR443" s="1153"/>
      <c r="CS443" s="1153"/>
      <c r="CT443" s="1153"/>
      <c r="CU443" s="1153"/>
      <c r="CV443" s="1153"/>
      <c r="CW443"/>
      <c r="CX443" s="233"/>
      <c r="DN443" s="1155" t="s">
        <v>82</v>
      </c>
      <c r="DO443" s="1155"/>
      <c r="DP443" s="1155"/>
      <c r="DQ443" s="1155"/>
      <c r="DR443" s="1155"/>
      <c r="DS443" s="1155"/>
      <c r="DT443" s="1155"/>
      <c r="DU443" s="1155"/>
      <c r="DV443" s="1155"/>
      <c r="DW443" s="1155"/>
      <c r="DX443" s="1155"/>
      <c r="DY443" s="1155"/>
      <c r="DZ443" s="1155"/>
      <c r="EA443" s="1155"/>
      <c r="EB443"/>
      <c r="EC443"/>
      <c r="ED443"/>
      <c r="EE443"/>
      <c r="EF443"/>
    </row>
    <row r="444" spans="1:136" ht="15" customHeight="1" thickBot="1">
      <c r="A444" s="152"/>
      <c r="B444" s="152"/>
      <c r="C444" s="152"/>
      <c r="D444" s="152"/>
      <c r="E444" s="152"/>
      <c r="F444" s="152"/>
      <c r="G444" s="152"/>
      <c r="H444" s="152"/>
      <c r="I444" s="152"/>
      <c r="J444" s="152"/>
      <c r="K444" s="152"/>
      <c r="L444" s="152"/>
      <c r="M444" s="152"/>
      <c r="N444" s="152"/>
      <c r="O444" s="152"/>
      <c r="P444" s="152"/>
      <c r="Q444" s="152"/>
      <c r="R444" s="152"/>
      <c r="S444" s="152"/>
      <c r="AG444" s="233"/>
      <c r="AH444" s="233"/>
      <c r="AI444" s="233"/>
      <c r="AJ444" s="233"/>
      <c r="AK444" s="233"/>
      <c r="AL444" s="233"/>
      <c r="AM444" s="233"/>
      <c r="AN444" s="233"/>
      <c r="AO444" s="233"/>
      <c r="AP444" s="233"/>
      <c r="AQ444" s="233"/>
      <c r="AR444" s="233"/>
      <c r="AS444" s="233"/>
      <c r="BH444" s="233"/>
      <c r="BI444" s="233"/>
      <c r="BJ444" s="233"/>
      <c r="BK444" s="233"/>
      <c r="BL444" s="233"/>
      <c r="BM444" s="233"/>
      <c r="BN444" s="233"/>
      <c r="BO444" s="233"/>
      <c r="BP444" s="233"/>
      <c r="BQ444" s="233"/>
      <c r="BR444" s="233"/>
      <c r="CO444" s="406" t="s">
        <v>328</v>
      </c>
      <c r="CP444"/>
      <c r="CQ444"/>
      <c r="CR444"/>
      <c r="CS444"/>
      <c r="CT444"/>
      <c r="CU444"/>
      <c r="CV444"/>
      <c r="CW444"/>
      <c r="CX444" s="233"/>
      <c r="DN444" s="506" t="s">
        <v>328</v>
      </c>
      <c r="DO444" s="506"/>
      <c r="DP444" s="506"/>
      <c r="DQ444" s="506"/>
      <c r="DR444" s="506"/>
      <c r="DS444" s="506"/>
      <c r="DT444" s="506"/>
      <c r="DU444"/>
      <c r="DV444"/>
      <c r="DW444"/>
      <c r="DX444"/>
      <c r="DY444"/>
      <c r="DZ444"/>
      <c r="EA444"/>
      <c r="EB444"/>
      <c r="EC444"/>
      <c r="ED444"/>
      <c r="EE444"/>
      <c r="EF444"/>
    </row>
    <row r="445" spans="1:136" ht="15.75" customHeight="1" thickTop="1" thickBot="1">
      <c r="A445" s="152"/>
      <c r="B445" s="152"/>
      <c r="C445" s="152"/>
      <c r="D445" s="152"/>
      <c r="E445" s="152"/>
      <c r="F445" s="152"/>
      <c r="G445" s="152"/>
      <c r="H445" s="152"/>
      <c r="I445" s="152"/>
      <c r="J445" s="152"/>
      <c r="K445" s="152"/>
      <c r="L445" s="152"/>
      <c r="M445" s="152"/>
      <c r="N445" s="152"/>
      <c r="O445" s="152"/>
      <c r="P445" s="152"/>
      <c r="Q445" s="152"/>
      <c r="R445" s="152"/>
      <c r="S445" s="152"/>
      <c r="AG445" s="233"/>
      <c r="AH445" s="233"/>
      <c r="AI445" s="233"/>
      <c r="AJ445" s="233"/>
      <c r="AK445" s="233"/>
      <c r="AL445" s="233"/>
      <c r="AM445" s="233"/>
      <c r="AN445" s="233"/>
      <c r="AO445" s="233"/>
      <c r="AP445" s="233"/>
      <c r="AQ445" s="233"/>
      <c r="AR445" s="233"/>
      <c r="AS445" s="233"/>
      <c r="BH445" s="233"/>
      <c r="BI445" s="233"/>
      <c r="BJ445" s="233"/>
      <c r="BK445" s="233"/>
      <c r="BL445" s="233"/>
      <c r="BM445" s="233"/>
      <c r="BN445" s="233"/>
      <c r="BO445" s="233"/>
      <c r="BP445" s="233"/>
      <c r="BQ445" s="233"/>
      <c r="BR445" s="233"/>
      <c r="CO445" s="643" t="s">
        <v>96</v>
      </c>
      <c r="CP445" s="423" t="s">
        <v>50</v>
      </c>
      <c r="CQ445" s="423" t="s">
        <v>58</v>
      </c>
      <c r="CR445" s="423" t="s">
        <v>36</v>
      </c>
      <c r="CS445" s="423" t="s">
        <v>39</v>
      </c>
      <c r="CT445" s="423" t="s">
        <v>40</v>
      </c>
      <c r="CU445" s="423" t="s">
        <v>41</v>
      </c>
      <c r="CV445" s="413" t="s">
        <v>332</v>
      </c>
      <c r="CW445"/>
      <c r="CX445" s="233"/>
      <c r="DN445" s="1138" t="s">
        <v>96</v>
      </c>
      <c r="DO445" s="1245"/>
      <c r="DP445" s="1245"/>
      <c r="DQ445" s="1245"/>
      <c r="DR445" s="1245"/>
      <c r="DS445" s="1245"/>
      <c r="DT445" s="1245"/>
      <c r="DU445" s="523" t="s">
        <v>50</v>
      </c>
      <c r="DV445" s="523" t="s">
        <v>58</v>
      </c>
      <c r="DW445" s="523" t="s">
        <v>36</v>
      </c>
      <c r="DX445" s="523" t="s">
        <v>39</v>
      </c>
      <c r="DY445" s="523" t="s">
        <v>40</v>
      </c>
      <c r="DZ445" s="523" t="s">
        <v>41</v>
      </c>
      <c r="EA445" s="513" t="s">
        <v>332</v>
      </c>
      <c r="EB445"/>
      <c r="EC445"/>
      <c r="ED445"/>
      <c r="EE445"/>
      <c r="EF445"/>
    </row>
    <row r="446" spans="1:136" ht="15" customHeight="1" thickTop="1">
      <c r="A446" s="152"/>
      <c r="B446" s="152"/>
      <c r="C446" s="152"/>
      <c r="D446" s="152"/>
      <c r="E446" s="152"/>
      <c r="F446" s="152"/>
      <c r="G446" s="152"/>
      <c r="H446" s="152"/>
      <c r="I446" s="152"/>
      <c r="J446" s="152"/>
      <c r="K446" s="152"/>
      <c r="L446" s="152"/>
      <c r="M446" s="152"/>
      <c r="N446" s="152"/>
      <c r="O446" s="152"/>
      <c r="P446" s="152"/>
      <c r="Q446" s="152"/>
      <c r="R446" s="152"/>
      <c r="S446" s="152"/>
      <c r="AG446" s="233"/>
      <c r="AH446" s="233"/>
      <c r="AI446" s="233"/>
      <c r="AJ446" s="233"/>
      <c r="AK446" s="233"/>
      <c r="AL446" s="233"/>
      <c r="AM446" s="233"/>
      <c r="AN446" s="233"/>
      <c r="AO446" s="233"/>
      <c r="AP446" s="233"/>
      <c r="AQ446" s="233"/>
      <c r="AR446" s="233"/>
      <c r="AS446" s="233"/>
      <c r="BH446" s="233"/>
      <c r="BI446" s="233"/>
      <c r="BJ446" s="233"/>
      <c r="BK446" s="233"/>
      <c r="BL446" s="233"/>
      <c r="BM446" s="233"/>
      <c r="BN446" s="233"/>
      <c r="BO446" s="233"/>
      <c r="BP446" s="233"/>
      <c r="BQ446" s="233"/>
      <c r="BR446" s="233"/>
      <c r="CO446" s="1241" t="s">
        <v>22</v>
      </c>
      <c r="CP446" s="469">
        <v>1</v>
      </c>
      <c r="CQ446" s="440">
        <v>13.656360965151549</v>
      </c>
      <c r="CR446" s="440">
        <v>8.9035009491194241</v>
      </c>
      <c r="CS446" s="441">
        <v>3.9507620562202542E-3</v>
      </c>
      <c r="CT446" s="441">
        <v>0.11577497564135762</v>
      </c>
      <c r="CU446" s="440">
        <v>8.9035009491194241</v>
      </c>
      <c r="CV446" s="498">
        <v>0.83683154898376244</v>
      </c>
      <c r="CW446"/>
      <c r="CX446" s="233"/>
      <c r="DN446" s="1242" t="s">
        <v>22</v>
      </c>
      <c r="DO446" s="747"/>
      <c r="DP446" s="747"/>
      <c r="DQ446" s="747"/>
      <c r="DR446" s="747"/>
      <c r="DS446" s="747"/>
      <c r="DT446" s="747"/>
      <c r="DU446" s="569">
        <v>1</v>
      </c>
      <c r="DV446" s="540">
        <v>17.346589930226546</v>
      </c>
      <c r="DW446" s="540">
        <v>10.062258524501026</v>
      </c>
      <c r="DX446" s="541">
        <v>2.2716378338520694E-3</v>
      </c>
      <c r="DY446" s="541">
        <v>0.1289004278724889</v>
      </c>
      <c r="DZ446" s="540">
        <v>10.062258524501027</v>
      </c>
      <c r="EA446" s="598">
        <v>0.87840219732627789</v>
      </c>
      <c r="EB446"/>
      <c r="EC446"/>
      <c r="ED446"/>
      <c r="EE446"/>
      <c r="EF446"/>
    </row>
    <row r="447" spans="1:136" ht="15" customHeight="1">
      <c r="A447" s="152"/>
      <c r="B447" s="152"/>
      <c r="C447" s="152"/>
      <c r="D447" s="152"/>
      <c r="E447" s="152"/>
      <c r="F447" s="152"/>
      <c r="G447" s="152"/>
      <c r="H447" s="152"/>
      <c r="I447" s="152"/>
      <c r="J447" s="152"/>
      <c r="K447" s="152"/>
      <c r="L447" s="152"/>
      <c r="M447" s="152"/>
      <c r="N447" s="152"/>
      <c r="O447" s="152"/>
      <c r="P447" s="152"/>
      <c r="Q447" s="152"/>
      <c r="R447" s="152"/>
      <c r="S447" s="152"/>
      <c r="AG447" s="233"/>
      <c r="AH447" s="233"/>
      <c r="AI447" s="233"/>
      <c r="AJ447" s="233"/>
      <c r="AK447" s="233"/>
      <c r="AL447" s="233"/>
      <c r="AM447" s="233"/>
      <c r="AN447" s="233"/>
      <c r="AO447" s="233"/>
      <c r="AP447" s="233"/>
      <c r="AQ447" s="233"/>
      <c r="AR447" s="233"/>
      <c r="AS447" s="233"/>
      <c r="BH447" s="233"/>
      <c r="BI447" s="233"/>
      <c r="BJ447" s="233"/>
      <c r="BK447" s="233"/>
      <c r="BL447" s="233"/>
      <c r="BM447" s="233"/>
      <c r="BN447" s="233"/>
      <c r="BO447" s="233"/>
      <c r="BP447" s="233"/>
      <c r="BQ447" s="233"/>
      <c r="BR447" s="233"/>
      <c r="CO447" s="1187"/>
      <c r="CP447" s="470">
        <v>68</v>
      </c>
      <c r="CQ447" s="450">
        <v>1.5338192294461646</v>
      </c>
      <c r="CR447" s="473"/>
      <c r="CS447" s="473"/>
      <c r="CT447" s="473"/>
      <c r="CU447" s="473"/>
      <c r="CV447" s="474"/>
      <c r="CW447"/>
      <c r="CX447" s="233"/>
      <c r="DN447" s="1190"/>
      <c r="DO447" s="742"/>
      <c r="DP447" s="742"/>
      <c r="DQ447" s="742"/>
      <c r="DR447" s="742"/>
      <c r="DS447" s="742"/>
      <c r="DT447" s="742"/>
      <c r="DU447" s="570">
        <v>68</v>
      </c>
      <c r="DV447" s="550">
        <v>1.7239260835913317</v>
      </c>
      <c r="DW447" s="573"/>
      <c r="DX447" s="573"/>
      <c r="DY447" s="573"/>
      <c r="DZ447" s="573"/>
      <c r="EA447" s="574"/>
      <c r="EB447"/>
      <c r="EC447"/>
      <c r="ED447"/>
      <c r="EE447"/>
      <c r="EF447"/>
    </row>
    <row r="448" spans="1:136" ht="15" customHeight="1">
      <c r="A448" s="152"/>
      <c r="B448" s="152"/>
      <c r="C448" s="152"/>
      <c r="D448" s="152"/>
      <c r="E448" s="152"/>
      <c r="F448" s="152"/>
      <c r="G448" s="152"/>
      <c r="H448" s="152"/>
      <c r="I448" s="152"/>
      <c r="J448" s="152"/>
      <c r="K448" s="152"/>
      <c r="L448" s="152"/>
      <c r="M448" s="152"/>
      <c r="N448" s="152"/>
      <c r="O448" s="152"/>
      <c r="P448" s="152"/>
      <c r="Q448" s="152"/>
      <c r="R448" s="152"/>
      <c r="S448" s="152"/>
      <c r="AG448" s="233"/>
      <c r="AH448" s="233"/>
      <c r="AI448" s="233"/>
      <c r="AJ448" s="233"/>
      <c r="AK448" s="233"/>
      <c r="AL448" s="233"/>
      <c r="AM448" s="233"/>
      <c r="AN448" s="233"/>
      <c r="AO448" s="233"/>
      <c r="AP448" s="233"/>
      <c r="AQ448" s="233"/>
      <c r="AR448" s="233"/>
      <c r="AS448" s="233"/>
      <c r="BH448" s="233"/>
      <c r="BI448" s="233"/>
      <c r="BJ448" s="233"/>
      <c r="BK448" s="233"/>
      <c r="BL448" s="233"/>
      <c r="BM448" s="233"/>
      <c r="BN448" s="233"/>
      <c r="BO448" s="233"/>
      <c r="BP448" s="233"/>
      <c r="BQ448" s="233"/>
      <c r="BR448" s="233"/>
      <c r="CO448" s="1239" t="s">
        <v>23</v>
      </c>
      <c r="CP448" s="470">
        <v>1</v>
      </c>
      <c r="CQ448" s="450">
        <v>37.92163407700923</v>
      </c>
      <c r="CR448" s="450">
        <v>15.973510873745509</v>
      </c>
      <c r="CS448" s="451">
        <v>1.6054469309425648E-4</v>
      </c>
      <c r="CT448" s="451">
        <v>0.19022082925366479</v>
      </c>
      <c r="CU448" s="450">
        <v>15.973510873745509</v>
      </c>
      <c r="CV448" s="455">
        <v>0.97612975428252857</v>
      </c>
      <c r="CW448"/>
      <c r="CX448" s="233"/>
      <c r="DN448" s="1240" t="s">
        <v>23</v>
      </c>
      <c r="DO448" s="746"/>
      <c r="DP448" s="746"/>
      <c r="DQ448" s="746"/>
      <c r="DR448" s="746"/>
      <c r="DS448" s="746"/>
      <c r="DT448" s="746"/>
      <c r="DU448" s="570">
        <v>1</v>
      </c>
      <c r="DV448" s="550">
        <v>43.36206822293051</v>
      </c>
      <c r="DW448" s="550">
        <v>21.912111917092492</v>
      </c>
      <c r="DX448" s="551">
        <v>1.408045470604404E-5</v>
      </c>
      <c r="DY448" s="551">
        <v>0.24370589734670609</v>
      </c>
      <c r="DZ448" s="550">
        <v>21.912111917092492</v>
      </c>
      <c r="EA448" s="555">
        <v>0.99602325662575375</v>
      </c>
      <c r="EB448"/>
      <c r="EC448"/>
      <c r="ED448"/>
      <c r="EE448"/>
      <c r="EF448"/>
    </row>
    <row r="449" spans="1:136" ht="15.75" customHeight="1">
      <c r="A449" s="152"/>
      <c r="B449" s="152"/>
      <c r="C449" s="152"/>
      <c r="D449" s="152"/>
      <c r="E449" s="152"/>
      <c r="F449" s="152"/>
      <c r="G449" s="152"/>
      <c r="H449" s="152"/>
      <c r="I449" s="152"/>
      <c r="J449" s="152"/>
      <c r="K449" s="152"/>
      <c r="L449" s="152"/>
      <c r="M449" s="152"/>
      <c r="N449" s="152"/>
      <c r="O449" s="152"/>
      <c r="P449" s="152"/>
      <c r="Q449" s="152"/>
      <c r="R449" s="152"/>
      <c r="S449" s="152"/>
      <c r="AG449" s="233"/>
      <c r="AH449" s="233"/>
      <c r="AI449" s="233"/>
      <c r="AJ449" s="233"/>
      <c r="AK449" s="233"/>
      <c r="AL449" s="233"/>
      <c r="AM449" s="233"/>
      <c r="AN449" s="233"/>
      <c r="AO449" s="233"/>
      <c r="AP449" s="233"/>
      <c r="AQ449" s="233"/>
      <c r="AR449" s="233"/>
      <c r="AS449" s="233"/>
      <c r="BH449" s="233"/>
      <c r="BI449" s="233"/>
      <c r="BJ449" s="233"/>
      <c r="BK449" s="233"/>
      <c r="BL449" s="233"/>
      <c r="BM449" s="233"/>
      <c r="BN449" s="233"/>
      <c r="BO449" s="233"/>
      <c r="BP449" s="233"/>
      <c r="BQ449" s="233"/>
      <c r="BR449" s="233"/>
      <c r="CO449" s="1187"/>
      <c r="CP449" s="470">
        <v>68</v>
      </c>
      <c r="CQ449" s="450">
        <v>2.3740325077399387</v>
      </c>
      <c r="CR449" s="473"/>
      <c r="CS449" s="473"/>
      <c r="CT449" s="473"/>
      <c r="CU449" s="473"/>
      <c r="CV449" s="474"/>
      <c r="CW449"/>
      <c r="CX449" s="233"/>
      <c r="DN449" s="1190"/>
      <c r="DO449" s="742"/>
      <c r="DP449" s="742"/>
      <c r="DQ449" s="742"/>
      <c r="DR449" s="742"/>
      <c r="DS449" s="742"/>
      <c r="DT449" s="742"/>
      <c r="DU449" s="570">
        <v>68</v>
      </c>
      <c r="DV449" s="550">
        <v>1.9789086687306499</v>
      </c>
      <c r="DW449" s="573"/>
      <c r="DX449" s="573"/>
      <c r="DY449" s="573"/>
      <c r="DZ449" s="573"/>
      <c r="EA449" s="574"/>
      <c r="EB449"/>
      <c r="EC449"/>
      <c r="ED449"/>
      <c r="EE449"/>
      <c r="EF449"/>
    </row>
    <row r="450" spans="1:136" ht="44.25" customHeight="1">
      <c r="A450" s="152"/>
      <c r="B450" s="152"/>
      <c r="C450" s="152"/>
      <c r="D450" s="152"/>
      <c r="E450" s="152"/>
      <c r="F450" s="152"/>
      <c r="G450" s="152"/>
      <c r="H450" s="152"/>
      <c r="I450" s="152"/>
      <c r="J450" s="152"/>
      <c r="K450" s="152"/>
      <c r="L450" s="152"/>
      <c r="M450" s="152"/>
      <c r="N450" s="152"/>
      <c r="O450" s="152"/>
      <c r="P450" s="152"/>
      <c r="Q450" s="152"/>
      <c r="R450" s="152"/>
      <c r="S450" s="152"/>
      <c r="AG450" s="233"/>
      <c r="AH450" s="233"/>
      <c r="AI450" s="233"/>
      <c r="AJ450" s="233"/>
      <c r="AK450" s="233"/>
      <c r="AL450" s="233"/>
      <c r="AM450" s="233"/>
      <c r="AN450" s="233"/>
      <c r="AO450" s="233"/>
      <c r="AP450" s="233"/>
      <c r="AQ450" s="233"/>
      <c r="AR450" s="233"/>
      <c r="AS450" s="233"/>
      <c r="BH450" s="233"/>
      <c r="BI450" s="233"/>
      <c r="BJ450" s="233"/>
      <c r="BK450" s="233"/>
      <c r="BL450" s="233"/>
      <c r="BM450" s="233"/>
      <c r="BN450" s="233"/>
      <c r="BO450" s="233"/>
      <c r="BP450" s="233"/>
      <c r="BQ450" s="233"/>
      <c r="BR450" s="233"/>
      <c r="CO450" s="1239" t="s">
        <v>24</v>
      </c>
      <c r="CP450" s="470">
        <v>1</v>
      </c>
      <c r="CQ450" s="450">
        <v>42.13831282721263</v>
      </c>
      <c r="CR450" s="450">
        <v>19.140151966145396</v>
      </c>
      <c r="CS450" s="451">
        <v>4.2784111977784645E-5</v>
      </c>
      <c r="CT450" s="451">
        <v>0.21964790666857553</v>
      </c>
      <c r="CU450" s="450">
        <v>19.140151966145396</v>
      </c>
      <c r="CV450" s="455">
        <v>0.9906741336608389</v>
      </c>
      <c r="CW450"/>
      <c r="CX450" s="233"/>
      <c r="DN450" s="1240" t="s">
        <v>24</v>
      </c>
      <c r="DO450" s="746"/>
      <c r="DP450" s="746"/>
      <c r="DQ450" s="746"/>
      <c r="DR450" s="746"/>
      <c r="DS450" s="746"/>
      <c r="DT450" s="746"/>
      <c r="DU450" s="570">
        <v>1</v>
      </c>
      <c r="DV450" s="550">
        <v>50.752362271609165</v>
      </c>
      <c r="DW450" s="550">
        <v>16.783551095914738</v>
      </c>
      <c r="DX450" s="551">
        <v>1.1381342530981099E-4</v>
      </c>
      <c r="DY450" s="551">
        <v>0.19795763304284911</v>
      </c>
      <c r="DZ450" s="550">
        <v>16.783551095914738</v>
      </c>
      <c r="EA450" s="555">
        <v>0.98115916822647509</v>
      </c>
      <c r="EB450"/>
      <c r="EC450"/>
      <c r="ED450"/>
      <c r="EE450"/>
      <c r="EF450"/>
    </row>
    <row r="451" spans="1:136" ht="15">
      <c r="A451" s="152"/>
      <c r="B451" s="152"/>
      <c r="C451" s="152"/>
      <c r="D451" s="152"/>
      <c r="E451" s="152"/>
      <c r="F451" s="152"/>
      <c r="G451" s="152"/>
      <c r="H451" s="152"/>
      <c r="I451" s="152"/>
      <c r="J451" s="152"/>
      <c r="K451" s="152"/>
      <c r="L451" s="152"/>
      <c r="M451" s="152"/>
      <c r="N451" s="152"/>
      <c r="O451" s="152"/>
      <c r="P451" s="152"/>
      <c r="Q451" s="152"/>
      <c r="R451" s="152"/>
      <c r="S451" s="152"/>
      <c r="AG451" s="233"/>
      <c r="AH451" s="233"/>
      <c r="AI451" s="233"/>
      <c r="AJ451" s="233"/>
      <c r="AK451" s="233"/>
      <c r="AL451" s="233"/>
      <c r="AM451" s="233"/>
      <c r="AN451" s="233"/>
      <c r="AO451" s="233"/>
      <c r="AP451" s="233"/>
      <c r="AQ451" s="233"/>
      <c r="AR451" s="233"/>
      <c r="AS451" s="233"/>
      <c r="BH451" s="233"/>
      <c r="BI451" s="233"/>
      <c r="BJ451" s="233"/>
      <c r="BK451" s="233"/>
      <c r="BL451" s="233"/>
      <c r="BM451" s="233"/>
      <c r="BN451" s="233"/>
      <c r="BO451" s="233"/>
      <c r="BP451" s="233"/>
      <c r="BQ451" s="233"/>
      <c r="BR451" s="233"/>
      <c r="CO451" s="1187"/>
      <c r="CP451" s="470">
        <v>68</v>
      </c>
      <c r="CQ451" s="450">
        <v>2.2015662624699002</v>
      </c>
      <c r="CR451" s="473"/>
      <c r="CS451" s="473"/>
      <c r="CT451" s="473"/>
      <c r="CU451" s="473"/>
      <c r="CV451" s="474"/>
      <c r="CW451"/>
      <c r="CX451" s="233"/>
      <c r="DN451" s="1190"/>
      <c r="DO451" s="742"/>
      <c r="DP451" s="742"/>
      <c r="DQ451" s="742"/>
      <c r="DR451" s="742"/>
      <c r="DS451" s="742"/>
      <c r="DT451" s="742"/>
      <c r="DU451" s="570">
        <v>68</v>
      </c>
      <c r="DV451" s="550">
        <v>3.0239346835225311</v>
      </c>
      <c r="DW451" s="573"/>
      <c r="DX451" s="573"/>
      <c r="DY451" s="573"/>
      <c r="DZ451" s="573"/>
      <c r="EA451" s="574"/>
      <c r="EB451"/>
      <c r="EC451"/>
      <c r="ED451"/>
      <c r="EE451"/>
      <c r="EF451"/>
    </row>
    <row r="452" spans="1:136" ht="15">
      <c r="A452" s="152"/>
      <c r="B452" s="152"/>
      <c r="C452" s="152"/>
      <c r="D452" s="152"/>
      <c r="E452" s="152"/>
      <c r="F452" s="152"/>
      <c r="G452" s="152"/>
      <c r="H452" s="152"/>
      <c r="I452" s="152"/>
      <c r="J452" s="152"/>
      <c r="K452" s="152"/>
      <c r="L452" s="152"/>
      <c r="M452" s="152"/>
      <c r="N452" s="152"/>
      <c r="O452" s="152"/>
      <c r="P452" s="152"/>
      <c r="Q452" s="152"/>
      <c r="R452" s="152"/>
      <c r="S452" s="152"/>
      <c r="AG452" s="233"/>
      <c r="AH452" s="233"/>
      <c r="AI452" s="233"/>
      <c r="AJ452" s="233"/>
      <c r="AK452" s="233"/>
      <c r="AL452" s="233"/>
      <c r="AM452" s="233"/>
      <c r="AN452" s="233"/>
      <c r="AO452" s="233"/>
      <c r="AP452" s="233"/>
      <c r="AQ452" s="233"/>
      <c r="AR452" s="233"/>
      <c r="AS452" s="233"/>
      <c r="BH452" s="233"/>
      <c r="BI452" s="233"/>
      <c r="BJ452" s="233"/>
      <c r="BK452" s="233"/>
      <c r="BL452" s="233"/>
      <c r="BM452" s="233"/>
      <c r="BN452" s="233"/>
      <c r="BO452" s="233"/>
      <c r="BP452" s="233"/>
      <c r="BQ452" s="233"/>
      <c r="BR452" s="233"/>
      <c r="CO452" s="1239" t="s">
        <v>26</v>
      </c>
      <c r="CP452" s="470">
        <v>1</v>
      </c>
      <c r="CQ452" s="450">
        <v>37.153980747695762</v>
      </c>
      <c r="CR452" s="450">
        <v>10.607652648523812</v>
      </c>
      <c r="CS452" s="451">
        <v>1.7584223646534719E-3</v>
      </c>
      <c r="CT452" s="451">
        <v>0.13494427439467643</v>
      </c>
      <c r="CU452" s="450">
        <v>10.607652648523812</v>
      </c>
      <c r="CV452" s="455">
        <v>0.89446786881762563</v>
      </c>
      <c r="CW452"/>
      <c r="CX452" s="233"/>
      <c r="DN452" s="1240" t="s">
        <v>26</v>
      </c>
      <c r="DO452" s="746"/>
      <c r="DP452" s="746"/>
      <c r="DQ452" s="746"/>
      <c r="DR452" s="746"/>
      <c r="DS452" s="746"/>
      <c r="DT452" s="746"/>
      <c r="DU452" s="570">
        <v>1</v>
      </c>
      <c r="DV452" s="550">
        <v>64.228809544319006</v>
      </c>
      <c r="DW452" s="550">
        <v>22.591335174915976</v>
      </c>
      <c r="DX452" s="551">
        <v>1.0788928251153579E-5</v>
      </c>
      <c r="DY452" s="551">
        <v>0.24937633528963971</v>
      </c>
      <c r="DZ452" s="550">
        <v>22.591335174915979</v>
      </c>
      <c r="EA452" s="555">
        <v>0.99678473998683725</v>
      </c>
      <c r="EB452"/>
      <c r="EC452"/>
      <c r="ED452"/>
      <c r="EE452"/>
      <c r="EF452"/>
    </row>
    <row r="453" spans="1:136" ht="15">
      <c r="A453" s="152"/>
      <c r="B453" s="152"/>
      <c r="C453" s="152"/>
      <c r="D453" s="152"/>
      <c r="E453" s="152"/>
      <c r="F453" s="152"/>
      <c r="G453" s="152"/>
      <c r="H453" s="152"/>
      <c r="I453" s="152"/>
      <c r="J453" s="152"/>
      <c r="K453" s="152"/>
      <c r="L453" s="152"/>
      <c r="M453" s="152"/>
      <c r="N453" s="152"/>
      <c r="O453" s="152"/>
      <c r="P453" s="152"/>
      <c r="Q453" s="152"/>
      <c r="R453" s="152"/>
      <c r="S453" s="152"/>
      <c r="AG453" s="233"/>
      <c r="AH453" s="233"/>
      <c r="AI453" s="233"/>
      <c r="AJ453" s="233"/>
      <c r="AK453" s="233"/>
      <c r="AL453" s="233"/>
      <c r="AM453" s="233"/>
      <c r="AN453" s="233"/>
      <c r="AO453" s="233"/>
      <c r="AP453" s="233"/>
      <c r="AQ453" s="233"/>
      <c r="AR453" s="233"/>
      <c r="AS453" s="233"/>
      <c r="BH453" s="233"/>
      <c r="BI453" s="233"/>
      <c r="BJ453" s="233"/>
      <c r="BK453" s="233"/>
      <c r="BL453" s="233"/>
      <c r="BM453" s="233"/>
      <c r="BN453" s="233"/>
      <c r="BO453" s="233"/>
      <c r="BP453" s="233"/>
      <c r="BQ453" s="233"/>
      <c r="BR453" s="233"/>
      <c r="CO453" s="1187"/>
      <c r="CP453" s="470">
        <v>68</v>
      </c>
      <c r="CQ453" s="450">
        <v>3.5025638544891646</v>
      </c>
      <c r="CR453" s="473"/>
      <c r="CS453" s="473"/>
      <c r="CT453" s="473"/>
      <c r="CU453" s="473"/>
      <c r="CV453" s="474"/>
      <c r="CW453"/>
      <c r="CX453" s="233"/>
      <c r="DN453" s="1190"/>
      <c r="DO453" s="742"/>
      <c r="DP453" s="742"/>
      <c r="DQ453" s="742"/>
      <c r="DR453" s="742"/>
      <c r="DS453" s="742"/>
      <c r="DT453" s="742"/>
      <c r="DU453" s="570">
        <v>68</v>
      </c>
      <c r="DV453" s="550">
        <v>2.8430727554179582</v>
      </c>
      <c r="DW453" s="573"/>
      <c r="DX453" s="573"/>
      <c r="DY453" s="573"/>
      <c r="DZ453" s="573"/>
      <c r="EA453" s="574"/>
      <c r="EB453"/>
      <c r="EC453"/>
      <c r="ED453"/>
      <c r="EE453"/>
      <c r="EF453"/>
    </row>
    <row r="454" spans="1:136" ht="15">
      <c r="A454" s="152"/>
      <c r="B454" s="152"/>
      <c r="C454" s="152"/>
      <c r="D454" s="152"/>
      <c r="E454" s="152"/>
      <c r="F454" s="152"/>
      <c r="G454" s="152"/>
      <c r="H454" s="152"/>
      <c r="I454" s="152"/>
      <c r="J454" s="152"/>
      <c r="K454" s="152"/>
      <c r="L454" s="152"/>
      <c r="M454" s="152"/>
      <c r="N454" s="152"/>
      <c r="O454" s="152"/>
      <c r="P454" s="152"/>
      <c r="Q454" s="152"/>
      <c r="R454" s="152"/>
      <c r="S454" s="152"/>
      <c r="AG454" s="233"/>
      <c r="AH454" s="233"/>
      <c r="AI454" s="233"/>
      <c r="AJ454" s="233"/>
      <c r="AK454" s="233"/>
      <c r="AL454" s="233"/>
      <c r="AM454" s="233"/>
      <c r="AN454" s="233"/>
      <c r="AO454" s="233"/>
      <c r="AP454" s="233"/>
      <c r="AQ454" s="233"/>
      <c r="AR454" s="233"/>
      <c r="AS454" s="233"/>
      <c r="BH454" s="233"/>
      <c r="BI454" s="233"/>
      <c r="BJ454" s="233"/>
      <c r="BK454" s="233"/>
      <c r="BL454" s="233"/>
      <c r="BM454" s="233"/>
      <c r="BN454" s="233"/>
      <c r="BO454" s="233"/>
      <c r="BP454" s="233"/>
      <c r="BQ454" s="233"/>
      <c r="BR454" s="233"/>
      <c r="CO454" s="1239" t="s">
        <v>27</v>
      </c>
      <c r="CP454" s="470">
        <v>1</v>
      </c>
      <c r="CQ454" s="450">
        <v>35.136110871833168</v>
      </c>
      <c r="CR454" s="450">
        <v>10.739215046201132</v>
      </c>
      <c r="CS454" s="451">
        <v>1.653743770475528E-3</v>
      </c>
      <c r="CT454" s="451">
        <v>0.13638966352280465</v>
      </c>
      <c r="CU454" s="450">
        <v>10.73921504620113</v>
      </c>
      <c r="CV454" s="455">
        <v>0.89804465526700517</v>
      </c>
      <c r="CW454"/>
      <c r="CX454" s="233"/>
      <c r="DN454" s="1240" t="s">
        <v>27</v>
      </c>
      <c r="DO454" s="746"/>
      <c r="DP454" s="746"/>
      <c r="DQ454" s="746"/>
      <c r="DR454" s="746"/>
      <c r="DS454" s="746"/>
      <c r="DT454" s="746"/>
      <c r="DU454" s="570">
        <v>1</v>
      </c>
      <c r="DV454" s="550">
        <v>59.115701060479914</v>
      </c>
      <c r="DW454" s="550">
        <v>23.490475221110778</v>
      </c>
      <c r="DX454" s="551">
        <v>7.6105338207688955E-6</v>
      </c>
      <c r="DY454" s="551">
        <v>0.2567532321188612</v>
      </c>
      <c r="DZ454" s="550">
        <v>23.490475221110774</v>
      </c>
      <c r="EA454" s="555">
        <v>0.99757832465938501</v>
      </c>
      <c r="EB454"/>
      <c r="EC454"/>
      <c r="ED454"/>
      <c r="EE454"/>
      <c r="EF454"/>
    </row>
    <row r="455" spans="1:136" ht="15">
      <c r="A455" s="152"/>
      <c r="B455" s="152"/>
      <c r="C455" s="152"/>
      <c r="D455" s="152"/>
      <c r="E455" s="152"/>
      <c r="F455" s="152"/>
      <c r="G455" s="152"/>
      <c r="H455" s="152"/>
      <c r="I455" s="152"/>
      <c r="J455" s="152"/>
      <c r="K455" s="152"/>
      <c r="L455" s="152"/>
      <c r="M455" s="152"/>
      <c r="N455" s="152"/>
      <c r="O455" s="152"/>
      <c r="P455" s="152"/>
      <c r="Q455" s="152"/>
      <c r="R455" s="152"/>
      <c r="S455" s="152"/>
      <c r="AG455" s="233"/>
      <c r="AH455" s="233"/>
      <c r="AI455" s="233"/>
      <c r="AJ455" s="233"/>
      <c r="AK455" s="233"/>
      <c r="AL455" s="233"/>
      <c r="AM455" s="233"/>
      <c r="AN455" s="233"/>
      <c r="AO455" s="233"/>
      <c r="AP455" s="233"/>
      <c r="AQ455" s="233"/>
      <c r="AR455" s="233"/>
      <c r="AS455" s="233"/>
      <c r="BH455" s="233"/>
      <c r="BI455" s="233"/>
      <c r="BJ455" s="233"/>
      <c r="BK455" s="233"/>
      <c r="BL455" s="233"/>
      <c r="BM455" s="233"/>
      <c r="BN455" s="233"/>
      <c r="BO455" s="233"/>
      <c r="BP455" s="233"/>
      <c r="BQ455" s="233"/>
      <c r="BR455" s="233"/>
      <c r="CO455" s="1187"/>
      <c r="CP455" s="470">
        <v>68</v>
      </c>
      <c r="CQ455" s="450">
        <v>3.2717578259373945</v>
      </c>
      <c r="CR455" s="473"/>
      <c r="CS455" s="473"/>
      <c r="CT455" s="473"/>
      <c r="CU455" s="473"/>
      <c r="CV455" s="474"/>
      <c r="CW455"/>
      <c r="CX455" s="233"/>
      <c r="DN455" s="1190"/>
      <c r="DO455" s="742"/>
      <c r="DP455" s="742"/>
      <c r="DQ455" s="742"/>
      <c r="DR455" s="742"/>
      <c r="DS455" s="742"/>
      <c r="DT455" s="742"/>
      <c r="DU455" s="570">
        <v>68</v>
      </c>
      <c r="DV455" s="550">
        <v>2.5165817423460601</v>
      </c>
      <c r="DW455" s="573"/>
      <c r="DX455" s="573"/>
      <c r="DY455" s="573"/>
      <c r="DZ455" s="573"/>
      <c r="EA455" s="574"/>
      <c r="EB455"/>
      <c r="EC455"/>
      <c r="ED455"/>
      <c r="EE455"/>
      <c r="EF455"/>
    </row>
    <row r="456" spans="1:136" ht="15">
      <c r="A456" s="152"/>
      <c r="B456" s="152"/>
      <c r="C456" s="152"/>
      <c r="D456" s="152"/>
      <c r="E456" s="152"/>
      <c r="F456" s="152"/>
      <c r="G456" s="152"/>
      <c r="H456" s="152"/>
      <c r="I456" s="152"/>
      <c r="J456" s="152"/>
      <c r="K456" s="152"/>
      <c r="L456" s="152"/>
      <c r="M456" s="152"/>
      <c r="N456" s="152"/>
      <c r="O456" s="152"/>
      <c r="P456" s="152"/>
      <c r="Q456" s="152"/>
      <c r="R456" s="152"/>
      <c r="S456" s="152"/>
      <c r="AG456" s="233"/>
      <c r="AH456" s="233"/>
      <c r="AI456" s="233"/>
      <c r="AJ456" s="233"/>
      <c r="AK456" s="233"/>
      <c r="AL456" s="233"/>
      <c r="AM456" s="233"/>
      <c r="AN456" s="233"/>
      <c r="AO456" s="233"/>
      <c r="AP456" s="233"/>
      <c r="AQ456" s="233"/>
      <c r="AR456" s="233"/>
      <c r="AS456" s="233"/>
      <c r="BH456" s="233"/>
      <c r="BI456" s="233"/>
      <c r="BJ456" s="233"/>
      <c r="BK456" s="233"/>
      <c r="BL456" s="233"/>
      <c r="BM456" s="233"/>
      <c r="BN456" s="233"/>
      <c r="BO456" s="233"/>
      <c r="BP456" s="233"/>
      <c r="BQ456" s="233"/>
      <c r="BR456" s="233"/>
      <c r="CO456" s="1239" t="s">
        <v>97</v>
      </c>
      <c r="CP456" s="470">
        <v>1</v>
      </c>
      <c r="CQ456" s="450">
        <v>52.430013590987848</v>
      </c>
      <c r="CR456" s="450">
        <v>16.882020838512897</v>
      </c>
      <c r="CS456" s="451">
        <v>1.091823522799162E-4</v>
      </c>
      <c r="CT456" s="451">
        <v>0.19888806453643174</v>
      </c>
      <c r="CU456" s="450">
        <v>16.882020838512897</v>
      </c>
      <c r="CV456" s="455">
        <v>0.98169678103958768</v>
      </c>
      <c r="CW456"/>
      <c r="CX456" s="233"/>
      <c r="DN456" s="1240" t="s">
        <v>97</v>
      </c>
      <c r="DO456" s="746"/>
      <c r="DP456" s="746"/>
      <c r="DQ456" s="746"/>
      <c r="DR456" s="746"/>
      <c r="DS456" s="746"/>
      <c r="DT456" s="746"/>
      <c r="DU456" s="570">
        <v>1</v>
      </c>
      <c r="DV456" s="550">
        <v>53.691984667068596</v>
      </c>
      <c r="DW456" s="550">
        <v>23.194865565444324</v>
      </c>
      <c r="DX456" s="551">
        <v>8.5321102443477802E-6</v>
      </c>
      <c r="DY456" s="551">
        <v>0.25434398550430404</v>
      </c>
      <c r="DZ456" s="550">
        <v>23.194865565444328</v>
      </c>
      <c r="EA456" s="555">
        <v>0.99734112345972148</v>
      </c>
      <c r="EB456"/>
      <c r="EC456"/>
      <c r="ED456"/>
      <c r="EE456"/>
      <c r="EF456"/>
    </row>
    <row r="457" spans="1:136" ht="15.75" thickBot="1">
      <c r="A457" s="152"/>
      <c r="B457" s="152"/>
      <c r="C457" s="152"/>
      <c r="D457" s="152"/>
      <c r="E457" s="152"/>
      <c r="F457" s="152"/>
      <c r="G457" s="152"/>
      <c r="H457" s="152"/>
      <c r="I457" s="152"/>
      <c r="J457" s="152"/>
      <c r="K457" s="152"/>
      <c r="L457" s="152"/>
      <c r="M457" s="152"/>
      <c r="N457" s="152"/>
      <c r="O457" s="152"/>
      <c r="P457" s="152"/>
      <c r="Q457" s="152"/>
      <c r="R457" s="152"/>
      <c r="S457" s="152"/>
      <c r="AG457" s="233"/>
      <c r="AH457" s="233"/>
      <c r="AI457" s="233"/>
      <c r="AJ457" s="233"/>
      <c r="AK457" s="233"/>
      <c r="AL457" s="233"/>
      <c r="AM457" s="233"/>
      <c r="AN457" s="233"/>
      <c r="AO457" s="233"/>
      <c r="AP457" s="233"/>
      <c r="AQ457" s="233"/>
      <c r="AR457" s="233"/>
      <c r="AS457" s="233"/>
      <c r="BH457" s="233"/>
      <c r="BI457" s="233"/>
      <c r="BJ457" s="233"/>
      <c r="BK457" s="233"/>
      <c r="BL457" s="233"/>
      <c r="BM457" s="233"/>
      <c r="BN457" s="233"/>
      <c r="BO457" s="233"/>
      <c r="BP457" s="233"/>
      <c r="BQ457" s="233"/>
      <c r="BR457" s="233"/>
      <c r="CO457" s="1183"/>
      <c r="CP457" s="480">
        <v>68</v>
      </c>
      <c r="CQ457" s="458">
        <v>3.1056716546267635</v>
      </c>
      <c r="CR457" s="478"/>
      <c r="CS457" s="478"/>
      <c r="CT457" s="478"/>
      <c r="CU457" s="478"/>
      <c r="CV457" s="479"/>
      <c r="CW457"/>
      <c r="CX457" s="233"/>
      <c r="DN457" s="1184"/>
      <c r="DO457" s="744"/>
      <c r="DP457" s="744"/>
      <c r="DQ457" s="744"/>
      <c r="DR457" s="744"/>
      <c r="DS457" s="744"/>
      <c r="DT457" s="744"/>
      <c r="DU457" s="580">
        <v>68</v>
      </c>
      <c r="DV457" s="558">
        <v>2.3148219814241489</v>
      </c>
      <c r="DW457" s="578"/>
      <c r="DX457" s="578"/>
      <c r="DY457" s="578"/>
      <c r="DZ457" s="578"/>
      <c r="EA457" s="579"/>
      <c r="EB457"/>
      <c r="EC457"/>
      <c r="ED457"/>
      <c r="EE457"/>
      <c r="EF457"/>
    </row>
    <row r="458" spans="1:136" ht="15.75" thickTop="1">
      <c r="A458" s="152"/>
      <c r="B458" s="152"/>
      <c r="C458" s="152"/>
      <c r="D458" s="152"/>
      <c r="E458" s="152"/>
      <c r="F458" s="152"/>
      <c r="G458" s="152"/>
      <c r="H458" s="152"/>
      <c r="I458" s="152"/>
      <c r="J458" s="152"/>
      <c r="K458" s="152"/>
      <c r="L458" s="152"/>
      <c r="M458" s="152"/>
      <c r="N458" s="152"/>
      <c r="O458" s="152"/>
      <c r="P458" s="152"/>
      <c r="Q458" s="152"/>
      <c r="R458" s="152"/>
      <c r="S458" s="152"/>
      <c r="AG458" s="233"/>
      <c r="AH458" s="233"/>
      <c r="AI458" s="233"/>
      <c r="AJ458" s="233"/>
      <c r="AK458" s="233"/>
      <c r="AL458" s="233"/>
      <c r="AM458" s="233"/>
      <c r="AN458" s="233"/>
      <c r="AO458" s="233"/>
      <c r="AP458" s="233"/>
      <c r="AQ458" s="233"/>
      <c r="AR458" s="233"/>
      <c r="AS458" s="233"/>
      <c r="BH458" s="233"/>
      <c r="BI458" s="233"/>
      <c r="BJ458" s="233"/>
      <c r="BK458" s="233"/>
      <c r="BL458" s="233"/>
      <c r="BM458" s="233"/>
      <c r="BN458" s="233"/>
      <c r="BO458" s="233"/>
      <c r="BP458" s="233"/>
      <c r="BQ458" s="233"/>
      <c r="BR458" s="233"/>
      <c r="CO458" s="1176" t="s">
        <v>95</v>
      </c>
      <c r="CP458" s="1176"/>
      <c r="CQ458" s="1176"/>
      <c r="CR458" s="1176"/>
      <c r="CS458" s="1176"/>
      <c r="CT458" s="1176"/>
      <c r="CU458" s="1176"/>
      <c r="CV458" s="1176"/>
      <c r="CW458"/>
      <c r="CX458" s="233"/>
      <c r="DN458" s="1178" t="s">
        <v>95</v>
      </c>
      <c r="DO458" s="1178"/>
      <c r="DP458" s="1178"/>
      <c r="DQ458" s="1178"/>
      <c r="DR458" s="1178"/>
      <c r="DS458" s="1178"/>
      <c r="DT458" s="1178"/>
      <c r="DU458" s="1178"/>
      <c r="DV458" s="1178"/>
      <c r="DW458" s="1178"/>
      <c r="DX458" s="1178"/>
      <c r="DY458" s="1178"/>
      <c r="DZ458" s="1178"/>
      <c r="EA458" s="1178"/>
      <c r="EB458"/>
      <c r="EC458"/>
      <c r="ED458"/>
      <c r="EE458"/>
      <c r="EF458"/>
    </row>
    <row r="459" spans="1:136" ht="15">
      <c r="A459" s="152"/>
      <c r="B459" s="152"/>
      <c r="C459" s="152"/>
      <c r="D459" s="152"/>
      <c r="E459" s="152"/>
      <c r="F459" s="152"/>
      <c r="G459" s="152"/>
      <c r="H459" s="152"/>
      <c r="I459" s="152"/>
      <c r="J459" s="152"/>
      <c r="K459" s="152"/>
      <c r="L459" s="152"/>
      <c r="M459" s="152"/>
      <c r="N459" s="152"/>
      <c r="O459" s="152"/>
      <c r="P459" s="152"/>
      <c r="Q459" s="152"/>
      <c r="R459" s="152"/>
      <c r="S459" s="152"/>
      <c r="AG459" s="233"/>
      <c r="AH459" s="233"/>
      <c r="AI459" s="233"/>
      <c r="AJ459" s="233"/>
      <c r="AK459" s="233"/>
      <c r="AL459" s="233"/>
      <c r="AM459" s="233"/>
      <c r="AN459" s="233"/>
      <c r="AO459" s="233"/>
      <c r="AP459" s="233"/>
      <c r="AQ459" s="233"/>
      <c r="AR459" s="233"/>
      <c r="AS459" s="233"/>
      <c r="BH459" s="233"/>
      <c r="BI459" s="233"/>
      <c r="BJ459" s="233"/>
      <c r="BK459" s="233"/>
      <c r="BL459" s="233"/>
      <c r="BM459" s="233"/>
      <c r="BN459" s="233"/>
      <c r="BO459" s="233"/>
      <c r="BP459" s="233"/>
      <c r="BQ459" s="233"/>
      <c r="BR459" s="233"/>
      <c r="CO459" s="1176" t="s">
        <v>333</v>
      </c>
      <c r="CP459" s="1176"/>
      <c r="CQ459" s="1176"/>
      <c r="CR459" s="1176"/>
      <c r="CS459" s="1176"/>
      <c r="CT459" s="1176"/>
      <c r="CU459" s="1176"/>
      <c r="CV459" s="1176"/>
      <c r="CW459"/>
      <c r="CX459" s="233"/>
      <c r="DN459" s="1178" t="s">
        <v>333</v>
      </c>
      <c r="DO459" s="1178"/>
      <c r="DP459" s="1178"/>
      <c r="DQ459" s="1178"/>
      <c r="DR459" s="1178"/>
      <c r="DS459" s="1178"/>
      <c r="DT459" s="1178"/>
      <c r="DU459" s="1178"/>
      <c r="DV459" s="1178"/>
      <c r="DW459" s="1178"/>
      <c r="DX459" s="1178"/>
      <c r="DY459" s="1178"/>
      <c r="DZ459" s="1178"/>
      <c r="EA459" s="1178"/>
      <c r="EB459"/>
      <c r="EC459"/>
      <c r="ED459"/>
      <c r="EE459"/>
      <c r="EF459"/>
    </row>
    <row r="460" spans="1:136" ht="15">
      <c r="A460" s="152"/>
      <c r="B460" s="152"/>
      <c r="C460" s="152"/>
      <c r="D460" s="152"/>
      <c r="E460" s="152"/>
      <c r="F460" s="152"/>
      <c r="G460" s="152"/>
      <c r="H460" s="152"/>
      <c r="I460" s="152"/>
      <c r="J460" s="152"/>
      <c r="K460" s="152"/>
      <c r="L460" s="152"/>
      <c r="M460" s="152"/>
      <c r="N460" s="152"/>
      <c r="O460" s="152"/>
      <c r="P460" s="152"/>
      <c r="Q460" s="152"/>
      <c r="R460" s="152"/>
      <c r="S460" s="152"/>
      <c r="AG460" s="233"/>
      <c r="AH460" s="233"/>
      <c r="AI460" s="233"/>
      <c r="AJ460" s="233"/>
      <c r="AK460" s="233"/>
      <c r="AL460" s="233"/>
      <c r="AM460" s="233"/>
      <c r="AN460" s="233"/>
      <c r="AO460" s="233"/>
      <c r="AP460" s="233"/>
      <c r="AQ460" s="233"/>
      <c r="AR460" s="233"/>
      <c r="AS460" s="233"/>
      <c r="BH460" s="233"/>
      <c r="BI460" s="233"/>
      <c r="BJ460" s="233"/>
      <c r="BK460" s="233"/>
      <c r="BL460" s="233"/>
      <c r="BM460" s="233"/>
      <c r="BN460" s="233"/>
      <c r="BO460" s="233"/>
      <c r="BP460" s="233"/>
      <c r="BQ460" s="233"/>
      <c r="BR460" s="233"/>
      <c r="CO460"/>
      <c r="CP460"/>
      <c r="CQ460"/>
      <c r="CR460"/>
      <c r="CS460"/>
      <c r="CT460"/>
      <c r="CU460"/>
      <c r="CV460"/>
      <c r="CW460"/>
      <c r="CX460" s="233"/>
      <c r="DN460"/>
      <c r="DO460"/>
      <c r="DP460"/>
      <c r="DQ460"/>
      <c r="DR460"/>
      <c r="DS460"/>
      <c r="DT460"/>
      <c r="DU460"/>
      <c r="DV460"/>
      <c r="DW460"/>
      <c r="DX460"/>
      <c r="DY460"/>
      <c r="DZ460"/>
      <c r="EA460"/>
      <c r="EB460"/>
      <c r="EC460"/>
      <c r="ED460"/>
      <c r="EE460"/>
      <c r="EF460"/>
    </row>
    <row r="461" spans="1:136" ht="15">
      <c r="A461" s="152"/>
      <c r="B461" s="152"/>
      <c r="C461" s="152"/>
      <c r="D461" s="152"/>
      <c r="E461" s="152"/>
      <c r="F461" s="152"/>
      <c r="G461" s="152"/>
      <c r="H461" s="152"/>
      <c r="I461" s="152"/>
      <c r="J461" s="152"/>
      <c r="K461" s="152"/>
      <c r="L461" s="152"/>
      <c r="M461" s="152"/>
      <c r="N461" s="152"/>
      <c r="O461" s="152"/>
      <c r="P461" s="152"/>
      <c r="Q461" s="152"/>
      <c r="R461" s="152"/>
      <c r="S461" s="152"/>
      <c r="AG461" s="233"/>
      <c r="AH461" s="233"/>
      <c r="AI461" s="233"/>
      <c r="AJ461" s="233"/>
      <c r="AK461" s="233"/>
      <c r="AL461" s="233"/>
      <c r="AM461" s="233"/>
      <c r="AN461" s="233"/>
      <c r="AO461" s="233"/>
      <c r="AP461" s="233"/>
      <c r="AQ461" s="233"/>
      <c r="AR461" s="233"/>
      <c r="AS461" s="233"/>
      <c r="BH461" s="233"/>
      <c r="BI461" s="233"/>
      <c r="BJ461" s="233"/>
      <c r="BK461" s="233"/>
      <c r="BL461" s="233"/>
      <c r="BM461" s="233"/>
      <c r="BN461" s="233"/>
      <c r="BO461" s="233"/>
      <c r="BP461" s="233"/>
      <c r="BQ461" s="233"/>
      <c r="BR461" s="233"/>
      <c r="CO461"/>
      <c r="CP461"/>
      <c r="CQ461"/>
      <c r="CR461"/>
      <c r="CS461"/>
      <c r="CT461"/>
      <c r="CU461"/>
      <c r="CV461"/>
      <c r="CW461"/>
      <c r="CX461" s="233"/>
      <c r="DN461"/>
      <c r="DO461"/>
      <c r="DP461"/>
      <c r="DQ461"/>
      <c r="DR461"/>
      <c r="DS461"/>
      <c r="DT461"/>
      <c r="DU461"/>
      <c r="DV461"/>
      <c r="DW461"/>
      <c r="DX461"/>
      <c r="DY461"/>
      <c r="DZ461"/>
      <c r="EA461"/>
      <c r="EB461"/>
      <c r="EC461"/>
      <c r="ED461"/>
      <c r="EE461"/>
      <c r="EF461"/>
    </row>
    <row r="462" spans="1:136" ht="18">
      <c r="A462" s="152"/>
      <c r="B462" s="152"/>
      <c r="C462" s="152"/>
      <c r="D462" s="152"/>
      <c r="E462" s="152"/>
      <c r="F462" s="152"/>
      <c r="G462" s="152"/>
      <c r="H462" s="152"/>
      <c r="I462" s="152"/>
      <c r="J462" s="152"/>
      <c r="K462" s="152"/>
      <c r="L462" s="152"/>
      <c r="M462" s="152"/>
      <c r="N462" s="152"/>
      <c r="O462" s="152"/>
      <c r="P462" s="152"/>
      <c r="Q462" s="152"/>
      <c r="R462" s="152"/>
      <c r="S462" s="152"/>
      <c r="AG462" s="233"/>
      <c r="AH462" s="233"/>
      <c r="AI462" s="233"/>
      <c r="AJ462" s="233"/>
      <c r="AK462" s="233"/>
      <c r="AL462" s="233"/>
      <c r="AM462" s="233"/>
      <c r="AN462" s="233"/>
      <c r="AO462" s="233"/>
      <c r="AP462" s="233"/>
      <c r="AQ462" s="233"/>
      <c r="AR462" s="233"/>
      <c r="AS462" s="233"/>
      <c r="BH462" s="233"/>
      <c r="BI462" s="233"/>
      <c r="BJ462" s="233"/>
      <c r="BK462" s="233"/>
      <c r="BL462" s="233"/>
      <c r="BM462" s="233"/>
      <c r="BN462" s="233"/>
      <c r="BO462" s="233"/>
      <c r="BP462" s="233"/>
      <c r="BQ462" s="233"/>
      <c r="BR462" s="233"/>
      <c r="CO462" s="489" t="s">
        <v>407</v>
      </c>
      <c r="CP462"/>
      <c r="CQ462"/>
      <c r="CR462"/>
      <c r="CS462"/>
      <c r="CT462"/>
      <c r="CU462"/>
      <c r="CV462"/>
      <c r="CW462"/>
      <c r="CX462" s="233"/>
      <c r="DN462" s="589" t="s">
        <v>407</v>
      </c>
      <c r="DO462" s="589"/>
      <c r="DP462" s="589"/>
      <c r="DQ462" s="589"/>
      <c r="DR462" s="589"/>
      <c r="DS462" s="589"/>
      <c r="DT462" s="589"/>
      <c r="DU462"/>
      <c r="DV462"/>
      <c r="DW462"/>
      <c r="DX462"/>
      <c r="DY462"/>
      <c r="DZ462"/>
      <c r="EA462"/>
      <c r="EB462"/>
      <c r="EC462"/>
      <c r="ED462"/>
      <c r="EE462"/>
      <c r="EF462"/>
    </row>
    <row r="463" spans="1:136" ht="15">
      <c r="A463" s="152"/>
      <c r="B463" s="152"/>
      <c r="C463" s="152"/>
      <c r="D463" s="152"/>
      <c r="E463" s="152"/>
      <c r="F463" s="152"/>
      <c r="G463" s="152"/>
      <c r="H463" s="152"/>
      <c r="I463" s="152"/>
      <c r="J463" s="152"/>
      <c r="K463" s="152"/>
      <c r="L463" s="152"/>
      <c r="M463" s="152"/>
      <c r="N463" s="152"/>
      <c r="O463" s="152"/>
      <c r="P463" s="152"/>
      <c r="Q463" s="152"/>
      <c r="R463" s="152"/>
      <c r="S463" s="152"/>
      <c r="AG463" s="233"/>
      <c r="AH463" s="233"/>
      <c r="AI463" s="233"/>
      <c r="AJ463" s="233"/>
      <c r="AK463" s="233"/>
      <c r="AL463" s="233"/>
      <c r="AM463" s="233"/>
      <c r="AN463" s="233"/>
      <c r="AO463" s="233"/>
      <c r="AP463" s="233"/>
      <c r="AQ463" s="233"/>
      <c r="AR463" s="233"/>
      <c r="AS463" s="233"/>
      <c r="BH463" s="233"/>
      <c r="BI463" s="233"/>
      <c r="BJ463" s="233"/>
      <c r="BK463" s="233"/>
      <c r="BL463" s="233"/>
      <c r="BM463" s="233"/>
      <c r="BN463" s="233"/>
      <c r="BO463" s="233"/>
      <c r="BP463" s="233"/>
      <c r="BQ463" s="233"/>
      <c r="BR463" s="233"/>
      <c r="CO463"/>
      <c r="CP463"/>
      <c r="CQ463"/>
      <c r="CR463"/>
      <c r="CS463"/>
      <c r="CT463"/>
      <c r="CU463"/>
      <c r="CV463"/>
      <c r="CW463"/>
      <c r="CX463" s="233"/>
      <c r="DN463"/>
      <c r="DO463"/>
      <c r="DP463"/>
      <c r="DQ463"/>
      <c r="DR463"/>
      <c r="DS463"/>
      <c r="DT463"/>
      <c r="DU463"/>
      <c r="DV463"/>
      <c r="DW463"/>
      <c r="DX463"/>
      <c r="DY463"/>
      <c r="DZ463"/>
      <c r="EA463"/>
      <c r="EB463"/>
      <c r="EC463"/>
      <c r="ED463"/>
      <c r="EE463"/>
      <c r="EF463"/>
    </row>
    <row r="464" spans="1:136" ht="15">
      <c r="A464" s="152"/>
      <c r="B464" s="152"/>
      <c r="C464" s="152"/>
      <c r="D464" s="152"/>
      <c r="E464" s="152"/>
      <c r="F464" s="152"/>
      <c r="G464" s="152"/>
      <c r="H464" s="152"/>
      <c r="I464" s="152"/>
      <c r="J464" s="152"/>
      <c r="K464" s="152"/>
      <c r="L464" s="152"/>
      <c r="M464" s="152"/>
      <c r="N464" s="152"/>
      <c r="O464" s="152"/>
      <c r="P464" s="152"/>
      <c r="Q464" s="152"/>
      <c r="R464" s="152"/>
      <c r="S464" s="152"/>
      <c r="AG464" s="233"/>
      <c r="AH464" s="233"/>
      <c r="AI464" s="233"/>
      <c r="AJ464" s="233"/>
      <c r="AK464" s="233"/>
      <c r="AL464" s="233"/>
      <c r="AM464" s="233"/>
      <c r="AN464" s="233"/>
      <c r="AO464" s="233"/>
      <c r="AP464" s="233"/>
      <c r="AQ464" s="233"/>
      <c r="AR464" s="233"/>
      <c r="AS464" s="233"/>
      <c r="BH464" s="233"/>
      <c r="BI464" s="233"/>
      <c r="BJ464" s="233"/>
      <c r="BK464" s="233"/>
      <c r="BL464" s="233"/>
      <c r="BM464" s="233"/>
      <c r="BN464" s="233"/>
      <c r="BO464" s="233"/>
      <c r="BP464" s="233"/>
      <c r="BQ464" s="233"/>
      <c r="BR464" s="233"/>
      <c r="CO464" s="1153" t="s">
        <v>76</v>
      </c>
      <c r="CP464" s="1153"/>
      <c r="CQ464" s="1153"/>
      <c r="CR464" s="1153"/>
      <c r="CS464"/>
      <c r="CT464"/>
      <c r="CU464"/>
      <c r="CV464"/>
      <c r="CW464"/>
      <c r="CX464" s="233"/>
      <c r="DN464" s="1155" t="s">
        <v>76</v>
      </c>
      <c r="DO464" s="1155"/>
      <c r="DP464" s="1155"/>
      <c r="DQ464" s="1155"/>
      <c r="DR464" s="1155"/>
      <c r="DS464" s="1155"/>
      <c r="DT464" s="1155"/>
      <c r="DU464" s="1155"/>
      <c r="DV464" s="1155"/>
      <c r="DW464" s="1155"/>
      <c r="DX464"/>
      <c r="DY464"/>
      <c r="DZ464"/>
      <c r="EA464"/>
      <c r="EB464"/>
      <c r="EC464"/>
      <c r="ED464"/>
      <c r="EE464"/>
      <c r="EF464"/>
    </row>
    <row r="465" spans="1:136" ht="15.75" thickBot="1">
      <c r="A465" s="152"/>
      <c r="B465" s="152"/>
      <c r="C465" s="152"/>
      <c r="D465" s="152"/>
      <c r="E465" s="152"/>
      <c r="F465" s="152"/>
      <c r="G465" s="152"/>
      <c r="H465" s="152"/>
      <c r="I465" s="152"/>
      <c r="J465" s="152"/>
      <c r="K465" s="152"/>
      <c r="L465" s="152"/>
      <c r="M465" s="152"/>
      <c r="N465" s="152"/>
      <c r="O465" s="152"/>
      <c r="P465" s="152"/>
      <c r="Q465" s="152"/>
      <c r="R465" s="152"/>
      <c r="S465" s="152"/>
      <c r="AG465" s="233"/>
      <c r="AH465" s="233"/>
      <c r="AI465" s="233"/>
      <c r="AJ465" s="233"/>
      <c r="AK465" s="233"/>
      <c r="AL465" s="233"/>
      <c r="AM465" s="233"/>
      <c r="AN465" s="233"/>
      <c r="AO465" s="233"/>
      <c r="AP465" s="233"/>
      <c r="AQ465" s="233"/>
      <c r="AR465" s="233"/>
      <c r="AS465" s="233"/>
      <c r="BH465" s="233"/>
      <c r="BI465" s="233"/>
      <c r="BJ465" s="233"/>
      <c r="BK465" s="233"/>
      <c r="BL465" s="233"/>
      <c r="BM465" s="233"/>
      <c r="BN465" s="233"/>
      <c r="BO465" s="233"/>
      <c r="BP465" s="233"/>
      <c r="BQ465" s="233"/>
      <c r="BR465" s="233"/>
      <c r="CO465" s="406" t="s">
        <v>328</v>
      </c>
      <c r="CP465"/>
      <c r="CQ465"/>
      <c r="CR465"/>
      <c r="CS465"/>
      <c r="CT465"/>
      <c r="CU465"/>
      <c r="CV465"/>
      <c r="CW465"/>
      <c r="CX465" s="233"/>
      <c r="DN465" s="506" t="s">
        <v>328</v>
      </c>
      <c r="DO465" s="506"/>
      <c r="DP465" s="506"/>
      <c r="DQ465" s="506"/>
      <c r="DR465" s="506"/>
      <c r="DS465" s="506"/>
      <c r="DT465" s="506"/>
      <c r="DU465"/>
      <c r="DV465"/>
      <c r="DW465"/>
      <c r="DX465"/>
      <c r="DY465"/>
      <c r="DZ465"/>
      <c r="EA465"/>
      <c r="EB465"/>
      <c r="EC465"/>
      <c r="ED465"/>
      <c r="EE465"/>
      <c r="EF465"/>
    </row>
    <row r="466" spans="1:136" ht="16.5" thickTop="1">
      <c r="A466" s="152"/>
      <c r="B466" s="152"/>
      <c r="C466" s="152"/>
      <c r="D466" s="152"/>
      <c r="E466" s="152"/>
      <c r="F466" s="152"/>
      <c r="G466" s="152"/>
      <c r="H466" s="152"/>
      <c r="I466" s="152"/>
      <c r="J466" s="152"/>
      <c r="K466" s="152"/>
      <c r="L466" s="152"/>
      <c r="M466" s="152"/>
      <c r="N466" s="152"/>
      <c r="O466" s="152"/>
      <c r="P466" s="152"/>
      <c r="Q466" s="152"/>
      <c r="R466" s="152"/>
      <c r="S466" s="152"/>
      <c r="AG466" s="233"/>
      <c r="AH466" s="233"/>
      <c r="AI466" s="233"/>
      <c r="AJ466" s="233"/>
      <c r="AK466" s="233"/>
      <c r="AL466" s="233"/>
      <c r="AM466" s="233"/>
      <c r="AN466" s="233"/>
      <c r="AO466" s="233"/>
      <c r="AP466" s="233"/>
      <c r="AQ466" s="233"/>
      <c r="AR466" s="233"/>
      <c r="AS466" s="233"/>
      <c r="BH466" s="233"/>
      <c r="BI466" s="233"/>
      <c r="BJ466" s="233"/>
      <c r="BK466" s="233"/>
      <c r="BL466" s="233"/>
      <c r="BM466" s="233"/>
      <c r="BN466" s="233"/>
      <c r="BO466" s="233"/>
      <c r="BP466" s="233"/>
      <c r="BQ466" s="233"/>
      <c r="BR466" s="233"/>
      <c r="CO466" s="1231" t="s">
        <v>30</v>
      </c>
      <c r="CP466" s="1218" t="s">
        <v>71</v>
      </c>
      <c r="CQ466" s="1218" t="s">
        <v>72</v>
      </c>
      <c r="CR466" s="1219"/>
      <c r="CS466"/>
      <c r="CT466"/>
      <c r="CU466"/>
      <c r="CV466"/>
      <c r="CW466"/>
      <c r="CX466" s="233"/>
      <c r="DN466" s="1235" t="s">
        <v>30</v>
      </c>
      <c r="DO466" s="1243"/>
      <c r="DP466" s="1243"/>
      <c r="DQ466" s="1243"/>
      <c r="DR466" s="1243"/>
      <c r="DS466" s="1243"/>
      <c r="DT466" s="1243"/>
      <c r="DU466" s="1216" t="s">
        <v>71</v>
      </c>
      <c r="DV466" s="1216" t="s">
        <v>72</v>
      </c>
      <c r="DW466" s="1217"/>
      <c r="DX466"/>
      <c r="DY466"/>
      <c r="DZ466"/>
      <c r="EA466"/>
      <c r="EB466"/>
      <c r="EC466"/>
      <c r="ED466"/>
      <c r="EE466"/>
      <c r="EF466"/>
    </row>
    <row r="467" spans="1:136" ht="15" customHeight="1" thickBot="1">
      <c r="A467" s="152"/>
      <c r="B467" s="152"/>
      <c r="C467" s="152"/>
      <c r="D467" s="152"/>
      <c r="E467" s="152"/>
      <c r="F467" s="152"/>
      <c r="G467" s="152"/>
      <c r="H467" s="152"/>
      <c r="I467" s="152"/>
      <c r="J467" s="152"/>
      <c r="K467" s="152"/>
      <c r="L467" s="152"/>
      <c r="M467" s="152"/>
      <c r="N467" s="152"/>
      <c r="O467" s="152"/>
      <c r="P467" s="152"/>
      <c r="Q467" s="152"/>
      <c r="R467" s="152"/>
      <c r="S467" s="152"/>
      <c r="AG467" s="233"/>
      <c r="AH467" s="233"/>
      <c r="AI467" s="233"/>
      <c r="AJ467" s="233"/>
      <c r="AK467" s="233"/>
      <c r="AL467" s="233"/>
      <c r="AM467" s="233"/>
      <c r="AN467" s="233"/>
      <c r="AO467" s="233"/>
      <c r="AP467" s="233"/>
      <c r="AQ467" s="233"/>
      <c r="AR467" s="233"/>
      <c r="AS467" s="233"/>
      <c r="BH467" s="233"/>
      <c r="BI467" s="233"/>
      <c r="BJ467" s="233"/>
      <c r="BK467" s="233"/>
      <c r="BL467" s="233"/>
      <c r="BM467" s="233"/>
      <c r="BN467" s="233"/>
      <c r="BO467" s="233"/>
      <c r="BP467" s="233"/>
      <c r="BQ467" s="233"/>
      <c r="BR467" s="233"/>
      <c r="CO467" s="1233"/>
      <c r="CP467" s="1230"/>
      <c r="CQ467" s="638" t="s">
        <v>73</v>
      </c>
      <c r="CR467" s="461" t="s">
        <v>74</v>
      </c>
      <c r="CS467"/>
      <c r="CT467"/>
      <c r="CU467"/>
      <c r="CV467"/>
      <c r="CW467"/>
      <c r="CX467" s="233"/>
      <c r="DN467" s="1237"/>
      <c r="DO467" s="1244"/>
      <c r="DP467" s="1244"/>
      <c r="DQ467" s="1244"/>
      <c r="DR467" s="1244"/>
      <c r="DS467" s="1244"/>
      <c r="DT467" s="1244"/>
      <c r="DU467" s="1224"/>
      <c r="DV467" s="635" t="s">
        <v>73</v>
      </c>
      <c r="DW467" s="561" t="s">
        <v>74</v>
      </c>
      <c r="DX467"/>
      <c r="DY467"/>
      <c r="DZ467"/>
      <c r="EA467"/>
      <c r="EB467"/>
      <c r="EC467"/>
      <c r="ED467"/>
      <c r="EE467"/>
      <c r="EF467"/>
    </row>
    <row r="468" spans="1:136" ht="15" customHeight="1" thickTop="1">
      <c r="A468" s="152"/>
      <c r="B468" s="152"/>
      <c r="C468" s="152"/>
      <c r="D468" s="152"/>
      <c r="E468" s="152"/>
      <c r="F468" s="152"/>
      <c r="G468" s="152"/>
      <c r="H468" s="152"/>
      <c r="I468" s="152"/>
      <c r="J468" s="152"/>
      <c r="K468" s="152"/>
      <c r="L468" s="152"/>
      <c r="M468" s="152"/>
      <c r="N468" s="152"/>
      <c r="O468" s="152"/>
      <c r="P468" s="152"/>
      <c r="Q468" s="152"/>
      <c r="R468" s="152"/>
      <c r="S468" s="152"/>
      <c r="AG468" s="233"/>
      <c r="AH468" s="233"/>
      <c r="AI468" s="233"/>
      <c r="AJ468" s="233"/>
      <c r="AK468" s="233"/>
      <c r="AL468" s="233"/>
      <c r="AM468" s="233"/>
      <c r="AN468" s="233"/>
      <c r="AO468" s="233"/>
      <c r="AP468" s="233"/>
      <c r="AQ468" s="233"/>
      <c r="AR468" s="233"/>
      <c r="AS468" s="233"/>
      <c r="BH468" s="233"/>
      <c r="BI468" s="233"/>
      <c r="BJ468" s="233"/>
      <c r="BK468" s="233"/>
      <c r="BL468" s="233"/>
      <c r="BM468" s="233"/>
      <c r="BN468" s="233"/>
      <c r="BO468" s="233"/>
      <c r="BP468" s="233"/>
      <c r="BQ468" s="233"/>
      <c r="BR468" s="233"/>
      <c r="CO468" s="1186" t="s">
        <v>1</v>
      </c>
      <c r="CP468" s="485">
        <v>0.21011367739034315</v>
      </c>
      <c r="CQ468" s="484">
        <v>1.1432246846991756</v>
      </c>
      <c r="CR468" s="486">
        <v>1.9817753153008253</v>
      </c>
      <c r="CS468"/>
      <c r="CT468"/>
      <c r="CU468"/>
      <c r="CV468"/>
      <c r="CW468"/>
      <c r="CX468" s="233"/>
      <c r="DN468" s="1189" t="s">
        <v>1</v>
      </c>
      <c r="DO468" s="748"/>
      <c r="DP468" s="748"/>
      <c r="DQ468" s="748"/>
      <c r="DR468" s="748"/>
      <c r="DS468" s="748"/>
      <c r="DT468" s="748"/>
      <c r="DU468" s="585">
        <v>0.22275453530311282</v>
      </c>
      <c r="DV468" s="584">
        <v>1.0801712980992082</v>
      </c>
      <c r="DW468" s="586">
        <v>1.9691708071639502</v>
      </c>
      <c r="DX468"/>
      <c r="DY468"/>
      <c r="DZ468"/>
      <c r="EA468"/>
      <c r="EB468"/>
      <c r="EC468"/>
      <c r="ED468"/>
      <c r="EE468"/>
      <c r="EF468"/>
    </row>
    <row r="469" spans="1:136" ht="15" customHeight="1">
      <c r="A469" s="152"/>
      <c r="B469" s="152"/>
      <c r="C469" s="152"/>
      <c r="D469" s="152"/>
      <c r="E469" s="152"/>
      <c r="F469" s="152"/>
      <c r="G469" s="152"/>
      <c r="H469" s="152"/>
      <c r="I469" s="152"/>
      <c r="J469" s="152"/>
      <c r="K469" s="152"/>
      <c r="L469" s="152"/>
      <c r="M469" s="152"/>
      <c r="N469" s="152"/>
      <c r="O469" s="152"/>
      <c r="P469" s="152"/>
      <c r="Q469" s="152"/>
      <c r="R469" s="152"/>
      <c r="S469" s="152"/>
      <c r="AG469" s="233"/>
      <c r="AH469" s="233"/>
      <c r="AI469" s="233"/>
      <c r="AJ469" s="233"/>
      <c r="AK469" s="233"/>
      <c r="AL469" s="233"/>
      <c r="AM469" s="233"/>
      <c r="AN469" s="233"/>
      <c r="AO469" s="233"/>
      <c r="AP469" s="233"/>
      <c r="AQ469" s="233"/>
      <c r="AR469" s="233"/>
      <c r="AS469" s="233"/>
      <c r="BH469" s="233"/>
      <c r="BI469" s="233"/>
      <c r="BJ469" s="233"/>
      <c r="BK469" s="233"/>
      <c r="BL469" s="233"/>
      <c r="BM469" s="233"/>
      <c r="BN469" s="233"/>
      <c r="BO469" s="233"/>
      <c r="BP469" s="233"/>
      <c r="BQ469" s="233"/>
      <c r="BR469" s="233"/>
      <c r="CO469" s="1187"/>
      <c r="CP469" s="451">
        <v>0.26140299878180417</v>
      </c>
      <c r="CQ469" s="450">
        <v>1.961931068927361</v>
      </c>
      <c r="CR469" s="452">
        <v>3.0051741942305337</v>
      </c>
      <c r="CS469"/>
      <c r="CT469"/>
      <c r="CU469"/>
      <c r="CV469"/>
      <c r="CW469"/>
      <c r="CX469" s="233"/>
      <c r="DN469" s="1190"/>
      <c r="DO469" s="742"/>
      <c r="DP469" s="742"/>
      <c r="DQ469" s="742"/>
      <c r="DR469" s="742"/>
      <c r="DS469" s="742"/>
      <c r="DT469" s="742"/>
      <c r="DU469" s="551">
        <v>0.23866026042451771</v>
      </c>
      <c r="DV469" s="550">
        <v>1.6652082335770604</v>
      </c>
      <c r="DW469" s="552">
        <v>2.6176865032650438</v>
      </c>
      <c r="DX469"/>
      <c r="DY469"/>
      <c r="DZ469"/>
      <c r="EA469"/>
      <c r="EB469"/>
      <c r="EC469"/>
      <c r="ED469"/>
      <c r="EE469"/>
      <c r="EF469"/>
    </row>
    <row r="470" spans="1:136" ht="15" customHeight="1">
      <c r="A470" s="152"/>
      <c r="B470" s="152"/>
      <c r="C470" s="152"/>
      <c r="D470" s="152"/>
      <c r="E470" s="152"/>
      <c r="F470" s="152"/>
      <c r="G470" s="152"/>
      <c r="H470" s="152"/>
      <c r="I470" s="152"/>
      <c r="J470" s="152"/>
      <c r="K470" s="152"/>
      <c r="L470" s="152"/>
      <c r="M470" s="152"/>
      <c r="N470" s="152"/>
      <c r="O470" s="152"/>
      <c r="P470" s="152"/>
      <c r="Q470" s="152"/>
      <c r="R470" s="152"/>
      <c r="S470" s="152"/>
      <c r="AG470" s="233"/>
      <c r="AH470" s="233"/>
      <c r="AI470" s="233"/>
      <c r="AJ470" s="233"/>
      <c r="AK470" s="233"/>
      <c r="AL470" s="233"/>
      <c r="AM470" s="233"/>
      <c r="AN470" s="233"/>
      <c r="AO470" s="233"/>
      <c r="AP470" s="233"/>
      <c r="AQ470" s="233"/>
      <c r="AR470" s="233"/>
      <c r="AS470" s="233"/>
      <c r="BH470" s="233"/>
      <c r="BI470" s="233"/>
      <c r="BJ470" s="233"/>
      <c r="BK470" s="233"/>
      <c r="BL470" s="233"/>
      <c r="BM470" s="233"/>
      <c r="BN470" s="233"/>
      <c r="BO470" s="233"/>
      <c r="BP470" s="233"/>
      <c r="BQ470" s="233"/>
      <c r="BR470" s="233"/>
      <c r="CO470" s="1187"/>
      <c r="CP470" s="451">
        <v>0.25172892163764976</v>
      </c>
      <c r="CQ470" s="450">
        <v>2.3381432840456147</v>
      </c>
      <c r="CR470" s="452">
        <v>3.3427777685859632</v>
      </c>
      <c r="CS470"/>
      <c r="CT470"/>
      <c r="CU470"/>
      <c r="CV470"/>
      <c r="CW470"/>
      <c r="CX470" s="233"/>
      <c r="DN470" s="1190"/>
      <c r="DO470" s="742"/>
      <c r="DP470" s="742"/>
      <c r="DQ470" s="742"/>
      <c r="DR470" s="742"/>
      <c r="DS470" s="742"/>
      <c r="DT470" s="742"/>
      <c r="DU470" s="551">
        <v>0.2950213444598796</v>
      </c>
      <c r="DV470" s="550">
        <v>2.0905703888112326</v>
      </c>
      <c r="DW470" s="552">
        <v>3.2679822427677161</v>
      </c>
      <c r="DX470"/>
      <c r="DY470"/>
      <c r="DZ470"/>
      <c r="EA470"/>
      <c r="EB470"/>
      <c r="EC470"/>
      <c r="ED470"/>
      <c r="EE470"/>
      <c r="EF470"/>
    </row>
    <row r="471" spans="1:136" ht="15" customHeight="1">
      <c r="A471" s="152"/>
      <c r="B471" s="152"/>
      <c r="C471" s="152"/>
      <c r="D471" s="152"/>
      <c r="E471" s="152"/>
      <c r="F471" s="152"/>
      <c r="G471" s="152"/>
      <c r="H471" s="152"/>
      <c r="I471" s="152"/>
      <c r="J471" s="152"/>
      <c r="K471" s="152"/>
      <c r="L471" s="152"/>
      <c r="M471" s="152"/>
      <c r="N471" s="152"/>
      <c r="O471" s="152"/>
      <c r="P471" s="152"/>
      <c r="Q471" s="152"/>
      <c r="R471" s="152"/>
      <c r="S471" s="152"/>
      <c r="AG471" s="233"/>
      <c r="AH471" s="233"/>
      <c r="AI471" s="233"/>
      <c r="AJ471" s="233"/>
      <c r="AK471" s="233"/>
      <c r="AL471" s="233"/>
      <c r="AM471" s="233"/>
      <c r="AN471" s="233"/>
      <c r="AO471" s="233"/>
      <c r="AP471" s="233"/>
      <c r="AQ471" s="233"/>
      <c r="AR471" s="233"/>
      <c r="AS471" s="233"/>
      <c r="BH471" s="233"/>
      <c r="BI471" s="233"/>
      <c r="BJ471" s="233"/>
      <c r="BK471" s="233"/>
      <c r="BL471" s="233"/>
      <c r="BM471" s="233"/>
      <c r="BN471" s="233"/>
      <c r="BO471" s="233"/>
      <c r="BP471" s="233"/>
      <c r="BQ471" s="233"/>
      <c r="BR471" s="233"/>
      <c r="CO471" s="1187"/>
      <c r="CP471" s="451">
        <v>0.31751208911288642</v>
      </c>
      <c r="CQ471" s="450">
        <v>2.7595065960851275</v>
      </c>
      <c r="CR471" s="452">
        <v>4.0266776144411889</v>
      </c>
      <c r="CS471"/>
      <c r="CT471"/>
      <c r="CU471"/>
      <c r="CV471"/>
      <c r="CW471"/>
      <c r="CX471" s="233"/>
      <c r="DN471" s="1190"/>
      <c r="DO471" s="742"/>
      <c r="DP471" s="742"/>
      <c r="DQ471" s="742"/>
      <c r="DR471" s="742"/>
      <c r="DS471" s="742"/>
      <c r="DT471" s="742"/>
      <c r="DU471" s="551">
        <v>0.28606269216446018</v>
      </c>
      <c r="DV471" s="550">
        <v>2.3864076274500103</v>
      </c>
      <c r="DW471" s="552">
        <v>3.5280660567605171</v>
      </c>
      <c r="DX471"/>
      <c r="DY471"/>
      <c r="DZ471"/>
      <c r="EA471"/>
      <c r="EB471"/>
      <c r="EC471"/>
      <c r="ED471"/>
      <c r="EE471"/>
      <c r="EF471"/>
    </row>
    <row r="472" spans="1:136" ht="15" customHeight="1">
      <c r="A472" s="152"/>
      <c r="B472" s="152"/>
      <c r="C472" s="152"/>
      <c r="D472" s="152"/>
      <c r="E472" s="152"/>
      <c r="F472" s="152"/>
      <c r="G472" s="152"/>
      <c r="H472" s="152"/>
      <c r="I472" s="152"/>
      <c r="J472" s="152"/>
      <c r="K472" s="152"/>
      <c r="L472" s="152"/>
      <c r="M472" s="152"/>
      <c r="N472" s="152"/>
      <c r="O472" s="152"/>
      <c r="P472" s="152"/>
      <c r="Q472" s="152"/>
      <c r="R472" s="152"/>
      <c r="S472" s="152"/>
      <c r="AG472" s="233"/>
      <c r="AH472" s="233"/>
      <c r="AI472" s="233"/>
      <c r="AJ472" s="233"/>
      <c r="AK472" s="233"/>
      <c r="AL472" s="233"/>
      <c r="AM472" s="233"/>
      <c r="AN472" s="233"/>
      <c r="AO472" s="233"/>
      <c r="AP472" s="233"/>
      <c r="AQ472" s="233"/>
      <c r="AR472" s="233"/>
      <c r="AS472" s="233"/>
      <c r="BH472" s="233"/>
      <c r="BI472" s="233"/>
      <c r="BJ472" s="233"/>
      <c r="BK472" s="233"/>
      <c r="BL472" s="233"/>
      <c r="BM472" s="233"/>
      <c r="BN472" s="233"/>
      <c r="BO472" s="233"/>
      <c r="BP472" s="233"/>
      <c r="BQ472" s="233"/>
      <c r="BR472" s="233"/>
      <c r="CO472" s="1187"/>
      <c r="CP472" s="451">
        <v>0.30687238570519071</v>
      </c>
      <c r="CQ472" s="450">
        <v>3.4139614778853336</v>
      </c>
      <c r="CR472" s="452">
        <v>4.6386701010620328</v>
      </c>
      <c r="CS472"/>
      <c r="CT472"/>
      <c r="CU472"/>
      <c r="CV472"/>
      <c r="CW472"/>
      <c r="CX472" s="233"/>
      <c r="DN472" s="1190"/>
      <c r="DO472" s="742"/>
      <c r="DP472" s="742"/>
      <c r="DQ472" s="742"/>
      <c r="DR472" s="742"/>
      <c r="DS472" s="742"/>
      <c r="DT472" s="742"/>
      <c r="DU472" s="551">
        <v>0.26913659614887997</v>
      </c>
      <c r="DV472" s="550">
        <v>3.0336699682847557</v>
      </c>
      <c r="DW472" s="552">
        <v>4.107777400136297</v>
      </c>
      <c r="DX472"/>
      <c r="DY472"/>
      <c r="DZ472"/>
      <c r="EA472"/>
      <c r="EB472"/>
      <c r="EC472"/>
      <c r="ED472"/>
      <c r="EE472"/>
      <c r="EF472"/>
    </row>
    <row r="473" spans="1:136" ht="15" customHeight="1">
      <c r="A473" s="152"/>
      <c r="B473" s="152"/>
      <c r="C473" s="152"/>
      <c r="D473" s="152"/>
      <c r="E473" s="152"/>
      <c r="F473" s="152"/>
      <c r="G473" s="152"/>
      <c r="H473" s="152"/>
      <c r="I473" s="152"/>
      <c r="J473" s="152"/>
      <c r="K473" s="152"/>
      <c r="L473" s="152"/>
      <c r="M473" s="152"/>
      <c r="N473" s="152"/>
      <c r="O473" s="152"/>
      <c r="P473" s="152"/>
      <c r="Q473" s="152"/>
      <c r="R473" s="152"/>
      <c r="S473" s="152"/>
      <c r="BH473" s="233"/>
      <c r="BI473" s="233"/>
      <c r="BJ473" s="233"/>
      <c r="BK473" s="233"/>
      <c r="BL473" s="233"/>
      <c r="BM473" s="233"/>
      <c r="BN473" s="233"/>
      <c r="BO473" s="233"/>
      <c r="BP473" s="233"/>
      <c r="BQ473" s="233"/>
      <c r="BR473" s="233"/>
      <c r="CO473" s="1187"/>
      <c r="CP473" s="451">
        <v>0.29898197323971948</v>
      </c>
      <c r="CQ473" s="450">
        <v>3.6501012876584515</v>
      </c>
      <c r="CR473" s="452">
        <v>4.8433197649731277</v>
      </c>
      <c r="CS473"/>
      <c r="CT473"/>
      <c r="CU473"/>
      <c r="CV473"/>
      <c r="CW473"/>
      <c r="CX473" s="233"/>
      <c r="DN473" s="1190"/>
      <c r="DO473" s="742"/>
      <c r="DP473" s="742"/>
      <c r="DQ473" s="742"/>
      <c r="DR473" s="742"/>
      <c r="DS473" s="742"/>
      <c r="DT473" s="742"/>
      <c r="DU473" s="551">
        <v>0.25812260154015865</v>
      </c>
      <c r="DV473" s="550">
        <v>3.6263717365479176</v>
      </c>
      <c r="DW473" s="552">
        <v>4.6565230002941886</v>
      </c>
      <c r="DX473"/>
      <c r="DY473"/>
      <c r="DZ473"/>
      <c r="EA473"/>
      <c r="EB473"/>
      <c r="EC473"/>
      <c r="ED473"/>
      <c r="EE473"/>
      <c r="EF473"/>
    </row>
    <row r="474" spans="1:136" ht="15" customHeight="1">
      <c r="A474" s="152"/>
      <c r="B474" s="152"/>
      <c r="C474" s="152"/>
      <c r="D474" s="152"/>
      <c r="E474" s="152"/>
      <c r="F474" s="152"/>
      <c r="G474" s="152"/>
      <c r="H474" s="152"/>
      <c r="I474" s="152"/>
      <c r="J474" s="152"/>
      <c r="K474" s="152"/>
      <c r="L474" s="152"/>
      <c r="M474" s="152"/>
      <c r="N474" s="152"/>
      <c r="O474" s="152"/>
      <c r="P474" s="152"/>
      <c r="Q474" s="152"/>
      <c r="R474" s="152"/>
      <c r="S474" s="152"/>
      <c r="BH474" s="233"/>
      <c r="BI474" s="233"/>
      <c r="BJ474" s="233"/>
      <c r="BK474" s="233"/>
      <c r="BL474" s="233"/>
      <c r="BM474" s="233"/>
      <c r="BN474" s="233"/>
      <c r="BO474" s="233"/>
      <c r="BP474" s="233"/>
      <c r="BQ474" s="233"/>
      <c r="BR474" s="233"/>
      <c r="CO474" s="1187" t="s">
        <v>2</v>
      </c>
      <c r="CP474" s="451">
        <v>0.20367836610650594</v>
      </c>
      <c r="CQ474" s="450">
        <v>2.029238663050033</v>
      </c>
      <c r="CR474" s="452">
        <v>2.842106366189733</v>
      </c>
      <c r="CS474"/>
      <c r="CT474"/>
      <c r="CU474"/>
      <c r="CV474"/>
      <c r="CW474"/>
      <c r="CX474" s="233"/>
      <c r="DN474" s="1190" t="s">
        <v>2</v>
      </c>
      <c r="DO474" s="742"/>
      <c r="DP474" s="742"/>
      <c r="DQ474" s="742"/>
      <c r="DR474" s="742"/>
      <c r="DS474" s="742"/>
      <c r="DT474" s="742"/>
      <c r="DU474" s="551">
        <v>0.2159320628569287</v>
      </c>
      <c r="DV474" s="550">
        <v>2.0778862070940844</v>
      </c>
      <c r="DW474" s="552">
        <v>2.9396576525550389</v>
      </c>
      <c r="DX474"/>
      <c r="DY474"/>
      <c r="DZ474"/>
      <c r="EA474"/>
      <c r="EB474"/>
      <c r="EC474"/>
      <c r="ED474"/>
      <c r="EE474"/>
      <c r="EF474"/>
    </row>
    <row r="475" spans="1:136" ht="15" customHeight="1">
      <c r="A475" s="152"/>
      <c r="B475" s="152"/>
      <c r="C475" s="152"/>
      <c r="D475" s="152"/>
      <c r="E475" s="152"/>
      <c r="F475" s="152"/>
      <c r="G475" s="152"/>
      <c r="H475" s="152"/>
      <c r="I475" s="152"/>
      <c r="J475" s="152"/>
      <c r="K475" s="152"/>
      <c r="L475" s="152"/>
      <c r="M475" s="152"/>
      <c r="N475" s="152"/>
      <c r="O475" s="152"/>
      <c r="P475" s="152"/>
      <c r="Q475" s="152"/>
      <c r="R475" s="152"/>
      <c r="S475" s="152"/>
      <c r="BH475" s="233"/>
      <c r="BI475" s="233"/>
      <c r="BJ475" s="233"/>
      <c r="BK475" s="233"/>
      <c r="BL475" s="233"/>
      <c r="BM475" s="233"/>
      <c r="BN475" s="233"/>
      <c r="BO475" s="233"/>
      <c r="BP475" s="233"/>
      <c r="BQ475" s="233"/>
      <c r="BR475" s="233"/>
      <c r="CO475" s="1187"/>
      <c r="CP475" s="451">
        <v>0.25339681047182444</v>
      </c>
      <c r="CQ475" s="450">
        <v>3.4329510286082225</v>
      </c>
      <c r="CR475" s="452">
        <v>4.4442419538479179</v>
      </c>
      <c r="CS475"/>
      <c r="CT475"/>
      <c r="CU475"/>
      <c r="CV475"/>
      <c r="CW475"/>
      <c r="CX475" s="233"/>
      <c r="DN475" s="1190"/>
      <c r="DO475" s="742"/>
      <c r="DP475" s="742"/>
      <c r="DQ475" s="742"/>
      <c r="DR475" s="742"/>
      <c r="DS475" s="742"/>
      <c r="DT475" s="742"/>
      <c r="DU475" s="551">
        <v>0.23135063124668862</v>
      </c>
      <c r="DV475" s="550">
        <v>3.2357154241332684</v>
      </c>
      <c r="DW475" s="552">
        <v>4.1590214179719958</v>
      </c>
      <c r="DX475"/>
      <c r="DY475"/>
      <c r="DZ475"/>
      <c r="EA475"/>
      <c r="EB475"/>
      <c r="EC475"/>
      <c r="ED475"/>
      <c r="EE475"/>
      <c r="EF475"/>
    </row>
    <row r="476" spans="1:136" ht="15" customHeight="1">
      <c r="A476" s="152"/>
      <c r="B476" s="152"/>
      <c r="C476" s="152"/>
      <c r="D476" s="152"/>
      <c r="E476" s="152"/>
      <c r="F476" s="152"/>
      <c r="G476" s="152"/>
      <c r="H476" s="152"/>
      <c r="I476" s="152"/>
      <c r="J476" s="152"/>
      <c r="K476" s="152"/>
      <c r="L476" s="152"/>
      <c r="M476" s="152"/>
      <c r="N476" s="152"/>
      <c r="O476" s="152"/>
      <c r="P476" s="152"/>
      <c r="Q476" s="152"/>
      <c r="R476" s="152"/>
      <c r="S476" s="152"/>
      <c r="BH476" s="233"/>
      <c r="BI476" s="233"/>
      <c r="BJ476" s="233"/>
      <c r="BK476" s="233"/>
      <c r="BL476" s="233"/>
      <c r="BM476" s="233"/>
      <c r="BN476" s="233"/>
      <c r="BO476" s="233"/>
      <c r="BP476" s="233"/>
      <c r="BQ476" s="233"/>
      <c r="BR476" s="233"/>
      <c r="CO476" s="1187"/>
      <c r="CP476" s="451">
        <v>0.24401902864066302</v>
      </c>
      <c r="CQ476" s="450">
        <v>3.8873366155179117</v>
      </c>
      <c r="CR476" s="452">
        <v>4.8612013961779947</v>
      </c>
      <c r="CS476"/>
      <c r="CT476"/>
      <c r="CU476"/>
      <c r="CV476"/>
      <c r="CW476"/>
      <c r="CX476" s="233"/>
      <c r="DN476" s="1190"/>
      <c r="DO476" s="742"/>
      <c r="DP476" s="742"/>
      <c r="DQ476" s="742"/>
      <c r="DR476" s="742"/>
      <c r="DS476" s="742"/>
      <c r="DT476" s="742"/>
      <c r="DU476" s="551">
        <v>0.28598550152687335</v>
      </c>
      <c r="DV476" s="550">
        <v>3.7918979162790527</v>
      </c>
      <c r="DW476" s="552">
        <v>4.9332482825513555</v>
      </c>
      <c r="DX476"/>
      <c r="DY476"/>
      <c r="DZ476"/>
      <c r="EA476"/>
      <c r="EB476"/>
      <c r="EC476"/>
      <c r="ED476"/>
      <c r="EE476"/>
      <c r="EF476"/>
    </row>
    <row r="477" spans="1:136" ht="15" customHeight="1">
      <c r="A477" s="152"/>
      <c r="B477" s="152"/>
      <c r="C477" s="152"/>
      <c r="D477" s="152"/>
      <c r="E477" s="152"/>
      <c r="F477" s="152"/>
      <c r="G477" s="152"/>
      <c r="H477" s="152"/>
      <c r="I477" s="152"/>
      <c r="J477" s="152"/>
      <c r="K477" s="152"/>
      <c r="L477" s="152"/>
      <c r="M477" s="152"/>
      <c r="N477" s="152"/>
      <c r="O477" s="152"/>
      <c r="P477" s="152"/>
      <c r="Q477" s="152"/>
      <c r="R477" s="152"/>
      <c r="S477" s="152"/>
      <c r="BH477" s="233"/>
      <c r="BI477" s="233"/>
      <c r="BJ477" s="233"/>
      <c r="BK477" s="233"/>
      <c r="BL477" s="233"/>
      <c r="BM477" s="233"/>
      <c r="BN477" s="233"/>
      <c r="BO477" s="233"/>
      <c r="BP477" s="233"/>
      <c r="BQ477" s="233"/>
      <c r="BR477" s="233"/>
      <c r="CO477" s="1187"/>
      <c r="CP477" s="451">
        <v>0.30778740505042573</v>
      </c>
      <c r="CQ477" s="450">
        <v>4.2191531290699107</v>
      </c>
      <c r="CR477" s="452">
        <v>5.4475135375967572</v>
      </c>
      <c r="CS477"/>
      <c r="CT477"/>
      <c r="CU477"/>
      <c r="CV477"/>
      <c r="CW477"/>
      <c r="CX477" s="233"/>
      <c r="DN477" s="1190"/>
      <c r="DO477" s="742"/>
      <c r="DP477" s="742"/>
      <c r="DQ477" s="742"/>
      <c r="DR477" s="742"/>
      <c r="DS477" s="742"/>
      <c r="DT477" s="742"/>
      <c r="DU477" s="551">
        <v>0.27730123268388185</v>
      </c>
      <c r="DV477" s="550">
        <v>4.2975311985146742</v>
      </c>
      <c r="DW477" s="552">
        <v>5.4042231874502367</v>
      </c>
      <c r="DX477"/>
      <c r="DY477"/>
      <c r="DZ477"/>
      <c r="EA477"/>
      <c r="EB477"/>
      <c r="EC477"/>
      <c r="ED477"/>
      <c r="EE477"/>
      <c r="EF477"/>
    </row>
    <row r="478" spans="1:136" ht="15" customHeight="1">
      <c r="A478" s="152"/>
      <c r="B478" s="152"/>
      <c r="C478" s="152"/>
      <c r="D478" s="152"/>
      <c r="E478" s="152"/>
      <c r="F478" s="152"/>
      <c r="G478" s="152"/>
      <c r="H478" s="152"/>
      <c r="I478" s="152"/>
      <c r="J478" s="152"/>
      <c r="K478" s="152"/>
      <c r="L478" s="152"/>
      <c r="M478" s="152"/>
      <c r="N478" s="152"/>
      <c r="O478" s="152"/>
      <c r="P478" s="152"/>
      <c r="Q478" s="152"/>
      <c r="R478" s="152"/>
      <c r="S478" s="152"/>
      <c r="BH478" s="233"/>
      <c r="BI478" s="233"/>
      <c r="BJ478" s="233"/>
      <c r="BK478" s="233"/>
      <c r="BL478" s="233"/>
      <c r="BM478" s="233"/>
      <c r="BN478" s="233"/>
      <c r="BO478" s="233"/>
      <c r="BP478" s="233"/>
      <c r="BQ478" s="233"/>
      <c r="BR478" s="233"/>
      <c r="CO478" s="1187"/>
      <c r="CP478" s="451">
        <v>0.29747357192517254</v>
      </c>
      <c r="CQ478" s="450">
        <v>4.8333013140972891</v>
      </c>
      <c r="CR478" s="452">
        <v>6.0204998554933535</v>
      </c>
      <c r="CS478"/>
      <c r="CT478"/>
      <c r="CU478"/>
      <c r="CV478"/>
      <c r="CW478"/>
      <c r="CX478" s="233"/>
      <c r="DN478" s="1190"/>
      <c r="DO478" s="742"/>
      <c r="DP478" s="742"/>
      <c r="DQ478" s="742"/>
      <c r="DR478" s="742"/>
      <c r="DS478" s="742"/>
      <c r="DT478" s="742"/>
      <c r="DU478" s="551">
        <v>0.2608935450748045</v>
      </c>
      <c r="DV478" s="550">
        <v>4.8668219369775292</v>
      </c>
      <c r="DW478" s="552">
        <v>5.9080318641920622</v>
      </c>
      <c r="DX478"/>
      <c r="DY478"/>
      <c r="DZ478"/>
      <c r="EA478"/>
      <c r="EB478"/>
      <c r="EC478"/>
      <c r="ED478"/>
      <c r="EE478"/>
      <c r="EF478"/>
    </row>
    <row r="479" spans="1:136" ht="15" customHeight="1" thickBot="1">
      <c r="A479" s="152"/>
      <c r="B479" s="152"/>
      <c r="C479" s="152"/>
      <c r="D479" s="152"/>
      <c r="E479" s="152"/>
      <c r="F479" s="152"/>
      <c r="G479" s="152"/>
      <c r="H479" s="152"/>
      <c r="I479" s="152"/>
      <c r="J479" s="152"/>
      <c r="K479" s="152"/>
      <c r="L479" s="152"/>
      <c r="M479" s="152"/>
      <c r="N479" s="152"/>
      <c r="O479" s="152"/>
      <c r="P479" s="152"/>
      <c r="Q479" s="152"/>
      <c r="R479" s="152"/>
      <c r="S479" s="152"/>
      <c r="BH479" s="233"/>
      <c r="BI479" s="233"/>
      <c r="BJ479" s="233"/>
      <c r="BK479" s="233"/>
      <c r="BL479" s="233"/>
      <c r="BM479" s="233"/>
      <c r="BN479" s="233"/>
      <c r="BO479" s="233"/>
      <c r="BP479" s="233"/>
      <c r="BQ479" s="233"/>
      <c r="BR479" s="233"/>
      <c r="CO479" s="1183"/>
      <c r="CP479" s="459">
        <v>0.28982482511899504</v>
      </c>
      <c r="CQ479" s="458">
        <v>5.379265905099353</v>
      </c>
      <c r="CR479" s="492">
        <v>6.5359387732632213</v>
      </c>
      <c r="CS479"/>
      <c r="CT479"/>
      <c r="CU479"/>
      <c r="CV479"/>
      <c r="CW479"/>
      <c r="CX479" s="233"/>
      <c r="DN479" s="1184"/>
      <c r="DO479" s="744"/>
      <c r="DP479" s="744"/>
      <c r="DQ479" s="744"/>
      <c r="DR479" s="744"/>
      <c r="DS479" s="744"/>
      <c r="DT479" s="744"/>
      <c r="DU479" s="559">
        <v>0.25021688444960077</v>
      </c>
      <c r="DV479" s="558">
        <v>5.3735069985056034</v>
      </c>
      <c r="DW479" s="592">
        <v>6.3721070365821157</v>
      </c>
      <c r="DX479"/>
      <c r="DY479"/>
      <c r="DZ479"/>
      <c r="EA479"/>
      <c r="EB479"/>
      <c r="EC479"/>
      <c r="ED479"/>
      <c r="EE479"/>
      <c r="EF479"/>
    </row>
    <row r="480" spans="1:136" ht="15" customHeight="1" thickTop="1">
      <c r="A480" s="152"/>
      <c r="B480" s="152"/>
      <c r="C480" s="152"/>
      <c r="D480" s="152"/>
      <c r="E480" s="152"/>
      <c r="F480" s="152"/>
      <c r="G480" s="152"/>
      <c r="H480" s="152"/>
      <c r="I480" s="152"/>
      <c r="J480" s="152"/>
      <c r="K480" s="152"/>
      <c r="L480" s="152"/>
      <c r="M480" s="152"/>
      <c r="N480" s="152"/>
      <c r="O480" s="152"/>
      <c r="P480" s="152"/>
      <c r="Q480" s="152"/>
      <c r="R480" s="152"/>
      <c r="S480" s="152"/>
      <c r="BH480" s="233"/>
      <c r="BI480" s="233"/>
      <c r="BJ480" s="233"/>
      <c r="BK480" s="233"/>
      <c r="BL480" s="233"/>
      <c r="BM480" s="233"/>
      <c r="BN480" s="233"/>
      <c r="BO480" s="233"/>
      <c r="BP480" s="233"/>
      <c r="BQ480" s="233"/>
      <c r="BR480" s="233"/>
      <c r="CO480"/>
      <c r="CP480"/>
      <c r="CQ480"/>
      <c r="CR480"/>
      <c r="CS480"/>
      <c r="CT480"/>
      <c r="CU480"/>
      <c r="CV480"/>
      <c r="CW480"/>
      <c r="CX480" s="233"/>
      <c r="DN480"/>
      <c r="DO480"/>
      <c r="DP480"/>
      <c r="DQ480"/>
      <c r="DR480"/>
      <c r="DS480"/>
      <c r="DT480"/>
      <c r="DU480"/>
      <c r="DV480"/>
      <c r="DW480"/>
      <c r="DX480"/>
      <c r="DY480"/>
      <c r="DZ480"/>
      <c r="EA480"/>
      <c r="EB480"/>
      <c r="EC480"/>
      <c r="ED480"/>
      <c r="EE480"/>
      <c r="EF480"/>
    </row>
    <row r="481" spans="1:136" ht="15" customHeight="1">
      <c r="A481" s="152"/>
      <c r="B481" s="152"/>
      <c r="C481" s="152"/>
      <c r="D481" s="152"/>
      <c r="E481" s="152"/>
      <c r="F481" s="152"/>
      <c r="G481" s="152"/>
      <c r="H481" s="152"/>
      <c r="I481" s="152"/>
      <c r="J481" s="152"/>
      <c r="K481" s="152"/>
      <c r="L481" s="152"/>
      <c r="M481" s="152"/>
      <c r="N481" s="152"/>
      <c r="O481" s="152"/>
      <c r="P481" s="152"/>
      <c r="Q481" s="152"/>
      <c r="R481" s="152"/>
      <c r="S481" s="152"/>
      <c r="BH481" s="233"/>
      <c r="BI481" s="233"/>
      <c r="BJ481" s="233"/>
      <c r="BK481" s="233"/>
      <c r="BL481" s="233"/>
      <c r="BM481" s="233"/>
      <c r="BN481" s="233"/>
      <c r="BO481" s="233"/>
      <c r="BP481" s="233"/>
      <c r="BQ481" s="233"/>
      <c r="BR481" s="233"/>
      <c r="CO481" s="1153" t="s">
        <v>77</v>
      </c>
      <c r="CP481" s="1153"/>
      <c r="CQ481" s="1153"/>
      <c r="CR481" s="1153"/>
      <c r="CS481" s="1153"/>
      <c r="CT481" s="1153"/>
      <c r="CU481"/>
      <c r="CV481"/>
      <c r="CW481"/>
      <c r="CX481" s="233"/>
      <c r="DN481" s="1155" t="s">
        <v>77</v>
      </c>
      <c r="DO481" s="1155"/>
      <c r="DP481" s="1155"/>
      <c r="DQ481" s="1155"/>
      <c r="DR481" s="1155"/>
      <c r="DS481" s="1155"/>
      <c r="DT481" s="1155"/>
      <c r="DU481" s="1155"/>
      <c r="DV481" s="1155"/>
      <c r="DW481" s="1155"/>
      <c r="DX481" s="1155"/>
      <c r="DY481" s="1155"/>
      <c r="DZ481"/>
      <c r="EA481"/>
      <c r="EB481"/>
      <c r="EC481"/>
      <c r="ED481"/>
      <c r="EE481"/>
      <c r="EF481"/>
    </row>
    <row r="482" spans="1:136" ht="15" customHeight="1" thickBot="1">
      <c r="A482" s="152"/>
      <c r="B482" s="152"/>
      <c r="C482" s="152"/>
      <c r="D482" s="152"/>
      <c r="E482" s="152"/>
      <c r="F482" s="152"/>
      <c r="G482" s="152"/>
      <c r="H482" s="152"/>
      <c r="I482" s="152"/>
      <c r="J482" s="152"/>
      <c r="K482" s="152"/>
      <c r="L482" s="152"/>
      <c r="M482" s="152"/>
      <c r="N482" s="152"/>
      <c r="O482" s="152"/>
      <c r="P482" s="152"/>
      <c r="Q482" s="152"/>
      <c r="R482" s="152"/>
      <c r="S482" s="152"/>
      <c r="BH482" s="233"/>
      <c r="BI482" s="233"/>
      <c r="BJ482" s="233"/>
      <c r="BK482" s="233"/>
      <c r="BL482" s="233"/>
      <c r="BM482" s="233"/>
      <c r="BN482" s="233"/>
      <c r="BO482" s="233"/>
      <c r="BP482" s="233"/>
      <c r="BQ482" s="233"/>
      <c r="BR482" s="233"/>
      <c r="CO482" s="406" t="s">
        <v>328</v>
      </c>
      <c r="CP482"/>
      <c r="CQ482"/>
      <c r="CR482"/>
      <c r="CS482"/>
      <c r="CT482"/>
      <c r="CU482"/>
      <c r="CV482"/>
      <c r="CW482"/>
      <c r="CX482" s="233"/>
      <c r="DN482" s="506" t="s">
        <v>328</v>
      </c>
      <c r="DO482" s="506"/>
      <c r="DP482" s="506"/>
      <c r="DQ482" s="506"/>
      <c r="DR482" s="506"/>
      <c r="DS482" s="506"/>
      <c r="DT482" s="506"/>
      <c r="DU482"/>
      <c r="DV482"/>
      <c r="DW482"/>
      <c r="DX482"/>
      <c r="DY482"/>
      <c r="DZ482"/>
      <c r="EA482"/>
      <c r="EB482"/>
      <c r="EC482"/>
      <c r="ED482"/>
      <c r="EE482"/>
      <c r="EF482"/>
    </row>
    <row r="483" spans="1:136" ht="15" customHeight="1" thickTop="1">
      <c r="A483" s="152"/>
      <c r="B483" s="152"/>
      <c r="C483" s="152"/>
      <c r="D483" s="152"/>
      <c r="E483" s="152"/>
      <c r="F483" s="152"/>
      <c r="G483" s="152"/>
      <c r="H483" s="152"/>
      <c r="I483" s="152"/>
      <c r="J483" s="152"/>
      <c r="K483" s="152"/>
      <c r="L483" s="152"/>
      <c r="M483" s="152"/>
      <c r="N483" s="152"/>
      <c r="O483" s="152"/>
      <c r="P483" s="152"/>
      <c r="Q483" s="152"/>
      <c r="R483" s="152"/>
      <c r="S483" s="152"/>
      <c r="BH483" s="233"/>
      <c r="BI483" s="233"/>
      <c r="BJ483" s="233"/>
      <c r="BK483" s="233"/>
      <c r="BL483" s="233"/>
      <c r="BM483" s="233"/>
      <c r="BN483" s="233"/>
      <c r="BO483" s="233"/>
      <c r="BP483" s="233"/>
      <c r="BQ483" s="233"/>
      <c r="BR483" s="233"/>
      <c r="CO483" s="1231" t="s">
        <v>30</v>
      </c>
      <c r="CP483" s="1228" t="s">
        <v>80</v>
      </c>
      <c r="CQ483" s="1218" t="s">
        <v>71</v>
      </c>
      <c r="CR483" s="1218" t="s">
        <v>348</v>
      </c>
      <c r="CS483" s="1218" t="s">
        <v>349</v>
      </c>
      <c r="CT483" s="1219"/>
      <c r="CU483"/>
      <c r="CV483"/>
      <c r="CW483"/>
      <c r="CX483" s="233"/>
      <c r="DN483" s="1235" t="s">
        <v>30</v>
      </c>
      <c r="DO483" s="1243"/>
      <c r="DP483" s="1243"/>
      <c r="DQ483" s="1243"/>
      <c r="DR483" s="1243"/>
      <c r="DS483" s="1243"/>
      <c r="DT483" s="1243"/>
      <c r="DU483" s="1222" t="s">
        <v>80</v>
      </c>
      <c r="DV483" s="1216" t="s">
        <v>71</v>
      </c>
      <c r="DW483" s="1216" t="s">
        <v>348</v>
      </c>
      <c r="DX483" s="1216" t="s">
        <v>349</v>
      </c>
      <c r="DY483" s="1217"/>
      <c r="DZ483"/>
      <c r="EA483"/>
      <c r="EB483"/>
      <c r="EC483"/>
      <c r="ED483"/>
      <c r="EE483"/>
      <c r="EF483"/>
    </row>
    <row r="484" spans="1:136" ht="15" customHeight="1" thickBot="1">
      <c r="A484" s="152"/>
      <c r="B484" s="152"/>
      <c r="C484" s="152"/>
      <c r="D484" s="152"/>
      <c r="E484" s="152"/>
      <c r="F484" s="152"/>
      <c r="G484" s="152"/>
      <c r="H484" s="152"/>
      <c r="I484" s="152"/>
      <c r="J484" s="152"/>
      <c r="K484" s="152"/>
      <c r="L484" s="152"/>
      <c r="M484" s="152"/>
      <c r="N484" s="152"/>
      <c r="O484" s="152"/>
      <c r="P484" s="152"/>
      <c r="Q484" s="152"/>
      <c r="R484" s="152"/>
      <c r="S484" s="152"/>
      <c r="BH484" s="233"/>
      <c r="BI484" s="233"/>
      <c r="BJ484" s="233"/>
      <c r="BK484" s="233"/>
      <c r="BL484" s="233"/>
      <c r="BM484" s="233"/>
      <c r="BN484" s="233"/>
      <c r="BO484" s="233"/>
      <c r="BP484" s="233"/>
      <c r="BQ484" s="233"/>
      <c r="BR484" s="233"/>
      <c r="CO484" s="1233"/>
      <c r="CP484" s="1229"/>
      <c r="CQ484" s="1230"/>
      <c r="CR484" s="1230"/>
      <c r="CS484" s="638" t="s">
        <v>73</v>
      </c>
      <c r="CT484" s="461" t="s">
        <v>74</v>
      </c>
      <c r="CU484"/>
      <c r="CV484"/>
      <c r="CW484"/>
      <c r="CX484" s="233"/>
      <c r="DN484" s="1237"/>
      <c r="DO484" s="1244"/>
      <c r="DP484" s="1244"/>
      <c r="DQ484" s="1244"/>
      <c r="DR484" s="1244"/>
      <c r="DS484" s="1244"/>
      <c r="DT484" s="1244"/>
      <c r="DU484" s="1223"/>
      <c r="DV484" s="1224"/>
      <c r="DW484" s="1224"/>
      <c r="DX484" s="635" t="s">
        <v>73</v>
      </c>
      <c r="DY484" s="561" t="s">
        <v>74</v>
      </c>
      <c r="DZ484"/>
      <c r="EA484"/>
      <c r="EB484"/>
      <c r="EC484"/>
      <c r="ED484"/>
      <c r="EE484"/>
      <c r="EF484"/>
    </row>
    <row r="485" spans="1:136" ht="15" customHeight="1" thickTop="1">
      <c r="A485" s="152"/>
      <c r="B485" s="152"/>
      <c r="C485" s="152"/>
      <c r="D485" s="152"/>
      <c r="E485" s="152"/>
      <c r="F485" s="152"/>
      <c r="G485" s="152"/>
      <c r="H485" s="152"/>
      <c r="I485" s="152"/>
      <c r="J485" s="152"/>
      <c r="K485" s="152"/>
      <c r="L485" s="152"/>
      <c r="M485" s="152"/>
      <c r="N485" s="152"/>
      <c r="O485" s="152"/>
      <c r="P485" s="152"/>
      <c r="Q485" s="152"/>
      <c r="R485" s="152"/>
      <c r="S485" s="152"/>
      <c r="BH485" s="233"/>
      <c r="BI485" s="233"/>
      <c r="BJ485" s="233"/>
      <c r="BK485" s="233"/>
      <c r="BL485" s="233"/>
      <c r="BM485" s="233"/>
      <c r="BN485" s="233"/>
      <c r="BO485" s="233"/>
      <c r="BP485" s="233"/>
      <c r="BQ485" s="233"/>
      <c r="BR485" s="233"/>
      <c r="CO485" s="1186" t="s">
        <v>1</v>
      </c>
      <c r="CP485" s="494" t="s">
        <v>408</v>
      </c>
      <c r="CQ485" s="485">
        <v>0.21782269323776249</v>
      </c>
      <c r="CR485" s="485">
        <v>1.0786228523716492E-3</v>
      </c>
      <c r="CS485" s="484">
        <v>-1.583763325471421</v>
      </c>
      <c r="CT485" s="495">
        <v>-0.25834193768647284</v>
      </c>
      <c r="CU485"/>
      <c r="CV485"/>
      <c r="CW485"/>
      <c r="CX485" s="233"/>
      <c r="DN485" s="1189" t="s">
        <v>1</v>
      </c>
      <c r="DO485" s="748"/>
      <c r="DP485" s="748"/>
      <c r="DQ485" s="748"/>
      <c r="DR485" s="748"/>
      <c r="DS485" s="748"/>
      <c r="DT485" s="748"/>
      <c r="DU485" s="605">
        <v>-0.61677631578947301</v>
      </c>
      <c r="DV485" s="585">
        <v>0.21254450223058291</v>
      </c>
      <c r="DW485" s="585">
        <v>7.4924534108204099E-2</v>
      </c>
      <c r="DX485" s="584">
        <v>-1.2634284733886378</v>
      </c>
      <c r="DY485" s="595">
        <v>2.9875841809691717E-2</v>
      </c>
      <c r="DZ485"/>
      <c r="EA485"/>
      <c r="EB485"/>
      <c r="EC485"/>
      <c r="ED485"/>
      <c r="EE485"/>
      <c r="EF485"/>
    </row>
    <row r="486" spans="1:136" ht="15" customHeight="1">
      <c r="A486" s="152"/>
      <c r="B486" s="152"/>
      <c r="C486" s="152"/>
      <c r="D486" s="152"/>
      <c r="E486" s="152"/>
      <c r="F486" s="152"/>
      <c r="G486" s="152"/>
      <c r="H486" s="152"/>
      <c r="I486" s="152"/>
      <c r="J486" s="152"/>
      <c r="K486" s="152"/>
      <c r="L486" s="152"/>
      <c r="M486" s="152"/>
      <c r="N486" s="152"/>
      <c r="O486" s="152"/>
      <c r="P486" s="152"/>
      <c r="Q486" s="152"/>
      <c r="R486" s="152"/>
      <c r="S486" s="152"/>
      <c r="BH486" s="233"/>
      <c r="BI486" s="233"/>
      <c r="BJ486" s="233"/>
      <c r="BK486" s="233"/>
      <c r="BL486" s="233"/>
      <c r="BM486" s="233"/>
      <c r="BN486" s="233"/>
      <c r="BO486" s="233"/>
      <c r="BP486" s="233"/>
      <c r="BQ486" s="233"/>
      <c r="BR486" s="233"/>
      <c r="CO486" s="1187"/>
      <c r="CP486" s="503" t="s">
        <v>409</v>
      </c>
      <c r="CQ486" s="451">
        <v>0.23095448175535219</v>
      </c>
      <c r="CR486" s="451">
        <v>8.1668198543363124E-6</v>
      </c>
      <c r="CS486" s="450">
        <v>-1.9806237915000051</v>
      </c>
      <c r="CT486" s="455">
        <v>-0.57529726113157176</v>
      </c>
      <c r="CU486"/>
      <c r="CV486"/>
      <c r="CW486"/>
      <c r="CX486" s="233"/>
      <c r="DN486" s="1190"/>
      <c r="DO486" s="742"/>
      <c r="DP486" s="742"/>
      <c r="DQ486" s="742"/>
      <c r="DR486" s="742"/>
      <c r="DS486" s="742"/>
      <c r="DT486" s="742"/>
      <c r="DU486" s="603" t="s">
        <v>655</v>
      </c>
      <c r="DV486" s="551">
        <v>0.26980916491014711</v>
      </c>
      <c r="DW486" s="551">
        <v>9.0149274459696942E-4</v>
      </c>
      <c r="DX486" s="550">
        <v>-1.9754812528830752</v>
      </c>
      <c r="DY486" s="555">
        <v>-0.33372927343271508</v>
      </c>
      <c r="DZ486"/>
      <c r="EA486"/>
      <c r="EB486"/>
      <c r="EC486"/>
      <c r="ED486"/>
      <c r="EE486"/>
      <c r="EF486"/>
    </row>
    <row r="487" spans="1:136" ht="15" customHeight="1">
      <c r="A487" s="152"/>
      <c r="B487" s="152"/>
      <c r="C487" s="152"/>
      <c r="D487" s="152"/>
      <c r="E487" s="152"/>
      <c r="F487" s="152"/>
      <c r="G487" s="152"/>
      <c r="H487" s="152"/>
      <c r="I487" s="152"/>
      <c r="J487" s="152"/>
      <c r="K487" s="152"/>
      <c r="L487" s="152"/>
      <c r="M487" s="152"/>
      <c r="N487" s="152"/>
      <c r="O487" s="152"/>
      <c r="P487" s="152"/>
      <c r="Q487" s="152"/>
      <c r="R487" s="152"/>
      <c r="S487" s="152"/>
      <c r="BH487" s="233"/>
      <c r="BI487" s="233"/>
      <c r="BJ487" s="233"/>
      <c r="BK487" s="233"/>
      <c r="BL487" s="233"/>
      <c r="BM487" s="233"/>
      <c r="BN487" s="233"/>
      <c r="BO487" s="233"/>
      <c r="BP487" s="233"/>
      <c r="BQ487" s="233"/>
      <c r="BR487" s="233"/>
      <c r="CO487" s="1187"/>
      <c r="CP487" s="503" t="s">
        <v>410</v>
      </c>
      <c r="CQ487" s="451">
        <v>0.28288479143434742</v>
      </c>
      <c r="CR487" s="451">
        <v>1.8823866841589774E-7</v>
      </c>
      <c r="CS487" s="450">
        <v>-2.6912497972440939</v>
      </c>
      <c r="CT487" s="455">
        <v>-0.96993441328222119</v>
      </c>
      <c r="CU487"/>
      <c r="CV487"/>
      <c r="CW487"/>
      <c r="CX487" s="233"/>
      <c r="DN487" s="1190"/>
      <c r="DO487" s="742"/>
      <c r="DP487" s="742"/>
      <c r="DQ487" s="742"/>
      <c r="DR487" s="742"/>
      <c r="DS487" s="742"/>
      <c r="DT487" s="742"/>
      <c r="DU487" s="603" t="s">
        <v>656</v>
      </c>
      <c r="DV487" s="551">
        <v>0.26784589006746906</v>
      </c>
      <c r="DW487" s="551">
        <v>1.6822907848080453E-5</v>
      </c>
      <c r="DX487" s="550">
        <v>-2.2474686493382734</v>
      </c>
      <c r="DY487" s="555">
        <v>-0.61766292960909541</v>
      </c>
      <c r="DZ487"/>
      <c r="EA487"/>
      <c r="EB487"/>
      <c r="EC487"/>
      <c r="ED487"/>
      <c r="EE487"/>
      <c r="EF487"/>
    </row>
    <row r="488" spans="1:136" ht="15" customHeight="1">
      <c r="A488" s="152"/>
      <c r="B488" s="152"/>
      <c r="C488" s="152"/>
      <c r="D488" s="152"/>
      <c r="E488" s="152"/>
      <c r="F488" s="152"/>
      <c r="G488" s="152"/>
      <c r="H488" s="152"/>
      <c r="I488" s="152"/>
      <c r="J488" s="152"/>
      <c r="K488" s="152"/>
      <c r="L488" s="152"/>
      <c r="M488" s="152"/>
      <c r="N488" s="152"/>
      <c r="O488" s="152"/>
      <c r="P488" s="152"/>
      <c r="Q488" s="152"/>
      <c r="R488" s="152"/>
      <c r="S488" s="152"/>
      <c r="BH488" s="233"/>
      <c r="BI488" s="233"/>
      <c r="BJ488" s="233"/>
      <c r="BK488" s="233"/>
      <c r="BL488" s="233"/>
      <c r="BM488" s="233"/>
      <c r="BN488" s="233"/>
      <c r="BO488" s="233"/>
      <c r="BP488" s="233"/>
      <c r="BQ488" s="233"/>
      <c r="BR488" s="233"/>
      <c r="CO488" s="1187"/>
      <c r="CP488" s="503" t="s">
        <v>411</v>
      </c>
      <c r="CQ488" s="451">
        <v>0.27201118447106271</v>
      </c>
      <c r="CR488" s="451">
        <v>3.98296118395902E-12</v>
      </c>
      <c r="CS488" s="450">
        <v>-3.2913912735880277</v>
      </c>
      <c r="CT488" s="452">
        <v>-1.6362403053593377</v>
      </c>
      <c r="CU488"/>
      <c r="CV488"/>
      <c r="CW488"/>
      <c r="CX488" s="233"/>
      <c r="DN488" s="1190"/>
      <c r="DO488" s="742"/>
      <c r="DP488" s="742"/>
      <c r="DQ488" s="742"/>
      <c r="DR488" s="742"/>
      <c r="DS488" s="742"/>
      <c r="DT488" s="742"/>
      <c r="DU488" s="603" t="s">
        <v>657</v>
      </c>
      <c r="DV488" s="551">
        <v>0.28226147061221674</v>
      </c>
      <c r="DW488" s="551">
        <v>7.5689650039574854E-9</v>
      </c>
      <c r="DX488" s="550">
        <v>-2.9048139124540815</v>
      </c>
      <c r="DY488" s="552">
        <v>-1.1872913507038132</v>
      </c>
      <c r="DZ488"/>
      <c r="EA488"/>
      <c r="EB488"/>
      <c r="EC488"/>
      <c r="ED488"/>
      <c r="EE488"/>
      <c r="EF488"/>
    </row>
    <row r="489" spans="1:136" ht="15" customHeight="1">
      <c r="A489" s="152"/>
      <c r="B489" s="152"/>
      <c r="C489" s="152"/>
      <c r="D489" s="152"/>
      <c r="E489" s="152"/>
      <c r="F489" s="152"/>
      <c r="G489" s="152"/>
      <c r="H489" s="152"/>
      <c r="I489" s="152"/>
      <c r="J489" s="152"/>
      <c r="K489" s="152"/>
      <c r="L489" s="152"/>
      <c r="M489" s="152"/>
      <c r="N489" s="152"/>
      <c r="O489" s="152"/>
      <c r="P489" s="152"/>
      <c r="Q489" s="152"/>
      <c r="R489" s="152"/>
      <c r="S489" s="152"/>
      <c r="BH489" s="233"/>
      <c r="BI489" s="233"/>
      <c r="BJ489" s="233"/>
      <c r="BK489" s="233"/>
      <c r="BL489" s="233"/>
      <c r="BM489" s="233"/>
      <c r="BN489" s="233"/>
      <c r="BO489" s="233"/>
      <c r="BP489" s="233"/>
      <c r="BQ489" s="233"/>
      <c r="BR489" s="233"/>
      <c r="CO489" s="1187"/>
      <c r="CP489" s="503" t="s">
        <v>412</v>
      </c>
      <c r="CQ489" s="451">
        <v>0.27761481927463166</v>
      </c>
      <c r="CR489" s="451">
        <v>3.1853818663822127E-13</v>
      </c>
      <c r="CS489" s="450">
        <v>-3.5288346872864964</v>
      </c>
      <c r="CT489" s="452">
        <v>-1.8395863653450815</v>
      </c>
      <c r="CU489"/>
      <c r="CV489"/>
      <c r="CW489"/>
      <c r="CX489" s="233"/>
      <c r="DN489" s="1190"/>
      <c r="DO489" s="742"/>
      <c r="DP489" s="742"/>
      <c r="DQ489" s="742"/>
      <c r="DR489" s="742"/>
      <c r="DS489" s="742"/>
      <c r="DT489" s="742"/>
      <c r="DU489" s="603" t="s">
        <v>658</v>
      </c>
      <c r="DV489" s="551">
        <v>0.28161095134646691</v>
      </c>
      <c r="DW489" s="551">
        <v>1.5071732278802839E-12</v>
      </c>
      <c r="DX489" s="550">
        <v>-3.4735584361483758</v>
      </c>
      <c r="DY489" s="552">
        <v>-1.7599941954305718</v>
      </c>
      <c r="DZ489"/>
      <c r="EA489"/>
      <c r="EB489"/>
      <c r="EC489"/>
      <c r="ED489"/>
      <c r="EE489"/>
      <c r="EF489"/>
    </row>
    <row r="490" spans="1:136" ht="15" customHeight="1">
      <c r="A490" s="152"/>
      <c r="B490" s="152"/>
      <c r="C490" s="152"/>
      <c r="D490" s="152"/>
      <c r="E490" s="152"/>
      <c r="F490" s="152"/>
      <c r="G490" s="152"/>
      <c r="H490" s="152"/>
      <c r="I490" s="152"/>
      <c r="J490" s="152"/>
      <c r="K490" s="152"/>
      <c r="L490" s="152"/>
      <c r="M490" s="152"/>
      <c r="N490" s="152"/>
      <c r="O490" s="152"/>
      <c r="P490" s="152"/>
      <c r="Q490" s="152"/>
      <c r="R490" s="152"/>
      <c r="S490" s="152"/>
      <c r="BH490" s="233"/>
      <c r="BI490" s="233"/>
      <c r="BJ490" s="233"/>
      <c r="BK490" s="233"/>
      <c r="BL490" s="233"/>
      <c r="BM490" s="233"/>
      <c r="BN490" s="233"/>
      <c r="BO490" s="233"/>
      <c r="BP490" s="233"/>
      <c r="BQ490" s="233"/>
      <c r="BR490" s="233"/>
      <c r="CO490" s="1187"/>
      <c r="CP490" s="503" t="s">
        <v>413</v>
      </c>
      <c r="CQ490" s="451">
        <v>0.21782269323776249</v>
      </c>
      <c r="CR490" s="451">
        <v>1.0786228523716492E-3</v>
      </c>
      <c r="CS490" s="451">
        <v>0.25834193768647284</v>
      </c>
      <c r="CT490" s="452">
        <v>1.583763325471421</v>
      </c>
      <c r="CU490"/>
      <c r="CV490"/>
      <c r="CW490"/>
      <c r="CX490" s="233"/>
      <c r="DN490" s="1190"/>
      <c r="DO490" s="742"/>
      <c r="DP490" s="742"/>
      <c r="DQ490" s="742"/>
      <c r="DR490" s="742"/>
      <c r="DS490" s="742"/>
      <c r="DT490" s="742"/>
      <c r="DU490" s="554">
        <v>0.61677631578947301</v>
      </c>
      <c r="DV490" s="551">
        <v>0.21254450223058291</v>
      </c>
      <c r="DW490" s="551">
        <v>7.4924534108204099E-2</v>
      </c>
      <c r="DX490" s="551">
        <v>-2.9875841809691717E-2</v>
      </c>
      <c r="DY490" s="552">
        <v>1.2634284733886378</v>
      </c>
      <c r="DZ490"/>
      <c r="EA490"/>
      <c r="EB490"/>
      <c r="EC490"/>
      <c r="ED490"/>
      <c r="EE490"/>
      <c r="EF490"/>
    </row>
    <row r="491" spans="1:136" ht="15" customHeight="1">
      <c r="A491" s="152"/>
      <c r="B491" s="152"/>
      <c r="C491" s="152"/>
      <c r="D491" s="152"/>
      <c r="E491" s="152"/>
      <c r="F491" s="152"/>
      <c r="G491" s="152"/>
      <c r="H491" s="152"/>
      <c r="I491" s="152"/>
      <c r="J491" s="152"/>
      <c r="K491" s="152"/>
      <c r="L491" s="152"/>
      <c r="M491" s="152"/>
      <c r="N491" s="152"/>
      <c r="O491" s="152"/>
      <c r="P491" s="152"/>
      <c r="Q491" s="152"/>
      <c r="R491" s="152"/>
      <c r="S491" s="152"/>
      <c r="BH491" s="233"/>
      <c r="BI491" s="233"/>
      <c r="BJ491" s="233"/>
      <c r="BK491" s="233"/>
      <c r="BL491" s="233"/>
      <c r="BM491" s="233"/>
      <c r="BN491" s="233"/>
      <c r="BO491" s="233"/>
      <c r="BP491" s="233"/>
      <c r="BQ491" s="233"/>
      <c r="BR491" s="233"/>
      <c r="CO491" s="1187"/>
      <c r="CP491" s="454">
        <v>-0.35690789473684159</v>
      </c>
      <c r="CQ491" s="451">
        <v>0.17665151646456345</v>
      </c>
      <c r="CR491" s="451">
        <v>0.70923472035132473</v>
      </c>
      <c r="CS491" s="451">
        <v>-0.89435809018366386</v>
      </c>
      <c r="CT491" s="455">
        <v>0.18054230070998067</v>
      </c>
      <c r="CU491"/>
      <c r="CV491"/>
      <c r="CW491"/>
      <c r="CX491" s="233"/>
      <c r="DN491" s="1190"/>
      <c r="DO491" s="742"/>
      <c r="DP491" s="742"/>
      <c r="DQ491" s="742"/>
      <c r="DR491" s="742"/>
      <c r="DS491" s="742"/>
      <c r="DT491" s="742"/>
      <c r="DU491" s="554">
        <v>-0.53782894736842213</v>
      </c>
      <c r="DV491" s="551">
        <v>0.18932313633624159</v>
      </c>
      <c r="DW491" s="551">
        <v>8.8985781802383604E-2</v>
      </c>
      <c r="DX491" s="550">
        <v>-1.113831682374266</v>
      </c>
      <c r="DY491" s="555">
        <v>3.8173787637421741E-2</v>
      </c>
      <c r="DZ491"/>
      <c r="EA491"/>
      <c r="EB491"/>
      <c r="EC491"/>
      <c r="ED491"/>
      <c r="EE491"/>
      <c r="EF491"/>
    </row>
    <row r="492" spans="1:136" ht="15" customHeight="1">
      <c r="A492" s="152"/>
      <c r="B492" s="152"/>
      <c r="C492" s="152"/>
      <c r="D492" s="152"/>
      <c r="E492" s="152"/>
      <c r="F492" s="152"/>
      <c r="G492" s="152"/>
      <c r="H492" s="152"/>
      <c r="I492" s="152"/>
      <c r="J492" s="152"/>
      <c r="K492" s="152"/>
      <c r="L492" s="152"/>
      <c r="M492" s="152"/>
      <c r="N492" s="152"/>
      <c r="O492" s="152"/>
      <c r="P492" s="152"/>
      <c r="Q492" s="152"/>
      <c r="R492" s="152"/>
      <c r="S492" s="152"/>
      <c r="BH492" s="233"/>
      <c r="BI492" s="233"/>
      <c r="BJ492" s="233"/>
      <c r="BK492" s="233"/>
      <c r="BL492" s="233"/>
      <c r="BM492" s="233"/>
      <c r="BN492" s="233"/>
      <c r="BO492" s="233"/>
      <c r="BP492" s="233"/>
      <c r="BQ492" s="233"/>
      <c r="BR492" s="233"/>
      <c r="CO492" s="1187"/>
      <c r="CP492" s="503" t="s">
        <v>414</v>
      </c>
      <c r="CQ492" s="451">
        <v>0.24517834011860995</v>
      </c>
      <c r="CR492" s="451">
        <v>6.2958932974081514E-3</v>
      </c>
      <c r="CS492" s="450">
        <v>-1.6554778582126439</v>
      </c>
      <c r="CT492" s="455">
        <v>-0.16360108915577742</v>
      </c>
      <c r="CU492"/>
      <c r="CV492"/>
      <c r="CW492"/>
      <c r="CX492" s="233"/>
      <c r="DN492" s="1190"/>
      <c r="DO492" s="742"/>
      <c r="DP492" s="742"/>
      <c r="DQ492" s="742"/>
      <c r="DR492" s="742"/>
      <c r="DS492" s="742"/>
      <c r="DT492" s="742"/>
      <c r="DU492" s="603" t="s">
        <v>659</v>
      </c>
      <c r="DV492" s="551">
        <v>0.20122094656775724</v>
      </c>
      <c r="DW492" s="551">
        <v>1.9773019174426838E-3</v>
      </c>
      <c r="DX492" s="550">
        <v>-1.4279904851741412</v>
      </c>
      <c r="DY492" s="555">
        <v>-0.20358846219428195</v>
      </c>
      <c r="DZ492"/>
      <c r="EA492"/>
      <c r="EB492"/>
      <c r="EC492"/>
      <c r="ED492"/>
      <c r="EE492"/>
      <c r="EF492"/>
    </row>
    <row r="493" spans="1:136" ht="15" customHeight="1">
      <c r="A493" s="152"/>
      <c r="B493" s="152"/>
      <c r="C493" s="152"/>
      <c r="D493" s="152"/>
      <c r="E493" s="152"/>
      <c r="F493" s="152"/>
      <c r="G493" s="152"/>
      <c r="H493" s="152"/>
      <c r="I493" s="152"/>
      <c r="J493" s="152"/>
      <c r="K493" s="152"/>
      <c r="L493" s="152"/>
      <c r="M493" s="152"/>
      <c r="N493" s="152"/>
      <c r="O493" s="152"/>
      <c r="P493" s="152"/>
      <c r="Q493" s="152"/>
      <c r="R493" s="152"/>
      <c r="S493" s="152"/>
      <c r="BH493" s="233"/>
      <c r="BI493" s="233"/>
      <c r="BJ493" s="233"/>
      <c r="BK493" s="233"/>
      <c r="BL493" s="233"/>
      <c r="BM493" s="233"/>
      <c r="BN493" s="233"/>
      <c r="BO493" s="233"/>
      <c r="BP493" s="233"/>
      <c r="BQ493" s="233"/>
      <c r="BR493" s="233"/>
      <c r="CO493" s="1187"/>
      <c r="CP493" s="503" t="s">
        <v>415</v>
      </c>
      <c r="CQ493" s="451">
        <v>0.25529979224731741</v>
      </c>
      <c r="CR493" s="451">
        <v>1.0728870800962897E-6</v>
      </c>
      <c r="CS493" s="450">
        <v>-2.3194953704844794</v>
      </c>
      <c r="CT493" s="455">
        <v>-0.76603094530499249</v>
      </c>
      <c r="CU493"/>
      <c r="CV493"/>
      <c r="CW493"/>
      <c r="CX493" s="233"/>
      <c r="DN493" s="1190"/>
      <c r="DO493" s="742"/>
      <c r="DP493" s="742"/>
      <c r="DQ493" s="742"/>
      <c r="DR493" s="742"/>
      <c r="DS493" s="742"/>
      <c r="DT493" s="742"/>
      <c r="DU493" s="603" t="s">
        <v>660</v>
      </c>
      <c r="DV493" s="551">
        <v>0.21986606337670045</v>
      </c>
      <c r="DW493" s="551">
        <v>1.6680750714091037E-7</v>
      </c>
      <c r="DX493" s="550">
        <v>-2.0982038240208318</v>
      </c>
      <c r="DY493" s="555">
        <v>-0.76034880755811685</v>
      </c>
      <c r="DZ493"/>
      <c r="EA493"/>
      <c r="EB493"/>
      <c r="EC493"/>
      <c r="ED493"/>
      <c r="EE493"/>
      <c r="EF493"/>
    </row>
    <row r="494" spans="1:136" ht="15" customHeight="1">
      <c r="A494" s="152"/>
      <c r="B494" s="152"/>
      <c r="C494" s="152"/>
      <c r="D494" s="152"/>
      <c r="E494" s="152"/>
      <c r="F494" s="152"/>
      <c r="G494" s="152"/>
      <c r="H494" s="152"/>
      <c r="I494" s="152"/>
      <c r="J494" s="152"/>
      <c r="K494" s="152"/>
      <c r="L494" s="152"/>
      <c r="M494" s="152"/>
      <c r="N494" s="152"/>
      <c r="O494" s="152"/>
      <c r="P494" s="152"/>
      <c r="Q494" s="152"/>
      <c r="R494" s="152"/>
      <c r="S494" s="152"/>
      <c r="BH494" s="233"/>
      <c r="BI494" s="233"/>
      <c r="BJ494" s="233"/>
      <c r="BK494" s="233"/>
      <c r="BL494" s="233"/>
      <c r="BM494" s="233"/>
      <c r="BN494" s="233"/>
      <c r="BO494" s="233"/>
      <c r="BP494" s="233"/>
      <c r="BQ494" s="233"/>
      <c r="BR494" s="233"/>
      <c r="CO494" s="1187"/>
      <c r="CP494" s="503" t="s">
        <v>416</v>
      </c>
      <c r="CQ494" s="451">
        <v>0.24555507145053257</v>
      </c>
      <c r="CR494" s="451">
        <v>1.0064279994326439E-8</v>
      </c>
      <c r="CS494" s="450">
        <v>-2.5102424586586083</v>
      </c>
      <c r="CT494" s="452">
        <v>-1.0160733308150758</v>
      </c>
      <c r="CU494"/>
      <c r="CV494"/>
      <c r="CW494"/>
      <c r="CX494" s="233"/>
      <c r="DN494" s="1190"/>
      <c r="DO494" s="742"/>
      <c r="DP494" s="742"/>
      <c r="DQ494" s="742"/>
      <c r="DR494" s="742"/>
      <c r="DS494" s="742"/>
      <c r="DT494" s="742"/>
      <c r="DU494" s="603" t="s">
        <v>558</v>
      </c>
      <c r="DV494" s="551">
        <v>0.20584543216286602</v>
      </c>
      <c r="DW494" s="551">
        <v>2.6235667377384702E-13</v>
      </c>
      <c r="DX494" s="550">
        <v>-2.6262706936340452</v>
      </c>
      <c r="DY494" s="552">
        <v>-1.3737293063659566</v>
      </c>
      <c r="DZ494"/>
      <c r="EA494"/>
      <c r="EB494"/>
      <c r="EC494"/>
      <c r="ED494"/>
      <c r="EE494"/>
      <c r="EF494"/>
    </row>
    <row r="495" spans="1:136" ht="15" customHeight="1">
      <c r="A495" s="152"/>
      <c r="B495" s="152"/>
      <c r="C495" s="152"/>
      <c r="D495" s="152"/>
      <c r="E495" s="152"/>
      <c r="F495" s="152"/>
      <c r="G495" s="152"/>
      <c r="H495" s="152"/>
      <c r="I495" s="152"/>
      <c r="J495" s="152"/>
      <c r="K495" s="152"/>
      <c r="L495" s="152"/>
      <c r="M495" s="152"/>
      <c r="N495" s="152"/>
      <c r="O495" s="152"/>
      <c r="P495" s="152"/>
      <c r="Q495" s="152"/>
      <c r="R495" s="152"/>
      <c r="S495" s="152"/>
      <c r="BH495" s="233"/>
      <c r="BI495" s="233"/>
      <c r="BJ495" s="233"/>
      <c r="BK495" s="233"/>
      <c r="BL495" s="233"/>
      <c r="BM495" s="233"/>
      <c r="BN495" s="233"/>
      <c r="BO495" s="233"/>
      <c r="BP495" s="233"/>
      <c r="BQ495" s="233"/>
      <c r="BR495" s="233"/>
      <c r="CO495" s="1187"/>
      <c r="CP495" s="503" t="s">
        <v>417</v>
      </c>
      <c r="CQ495" s="451">
        <v>0.23095448175535219</v>
      </c>
      <c r="CR495" s="451">
        <v>8.1668198543363124E-6</v>
      </c>
      <c r="CS495" s="451">
        <v>0.57529726113157176</v>
      </c>
      <c r="CT495" s="452">
        <v>1.9806237915000051</v>
      </c>
      <c r="CU495"/>
      <c r="CV495"/>
      <c r="CW495"/>
      <c r="CX495" s="233"/>
      <c r="DN495" s="1190"/>
      <c r="DO495" s="742"/>
      <c r="DP495" s="742"/>
      <c r="DQ495" s="742"/>
      <c r="DR495" s="742"/>
      <c r="DS495" s="742"/>
      <c r="DT495" s="742"/>
      <c r="DU495" s="603" t="s">
        <v>661</v>
      </c>
      <c r="DV495" s="551">
        <v>0.26980916491014711</v>
      </c>
      <c r="DW495" s="551">
        <v>9.0149274459696942E-4</v>
      </c>
      <c r="DX495" s="551">
        <v>0.33372927343271508</v>
      </c>
      <c r="DY495" s="552">
        <v>1.9754812528830752</v>
      </c>
      <c r="DZ495"/>
      <c r="EA495"/>
      <c r="EB495"/>
      <c r="EC495"/>
      <c r="ED495"/>
      <c r="EE495"/>
      <c r="EF495"/>
    </row>
    <row r="496" spans="1:136" ht="15" customHeight="1">
      <c r="A496" s="152"/>
      <c r="B496" s="152"/>
      <c r="C496" s="152"/>
      <c r="D496" s="152"/>
      <c r="E496" s="152"/>
      <c r="F496" s="152"/>
      <c r="G496" s="152"/>
      <c r="H496" s="152"/>
      <c r="I496" s="152"/>
      <c r="J496" s="152"/>
      <c r="K496" s="152"/>
      <c r="L496" s="152"/>
      <c r="M496" s="152"/>
      <c r="N496" s="152"/>
      <c r="O496" s="152"/>
      <c r="P496" s="152"/>
      <c r="Q496" s="152"/>
      <c r="R496" s="152"/>
      <c r="S496" s="152"/>
      <c r="BH496" s="233"/>
      <c r="BI496" s="233"/>
      <c r="BJ496" s="233"/>
      <c r="BK496" s="233"/>
      <c r="BL496" s="233"/>
      <c r="BM496" s="233"/>
      <c r="BN496" s="233"/>
      <c r="BO496" s="233"/>
      <c r="BP496" s="233"/>
      <c r="BQ496" s="233"/>
      <c r="BR496" s="233"/>
      <c r="CO496" s="1187"/>
      <c r="CP496" s="454">
        <v>0.35690789473684159</v>
      </c>
      <c r="CQ496" s="451">
        <v>0.17665151646456345</v>
      </c>
      <c r="CR496" s="451">
        <v>0.70923472035132473</v>
      </c>
      <c r="CS496" s="451">
        <v>-0.18054230070998067</v>
      </c>
      <c r="CT496" s="455">
        <v>0.89435809018366386</v>
      </c>
      <c r="CU496"/>
      <c r="CV496"/>
      <c r="CW496"/>
      <c r="CX496" s="233"/>
      <c r="DN496" s="1190"/>
      <c r="DO496" s="742"/>
      <c r="DP496" s="742"/>
      <c r="DQ496" s="742"/>
      <c r="DR496" s="742"/>
      <c r="DS496" s="742"/>
      <c r="DT496" s="742"/>
      <c r="DU496" s="554">
        <v>0.53782894736842213</v>
      </c>
      <c r="DV496" s="551">
        <v>0.18932313633624159</v>
      </c>
      <c r="DW496" s="551">
        <v>8.8985781802383604E-2</v>
      </c>
      <c r="DX496" s="551">
        <v>-3.8173787637421741E-2</v>
      </c>
      <c r="DY496" s="552">
        <v>1.113831682374266</v>
      </c>
      <c r="DZ496"/>
      <c r="EA496"/>
      <c r="EB496"/>
      <c r="EC496"/>
      <c r="ED496"/>
      <c r="EE496"/>
      <c r="EF496"/>
    </row>
    <row r="497" spans="1:136" ht="15" customHeight="1">
      <c r="A497" s="152"/>
      <c r="B497" s="152"/>
      <c r="C497" s="152"/>
      <c r="D497" s="152"/>
      <c r="E497" s="152"/>
      <c r="F497" s="152"/>
      <c r="G497" s="152"/>
      <c r="H497" s="152"/>
      <c r="I497" s="152"/>
      <c r="J497" s="152"/>
      <c r="K497" s="152"/>
      <c r="L497" s="152"/>
      <c r="M497" s="152"/>
      <c r="N497" s="152"/>
      <c r="O497" s="152"/>
      <c r="P497" s="152"/>
      <c r="Q497" s="152"/>
      <c r="R497" s="152"/>
      <c r="S497" s="152"/>
      <c r="BH497" s="233"/>
      <c r="BI497" s="233"/>
      <c r="BJ497" s="233"/>
      <c r="BK497" s="233"/>
      <c r="BL497" s="233"/>
      <c r="BM497" s="233"/>
      <c r="BN497" s="233"/>
      <c r="BO497" s="233"/>
      <c r="BP497" s="233"/>
      <c r="BQ497" s="233"/>
      <c r="BR497" s="233"/>
      <c r="CO497" s="1187"/>
      <c r="CP497" s="454">
        <v>-0.55263157894736903</v>
      </c>
      <c r="CQ497" s="451">
        <v>0.22440518987703731</v>
      </c>
      <c r="CR497" s="451">
        <v>0.2449441904773173</v>
      </c>
      <c r="CS497" s="450">
        <v>-1.2353690700964406</v>
      </c>
      <c r="CT497" s="455">
        <v>0.13010591220170253</v>
      </c>
      <c r="CU497"/>
      <c r="CV497"/>
      <c r="CW497"/>
      <c r="CX497" s="233"/>
      <c r="DN497" s="1190"/>
      <c r="DO497" s="742"/>
      <c r="DP497" s="742"/>
      <c r="DQ497" s="742"/>
      <c r="DR497" s="742"/>
      <c r="DS497" s="742"/>
      <c r="DT497" s="742"/>
      <c r="DU497" s="554">
        <v>-0.27796052631578938</v>
      </c>
      <c r="DV497" s="551">
        <v>0.19072022379331258</v>
      </c>
      <c r="DW497" s="550">
        <v>1</v>
      </c>
      <c r="DX497" s="551">
        <v>-0.85821380466191488</v>
      </c>
      <c r="DY497" s="555">
        <v>0.30229275203033612</v>
      </c>
      <c r="DZ497"/>
      <c r="EA497"/>
      <c r="EB497"/>
      <c r="EC497"/>
      <c r="ED497"/>
      <c r="EE497"/>
      <c r="EF497"/>
    </row>
    <row r="498" spans="1:136" ht="15" customHeight="1">
      <c r="A498" s="152"/>
      <c r="B498" s="152"/>
      <c r="C498" s="152"/>
      <c r="D498" s="152"/>
      <c r="E498" s="152"/>
      <c r="F498" s="152"/>
      <c r="G498" s="152"/>
      <c r="H498" s="152"/>
      <c r="I498" s="152"/>
      <c r="J498" s="152"/>
      <c r="K498" s="152"/>
      <c r="L498" s="152"/>
      <c r="M498" s="152"/>
      <c r="N498" s="152"/>
      <c r="O498" s="152"/>
      <c r="P498" s="152"/>
      <c r="Q498" s="152"/>
      <c r="R498" s="152"/>
      <c r="S498" s="152"/>
      <c r="BH498" s="233"/>
      <c r="BI498" s="233"/>
      <c r="BJ498" s="233"/>
      <c r="BK498" s="233"/>
      <c r="BL498" s="233"/>
      <c r="BM498" s="233"/>
      <c r="BN498" s="233"/>
      <c r="BO498" s="233"/>
      <c r="BP498" s="233"/>
      <c r="BQ498" s="233"/>
      <c r="BR498" s="233"/>
      <c r="CO498" s="1187"/>
      <c r="CP498" s="503" t="s">
        <v>418</v>
      </c>
      <c r="CQ498" s="451">
        <v>0.23397323122109281</v>
      </c>
      <c r="CR498" s="451">
        <v>4.9438188946223125E-5</v>
      </c>
      <c r="CS498" s="450">
        <v>-1.8977028677853149</v>
      </c>
      <c r="CT498" s="455">
        <v>-0.47400765853047355</v>
      </c>
      <c r="CU498"/>
      <c r="CV498"/>
      <c r="CW498"/>
      <c r="CX498" s="233"/>
      <c r="DN498" s="1190"/>
      <c r="DO498" s="742"/>
      <c r="DP498" s="742"/>
      <c r="DQ498" s="742"/>
      <c r="DR498" s="742"/>
      <c r="DS498" s="742"/>
      <c r="DT498" s="742"/>
      <c r="DU498" s="603" t="s">
        <v>662</v>
      </c>
      <c r="DV498" s="551">
        <v>0.21480600304159639</v>
      </c>
      <c r="DW498" s="551">
        <v>1.4191996410489495E-3</v>
      </c>
      <c r="DX498" s="550">
        <v>-1.5449799880576101</v>
      </c>
      <c r="DY498" s="555">
        <v>-0.23791474878449448</v>
      </c>
      <c r="DZ498"/>
      <c r="EA498"/>
      <c r="EB498"/>
      <c r="EC498"/>
      <c r="ED498"/>
      <c r="EE498"/>
      <c r="EF498"/>
    </row>
    <row r="499" spans="1:136" ht="15" customHeight="1">
      <c r="A499" s="152"/>
      <c r="B499" s="152"/>
      <c r="C499" s="152"/>
      <c r="D499" s="152"/>
      <c r="E499" s="152"/>
      <c r="F499" s="152"/>
      <c r="G499" s="152"/>
      <c r="H499" s="152"/>
      <c r="I499" s="152"/>
      <c r="J499" s="152"/>
      <c r="K499" s="152"/>
      <c r="L499" s="152"/>
      <c r="M499" s="152"/>
      <c r="N499" s="152"/>
      <c r="O499" s="152"/>
      <c r="P499" s="152"/>
      <c r="Q499" s="152"/>
      <c r="R499" s="152"/>
      <c r="S499" s="152"/>
      <c r="BH499" s="233"/>
      <c r="BI499" s="233"/>
      <c r="BJ499" s="233"/>
      <c r="BK499" s="233"/>
      <c r="BL499" s="233"/>
      <c r="BM499" s="233"/>
      <c r="BN499" s="233"/>
      <c r="BO499" s="233"/>
      <c r="BP499" s="233"/>
      <c r="BQ499" s="233"/>
      <c r="BR499" s="233"/>
      <c r="CO499" s="1187"/>
      <c r="CP499" s="503" t="s">
        <v>419</v>
      </c>
      <c r="CQ499" s="451">
        <v>0.24250601682954057</v>
      </c>
      <c r="CR499" s="451">
        <v>2.8553425633475236E-6</v>
      </c>
      <c r="CS499" s="450">
        <v>-2.1440580231097952</v>
      </c>
      <c r="CT499" s="455">
        <v>-0.66844197689020557</v>
      </c>
      <c r="CU499"/>
      <c r="CV499"/>
      <c r="CW499"/>
      <c r="CX499" s="233"/>
      <c r="DN499" s="1190"/>
      <c r="DO499" s="742"/>
      <c r="DP499" s="742"/>
      <c r="DQ499" s="742"/>
      <c r="DR499" s="742"/>
      <c r="DS499" s="742"/>
      <c r="DT499" s="742"/>
      <c r="DU499" s="603" t="s">
        <v>663</v>
      </c>
      <c r="DV499" s="551">
        <v>0.19389628368480144</v>
      </c>
      <c r="DW499" s="551">
        <v>2.2385537556056176E-9</v>
      </c>
      <c r="DX499" s="550">
        <v>-2.0520872766664491</v>
      </c>
      <c r="DY499" s="555">
        <v>-0.87225482859670833</v>
      </c>
      <c r="DZ499"/>
      <c r="EA499"/>
      <c r="EB499"/>
      <c r="EC499"/>
      <c r="ED499"/>
      <c r="EE499"/>
      <c r="EF499"/>
    </row>
    <row r="500" spans="1:136" ht="15" customHeight="1">
      <c r="A500" s="152"/>
      <c r="B500" s="152"/>
      <c r="C500" s="152"/>
      <c r="D500" s="152"/>
      <c r="E500" s="152"/>
      <c r="F500" s="152"/>
      <c r="G500" s="152"/>
      <c r="H500" s="152"/>
      <c r="I500" s="152"/>
      <c r="J500" s="152"/>
      <c r="K500" s="152"/>
      <c r="L500" s="152"/>
      <c r="M500" s="152"/>
      <c r="N500" s="152"/>
      <c r="O500" s="152"/>
      <c r="P500" s="152"/>
      <c r="Q500" s="152"/>
      <c r="R500" s="152"/>
      <c r="S500" s="152"/>
      <c r="BH500" s="233"/>
      <c r="BI500" s="233"/>
      <c r="BJ500" s="233"/>
      <c r="BK500" s="233"/>
      <c r="BL500" s="233"/>
      <c r="BM500" s="233"/>
      <c r="BN500" s="233"/>
      <c r="BO500" s="233"/>
      <c r="BP500" s="233"/>
      <c r="BQ500" s="233"/>
      <c r="BR500" s="233"/>
      <c r="CO500" s="1187"/>
      <c r="CP500" s="503" t="s">
        <v>420</v>
      </c>
      <c r="CQ500" s="451">
        <v>0.28288479143434742</v>
      </c>
      <c r="CR500" s="451">
        <v>1.8823866841589774E-7</v>
      </c>
      <c r="CS500" s="451">
        <v>0.96993441328222119</v>
      </c>
      <c r="CT500" s="452">
        <v>2.6912497972440939</v>
      </c>
      <c r="CU500"/>
      <c r="CV500"/>
      <c r="CW500"/>
      <c r="CX500" s="233"/>
      <c r="DN500" s="1190"/>
      <c r="DO500" s="742"/>
      <c r="DP500" s="742"/>
      <c r="DQ500" s="742"/>
      <c r="DR500" s="742"/>
      <c r="DS500" s="742"/>
      <c r="DT500" s="742"/>
      <c r="DU500" s="603" t="s">
        <v>664</v>
      </c>
      <c r="DV500" s="551">
        <v>0.26784589006746906</v>
      </c>
      <c r="DW500" s="551">
        <v>1.6822907848080453E-5</v>
      </c>
      <c r="DX500" s="551">
        <v>0.61766292960909541</v>
      </c>
      <c r="DY500" s="552">
        <v>2.2474686493382734</v>
      </c>
      <c r="DZ500"/>
      <c r="EA500"/>
      <c r="EB500"/>
      <c r="EC500"/>
      <c r="ED500"/>
      <c r="EE500"/>
      <c r="EF500"/>
    </row>
    <row r="501" spans="1:136" ht="15" customHeight="1">
      <c r="A501" s="152"/>
      <c r="B501" s="152"/>
      <c r="C501" s="152"/>
      <c r="D501" s="152"/>
      <c r="E501" s="152"/>
      <c r="F501" s="152"/>
      <c r="G501" s="152"/>
      <c r="H501" s="152"/>
      <c r="I501" s="152"/>
      <c r="J501" s="152"/>
      <c r="K501" s="152"/>
      <c r="L501" s="152"/>
      <c r="M501" s="152"/>
      <c r="N501" s="152"/>
      <c r="O501" s="152"/>
      <c r="P501" s="152"/>
      <c r="Q501" s="152"/>
      <c r="R501" s="152"/>
      <c r="S501" s="152"/>
      <c r="BH501" s="233"/>
      <c r="BI501" s="233"/>
      <c r="BJ501" s="233"/>
      <c r="BK501" s="233"/>
      <c r="BL501" s="233"/>
      <c r="BM501" s="233"/>
      <c r="BN501" s="233"/>
      <c r="BO501" s="233"/>
      <c r="BP501" s="233"/>
      <c r="BQ501" s="233"/>
      <c r="BR501" s="233"/>
      <c r="CO501" s="1147"/>
      <c r="CP501" s="504" t="s">
        <v>421</v>
      </c>
      <c r="CQ501" s="446">
        <v>0.24517834011860995</v>
      </c>
      <c r="CR501" s="446">
        <v>6.2958932974081514E-3</v>
      </c>
      <c r="CS501" s="446">
        <v>0.16360108915577742</v>
      </c>
      <c r="CT501" s="447">
        <v>1.6554778582126439</v>
      </c>
      <c r="CU501"/>
      <c r="CV501"/>
      <c r="CW501"/>
      <c r="CX501" s="233"/>
      <c r="DN501" s="1149"/>
      <c r="DO501" s="743"/>
      <c r="DP501" s="743"/>
      <c r="DQ501" s="743"/>
      <c r="DR501" s="743"/>
      <c r="DS501" s="743"/>
      <c r="DT501" s="743"/>
      <c r="DU501" s="604" t="s">
        <v>665</v>
      </c>
      <c r="DV501" s="546">
        <v>0.20122094656775724</v>
      </c>
      <c r="DW501" s="546">
        <v>1.9773019174426838E-3</v>
      </c>
      <c r="DX501" s="546">
        <v>0.20358846219428195</v>
      </c>
      <c r="DY501" s="547">
        <v>1.4279904851741412</v>
      </c>
      <c r="DZ501"/>
      <c r="EA501"/>
      <c r="EB501"/>
      <c r="EC501"/>
      <c r="ED501"/>
      <c r="EE501"/>
      <c r="EF501"/>
    </row>
    <row r="502" spans="1:136" ht="15" customHeight="1">
      <c r="A502" s="152"/>
      <c r="B502" s="152"/>
      <c r="C502" s="152"/>
      <c r="D502" s="152"/>
      <c r="E502" s="152"/>
      <c r="F502" s="152"/>
      <c r="G502" s="152"/>
      <c r="H502" s="152"/>
      <c r="I502" s="152"/>
      <c r="J502" s="152"/>
      <c r="K502" s="152"/>
      <c r="L502" s="152"/>
      <c r="M502" s="152"/>
      <c r="N502" s="152"/>
      <c r="O502" s="152"/>
      <c r="P502" s="152"/>
      <c r="Q502" s="152"/>
      <c r="R502" s="152"/>
      <c r="S502" s="152"/>
      <c r="BH502" s="233"/>
      <c r="BI502" s="233"/>
      <c r="BJ502" s="233"/>
      <c r="BK502" s="233"/>
      <c r="BL502" s="233"/>
      <c r="BM502" s="233"/>
      <c r="BN502" s="233"/>
      <c r="BO502" s="233"/>
      <c r="BP502" s="233"/>
      <c r="BQ502" s="233"/>
      <c r="BR502" s="233"/>
      <c r="CO502" s="1147"/>
      <c r="CP502" s="443">
        <v>0.55263157894736903</v>
      </c>
      <c r="CQ502" s="446">
        <v>0.22440518987703731</v>
      </c>
      <c r="CR502" s="446">
        <v>0.2449441904773173</v>
      </c>
      <c r="CS502" s="446">
        <v>-0.13010591220170253</v>
      </c>
      <c r="CT502" s="447">
        <v>1.2353690700964406</v>
      </c>
      <c r="CU502"/>
      <c r="CV502"/>
      <c r="CW502"/>
      <c r="CX502" s="233"/>
      <c r="DN502" s="1149"/>
      <c r="DO502" s="743"/>
      <c r="DP502" s="743"/>
      <c r="DQ502" s="743"/>
      <c r="DR502" s="743"/>
      <c r="DS502" s="743"/>
      <c r="DT502" s="743"/>
      <c r="DU502" s="543">
        <v>0.27796052631578938</v>
      </c>
      <c r="DV502" s="546">
        <v>0.19072022379331258</v>
      </c>
      <c r="DW502" s="545">
        <v>1</v>
      </c>
      <c r="DX502" s="546">
        <v>-0.30229275203033612</v>
      </c>
      <c r="DY502" s="553">
        <v>0.85821380466191488</v>
      </c>
      <c r="DZ502"/>
      <c r="EA502"/>
      <c r="EB502"/>
      <c r="EC502"/>
      <c r="ED502"/>
      <c r="EE502"/>
      <c r="EF502"/>
    </row>
    <row r="503" spans="1:136" ht="15" customHeight="1">
      <c r="A503" s="152"/>
      <c r="B503" s="152"/>
      <c r="C503" s="152"/>
      <c r="D503" s="152"/>
      <c r="E503" s="152"/>
      <c r="F503" s="152"/>
      <c r="G503" s="152"/>
      <c r="H503" s="152"/>
      <c r="I503" s="152"/>
      <c r="J503" s="152"/>
      <c r="K503" s="152"/>
      <c r="L503" s="152"/>
      <c r="M503" s="152"/>
      <c r="N503" s="152"/>
      <c r="O503" s="152"/>
      <c r="P503" s="152"/>
      <c r="Q503" s="152"/>
      <c r="R503" s="152"/>
      <c r="S503" s="152"/>
      <c r="BH503" s="233"/>
      <c r="BI503" s="233"/>
      <c r="BJ503" s="233"/>
      <c r="BK503" s="233"/>
      <c r="BL503" s="233"/>
      <c r="BM503" s="233"/>
      <c r="BN503" s="233"/>
      <c r="BO503" s="233"/>
      <c r="BP503" s="233"/>
      <c r="BQ503" s="233"/>
      <c r="BR503" s="233"/>
      <c r="CO503" s="1187"/>
      <c r="CP503" s="503" t="s">
        <v>422</v>
      </c>
      <c r="CQ503" s="451">
        <v>0.19182669685825354</v>
      </c>
      <c r="CR503" s="451">
        <v>2.3053285164296233E-2</v>
      </c>
      <c r="CS503" s="450">
        <v>-1.2168433314218083</v>
      </c>
      <c r="CT503" s="455">
        <v>-4.9604036999242096E-2</v>
      </c>
      <c r="CU503"/>
      <c r="CV503"/>
      <c r="CW503"/>
      <c r="CX503" s="233"/>
      <c r="DN503" s="1190"/>
      <c r="DO503" s="742"/>
      <c r="DP503" s="742"/>
      <c r="DQ503" s="742"/>
      <c r="DR503" s="742"/>
      <c r="DS503" s="742"/>
      <c r="DT503" s="742"/>
      <c r="DU503" s="603" t="s">
        <v>375</v>
      </c>
      <c r="DV503" s="551">
        <v>0.18109364080566889</v>
      </c>
      <c r="DW503" s="551">
        <v>1.763638738745342E-2</v>
      </c>
      <c r="DX503" s="550">
        <v>-1.1644518980135583</v>
      </c>
      <c r="DY503" s="555">
        <v>-6.2521786196967466E-2</v>
      </c>
      <c r="DZ503"/>
      <c r="EA503"/>
      <c r="EB503"/>
      <c r="EC503"/>
      <c r="ED503"/>
      <c r="EE503"/>
      <c r="EF503"/>
    </row>
    <row r="504" spans="1:136" ht="15" customHeight="1">
      <c r="A504" s="152"/>
      <c r="B504" s="152"/>
      <c r="C504" s="152"/>
      <c r="D504" s="152"/>
      <c r="E504" s="152"/>
      <c r="F504" s="152"/>
      <c r="G504" s="152"/>
      <c r="H504" s="152"/>
      <c r="I504" s="152"/>
      <c r="J504" s="152"/>
      <c r="K504" s="152"/>
      <c r="L504" s="152"/>
      <c r="M504" s="152"/>
      <c r="N504" s="152"/>
      <c r="O504" s="152"/>
      <c r="P504" s="152"/>
      <c r="Q504" s="152"/>
      <c r="R504" s="152"/>
      <c r="S504" s="152"/>
      <c r="BH504" s="233"/>
      <c r="BI504" s="233"/>
      <c r="BJ504" s="233"/>
      <c r="BK504" s="233"/>
      <c r="BL504" s="233"/>
      <c r="BM504" s="233"/>
      <c r="BN504" s="233"/>
      <c r="BO504" s="233"/>
      <c r="BP504" s="233"/>
      <c r="BQ504" s="233"/>
      <c r="BR504" s="233"/>
      <c r="CO504" s="1187"/>
      <c r="CP504" s="503" t="s">
        <v>423</v>
      </c>
      <c r="CQ504" s="451">
        <v>0.21634213377376907</v>
      </c>
      <c r="CR504" s="451">
        <v>2.8646591404887212E-3</v>
      </c>
      <c r="CS504" s="450">
        <v>-1.5118246137145512</v>
      </c>
      <c r="CT504" s="455">
        <v>-0.1954122283907116</v>
      </c>
      <c r="CU504"/>
      <c r="CV504"/>
      <c r="CW504"/>
      <c r="CX504" s="233"/>
      <c r="DN504" s="1190"/>
      <c r="DO504" s="742"/>
      <c r="DP504" s="742"/>
      <c r="DQ504" s="742"/>
      <c r="DR504" s="742"/>
      <c r="DS504" s="742"/>
      <c r="DT504" s="742"/>
      <c r="DU504" s="603" t="s">
        <v>666</v>
      </c>
      <c r="DV504" s="551">
        <v>0.18864982700954611</v>
      </c>
      <c r="DW504" s="551">
        <v>4.1527513292937341E-7</v>
      </c>
      <c r="DX504" s="550">
        <v>-1.7581647635987097</v>
      </c>
      <c r="DY504" s="555">
        <v>-0.6102562890328691</v>
      </c>
      <c r="DZ504"/>
      <c r="EA504"/>
      <c r="EB504"/>
      <c r="EC504"/>
      <c r="ED504"/>
      <c r="EE504"/>
      <c r="EF504"/>
    </row>
    <row r="505" spans="1:136" ht="15" customHeight="1">
      <c r="A505" s="152"/>
      <c r="B505" s="152"/>
      <c r="C505" s="152"/>
      <c r="D505" s="152"/>
      <c r="E505" s="152"/>
      <c r="F505" s="152"/>
      <c r="G505" s="152"/>
      <c r="H505" s="152"/>
      <c r="I505" s="152"/>
      <c r="J505" s="152"/>
      <c r="K505" s="152"/>
      <c r="L505" s="152"/>
      <c r="M505" s="152"/>
      <c r="N505" s="152"/>
      <c r="O505" s="152"/>
      <c r="P505" s="152"/>
      <c r="Q505" s="152"/>
      <c r="R505" s="152"/>
      <c r="S505" s="152"/>
      <c r="BH505" s="233"/>
      <c r="BI505" s="233"/>
      <c r="BJ505" s="233"/>
      <c r="BK505" s="233"/>
      <c r="BL505" s="233"/>
      <c r="BM505" s="233"/>
      <c r="BN505" s="233"/>
      <c r="BO505" s="233"/>
      <c r="BP505" s="233"/>
      <c r="BQ505" s="233"/>
      <c r="BR505" s="233"/>
      <c r="CO505" s="1147"/>
      <c r="CP505" s="504" t="s">
        <v>424</v>
      </c>
      <c r="CQ505" s="446">
        <v>0.27201118447106271</v>
      </c>
      <c r="CR505" s="446">
        <v>3.98296118395902E-12</v>
      </c>
      <c r="CS505" s="445">
        <v>1.6362403053593377</v>
      </c>
      <c r="CT505" s="447">
        <v>3.2913912735880277</v>
      </c>
      <c r="CU505"/>
      <c r="CV505"/>
      <c r="CW505"/>
      <c r="CX505" s="233"/>
      <c r="DN505" s="1149"/>
      <c r="DO505" s="743"/>
      <c r="DP505" s="743"/>
      <c r="DQ505" s="743"/>
      <c r="DR505" s="743"/>
      <c r="DS505" s="743"/>
      <c r="DT505" s="743"/>
      <c r="DU505" s="604" t="s">
        <v>667</v>
      </c>
      <c r="DV505" s="546">
        <v>0.28226147061221674</v>
      </c>
      <c r="DW505" s="546">
        <v>7.5689650039574854E-9</v>
      </c>
      <c r="DX505" s="545">
        <v>1.1872913507038132</v>
      </c>
      <c r="DY505" s="547">
        <v>2.9048139124540815</v>
      </c>
      <c r="DZ505"/>
      <c r="EA505"/>
      <c r="EB505"/>
      <c r="EC505"/>
      <c r="ED505"/>
      <c r="EE505"/>
      <c r="EF505"/>
    </row>
    <row r="506" spans="1:136" ht="15" customHeight="1">
      <c r="A506" s="152"/>
      <c r="B506" s="152"/>
      <c r="C506" s="152"/>
      <c r="D506" s="152"/>
      <c r="E506" s="152"/>
      <c r="F506" s="152"/>
      <c r="G506" s="152"/>
      <c r="H506" s="152"/>
      <c r="I506" s="152"/>
      <c r="J506" s="152"/>
      <c r="K506" s="152"/>
      <c r="L506" s="152"/>
      <c r="M506" s="152"/>
      <c r="N506" s="152"/>
      <c r="O506" s="152"/>
      <c r="P506" s="152"/>
      <c r="Q506" s="152"/>
      <c r="R506" s="152"/>
      <c r="S506" s="152"/>
      <c r="BH506" s="233"/>
      <c r="BI506" s="233"/>
      <c r="BJ506" s="233"/>
      <c r="BK506" s="233"/>
      <c r="BL506" s="233"/>
      <c r="BM506" s="233"/>
      <c r="BN506" s="233"/>
      <c r="BO506" s="233"/>
      <c r="BP506" s="233"/>
      <c r="BQ506" s="233"/>
      <c r="BR506" s="233"/>
      <c r="CO506" s="1187"/>
      <c r="CP506" s="503" t="s">
        <v>425</v>
      </c>
      <c r="CQ506" s="451">
        <v>0.25529979224731741</v>
      </c>
      <c r="CR506" s="451">
        <v>1.0728870800962897E-6</v>
      </c>
      <c r="CS506" s="451">
        <v>0.76603094530499249</v>
      </c>
      <c r="CT506" s="452">
        <v>2.3194953704844794</v>
      </c>
      <c r="CU506"/>
      <c r="CV506"/>
      <c r="CW506"/>
      <c r="CX506" s="233"/>
      <c r="DN506" s="1190"/>
      <c r="DO506" s="742"/>
      <c r="DP506" s="742"/>
      <c r="DQ506" s="742"/>
      <c r="DR506" s="742"/>
      <c r="DS506" s="742"/>
      <c r="DT506" s="742"/>
      <c r="DU506" s="603" t="s">
        <v>668</v>
      </c>
      <c r="DV506" s="551">
        <v>0.21986606337670045</v>
      </c>
      <c r="DW506" s="551">
        <v>1.6680750714091037E-7</v>
      </c>
      <c r="DX506" s="551">
        <v>0.76034880755811685</v>
      </c>
      <c r="DY506" s="552">
        <v>2.0982038240208318</v>
      </c>
      <c r="DZ506"/>
      <c r="EA506"/>
      <c r="EB506"/>
      <c r="EC506"/>
      <c r="ED506"/>
      <c r="EE506"/>
      <c r="EF506"/>
    </row>
    <row r="507" spans="1:136" ht="15" customHeight="1">
      <c r="A507" s="152"/>
      <c r="B507" s="152"/>
      <c r="C507" s="152"/>
      <c r="D507" s="152"/>
      <c r="E507" s="152"/>
      <c r="F507" s="152"/>
      <c r="G507" s="152"/>
      <c r="H507" s="152"/>
      <c r="I507" s="152"/>
      <c r="J507" s="152"/>
      <c r="K507" s="152"/>
      <c r="L507" s="152"/>
      <c r="M507" s="152"/>
      <c r="N507" s="152"/>
      <c r="O507" s="152"/>
      <c r="P507" s="152"/>
      <c r="Q507" s="152"/>
      <c r="R507" s="152"/>
      <c r="S507" s="152"/>
      <c r="BH507" s="233"/>
      <c r="BI507" s="233"/>
      <c r="BJ507" s="233"/>
      <c r="BK507" s="233"/>
      <c r="BL507" s="233"/>
      <c r="BM507" s="233"/>
      <c r="BN507" s="233"/>
      <c r="BO507" s="233"/>
      <c r="BP507" s="233"/>
      <c r="BQ507" s="233"/>
      <c r="BR507" s="233"/>
      <c r="CO507" s="1147"/>
      <c r="CP507" s="504" t="s">
        <v>426</v>
      </c>
      <c r="CQ507" s="446">
        <v>0.23397323122109281</v>
      </c>
      <c r="CR507" s="446">
        <v>4.9438188946223125E-5</v>
      </c>
      <c r="CS507" s="446">
        <v>0.47400765853047355</v>
      </c>
      <c r="CT507" s="447">
        <v>1.8977028677853149</v>
      </c>
      <c r="CU507"/>
      <c r="CV507"/>
      <c r="CW507"/>
      <c r="CX507" s="233"/>
      <c r="DN507" s="1149"/>
      <c r="DO507" s="743"/>
      <c r="DP507" s="743"/>
      <c r="DQ507" s="743"/>
      <c r="DR507" s="743"/>
      <c r="DS507" s="743"/>
      <c r="DT507" s="743"/>
      <c r="DU507" s="604" t="s">
        <v>669</v>
      </c>
      <c r="DV507" s="546">
        <v>0.21480600304159639</v>
      </c>
      <c r="DW507" s="546">
        <v>1.4191996410489495E-3</v>
      </c>
      <c r="DX507" s="546">
        <v>0.23791474878449448</v>
      </c>
      <c r="DY507" s="547">
        <v>1.5449799880576101</v>
      </c>
      <c r="DZ507"/>
      <c r="EA507"/>
      <c r="EB507"/>
      <c r="EC507"/>
      <c r="ED507"/>
      <c r="EE507"/>
      <c r="EF507"/>
    </row>
    <row r="508" spans="1:136" ht="15" customHeight="1">
      <c r="A508" s="152"/>
      <c r="B508" s="152"/>
      <c r="C508" s="152"/>
      <c r="D508" s="152"/>
      <c r="E508" s="152"/>
      <c r="F508" s="152"/>
      <c r="G508" s="152"/>
      <c r="H508" s="152"/>
      <c r="I508" s="152"/>
      <c r="J508" s="152"/>
      <c r="K508" s="152"/>
      <c r="L508" s="152"/>
      <c r="M508" s="152"/>
      <c r="N508" s="152"/>
      <c r="O508" s="152"/>
      <c r="P508" s="152"/>
      <c r="Q508" s="152"/>
      <c r="R508" s="152"/>
      <c r="S508" s="152"/>
      <c r="BH508" s="233"/>
      <c r="BI508" s="233"/>
      <c r="BJ508" s="233"/>
      <c r="BK508" s="233"/>
      <c r="BL508" s="233"/>
      <c r="BM508" s="233"/>
      <c r="BN508" s="233"/>
      <c r="BO508" s="233"/>
      <c r="BP508" s="233"/>
      <c r="BQ508" s="233"/>
      <c r="BR508" s="233"/>
      <c r="CO508" s="1187"/>
      <c r="CP508" s="503" t="s">
        <v>427</v>
      </c>
      <c r="CQ508" s="451">
        <v>0.19182669685825354</v>
      </c>
      <c r="CR508" s="451">
        <v>2.3053285164296233E-2</v>
      </c>
      <c r="CS508" s="451">
        <v>4.9604036999242096E-2</v>
      </c>
      <c r="CT508" s="452">
        <v>1.2168433314218083</v>
      </c>
      <c r="CU508"/>
      <c r="CV508"/>
      <c r="CW508"/>
      <c r="CX508" s="233"/>
      <c r="DN508" s="1190"/>
      <c r="DO508" s="742"/>
      <c r="DP508" s="742"/>
      <c r="DQ508" s="742"/>
      <c r="DR508" s="742"/>
      <c r="DS508" s="742"/>
      <c r="DT508" s="742"/>
      <c r="DU508" s="603" t="s">
        <v>380</v>
      </c>
      <c r="DV508" s="551">
        <v>0.18109364080566889</v>
      </c>
      <c r="DW508" s="551">
        <v>1.763638738745342E-2</v>
      </c>
      <c r="DX508" s="551">
        <v>6.2521786196967466E-2</v>
      </c>
      <c r="DY508" s="552">
        <v>1.1644518980135583</v>
      </c>
      <c r="DZ508"/>
      <c r="EA508"/>
      <c r="EB508"/>
      <c r="EC508"/>
      <c r="ED508"/>
      <c r="EE508"/>
      <c r="EF508"/>
    </row>
    <row r="509" spans="1:136" ht="15" customHeight="1">
      <c r="A509" s="152"/>
      <c r="B509" s="152"/>
      <c r="C509" s="152"/>
      <c r="D509" s="152"/>
      <c r="E509" s="152"/>
      <c r="F509" s="152"/>
      <c r="G509" s="152"/>
      <c r="H509" s="152"/>
      <c r="I509" s="152"/>
      <c r="J509" s="152"/>
      <c r="K509" s="152"/>
      <c r="L509" s="152"/>
      <c r="M509" s="152"/>
      <c r="N509" s="152"/>
      <c r="O509" s="152"/>
      <c r="P509" s="152"/>
      <c r="Q509" s="152"/>
      <c r="R509" s="152"/>
      <c r="S509" s="152"/>
      <c r="BH509" s="233"/>
      <c r="BI509" s="233"/>
      <c r="BJ509" s="233"/>
      <c r="BK509" s="233"/>
      <c r="BL509" s="233"/>
      <c r="BM509" s="233"/>
      <c r="BN509" s="233"/>
      <c r="BO509" s="233"/>
      <c r="BP509" s="233"/>
      <c r="BQ509" s="233"/>
      <c r="BR509" s="233"/>
      <c r="CO509" s="1187"/>
      <c r="CP509" s="454">
        <v>-0.2203947368421062</v>
      </c>
      <c r="CQ509" s="451">
        <v>0.16983568128687879</v>
      </c>
      <c r="CR509" s="450">
        <v>1</v>
      </c>
      <c r="CS509" s="451">
        <v>-0.73710821843731089</v>
      </c>
      <c r="CT509" s="455">
        <v>0.2963187447530985</v>
      </c>
      <c r="CU509"/>
      <c r="CV509"/>
      <c r="CW509"/>
      <c r="CX509" s="233"/>
      <c r="DN509" s="1190"/>
      <c r="DO509" s="742"/>
      <c r="DP509" s="742"/>
      <c r="DQ509" s="742"/>
      <c r="DR509" s="742"/>
      <c r="DS509" s="742"/>
      <c r="DT509" s="742"/>
      <c r="DU509" s="603" t="s">
        <v>670</v>
      </c>
      <c r="DV509" s="551">
        <v>0.15361606560641461</v>
      </c>
      <c r="DW509" s="551">
        <v>6.1821639493217706E-3</v>
      </c>
      <c r="DX509" s="550">
        <v>-1.038090090886697</v>
      </c>
      <c r="DY509" s="555">
        <v>-0.10335727753435603</v>
      </c>
      <c r="DZ509"/>
      <c r="EA509"/>
      <c r="EB509"/>
      <c r="EC509"/>
      <c r="ED509"/>
      <c r="EE509"/>
      <c r="EF509"/>
    </row>
    <row r="510" spans="1:136" ht="15" customHeight="1">
      <c r="A510" s="152"/>
      <c r="B510" s="152"/>
      <c r="C510" s="152"/>
      <c r="D510" s="152"/>
      <c r="E510" s="152"/>
      <c r="F510" s="152"/>
      <c r="G510" s="152"/>
      <c r="H510" s="152"/>
      <c r="I510" s="152"/>
      <c r="J510" s="152"/>
      <c r="K510" s="152"/>
      <c r="L510" s="152"/>
      <c r="M510" s="152"/>
      <c r="N510" s="152"/>
      <c r="O510" s="152"/>
      <c r="P510" s="152"/>
      <c r="Q510" s="152"/>
      <c r="R510" s="152"/>
      <c r="S510" s="152"/>
      <c r="BH510" s="233"/>
      <c r="BI510" s="233"/>
      <c r="BJ510" s="233"/>
      <c r="BK510" s="233"/>
      <c r="BL510" s="233"/>
      <c r="BM510" s="233"/>
      <c r="BN510" s="233"/>
      <c r="BO510" s="233"/>
      <c r="BP510" s="233"/>
      <c r="BQ510" s="233"/>
      <c r="BR510" s="233"/>
      <c r="CO510" s="1147"/>
      <c r="CP510" s="504" t="s">
        <v>428</v>
      </c>
      <c r="CQ510" s="446">
        <v>0.27761481927463166</v>
      </c>
      <c r="CR510" s="446">
        <v>3.1853818663822127E-13</v>
      </c>
      <c r="CS510" s="445">
        <v>1.8395863653450815</v>
      </c>
      <c r="CT510" s="447">
        <v>3.5288346872864964</v>
      </c>
      <c r="CU510"/>
      <c r="CV510"/>
      <c r="CW510"/>
      <c r="CX510" s="233"/>
      <c r="DN510" s="1149"/>
      <c r="DO510" s="743"/>
      <c r="DP510" s="743"/>
      <c r="DQ510" s="743"/>
      <c r="DR510" s="743"/>
      <c r="DS510" s="743"/>
      <c r="DT510" s="743"/>
      <c r="DU510" s="604" t="s">
        <v>671</v>
      </c>
      <c r="DV510" s="546">
        <v>0.28161095134646691</v>
      </c>
      <c r="DW510" s="546">
        <v>1.5071732278802839E-12</v>
      </c>
      <c r="DX510" s="545">
        <v>1.7599941954305718</v>
      </c>
      <c r="DY510" s="547">
        <v>3.4735584361483758</v>
      </c>
      <c r="DZ510"/>
      <c r="EA510"/>
      <c r="EB510"/>
      <c r="EC510"/>
      <c r="ED510"/>
      <c r="EE510"/>
      <c r="EF510"/>
    </row>
    <row r="511" spans="1:136" ht="15" customHeight="1">
      <c r="A511" s="152"/>
      <c r="B511" s="152"/>
      <c r="C511" s="152"/>
      <c r="D511" s="152"/>
      <c r="E511" s="152"/>
      <c r="F511" s="152"/>
      <c r="G511" s="152"/>
      <c r="H511" s="152"/>
      <c r="I511" s="152"/>
      <c r="J511" s="152"/>
      <c r="K511" s="152"/>
      <c r="L511" s="152"/>
      <c r="M511" s="152"/>
      <c r="N511" s="152"/>
      <c r="O511" s="152"/>
      <c r="P511" s="152"/>
      <c r="Q511" s="152"/>
      <c r="R511" s="152"/>
      <c r="S511" s="152"/>
      <c r="BH511" s="233"/>
      <c r="BI511" s="233"/>
      <c r="BJ511" s="233"/>
      <c r="BK511" s="233"/>
      <c r="BL511" s="233"/>
      <c r="BM511" s="233"/>
      <c r="BN511" s="233"/>
      <c r="BO511" s="233"/>
      <c r="BP511" s="233"/>
      <c r="BQ511" s="233"/>
      <c r="BR511" s="233"/>
      <c r="CO511" s="1147"/>
      <c r="CP511" s="504" t="s">
        <v>429</v>
      </c>
      <c r="CQ511" s="446">
        <v>0.24555507145053257</v>
      </c>
      <c r="CR511" s="446">
        <v>1.0064279994326439E-8</v>
      </c>
      <c r="CS511" s="445">
        <v>1.0160733308150758</v>
      </c>
      <c r="CT511" s="447">
        <v>2.5102424586586083</v>
      </c>
      <c r="CU511"/>
      <c r="CV511"/>
      <c r="CW511"/>
      <c r="CX511" s="233"/>
      <c r="DN511" s="1149"/>
      <c r="DO511" s="743"/>
      <c r="DP511" s="743"/>
      <c r="DQ511" s="743"/>
      <c r="DR511" s="743"/>
      <c r="DS511" s="743"/>
      <c r="DT511" s="743"/>
      <c r="DU511" s="604" t="s">
        <v>568</v>
      </c>
      <c r="DV511" s="546">
        <v>0.20584543216286602</v>
      </c>
      <c r="DW511" s="546">
        <v>2.6235667377384702E-13</v>
      </c>
      <c r="DX511" s="545">
        <v>1.3737293063659566</v>
      </c>
      <c r="DY511" s="547">
        <v>2.6262706936340452</v>
      </c>
      <c r="DZ511"/>
      <c r="EA511"/>
      <c r="EB511"/>
      <c r="EC511"/>
      <c r="ED511"/>
      <c r="EE511"/>
      <c r="EF511"/>
    </row>
    <row r="512" spans="1:136" ht="15" customHeight="1">
      <c r="A512" s="152"/>
      <c r="B512" s="152"/>
      <c r="C512" s="152"/>
      <c r="D512" s="152"/>
      <c r="E512" s="152"/>
      <c r="F512" s="152"/>
      <c r="G512" s="152"/>
      <c r="H512" s="152"/>
      <c r="I512" s="152"/>
      <c r="J512" s="152"/>
      <c r="K512" s="152"/>
      <c r="L512" s="152"/>
      <c r="M512" s="152"/>
      <c r="N512" s="152"/>
      <c r="O512" s="152"/>
      <c r="P512" s="152"/>
      <c r="Q512" s="152"/>
      <c r="R512" s="152"/>
      <c r="S512" s="152"/>
      <c r="BH512" s="233"/>
      <c r="BI512" s="233"/>
      <c r="BJ512" s="233"/>
      <c r="BK512" s="233"/>
      <c r="BL512" s="233"/>
      <c r="BM512" s="233"/>
      <c r="BN512" s="233"/>
      <c r="BO512" s="233"/>
      <c r="BP512" s="233"/>
      <c r="BQ512" s="233"/>
      <c r="BR512" s="233"/>
      <c r="CO512" s="1187"/>
      <c r="CP512" s="503" t="s">
        <v>430</v>
      </c>
      <c r="CQ512" s="451">
        <v>0.24250601682954057</v>
      </c>
      <c r="CR512" s="451">
        <v>2.8553425633475236E-6</v>
      </c>
      <c r="CS512" s="451">
        <v>0.66844197689020557</v>
      </c>
      <c r="CT512" s="452">
        <v>2.1440580231097952</v>
      </c>
      <c r="CU512"/>
      <c r="CV512"/>
      <c r="CW512"/>
      <c r="CX512" s="233"/>
      <c r="DN512" s="1190"/>
      <c r="DO512" s="742"/>
      <c r="DP512" s="742"/>
      <c r="DQ512" s="742"/>
      <c r="DR512" s="742"/>
      <c r="DS512" s="742"/>
      <c r="DT512" s="742"/>
      <c r="DU512" s="603" t="s">
        <v>672</v>
      </c>
      <c r="DV512" s="551">
        <v>0.19389628368480144</v>
      </c>
      <c r="DW512" s="551">
        <v>2.2385537556056176E-9</v>
      </c>
      <c r="DX512" s="551">
        <v>0.87225482859670833</v>
      </c>
      <c r="DY512" s="552">
        <v>2.0520872766664491</v>
      </c>
      <c r="DZ512"/>
      <c r="EA512"/>
      <c r="EB512"/>
      <c r="EC512"/>
      <c r="ED512"/>
      <c r="EE512"/>
      <c r="EF512"/>
    </row>
    <row r="513" spans="1:136" ht="15" customHeight="1">
      <c r="A513" s="152"/>
      <c r="B513" s="152"/>
      <c r="C513" s="152"/>
      <c r="D513" s="152"/>
      <c r="E513" s="152"/>
      <c r="F513" s="152"/>
      <c r="G513" s="152"/>
      <c r="H513" s="152"/>
      <c r="I513" s="152"/>
      <c r="J513" s="152"/>
      <c r="K513" s="152"/>
      <c r="L513" s="152"/>
      <c r="M513" s="152"/>
      <c r="N513" s="152"/>
      <c r="O513" s="152"/>
      <c r="P513" s="152"/>
      <c r="Q513" s="152"/>
      <c r="R513" s="152"/>
      <c r="S513" s="152"/>
      <c r="BH513" s="233"/>
      <c r="BI513" s="233"/>
      <c r="BJ513" s="233"/>
      <c r="BK513" s="233"/>
      <c r="BL513" s="233"/>
      <c r="BM513" s="233"/>
      <c r="BN513" s="233"/>
      <c r="BO513" s="233"/>
      <c r="BP513" s="233"/>
      <c r="BQ513" s="233"/>
      <c r="BR513" s="233"/>
      <c r="CO513" s="1147"/>
      <c r="CP513" s="504" t="s">
        <v>431</v>
      </c>
      <c r="CQ513" s="446">
        <v>0.21634213377376907</v>
      </c>
      <c r="CR513" s="446">
        <v>2.8646591404887212E-3</v>
      </c>
      <c r="CS513" s="446">
        <v>0.1954122283907116</v>
      </c>
      <c r="CT513" s="447">
        <v>1.5118246137145512</v>
      </c>
      <c r="CU513"/>
      <c r="CV513"/>
      <c r="CW513"/>
      <c r="CX513" s="233"/>
      <c r="DN513" s="1149"/>
      <c r="DO513" s="743"/>
      <c r="DP513" s="743"/>
      <c r="DQ513" s="743"/>
      <c r="DR513" s="743"/>
      <c r="DS513" s="743"/>
      <c r="DT513" s="743"/>
      <c r="DU513" s="604" t="s">
        <v>673</v>
      </c>
      <c r="DV513" s="546">
        <v>0.18864982700954611</v>
      </c>
      <c r="DW513" s="546">
        <v>4.1527513292937341E-7</v>
      </c>
      <c r="DX513" s="546">
        <v>0.6102562890328691</v>
      </c>
      <c r="DY513" s="547">
        <v>1.7581647635987097</v>
      </c>
      <c r="DZ513"/>
      <c r="EA513"/>
      <c r="EB513"/>
      <c r="EC513"/>
      <c r="ED513"/>
      <c r="EE513"/>
      <c r="EF513"/>
    </row>
    <row r="514" spans="1:136" ht="15" customHeight="1">
      <c r="A514" s="152"/>
      <c r="B514" s="152"/>
      <c r="C514" s="152"/>
      <c r="D514" s="152"/>
      <c r="E514" s="152"/>
      <c r="F514" s="152"/>
      <c r="G514" s="152"/>
      <c r="H514" s="152"/>
      <c r="I514" s="152"/>
      <c r="J514" s="152"/>
      <c r="K514" s="152"/>
      <c r="L514" s="152"/>
      <c r="M514" s="152"/>
      <c r="N514" s="152"/>
      <c r="O514" s="152"/>
      <c r="P514" s="152"/>
      <c r="Q514" s="152"/>
      <c r="R514" s="152"/>
      <c r="S514" s="152"/>
      <c r="BH514" s="233"/>
      <c r="BI514" s="233"/>
      <c r="BJ514" s="233"/>
      <c r="BK514" s="233"/>
      <c r="BL514" s="233"/>
      <c r="BM514" s="233"/>
      <c r="BN514" s="233"/>
      <c r="BO514" s="233"/>
      <c r="BP514" s="233"/>
      <c r="BQ514" s="233"/>
      <c r="BR514" s="233"/>
      <c r="CO514" s="1187"/>
      <c r="CP514" s="454">
        <v>0.2203947368421062</v>
      </c>
      <c r="CQ514" s="451">
        <v>0.16983568128687879</v>
      </c>
      <c r="CR514" s="450">
        <v>1</v>
      </c>
      <c r="CS514" s="451">
        <v>-0.2963187447530985</v>
      </c>
      <c r="CT514" s="455">
        <v>0.73710821843731089</v>
      </c>
      <c r="CU514"/>
      <c r="CV514"/>
      <c r="CW514"/>
      <c r="CX514" s="233"/>
      <c r="DN514" s="1190"/>
      <c r="DO514" s="742"/>
      <c r="DP514" s="742"/>
      <c r="DQ514" s="742"/>
      <c r="DR514" s="742"/>
      <c r="DS514" s="742"/>
      <c r="DT514" s="742"/>
      <c r="DU514" s="603" t="s">
        <v>674</v>
      </c>
      <c r="DV514" s="551">
        <v>0.15361606560641461</v>
      </c>
      <c r="DW514" s="551">
        <v>6.1821639493217706E-3</v>
      </c>
      <c r="DX514" s="551">
        <v>0.10335727753435603</v>
      </c>
      <c r="DY514" s="552">
        <v>1.038090090886697</v>
      </c>
      <c r="DZ514"/>
      <c r="EA514"/>
      <c r="EB514"/>
      <c r="EC514"/>
      <c r="ED514"/>
      <c r="EE514"/>
      <c r="EF514"/>
    </row>
    <row r="515" spans="1:136" ht="15" customHeight="1">
      <c r="A515" s="152"/>
      <c r="B515" s="152"/>
      <c r="C515" s="152"/>
      <c r="D515" s="152"/>
      <c r="E515" s="152"/>
      <c r="F515" s="152"/>
      <c r="G515" s="152"/>
      <c r="H515" s="152"/>
      <c r="I515" s="152"/>
      <c r="J515" s="152"/>
      <c r="K515" s="152"/>
      <c r="L515" s="152"/>
      <c r="M515" s="152"/>
      <c r="N515" s="152"/>
      <c r="O515" s="152"/>
      <c r="P515" s="152"/>
      <c r="Q515" s="152"/>
      <c r="R515" s="152"/>
      <c r="S515" s="152"/>
      <c r="BH515" s="233"/>
      <c r="BI515" s="233"/>
      <c r="BJ515" s="233"/>
      <c r="BK515" s="233"/>
      <c r="BL515" s="233"/>
      <c r="BM515" s="233"/>
      <c r="BN515" s="233"/>
      <c r="BO515" s="233"/>
      <c r="BP515" s="233"/>
      <c r="BQ515" s="233"/>
      <c r="BR515" s="233"/>
      <c r="CO515" s="1187" t="s">
        <v>2</v>
      </c>
      <c r="CP515" s="503" t="s">
        <v>432</v>
      </c>
      <c r="CQ515" s="451">
        <v>0.21115127206671402</v>
      </c>
      <c r="CR515" s="451">
        <v>1.3051660410964164E-8</v>
      </c>
      <c r="CS515" s="450">
        <v>-2.1453373264186628</v>
      </c>
      <c r="CT515" s="455">
        <v>-0.86051062679771162</v>
      </c>
      <c r="CU515"/>
      <c r="CV515"/>
      <c r="CW515"/>
      <c r="CX515" s="233"/>
      <c r="DN515" s="1190" t="s">
        <v>2</v>
      </c>
      <c r="DO515" s="742"/>
      <c r="DP515" s="742"/>
      <c r="DQ515" s="742"/>
      <c r="DR515" s="742"/>
      <c r="DS515" s="742"/>
      <c r="DT515" s="742"/>
      <c r="DU515" s="603" t="s">
        <v>675</v>
      </c>
      <c r="DV515" s="551">
        <v>0.20603474022693671</v>
      </c>
      <c r="DW515" s="551">
        <v>3.2166920632826839E-6</v>
      </c>
      <c r="DX515" s="550">
        <v>-1.8154431417407797</v>
      </c>
      <c r="DY515" s="555">
        <v>-0.5617498407153606</v>
      </c>
      <c r="DZ515"/>
      <c r="EA515"/>
      <c r="EB515"/>
      <c r="EC515"/>
      <c r="ED515"/>
      <c r="EE515"/>
      <c r="EF515"/>
    </row>
    <row r="516" spans="1:136" ht="15" customHeight="1">
      <c r="A516" s="152"/>
      <c r="B516" s="152"/>
      <c r="C516" s="152"/>
      <c r="D516" s="152"/>
      <c r="E516" s="152"/>
      <c r="F516" s="152"/>
      <c r="G516" s="152"/>
      <c r="H516" s="152"/>
      <c r="I516" s="152"/>
      <c r="J516" s="152"/>
      <c r="K516" s="152"/>
      <c r="L516" s="152"/>
      <c r="M516" s="152"/>
      <c r="N516" s="152"/>
      <c r="O516" s="152"/>
      <c r="P516" s="152"/>
      <c r="Q516" s="152"/>
      <c r="R516" s="152"/>
      <c r="S516" s="152"/>
      <c r="BH516" s="233"/>
      <c r="BI516" s="233"/>
      <c r="BJ516" s="233"/>
      <c r="BK516" s="233"/>
      <c r="BL516" s="233"/>
      <c r="BM516" s="233"/>
      <c r="BN516" s="233"/>
      <c r="BO516" s="233"/>
      <c r="BP516" s="233"/>
      <c r="BQ516" s="233"/>
      <c r="BR516" s="233"/>
      <c r="CO516" s="1147"/>
      <c r="CP516" s="504" t="s">
        <v>433</v>
      </c>
      <c r="CQ516" s="446">
        <v>0.22388086331721571</v>
      </c>
      <c r="CR516" s="446">
        <v>2.0936781859832715E-11</v>
      </c>
      <c r="CS516" s="445">
        <v>-2.6197387545653803</v>
      </c>
      <c r="CT516" s="447">
        <v>-1.2574542278907601</v>
      </c>
      <c r="CU516"/>
      <c r="CV516"/>
      <c r="CW516"/>
      <c r="CX516" s="233"/>
      <c r="DN516" s="1149"/>
      <c r="DO516" s="743"/>
      <c r="DP516" s="743"/>
      <c r="DQ516" s="743"/>
      <c r="DR516" s="743"/>
      <c r="DS516" s="743"/>
      <c r="DT516" s="743"/>
      <c r="DU516" s="604" t="s">
        <v>676</v>
      </c>
      <c r="DV516" s="546">
        <v>0.26154551456146796</v>
      </c>
      <c r="DW516" s="546">
        <v>1.4776688905655631E-8</v>
      </c>
      <c r="DX516" s="545">
        <v>-2.6495355665127249</v>
      </c>
      <c r="DY516" s="547">
        <v>-1.0580667726685606</v>
      </c>
      <c r="DZ516"/>
      <c r="EA516"/>
      <c r="EB516"/>
      <c r="EC516"/>
      <c r="ED516"/>
      <c r="EE516"/>
      <c r="EF516"/>
    </row>
    <row r="517" spans="1:136" ht="15" customHeight="1">
      <c r="A517" s="152"/>
      <c r="B517" s="152"/>
      <c r="C517" s="152"/>
      <c r="D517" s="152"/>
      <c r="E517" s="152"/>
      <c r="F517" s="152"/>
      <c r="G517" s="152"/>
      <c r="H517" s="152"/>
      <c r="I517" s="152"/>
      <c r="J517" s="152"/>
      <c r="K517" s="152"/>
      <c r="L517" s="152"/>
      <c r="M517" s="152"/>
      <c r="N517" s="152"/>
      <c r="O517" s="152"/>
      <c r="P517" s="152"/>
      <c r="Q517" s="152"/>
      <c r="R517" s="152"/>
      <c r="S517" s="152"/>
      <c r="BH517" s="233"/>
      <c r="BI517" s="233"/>
      <c r="BJ517" s="233"/>
      <c r="BK517" s="233"/>
      <c r="BL517" s="233"/>
      <c r="BM517" s="233"/>
      <c r="BN517" s="233"/>
      <c r="BO517" s="233"/>
      <c r="BP517" s="233"/>
      <c r="BQ517" s="233"/>
      <c r="BR517" s="233"/>
      <c r="CO517" s="1147"/>
      <c r="CP517" s="504" t="s">
        <v>434</v>
      </c>
      <c r="CQ517" s="446">
        <v>0.27422066393463496</v>
      </c>
      <c r="CR517" s="446">
        <v>1.4721137774758241E-11</v>
      </c>
      <c r="CS517" s="445">
        <v>-3.2319584934622072</v>
      </c>
      <c r="CT517" s="447">
        <v>-1.5633631439646947</v>
      </c>
      <c r="CU517"/>
      <c r="CV517"/>
      <c r="CW517"/>
      <c r="CX517" s="233"/>
      <c r="DN517" s="1149"/>
      <c r="DO517" s="743"/>
      <c r="DP517" s="743"/>
      <c r="DQ517" s="743"/>
      <c r="DR517" s="743"/>
      <c r="DS517" s="743"/>
      <c r="DT517" s="743"/>
      <c r="DU517" s="604" t="s">
        <v>677</v>
      </c>
      <c r="DV517" s="546">
        <v>0.25964237042948557</v>
      </c>
      <c r="DW517" s="546">
        <v>4.6497990961838379E-12</v>
      </c>
      <c r="DX517" s="545">
        <v>-3.1320494738072044</v>
      </c>
      <c r="DY517" s="547">
        <v>-1.5521610525085834</v>
      </c>
      <c r="DZ517"/>
      <c r="EA517"/>
      <c r="EB517"/>
      <c r="EC517"/>
      <c r="ED517"/>
      <c r="EE517"/>
      <c r="EF517"/>
    </row>
    <row r="518" spans="1:136" ht="15" customHeight="1">
      <c r="A518" s="152"/>
      <c r="B518" s="152"/>
      <c r="C518" s="152"/>
      <c r="D518" s="152"/>
      <c r="E518" s="152"/>
      <c r="F518" s="152"/>
      <c r="G518" s="152"/>
      <c r="H518" s="152"/>
      <c r="I518" s="152"/>
      <c r="J518" s="152"/>
      <c r="K518" s="152"/>
      <c r="L518" s="152"/>
      <c r="M518" s="152"/>
      <c r="N518" s="152"/>
      <c r="O518" s="152"/>
      <c r="P518" s="152"/>
      <c r="Q518" s="152"/>
      <c r="R518" s="152"/>
      <c r="S518" s="152"/>
      <c r="BH518" s="233"/>
      <c r="BI518" s="233"/>
      <c r="BJ518" s="233"/>
      <c r="BK518" s="233"/>
      <c r="BL518" s="233"/>
      <c r="BM518" s="233"/>
      <c r="BN518" s="233"/>
      <c r="BO518" s="233"/>
      <c r="BP518" s="233"/>
      <c r="BQ518" s="233"/>
      <c r="BR518" s="233"/>
      <c r="CO518" s="1187"/>
      <c r="CP518" s="503" t="s">
        <v>435</v>
      </c>
      <c r="CQ518" s="451">
        <v>0.26368009119575647</v>
      </c>
      <c r="CR518" s="451">
        <v>3.6795400435692834E-16</v>
      </c>
      <c r="CS518" s="450">
        <v>-3.7934567709804123</v>
      </c>
      <c r="CT518" s="452">
        <v>-2.1889993693704644</v>
      </c>
      <c r="CU518"/>
      <c r="CV518"/>
      <c r="CW518"/>
      <c r="CX518" s="233"/>
      <c r="DN518" s="1190"/>
      <c r="DO518" s="742"/>
      <c r="DP518" s="742"/>
      <c r="DQ518" s="742"/>
      <c r="DR518" s="742"/>
      <c r="DS518" s="742"/>
      <c r="DT518" s="742"/>
      <c r="DU518" s="603" t="s">
        <v>678</v>
      </c>
      <c r="DV518" s="551">
        <v>0.27361643403304747</v>
      </c>
      <c r="DW518" s="551">
        <v>9.8769799295926423E-15</v>
      </c>
      <c r="DX518" s="550">
        <v>-3.7111143172273975</v>
      </c>
      <c r="DY518" s="552">
        <v>-2.0461956242930706</v>
      </c>
      <c r="DZ518"/>
      <c r="EA518"/>
      <c r="EB518"/>
      <c r="EC518"/>
      <c r="ED518"/>
      <c r="EE518"/>
      <c r="EF518"/>
    </row>
    <row r="519" spans="1:136" ht="15" customHeight="1">
      <c r="A519" s="152"/>
      <c r="B519" s="152"/>
      <c r="C519" s="152"/>
      <c r="D519" s="152"/>
      <c r="E519" s="152"/>
      <c r="F519" s="152"/>
      <c r="G519" s="152"/>
      <c r="H519" s="152"/>
      <c r="I519" s="152"/>
      <c r="J519" s="152"/>
      <c r="K519" s="152"/>
      <c r="L519" s="152"/>
      <c r="M519" s="152"/>
      <c r="N519" s="152"/>
      <c r="O519" s="152"/>
      <c r="P519" s="152"/>
      <c r="Q519" s="152"/>
      <c r="R519" s="152"/>
      <c r="S519" s="152"/>
      <c r="BH519" s="233"/>
      <c r="BI519" s="233"/>
      <c r="BJ519" s="233"/>
      <c r="BK519" s="233"/>
      <c r="BL519" s="233"/>
      <c r="BM519" s="233"/>
      <c r="BN519" s="233"/>
      <c r="BO519" s="233"/>
      <c r="BP519" s="233"/>
      <c r="BQ519" s="233"/>
      <c r="BR519" s="233"/>
      <c r="CO519" s="1147"/>
      <c r="CP519" s="503" t="s">
        <v>436</v>
      </c>
      <c r="CQ519" s="451">
        <v>0.2691120992174339</v>
      </c>
      <c r="CR519" s="451">
        <v>4.4990602480507285E-19</v>
      </c>
      <c r="CS519" s="450">
        <v>-4.3406850394396663</v>
      </c>
      <c r="CT519" s="452">
        <v>-2.7031746096831424</v>
      </c>
      <c r="CU519"/>
      <c r="CV519"/>
      <c r="CW519"/>
      <c r="CX519" s="233"/>
      <c r="DN519" s="1149"/>
      <c r="DO519" s="743"/>
      <c r="DP519" s="743"/>
      <c r="DQ519" s="743"/>
      <c r="DR519" s="743"/>
      <c r="DS519" s="743"/>
      <c r="DT519" s="743"/>
      <c r="DU519" s="603" t="s">
        <v>679</v>
      </c>
      <c r="DV519" s="551">
        <v>0.27298583871524451</v>
      </c>
      <c r="DW519" s="551">
        <v>8.1318263978522937E-18</v>
      </c>
      <c r="DX519" s="550">
        <v>-4.1945758909235229</v>
      </c>
      <c r="DY519" s="552">
        <v>-2.5334942845150734</v>
      </c>
      <c r="DZ519"/>
      <c r="EA519"/>
      <c r="EB519"/>
      <c r="EC519"/>
      <c r="ED519"/>
      <c r="EE519"/>
      <c r="EF519"/>
    </row>
    <row r="520" spans="1:136" ht="15" customHeight="1">
      <c r="A520" s="152"/>
      <c r="B520" s="152"/>
      <c r="C520" s="152"/>
      <c r="D520" s="152"/>
      <c r="E520" s="152"/>
      <c r="F520" s="152"/>
      <c r="G520" s="152"/>
      <c r="H520" s="152"/>
      <c r="I520" s="152"/>
      <c r="J520" s="152"/>
      <c r="K520" s="152"/>
      <c r="L520" s="152"/>
      <c r="M520" s="152"/>
      <c r="N520" s="152"/>
      <c r="O520" s="152"/>
      <c r="P520" s="152"/>
      <c r="Q520" s="152"/>
      <c r="R520" s="152"/>
      <c r="S520" s="152"/>
      <c r="BH520" s="233"/>
      <c r="BI520" s="233"/>
      <c r="BJ520" s="233"/>
      <c r="BK520" s="233"/>
      <c r="BL520" s="233"/>
      <c r="BM520" s="233"/>
      <c r="BN520" s="233"/>
      <c r="BO520" s="233"/>
      <c r="BP520" s="233"/>
      <c r="BQ520" s="233"/>
      <c r="BR520" s="233"/>
      <c r="CO520" s="1147"/>
      <c r="CP520" s="504" t="s">
        <v>437</v>
      </c>
      <c r="CQ520" s="446">
        <v>0.21115127206671402</v>
      </c>
      <c r="CR520" s="446">
        <v>1.3051660410964164E-8</v>
      </c>
      <c r="CS520" s="446">
        <v>0.86051062679771162</v>
      </c>
      <c r="CT520" s="447">
        <v>2.1453373264186628</v>
      </c>
      <c r="CU520"/>
      <c r="CV520"/>
      <c r="CW520"/>
      <c r="CX520" s="233"/>
      <c r="DN520" s="1149"/>
      <c r="DO520" s="743"/>
      <c r="DP520" s="743"/>
      <c r="DQ520" s="743"/>
      <c r="DR520" s="743"/>
      <c r="DS520" s="743"/>
      <c r="DT520" s="743"/>
      <c r="DU520" s="604" t="s">
        <v>680</v>
      </c>
      <c r="DV520" s="546">
        <v>0.20603474022693671</v>
      </c>
      <c r="DW520" s="546">
        <v>3.2166920632826839E-6</v>
      </c>
      <c r="DX520" s="546">
        <v>0.5617498407153606</v>
      </c>
      <c r="DY520" s="547">
        <v>1.8154431417407797</v>
      </c>
      <c r="DZ520"/>
      <c r="EA520"/>
      <c r="EB520"/>
      <c r="EC520"/>
      <c r="ED520"/>
      <c r="EE520"/>
      <c r="EF520"/>
    </row>
    <row r="521" spans="1:136" ht="15" customHeight="1">
      <c r="A521" s="152"/>
      <c r="B521" s="152"/>
      <c r="C521" s="152"/>
      <c r="D521" s="152"/>
      <c r="E521" s="152"/>
      <c r="F521" s="152"/>
      <c r="G521" s="152"/>
      <c r="H521" s="152"/>
      <c r="I521" s="152"/>
      <c r="J521" s="152"/>
      <c r="K521" s="152"/>
      <c r="L521" s="152"/>
      <c r="M521" s="152"/>
      <c r="N521" s="152"/>
      <c r="O521" s="152"/>
      <c r="P521" s="152"/>
      <c r="Q521" s="152"/>
      <c r="R521" s="152"/>
      <c r="S521" s="152"/>
      <c r="BH521" s="233"/>
      <c r="BI521" s="233"/>
      <c r="BJ521" s="233"/>
      <c r="BK521" s="233"/>
      <c r="BL521" s="233"/>
      <c r="BM521" s="233"/>
      <c r="BN521" s="233"/>
      <c r="BO521" s="233"/>
      <c r="BP521" s="233"/>
      <c r="BQ521" s="233"/>
      <c r="BR521" s="233"/>
      <c r="CO521" s="1187"/>
      <c r="CP521" s="454">
        <v>-0.43567251461988299</v>
      </c>
      <c r="CQ521" s="451">
        <v>0.17124107621464374</v>
      </c>
      <c r="CR521" s="451">
        <v>0.19843784700989142</v>
      </c>
      <c r="CS521" s="451">
        <v>-0.95666181446858545</v>
      </c>
      <c r="CT521" s="455">
        <v>8.5316785228819469E-2</v>
      </c>
      <c r="CU521"/>
      <c r="CV521"/>
      <c r="CW521"/>
      <c r="CX521" s="233"/>
      <c r="DN521" s="1190"/>
      <c r="DO521" s="742"/>
      <c r="DP521" s="742"/>
      <c r="DQ521" s="742"/>
      <c r="DR521" s="742"/>
      <c r="DS521" s="742"/>
      <c r="DT521" s="742"/>
      <c r="DU521" s="603" t="s">
        <v>681</v>
      </c>
      <c r="DV521" s="551">
        <v>0.1835245927540804</v>
      </c>
      <c r="DW521" s="551">
        <v>8.3083117296865756E-3</v>
      </c>
      <c r="DX521" s="550">
        <v>-1.2235657398412909</v>
      </c>
      <c r="DY521" s="555">
        <v>-0.10684361688385402</v>
      </c>
      <c r="DZ521"/>
      <c r="EA521"/>
      <c r="EB521"/>
      <c r="EC521"/>
      <c r="ED521"/>
      <c r="EE521"/>
      <c r="EF521"/>
    </row>
    <row r="522" spans="1:136" ht="15" customHeight="1">
      <c r="A522" s="152"/>
      <c r="B522" s="152"/>
      <c r="C522" s="152"/>
      <c r="D522" s="152"/>
      <c r="E522" s="152"/>
      <c r="F522" s="152"/>
      <c r="G522" s="152"/>
      <c r="H522" s="152"/>
      <c r="I522" s="152"/>
      <c r="J522" s="152"/>
      <c r="K522" s="152"/>
      <c r="L522" s="152"/>
      <c r="M522" s="152"/>
      <c r="N522" s="152"/>
      <c r="O522" s="152"/>
      <c r="P522" s="152"/>
      <c r="Q522" s="152"/>
      <c r="R522" s="152"/>
      <c r="S522" s="152"/>
      <c r="BH522" s="233"/>
      <c r="BI522" s="233"/>
      <c r="BJ522" s="233"/>
      <c r="BK522" s="233"/>
      <c r="BL522" s="233"/>
      <c r="BM522" s="233"/>
      <c r="BN522" s="233"/>
      <c r="BO522" s="233"/>
      <c r="BP522" s="233"/>
      <c r="BQ522" s="233"/>
      <c r="BR522" s="233"/>
      <c r="CO522" s="1147"/>
      <c r="CP522" s="504" t="s">
        <v>438</v>
      </c>
      <c r="CQ522" s="446">
        <v>0.23766907676024907</v>
      </c>
      <c r="CR522" s="446">
        <v>5.2539431075554833E-3</v>
      </c>
      <c r="CS522" s="445">
        <v>-1.6178288048175427</v>
      </c>
      <c r="CT522" s="453">
        <v>-0.17164487939298478</v>
      </c>
      <c r="CU522"/>
      <c r="CV522"/>
      <c r="CW522"/>
      <c r="CX522" s="233"/>
      <c r="DN522" s="1149"/>
      <c r="DO522" s="743"/>
      <c r="DP522" s="743"/>
      <c r="DQ522" s="743"/>
      <c r="DR522" s="743"/>
      <c r="DS522" s="743"/>
      <c r="DT522" s="743"/>
      <c r="DU522" s="604" t="s">
        <v>682</v>
      </c>
      <c r="DV522" s="546">
        <v>0.19505799970929916</v>
      </c>
      <c r="DW522" s="546">
        <v>1.8041080403229256E-6</v>
      </c>
      <c r="DX522" s="545">
        <v>-1.7469594377680582</v>
      </c>
      <c r="DY522" s="553">
        <v>-0.56005810609158913</v>
      </c>
      <c r="DZ522"/>
      <c r="EA522"/>
      <c r="EB522"/>
      <c r="EC522"/>
      <c r="ED522"/>
      <c r="EE522"/>
      <c r="EF522"/>
    </row>
    <row r="523" spans="1:136" ht="15" customHeight="1">
      <c r="A523" s="152"/>
      <c r="B523" s="152"/>
      <c r="C523" s="152"/>
      <c r="D523" s="152"/>
      <c r="E523" s="152"/>
      <c r="F523" s="152"/>
      <c r="G523" s="152"/>
      <c r="H523" s="152"/>
      <c r="I523" s="152"/>
      <c r="J523" s="152"/>
      <c r="K523" s="152"/>
      <c r="L523" s="152"/>
      <c r="M523" s="152"/>
      <c r="N523" s="152"/>
      <c r="O523" s="152"/>
      <c r="P523" s="152"/>
      <c r="Q523" s="152"/>
      <c r="R523" s="152"/>
      <c r="S523" s="152"/>
      <c r="BH523" s="233"/>
      <c r="BI523" s="233"/>
      <c r="BJ523" s="233"/>
      <c r="BK523" s="233"/>
      <c r="BL523" s="233"/>
      <c r="BM523" s="233"/>
      <c r="BN523" s="233"/>
      <c r="BO523" s="233"/>
      <c r="BP523" s="233"/>
      <c r="BQ523" s="233"/>
      <c r="BR523" s="233"/>
      <c r="CO523" s="1147"/>
      <c r="CP523" s="504" t="s">
        <v>439</v>
      </c>
      <c r="CQ523" s="446">
        <v>0.24748053148230656</v>
      </c>
      <c r="CR523" s="446">
        <v>1.2064633221802888E-6</v>
      </c>
      <c r="CS523" s="445">
        <v>-2.2412467383654961</v>
      </c>
      <c r="CT523" s="453">
        <v>-0.73536144876900633</v>
      </c>
      <c r="CU523"/>
      <c r="CV523"/>
      <c r="CW523"/>
      <c r="CX523" s="233"/>
      <c r="DN523" s="1149"/>
      <c r="DO523" s="743"/>
      <c r="DP523" s="743"/>
      <c r="DQ523" s="743"/>
      <c r="DR523" s="743"/>
      <c r="DS523" s="743"/>
      <c r="DT523" s="743"/>
      <c r="DU523" s="604" t="s">
        <v>471</v>
      </c>
      <c r="DV523" s="546">
        <v>0.21313205835544535</v>
      </c>
      <c r="DW523" s="546">
        <v>4.4117060900865393E-10</v>
      </c>
      <c r="DX523" s="545">
        <v>-2.3384982365839866</v>
      </c>
      <c r="DY523" s="547">
        <v>-1.041618722480341</v>
      </c>
      <c r="DZ523"/>
      <c r="EA523"/>
      <c r="EB523"/>
      <c r="EC523"/>
      <c r="ED523"/>
      <c r="EE523"/>
      <c r="EF523"/>
    </row>
    <row r="524" spans="1:136" ht="15" customHeight="1">
      <c r="A524" s="152"/>
      <c r="B524" s="152"/>
      <c r="C524" s="152"/>
      <c r="D524" s="152"/>
      <c r="E524" s="152"/>
      <c r="F524" s="152"/>
      <c r="G524" s="152"/>
      <c r="H524" s="152"/>
      <c r="I524" s="152"/>
      <c r="J524" s="152"/>
      <c r="K524" s="152"/>
      <c r="L524" s="152"/>
      <c r="M524" s="152"/>
      <c r="N524" s="152"/>
      <c r="O524" s="152"/>
      <c r="P524" s="152"/>
      <c r="Q524" s="152"/>
      <c r="R524" s="152"/>
      <c r="S524" s="152"/>
      <c r="BH524" s="233"/>
      <c r="BI524" s="233"/>
      <c r="BJ524" s="233"/>
      <c r="BK524" s="233"/>
      <c r="BL524" s="233"/>
      <c r="BM524" s="233"/>
      <c r="BN524" s="233"/>
      <c r="BO524" s="233"/>
      <c r="BP524" s="233"/>
      <c r="BQ524" s="233"/>
      <c r="BR524" s="233"/>
      <c r="CO524" s="1187"/>
      <c r="CP524" s="503" t="s">
        <v>440</v>
      </c>
      <c r="CQ524" s="451">
        <v>0.23803426965535304</v>
      </c>
      <c r="CR524" s="451">
        <v>4.3833425000032814E-11</v>
      </c>
      <c r="CS524" s="450">
        <v>-2.7432088851514531</v>
      </c>
      <c r="CT524" s="452">
        <v>-1.2948028107549807</v>
      </c>
      <c r="CU524"/>
      <c r="CV524"/>
      <c r="CW524"/>
      <c r="CX524" s="233"/>
      <c r="DN524" s="1190"/>
      <c r="DO524" s="742"/>
      <c r="DP524" s="742"/>
      <c r="DQ524" s="742"/>
      <c r="DR524" s="742"/>
      <c r="DS524" s="742"/>
      <c r="DT524" s="742"/>
      <c r="DU524" s="603" t="s">
        <v>683</v>
      </c>
      <c r="DV524" s="551">
        <v>0.19954084766947733</v>
      </c>
      <c r="DW524" s="551">
        <v>2.1321125530988675E-15</v>
      </c>
      <c r="DX524" s="550">
        <v>-2.7825280216255903</v>
      </c>
      <c r="DY524" s="552">
        <v>-1.5683491713568654</v>
      </c>
      <c r="DZ524"/>
      <c r="EA524"/>
      <c r="EB524"/>
      <c r="EC524"/>
      <c r="ED524"/>
      <c r="EE524"/>
      <c r="EF524"/>
    </row>
    <row r="525" spans="1:136" ht="15" customHeight="1">
      <c r="A525" s="152"/>
      <c r="B525" s="152"/>
      <c r="C525" s="152"/>
      <c r="D525" s="152"/>
      <c r="E525" s="152"/>
      <c r="F525" s="152"/>
      <c r="G525" s="152"/>
      <c r="H525" s="152"/>
      <c r="I525" s="152"/>
      <c r="J525" s="152"/>
      <c r="K525" s="152"/>
      <c r="L525" s="152"/>
      <c r="M525" s="152"/>
      <c r="N525" s="152"/>
      <c r="O525" s="152"/>
      <c r="P525" s="152"/>
      <c r="Q525" s="152"/>
      <c r="R525" s="152"/>
      <c r="S525" s="152"/>
      <c r="CO525" s="1147"/>
      <c r="CP525" s="504" t="s">
        <v>441</v>
      </c>
      <c r="CQ525" s="446">
        <v>0.22388086331721571</v>
      </c>
      <c r="CR525" s="446">
        <v>2.0936781859832715E-11</v>
      </c>
      <c r="CS525" s="445">
        <v>1.2574542278907601</v>
      </c>
      <c r="CT525" s="447">
        <v>2.6197387545653803</v>
      </c>
      <c r="CU525"/>
      <c r="CV525"/>
      <c r="CW525"/>
      <c r="CX525" s="233"/>
      <c r="DN525" s="1149"/>
      <c r="DO525" s="743"/>
      <c r="DP525" s="743"/>
      <c r="DQ525" s="743"/>
      <c r="DR525" s="743"/>
      <c r="DS525" s="743"/>
      <c r="DT525" s="743"/>
      <c r="DU525" s="604" t="s">
        <v>684</v>
      </c>
      <c r="DV525" s="546">
        <v>0.26154551456146796</v>
      </c>
      <c r="DW525" s="546">
        <v>1.4776688905655631E-8</v>
      </c>
      <c r="DX525" s="545">
        <v>1.0580667726685606</v>
      </c>
      <c r="DY525" s="547">
        <v>2.6495355665127249</v>
      </c>
      <c r="DZ525"/>
      <c r="EA525"/>
      <c r="EB525"/>
      <c r="EC525"/>
      <c r="ED525"/>
      <c r="EE525"/>
      <c r="EF525"/>
    </row>
    <row r="526" spans="1:136" ht="15" customHeight="1">
      <c r="A526" s="152"/>
      <c r="B526" s="152"/>
      <c r="C526" s="152"/>
      <c r="D526" s="152"/>
      <c r="E526" s="152"/>
      <c r="F526" s="152"/>
      <c r="G526" s="152"/>
      <c r="H526" s="152"/>
      <c r="I526" s="152"/>
      <c r="J526" s="152"/>
      <c r="K526" s="152"/>
      <c r="L526" s="152"/>
      <c r="M526" s="152"/>
      <c r="N526" s="152"/>
      <c r="O526" s="152"/>
      <c r="P526" s="152"/>
      <c r="Q526" s="152"/>
      <c r="R526" s="152"/>
      <c r="S526" s="152"/>
      <c r="CO526" s="1147"/>
      <c r="CP526" s="443">
        <v>0.43567251461988299</v>
      </c>
      <c r="CQ526" s="446">
        <v>0.17124107621464374</v>
      </c>
      <c r="CR526" s="446">
        <v>0.19843784700989142</v>
      </c>
      <c r="CS526" s="446">
        <v>-8.5316785228819469E-2</v>
      </c>
      <c r="CT526" s="453">
        <v>0.95666181446858545</v>
      </c>
      <c r="CU526"/>
      <c r="CV526"/>
      <c r="CW526"/>
      <c r="CX526" s="233"/>
      <c r="DN526" s="1149"/>
      <c r="DO526" s="743"/>
      <c r="DP526" s="743"/>
      <c r="DQ526" s="743"/>
      <c r="DR526" s="743"/>
      <c r="DS526" s="743"/>
      <c r="DT526" s="743"/>
      <c r="DU526" s="604" t="s">
        <v>685</v>
      </c>
      <c r="DV526" s="546">
        <v>0.1835245927540804</v>
      </c>
      <c r="DW526" s="546">
        <v>8.3083117296865756E-3</v>
      </c>
      <c r="DX526" s="546">
        <v>0.10684361688385402</v>
      </c>
      <c r="DY526" s="547">
        <v>1.2235657398412909</v>
      </c>
      <c r="DZ526"/>
      <c r="EA526"/>
      <c r="EB526"/>
      <c r="EC526"/>
      <c r="ED526"/>
      <c r="EE526"/>
      <c r="EF526"/>
    </row>
    <row r="527" spans="1:136" ht="15" customHeight="1">
      <c r="A527" s="152"/>
      <c r="B527" s="152"/>
      <c r="C527" s="152"/>
      <c r="D527" s="152"/>
      <c r="E527" s="152"/>
      <c r="F527" s="152"/>
      <c r="G527" s="152"/>
      <c r="H527" s="152"/>
      <c r="I527" s="152"/>
      <c r="J527" s="152"/>
      <c r="K527" s="152"/>
      <c r="L527" s="152"/>
      <c r="M527" s="152"/>
      <c r="N527" s="152"/>
      <c r="O527" s="152"/>
      <c r="P527" s="152"/>
      <c r="Q527" s="152"/>
      <c r="R527" s="152"/>
      <c r="S527" s="152"/>
      <c r="CO527" s="1187"/>
      <c r="CP527" s="454">
        <v>-0.45906432748538073</v>
      </c>
      <c r="CQ527" s="451">
        <v>0.21753216157872007</v>
      </c>
      <c r="CR527" s="451">
        <v>0.57767198845094536</v>
      </c>
      <c r="CS527" s="450">
        <v>-1.1208910986125091</v>
      </c>
      <c r="CT527" s="455">
        <v>0.20276244364174778</v>
      </c>
      <c r="CU527"/>
      <c r="CV527"/>
      <c r="CW527"/>
      <c r="DN527" s="1190"/>
      <c r="DO527" s="742"/>
      <c r="DP527" s="742"/>
      <c r="DQ527" s="742"/>
      <c r="DR527" s="742"/>
      <c r="DS527" s="742"/>
      <c r="DT527" s="742"/>
      <c r="DU527" s="554">
        <v>-0.48830409356725113</v>
      </c>
      <c r="DV527" s="551">
        <v>0.18487889055181714</v>
      </c>
      <c r="DW527" s="551">
        <v>0.1536012478279449</v>
      </c>
      <c r="DX527" s="550">
        <v>-1.0507855137649553</v>
      </c>
      <c r="DY527" s="555">
        <v>7.4177326630453067E-2</v>
      </c>
      <c r="DZ527"/>
      <c r="EA527"/>
      <c r="EB527"/>
      <c r="EC527"/>
      <c r="ED527"/>
      <c r="EE527"/>
      <c r="EF527"/>
    </row>
    <row r="528" spans="1:136" ht="15" customHeight="1">
      <c r="A528" s="152"/>
      <c r="B528" s="152"/>
      <c r="C528" s="152"/>
      <c r="D528" s="152"/>
      <c r="E528" s="152"/>
      <c r="F528" s="152"/>
      <c r="G528" s="152"/>
      <c r="H528" s="152"/>
      <c r="I528" s="152"/>
      <c r="J528" s="152"/>
      <c r="K528" s="152"/>
      <c r="L528" s="152"/>
      <c r="M528" s="152"/>
      <c r="N528" s="152"/>
      <c r="O528" s="152"/>
      <c r="P528" s="152"/>
      <c r="Q528" s="152"/>
      <c r="R528" s="152"/>
      <c r="S528" s="152"/>
      <c r="CO528" s="1147"/>
      <c r="CP528" s="504" t="s">
        <v>442</v>
      </c>
      <c r="CQ528" s="446">
        <v>0.22680715524881939</v>
      </c>
      <c r="CR528" s="446">
        <v>2.4464816521839179E-4</v>
      </c>
      <c r="CS528" s="445">
        <v>-1.742676885983657</v>
      </c>
      <c r="CT528" s="453">
        <v>-0.36258627191107928</v>
      </c>
      <c r="CU528"/>
      <c r="CV528"/>
      <c r="CW528"/>
      <c r="DN528" s="1149"/>
      <c r="DO528" s="743"/>
      <c r="DP528" s="743"/>
      <c r="DQ528" s="743"/>
      <c r="DR528" s="743"/>
      <c r="DS528" s="743"/>
      <c r="DT528" s="743"/>
      <c r="DU528" s="604" t="s">
        <v>686</v>
      </c>
      <c r="DV528" s="546">
        <v>0.20822697633387058</v>
      </c>
      <c r="DW528" s="546">
        <v>8.6113537479550823E-5</v>
      </c>
      <c r="DX528" s="545">
        <v>-1.6583701805797233</v>
      </c>
      <c r="DY528" s="553">
        <v>-0.39133742175945929</v>
      </c>
      <c r="DZ528"/>
      <c r="EA528"/>
      <c r="EB528"/>
      <c r="EC528"/>
      <c r="ED528"/>
      <c r="EE528"/>
      <c r="EF528"/>
    </row>
    <row r="529" spans="1:136" ht="15" customHeight="1">
      <c r="A529" s="152"/>
      <c r="B529" s="152"/>
      <c r="C529" s="152"/>
      <c r="D529" s="152"/>
      <c r="E529" s="152"/>
      <c r="F529" s="152"/>
      <c r="G529" s="152"/>
      <c r="H529" s="152"/>
      <c r="I529" s="152"/>
      <c r="J529" s="152"/>
      <c r="K529" s="152"/>
      <c r="L529" s="152"/>
      <c r="M529" s="152"/>
      <c r="N529" s="152"/>
      <c r="O529" s="152"/>
      <c r="P529" s="152"/>
      <c r="Q529" s="152"/>
      <c r="R529" s="152"/>
      <c r="S529" s="152"/>
      <c r="CO529" s="1147"/>
      <c r="CP529" s="503" t="s">
        <v>443</v>
      </c>
      <c r="CQ529" s="451">
        <v>0.23507860074751979</v>
      </c>
      <c r="CR529" s="451">
        <v>6.3569568856888573E-8</v>
      </c>
      <c r="CS529" s="450">
        <v>-2.298543949385218</v>
      </c>
      <c r="CT529" s="455">
        <v>-0.86812271728144963</v>
      </c>
      <c r="CU529"/>
      <c r="CV529"/>
      <c r="CW529"/>
      <c r="DN529" s="1149"/>
      <c r="DO529" s="743"/>
      <c r="DP529" s="743"/>
      <c r="DQ529" s="743"/>
      <c r="DR529" s="743"/>
      <c r="DS529" s="743"/>
      <c r="DT529" s="743"/>
      <c r="DU529" s="603" t="s">
        <v>687</v>
      </c>
      <c r="DV529" s="551">
        <v>0.18795767484320372</v>
      </c>
      <c r="DW529" s="551">
        <v>2.839815683894628E-10</v>
      </c>
      <c r="DX529" s="550">
        <v>-2.0820823296336561</v>
      </c>
      <c r="DY529" s="555">
        <v>-0.9383855066236545</v>
      </c>
      <c r="DZ529"/>
      <c r="EA529"/>
      <c r="EB529"/>
      <c r="EC529"/>
      <c r="ED529"/>
      <c r="EE529"/>
      <c r="EF529"/>
    </row>
    <row r="530" spans="1:136" ht="15" customHeight="1">
      <c r="A530" s="152"/>
      <c r="B530" s="152"/>
      <c r="C530" s="152"/>
      <c r="D530" s="152"/>
      <c r="E530" s="152"/>
      <c r="F530" s="152"/>
      <c r="G530" s="152"/>
      <c r="H530" s="152"/>
      <c r="I530" s="152"/>
      <c r="J530" s="152"/>
      <c r="K530" s="152"/>
      <c r="L530" s="152"/>
      <c r="M530" s="152"/>
      <c r="N530" s="152"/>
      <c r="O530" s="152"/>
      <c r="P530" s="152"/>
      <c r="Q530" s="152"/>
      <c r="R530" s="152"/>
      <c r="S530" s="152"/>
      <c r="CO530" s="1187"/>
      <c r="CP530" s="503" t="s">
        <v>444</v>
      </c>
      <c r="CQ530" s="451">
        <v>0.27422066393463496</v>
      </c>
      <c r="CR530" s="451">
        <v>1.4721137774758241E-11</v>
      </c>
      <c r="CS530" s="450">
        <v>1.5633631439646947</v>
      </c>
      <c r="CT530" s="452">
        <v>3.2319584934622072</v>
      </c>
      <c r="CU530"/>
      <c r="CV530"/>
      <c r="CW530"/>
      <c r="DN530" s="1190"/>
      <c r="DO530" s="742"/>
      <c r="DP530" s="742"/>
      <c r="DQ530" s="742"/>
      <c r="DR530" s="742"/>
      <c r="DS530" s="742"/>
      <c r="DT530" s="742"/>
      <c r="DU530" s="603" t="s">
        <v>688</v>
      </c>
      <c r="DV530" s="551">
        <v>0.25964237042948557</v>
      </c>
      <c r="DW530" s="551">
        <v>4.6497990961838379E-12</v>
      </c>
      <c r="DX530" s="550">
        <v>1.5521610525085834</v>
      </c>
      <c r="DY530" s="552">
        <v>3.1320494738072044</v>
      </c>
      <c r="DZ530"/>
      <c r="EA530"/>
      <c r="EB530"/>
      <c r="EC530"/>
      <c r="ED530"/>
      <c r="EE530"/>
      <c r="EF530"/>
    </row>
    <row r="531" spans="1:136" ht="15">
      <c r="CO531" s="1147"/>
      <c r="CP531" s="504" t="s">
        <v>445</v>
      </c>
      <c r="CQ531" s="446">
        <v>0.23766907676024907</v>
      </c>
      <c r="CR531" s="446">
        <v>5.2539431075554833E-3</v>
      </c>
      <c r="CS531" s="446">
        <v>0.17164487939298478</v>
      </c>
      <c r="CT531" s="447">
        <v>1.6178288048175427</v>
      </c>
      <c r="CU531"/>
      <c r="CV531"/>
      <c r="CW531"/>
      <c r="DN531" s="1149"/>
      <c r="DO531" s="743"/>
      <c r="DP531" s="743"/>
      <c r="DQ531" s="743"/>
      <c r="DR531" s="743"/>
      <c r="DS531" s="743"/>
      <c r="DT531" s="743"/>
      <c r="DU531" s="604" t="s">
        <v>689</v>
      </c>
      <c r="DV531" s="546">
        <v>0.19505799970929916</v>
      </c>
      <c r="DW531" s="546">
        <v>1.8041080403229256E-6</v>
      </c>
      <c r="DX531" s="546">
        <v>0.56005810609158913</v>
      </c>
      <c r="DY531" s="547">
        <v>1.7469594377680582</v>
      </c>
      <c r="DZ531"/>
      <c r="EA531"/>
      <c r="EB531"/>
      <c r="EC531"/>
      <c r="ED531"/>
      <c r="EE531"/>
      <c r="EF531"/>
    </row>
    <row r="532" spans="1:136" ht="15">
      <c r="CO532" s="1147"/>
      <c r="CP532" s="443">
        <v>0.45906432748538073</v>
      </c>
      <c r="CQ532" s="446">
        <v>0.21753216157872007</v>
      </c>
      <c r="CR532" s="446">
        <v>0.57767198845094536</v>
      </c>
      <c r="CS532" s="446">
        <v>-0.20276244364174778</v>
      </c>
      <c r="CT532" s="447">
        <v>1.1208910986125091</v>
      </c>
      <c r="CU532"/>
      <c r="CV532"/>
      <c r="CW532"/>
      <c r="DN532" s="1149"/>
      <c r="DO532" s="743"/>
      <c r="DP532" s="743"/>
      <c r="DQ532" s="743"/>
      <c r="DR532" s="743"/>
      <c r="DS532" s="743"/>
      <c r="DT532" s="743"/>
      <c r="DU532" s="543">
        <v>0.48830409356725113</v>
      </c>
      <c r="DV532" s="546">
        <v>0.18487889055181714</v>
      </c>
      <c r="DW532" s="546">
        <v>0.1536012478279449</v>
      </c>
      <c r="DX532" s="546">
        <v>-7.4177326630453067E-2</v>
      </c>
      <c r="DY532" s="547">
        <v>1.0507855137649553</v>
      </c>
      <c r="DZ532"/>
      <c r="EA532"/>
      <c r="EB532"/>
      <c r="EC532"/>
      <c r="ED532"/>
      <c r="EE532"/>
      <c r="EF532"/>
    </row>
    <row r="533" spans="1:136" ht="15">
      <c r="CO533" s="1187"/>
      <c r="CP533" s="503" t="s">
        <v>446</v>
      </c>
      <c r="CQ533" s="451">
        <v>0.18595147482527857</v>
      </c>
      <c r="CR533" s="451">
        <v>3.209499837365698E-2</v>
      </c>
      <c r="CS533" s="450">
        <v>-1.1593119361871755</v>
      </c>
      <c r="CT533" s="455">
        <v>-2.7822566736799392E-2</v>
      </c>
      <c r="CU533"/>
      <c r="CV533"/>
      <c r="CW533"/>
      <c r="DN533" s="1190"/>
      <c r="DO533" s="742"/>
      <c r="DP533" s="742"/>
      <c r="DQ533" s="742"/>
      <c r="DR533" s="742"/>
      <c r="DS533" s="742"/>
      <c r="DT533" s="742"/>
      <c r="DU533" s="603" t="s">
        <v>690</v>
      </c>
      <c r="DV533" s="551">
        <v>0.17554714823753947</v>
      </c>
      <c r="DW533" s="551">
        <v>4.7993433194111965E-2</v>
      </c>
      <c r="DX533" s="550">
        <v>-1.0706399380098679</v>
      </c>
      <c r="DY533" s="555">
        <v>-2.4594771948125427E-3</v>
      </c>
      <c r="DZ533"/>
      <c r="EA533"/>
      <c r="EB533"/>
      <c r="EC533"/>
      <c r="ED533"/>
      <c r="EE533"/>
      <c r="EF533"/>
    </row>
    <row r="534" spans="1:136" ht="15">
      <c r="CO534" s="1147"/>
      <c r="CP534" s="503" t="s">
        <v>447</v>
      </c>
      <c r="CQ534" s="451">
        <v>0.20971605882264957</v>
      </c>
      <c r="CR534" s="451">
        <v>1.6028812480195481E-5</v>
      </c>
      <c r="CS534" s="450">
        <v>-1.7623158172104838</v>
      </c>
      <c r="CT534" s="455">
        <v>-0.4862221944854227</v>
      </c>
      <c r="CU534"/>
      <c r="CV534"/>
      <c r="CW534"/>
      <c r="DN534" s="1149"/>
      <c r="DO534" s="743"/>
      <c r="DP534" s="743"/>
      <c r="DQ534" s="743"/>
      <c r="DR534" s="743"/>
      <c r="DS534" s="743"/>
      <c r="DT534" s="743"/>
      <c r="DU534" s="603" t="s">
        <v>691</v>
      </c>
      <c r="DV534" s="551">
        <v>0.18287190538384873</v>
      </c>
      <c r="DW534" s="551">
        <v>6.5811736766319675E-6</v>
      </c>
      <c r="DX534" s="550">
        <v>-1.5783051292138173</v>
      </c>
      <c r="DY534" s="555">
        <v>-0.46555451990899088</v>
      </c>
      <c r="DZ534"/>
      <c r="EA534"/>
      <c r="EB534"/>
      <c r="EC534"/>
      <c r="ED534"/>
      <c r="EE534"/>
      <c r="EF534"/>
    </row>
    <row r="535" spans="1:136" ht="15">
      <c r="CO535" s="1147"/>
      <c r="CP535" s="504" t="s">
        <v>448</v>
      </c>
      <c r="CQ535" s="446">
        <v>0.26368009119575647</v>
      </c>
      <c r="CR535" s="446">
        <v>3.6795400435692834E-16</v>
      </c>
      <c r="CS535" s="445">
        <v>2.1889993693704644</v>
      </c>
      <c r="CT535" s="447">
        <v>3.7934567709804123</v>
      </c>
      <c r="CU535"/>
      <c r="CV535"/>
      <c r="CW535"/>
      <c r="DN535" s="1149"/>
      <c r="DO535" s="743"/>
      <c r="DP535" s="743"/>
      <c r="DQ535" s="743"/>
      <c r="DR535" s="743"/>
      <c r="DS535" s="743"/>
      <c r="DT535" s="743"/>
      <c r="DU535" s="604" t="s">
        <v>692</v>
      </c>
      <c r="DV535" s="546">
        <v>0.27361643403304747</v>
      </c>
      <c r="DW535" s="546">
        <v>9.8769799295926423E-15</v>
      </c>
      <c r="DX535" s="545">
        <v>2.0461956242930706</v>
      </c>
      <c r="DY535" s="547">
        <v>3.7111143172273975</v>
      </c>
      <c r="DZ535"/>
      <c r="EA535"/>
      <c r="EB535"/>
      <c r="EC535"/>
      <c r="ED535"/>
      <c r="EE535"/>
      <c r="EF535"/>
    </row>
    <row r="536" spans="1:136" ht="15">
      <c r="CO536" s="1187"/>
      <c r="CP536" s="503" t="s">
        <v>449</v>
      </c>
      <c r="CQ536" s="451">
        <v>0.24748053148230656</v>
      </c>
      <c r="CR536" s="451">
        <v>1.2064633221802888E-6</v>
      </c>
      <c r="CS536" s="451">
        <v>0.73536144876900633</v>
      </c>
      <c r="CT536" s="452">
        <v>2.2412467383654961</v>
      </c>
      <c r="CU536"/>
      <c r="CV536"/>
      <c r="CW536"/>
      <c r="DN536" s="1190"/>
      <c r="DO536" s="742"/>
      <c r="DP536" s="742"/>
      <c r="DQ536" s="742"/>
      <c r="DR536" s="742"/>
      <c r="DS536" s="742"/>
      <c r="DT536" s="742"/>
      <c r="DU536" s="603" t="s">
        <v>470</v>
      </c>
      <c r="DV536" s="551">
        <v>0.21313205835544535</v>
      </c>
      <c r="DW536" s="551">
        <v>4.4117060900865393E-10</v>
      </c>
      <c r="DX536" s="550">
        <v>1.041618722480341</v>
      </c>
      <c r="DY536" s="552">
        <v>2.3384982365839866</v>
      </c>
      <c r="DZ536"/>
      <c r="EA536"/>
      <c r="EB536"/>
      <c r="EC536"/>
      <c r="ED536"/>
      <c r="EE536"/>
      <c r="EF536"/>
    </row>
    <row r="537" spans="1:136" ht="15">
      <c r="CO537" s="1147"/>
      <c r="CP537" s="504" t="s">
        <v>450</v>
      </c>
      <c r="CQ537" s="446">
        <v>0.22680715524881939</v>
      </c>
      <c r="CR537" s="446">
        <v>2.4464816521839179E-4</v>
      </c>
      <c r="CS537" s="446">
        <v>0.36258627191107928</v>
      </c>
      <c r="CT537" s="447">
        <v>1.742676885983657</v>
      </c>
      <c r="CU537"/>
      <c r="CV537"/>
      <c r="CW537"/>
      <c r="DN537" s="1149"/>
      <c r="DO537" s="743"/>
      <c r="DP537" s="743"/>
      <c r="DQ537" s="743"/>
      <c r="DR537" s="743"/>
      <c r="DS537" s="743"/>
      <c r="DT537" s="743"/>
      <c r="DU537" s="604" t="s">
        <v>693</v>
      </c>
      <c r="DV537" s="546">
        <v>0.20822697633387058</v>
      </c>
      <c r="DW537" s="546">
        <v>8.6113537479550823E-5</v>
      </c>
      <c r="DX537" s="546">
        <v>0.39133742175945929</v>
      </c>
      <c r="DY537" s="547">
        <v>1.6583701805797233</v>
      </c>
      <c r="DZ537"/>
      <c r="EA537"/>
      <c r="EB537"/>
      <c r="EC537"/>
      <c r="ED537"/>
      <c r="EE537"/>
      <c r="EF537"/>
    </row>
    <row r="538" spans="1:136" ht="15">
      <c r="CO538" s="1147"/>
      <c r="CP538" s="504" t="s">
        <v>451</v>
      </c>
      <c r="CQ538" s="446">
        <v>0.18595147482527857</v>
      </c>
      <c r="CR538" s="446">
        <v>3.209499837365698E-2</v>
      </c>
      <c r="CS538" s="446">
        <v>2.7822566736799392E-2</v>
      </c>
      <c r="CT538" s="447">
        <v>1.1593119361871755</v>
      </c>
      <c r="CU538"/>
      <c r="CV538"/>
      <c r="CW538"/>
      <c r="DN538" s="1149"/>
      <c r="DO538" s="743"/>
      <c r="DP538" s="743"/>
      <c r="DQ538" s="743"/>
      <c r="DR538" s="743"/>
      <c r="DS538" s="743"/>
      <c r="DT538" s="743"/>
      <c r="DU538" s="604" t="s">
        <v>694</v>
      </c>
      <c r="DV538" s="546">
        <v>0.17554714823753947</v>
      </c>
      <c r="DW538" s="546">
        <v>4.7993433194111965E-2</v>
      </c>
      <c r="DX538" s="546">
        <v>2.4594771948125427E-3</v>
      </c>
      <c r="DY538" s="547">
        <v>1.0706399380098679</v>
      </c>
      <c r="DZ538"/>
      <c r="EA538"/>
      <c r="EB538"/>
      <c r="EC538"/>
      <c r="ED538"/>
      <c r="EE538"/>
      <c r="EF538"/>
    </row>
    <row r="539" spans="1:136" ht="15">
      <c r="CO539" s="1147"/>
      <c r="CP539" s="503" t="s">
        <v>452</v>
      </c>
      <c r="CQ539" s="451">
        <v>0.16463399480098104</v>
      </c>
      <c r="CR539" s="451">
        <v>2.9189823149369326E-2</v>
      </c>
      <c r="CS539" s="450">
        <v>-1.0315894594780877</v>
      </c>
      <c r="CT539" s="455">
        <v>-2.9814049293843903E-2</v>
      </c>
      <c r="CU539"/>
      <c r="CV539"/>
      <c r="CW539"/>
      <c r="DN539" s="1149"/>
      <c r="DO539" s="743"/>
      <c r="DP539" s="743"/>
      <c r="DQ539" s="743"/>
      <c r="DR539" s="743"/>
      <c r="DS539" s="743"/>
      <c r="DT539" s="743"/>
      <c r="DU539" s="603" t="s">
        <v>695</v>
      </c>
      <c r="DV539" s="551">
        <v>0.14891114961687099</v>
      </c>
      <c r="DW539" s="551">
        <v>2.6169312976147711E-2</v>
      </c>
      <c r="DX539" s="551">
        <v>-0.93843213749947574</v>
      </c>
      <c r="DY539" s="555">
        <v>-3.2328096418652086E-2</v>
      </c>
      <c r="DZ539"/>
      <c r="EA539"/>
      <c r="EB539"/>
      <c r="EC539"/>
      <c r="ED539"/>
      <c r="EE539"/>
      <c r="EF539"/>
    </row>
    <row r="540" spans="1:136" ht="15">
      <c r="CO540" s="1147"/>
      <c r="CP540" s="504" t="s">
        <v>453</v>
      </c>
      <c r="CQ540" s="446">
        <v>0.2691120992174339</v>
      </c>
      <c r="CR540" s="446">
        <v>4.4990602480507285E-19</v>
      </c>
      <c r="CS540" s="445">
        <v>2.7031746096831424</v>
      </c>
      <c r="CT540" s="447">
        <v>4.3406850394396663</v>
      </c>
      <c r="CU540"/>
      <c r="CV540"/>
      <c r="CW540"/>
      <c r="DN540" s="1149"/>
      <c r="DO540" s="743"/>
      <c r="DP540" s="743"/>
      <c r="DQ540" s="743"/>
      <c r="DR540" s="743"/>
      <c r="DS540" s="743"/>
      <c r="DT540" s="743"/>
      <c r="DU540" s="604" t="s">
        <v>696</v>
      </c>
      <c r="DV540" s="546">
        <v>0.27298583871524451</v>
      </c>
      <c r="DW540" s="546">
        <v>8.1318263978522937E-18</v>
      </c>
      <c r="DX540" s="545">
        <v>2.5334942845150734</v>
      </c>
      <c r="DY540" s="547">
        <v>4.1945758909235229</v>
      </c>
      <c r="DZ540"/>
      <c r="EA540"/>
      <c r="EB540"/>
      <c r="EC540"/>
      <c r="ED540"/>
      <c r="EE540"/>
      <c r="EF540"/>
    </row>
    <row r="541" spans="1:136" ht="15">
      <c r="CO541" s="1147"/>
      <c r="CP541" s="504" t="s">
        <v>454</v>
      </c>
      <c r="CQ541" s="446">
        <v>0.23803426965535304</v>
      </c>
      <c r="CR541" s="446">
        <v>4.3833425000032814E-11</v>
      </c>
      <c r="CS541" s="445">
        <v>1.2948028107549807</v>
      </c>
      <c r="CT541" s="447">
        <v>2.7432088851514531</v>
      </c>
      <c r="CU541"/>
      <c r="CV541"/>
      <c r="CW541"/>
      <c r="DN541" s="1149"/>
      <c r="DO541" s="743"/>
      <c r="DP541" s="743"/>
      <c r="DQ541" s="743"/>
      <c r="DR541" s="743"/>
      <c r="DS541" s="743"/>
      <c r="DT541" s="743"/>
      <c r="DU541" s="604" t="s">
        <v>697</v>
      </c>
      <c r="DV541" s="546">
        <v>0.19954084766947733</v>
      </c>
      <c r="DW541" s="546">
        <v>2.1321125530988675E-15</v>
      </c>
      <c r="DX541" s="545">
        <v>1.5683491713568654</v>
      </c>
      <c r="DY541" s="547">
        <v>2.7825280216255903</v>
      </c>
      <c r="DZ541"/>
      <c r="EA541"/>
      <c r="EB541"/>
      <c r="EC541"/>
      <c r="ED541"/>
      <c r="EE541"/>
      <c r="EF541"/>
    </row>
    <row r="542" spans="1:136" ht="15">
      <c r="CO542" s="1147"/>
      <c r="CP542" s="504" t="s">
        <v>455</v>
      </c>
      <c r="CQ542" s="446">
        <v>0.23507860074751979</v>
      </c>
      <c r="CR542" s="446">
        <v>6.3569568856888573E-8</v>
      </c>
      <c r="CS542" s="446">
        <v>0.86812271728144963</v>
      </c>
      <c r="CT542" s="447">
        <v>2.298543949385218</v>
      </c>
      <c r="CU542"/>
      <c r="CV542"/>
      <c r="CW542"/>
      <c r="DN542" s="1149"/>
      <c r="DO542" s="743"/>
      <c r="DP542" s="743"/>
      <c r="DQ542" s="743"/>
      <c r="DR542" s="743"/>
      <c r="DS542" s="743"/>
      <c r="DT542" s="743"/>
      <c r="DU542" s="604" t="s">
        <v>698</v>
      </c>
      <c r="DV542" s="546">
        <v>0.18795767484320372</v>
      </c>
      <c r="DW542" s="546">
        <v>2.839815683894628E-10</v>
      </c>
      <c r="DX542" s="546">
        <v>0.9383855066236545</v>
      </c>
      <c r="DY542" s="547">
        <v>2.0820823296336561</v>
      </c>
      <c r="DZ542"/>
      <c r="EA542"/>
      <c r="EB542"/>
      <c r="EC542"/>
      <c r="ED542"/>
      <c r="EE542"/>
      <c r="EF542"/>
    </row>
    <row r="543" spans="1:136" ht="15">
      <c r="CO543" s="1147"/>
      <c r="CP543" s="504" t="s">
        <v>456</v>
      </c>
      <c r="CQ543" s="446">
        <v>0.20971605882264957</v>
      </c>
      <c r="CR543" s="446">
        <v>1.6028812480195481E-5</v>
      </c>
      <c r="CS543" s="446">
        <v>0.4862221944854227</v>
      </c>
      <c r="CT543" s="447">
        <v>1.7623158172104838</v>
      </c>
      <c r="CU543"/>
      <c r="CV543"/>
      <c r="CW543"/>
      <c r="DN543" s="1149"/>
      <c r="DO543" s="743"/>
      <c r="DP543" s="743"/>
      <c r="DQ543" s="743"/>
      <c r="DR543" s="743"/>
      <c r="DS543" s="743"/>
      <c r="DT543" s="743"/>
      <c r="DU543" s="604" t="s">
        <v>699</v>
      </c>
      <c r="DV543" s="546">
        <v>0.18287190538384873</v>
      </c>
      <c r="DW543" s="546">
        <v>6.5811736766319675E-6</v>
      </c>
      <c r="DX543" s="546">
        <v>0.46555451990899088</v>
      </c>
      <c r="DY543" s="547">
        <v>1.5783051292138173</v>
      </c>
      <c r="DZ543"/>
      <c r="EA543"/>
      <c r="EB543"/>
      <c r="EC543"/>
      <c r="ED543"/>
      <c r="EE543"/>
      <c r="EF543"/>
    </row>
    <row r="544" spans="1:136" ht="15.75" thickBot="1">
      <c r="CO544" s="1183"/>
      <c r="CP544" s="496" t="s">
        <v>457</v>
      </c>
      <c r="CQ544" s="459">
        <v>0.16463399480098104</v>
      </c>
      <c r="CR544" s="459">
        <v>2.9189823149369326E-2</v>
      </c>
      <c r="CS544" s="459">
        <v>2.9814049293843903E-2</v>
      </c>
      <c r="CT544" s="492">
        <v>1.0315894594780877</v>
      </c>
      <c r="CU544"/>
      <c r="CV544"/>
      <c r="CW544"/>
      <c r="DN544" s="1184"/>
      <c r="DO544" s="744"/>
      <c r="DP544" s="744"/>
      <c r="DQ544" s="744"/>
      <c r="DR544" s="744"/>
      <c r="DS544" s="744"/>
      <c r="DT544" s="744"/>
      <c r="DU544" s="596" t="s">
        <v>700</v>
      </c>
      <c r="DV544" s="559">
        <v>0.14891114961687099</v>
      </c>
      <c r="DW544" s="559">
        <v>2.6169312976147711E-2</v>
      </c>
      <c r="DX544" s="559">
        <v>3.2328096418652086E-2</v>
      </c>
      <c r="DY544" s="560">
        <v>0.93843213749947574</v>
      </c>
      <c r="DZ544"/>
      <c r="EA544"/>
      <c r="EB544"/>
      <c r="EC544"/>
      <c r="ED544"/>
      <c r="EE544"/>
      <c r="EF544"/>
    </row>
    <row r="545" spans="93:136" ht="15.75" thickTop="1">
      <c r="CO545" s="1176" t="s">
        <v>81</v>
      </c>
      <c r="CP545" s="1176"/>
      <c r="CQ545" s="1176"/>
      <c r="CR545" s="1176"/>
      <c r="CS545" s="1176"/>
      <c r="CT545" s="1176"/>
      <c r="CU545"/>
      <c r="CV545"/>
      <c r="CW545"/>
      <c r="DN545" s="1178" t="s">
        <v>81</v>
      </c>
      <c r="DO545" s="1178"/>
      <c r="DP545" s="1178"/>
      <c r="DQ545" s="1178"/>
      <c r="DR545" s="1178"/>
      <c r="DS545" s="1178"/>
      <c r="DT545" s="1178"/>
      <c r="DU545" s="1178"/>
      <c r="DV545" s="1178"/>
      <c r="DW545" s="1178"/>
      <c r="DX545" s="1178"/>
      <c r="DY545" s="1178"/>
      <c r="DZ545"/>
      <c r="EA545"/>
      <c r="EB545"/>
      <c r="EC545"/>
      <c r="ED545"/>
      <c r="EE545"/>
      <c r="EF545"/>
    </row>
    <row r="546" spans="93:136" ht="15">
      <c r="CO546" s="1176" t="s">
        <v>352</v>
      </c>
      <c r="CP546" s="1176"/>
      <c r="CQ546" s="1176"/>
      <c r="CR546" s="1176"/>
      <c r="CS546" s="1176"/>
      <c r="CT546" s="1176"/>
      <c r="CU546"/>
      <c r="CV546"/>
      <c r="CW546"/>
      <c r="DN546" s="1178" t="s">
        <v>352</v>
      </c>
      <c r="DO546" s="1178"/>
      <c r="DP546" s="1178"/>
      <c r="DQ546" s="1178"/>
      <c r="DR546" s="1178"/>
      <c r="DS546" s="1178"/>
      <c r="DT546" s="1178"/>
      <c r="DU546" s="1178"/>
      <c r="DV546" s="1178"/>
      <c r="DW546" s="1178"/>
      <c r="DX546" s="1178"/>
      <c r="DY546" s="1178"/>
      <c r="DZ546"/>
      <c r="EA546"/>
      <c r="EB546"/>
      <c r="EC546"/>
      <c r="ED546"/>
      <c r="EE546"/>
      <c r="EF546"/>
    </row>
    <row r="547" spans="93:136" ht="15">
      <c r="CO547" s="1176" t="s">
        <v>353</v>
      </c>
      <c r="CP547" s="1176"/>
      <c r="CQ547" s="1176"/>
      <c r="CR547" s="1176"/>
      <c r="CS547" s="1176"/>
      <c r="CT547" s="1176"/>
      <c r="CU547"/>
      <c r="CV547"/>
      <c r="CW547"/>
      <c r="DN547" s="1178" t="s">
        <v>353</v>
      </c>
      <c r="DO547" s="1178"/>
      <c r="DP547" s="1178"/>
      <c r="DQ547" s="1178"/>
      <c r="DR547" s="1178"/>
      <c r="DS547" s="1178"/>
      <c r="DT547" s="1178"/>
      <c r="DU547" s="1178"/>
      <c r="DV547" s="1178"/>
      <c r="DW547" s="1178"/>
      <c r="DX547" s="1178"/>
      <c r="DY547" s="1178"/>
      <c r="DZ547"/>
      <c r="EA547"/>
      <c r="EB547"/>
      <c r="EC547"/>
      <c r="ED547"/>
      <c r="EE547"/>
      <c r="EF547"/>
    </row>
    <row r="548" spans="93:136" ht="15">
      <c r="CO548"/>
      <c r="CP548"/>
      <c r="CQ548"/>
      <c r="CR548"/>
      <c r="CS548"/>
      <c r="CT548"/>
      <c r="CU548"/>
      <c r="CV548"/>
      <c r="CW548"/>
      <c r="DN548"/>
      <c r="DO548"/>
      <c r="DP548"/>
      <c r="DQ548"/>
      <c r="DR548"/>
      <c r="DS548"/>
      <c r="DT548"/>
      <c r="DU548"/>
      <c r="DV548"/>
      <c r="DW548"/>
      <c r="DX548"/>
      <c r="DY548"/>
      <c r="DZ548"/>
      <c r="EA548"/>
      <c r="EB548"/>
      <c r="EC548"/>
      <c r="ED548"/>
      <c r="EE548"/>
      <c r="EF548"/>
    </row>
    <row r="549" spans="93:136" ht="15.75" thickBot="1">
      <c r="CO549" s="1153" t="s">
        <v>88</v>
      </c>
      <c r="CP549" s="1153"/>
      <c r="CQ549" s="1153"/>
      <c r="CR549" s="1153"/>
      <c r="CS549" s="1153"/>
      <c r="CT549" s="1153"/>
      <c r="CU549" s="1153"/>
      <c r="CV549" s="1153"/>
      <c r="CW549"/>
      <c r="DN549" s="1155" t="s">
        <v>88</v>
      </c>
      <c r="DO549" s="1155"/>
      <c r="DP549" s="1155"/>
      <c r="DQ549" s="1155"/>
      <c r="DR549" s="1155"/>
      <c r="DS549" s="1155"/>
      <c r="DT549" s="1155"/>
      <c r="DU549" s="1155"/>
      <c r="DV549" s="1155"/>
      <c r="DW549" s="1155"/>
      <c r="DX549" s="1155"/>
      <c r="DY549" s="1155"/>
      <c r="DZ549" s="1155"/>
      <c r="EA549" s="1155"/>
      <c r="EB549"/>
      <c r="EC549"/>
      <c r="ED549"/>
      <c r="EE549"/>
      <c r="EF549"/>
    </row>
    <row r="550" spans="93:136" ht="27.75" thickTop="1" thickBot="1">
      <c r="CO550" s="643" t="s">
        <v>30</v>
      </c>
      <c r="CP550" s="423" t="s">
        <v>36</v>
      </c>
      <c r="CQ550" s="423" t="s">
        <v>37</v>
      </c>
      <c r="CR550" s="423" t="s">
        <v>38</v>
      </c>
      <c r="CS550" s="423" t="s">
        <v>39</v>
      </c>
      <c r="CT550" s="423" t="s">
        <v>40</v>
      </c>
      <c r="CU550" s="423" t="s">
        <v>41</v>
      </c>
      <c r="CV550" s="413" t="s">
        <v>387</v>
      </c>
      <c r="CW550"/>
      <c r="DN550" s="1138" t="s">
        <v>30</v>
      </c>
      <c r="DO550" s="1245"/>
      <c r="DP550" s="1245"/>
      <c r="DQ550" s="1245"/>
      <c r="DR550" s="1245"/>
      <c r="DS550" s="1245"/>
      <c r="DT550" s="1245"/>
      <c r="DU550" s="523" t="s">
        <v>36</v>
      </c>
      <c r="DV550" s="523" t="s">
        <v>37</v>
      </c>
      <c r="DW550" s="523" t="s">
        <v>38</v>
      </c>
      <c r="DX550" s="523" t="s">
        <v>39</v>
      </c>
      <c r="DY550" s="523" t="s">
        <v>40</v>
      </c>
      <c r="DZ550" s="523" t="s">
        <v>41</v>
      </c>
      <c r="EA550" s="513" t="s">
        <v>387</v>
      </c>
      <c r="EB550"/>
      <c r="EC550"/>
      <c r="ED550"/>
      <c r="EE550"/>
      <c r="EF550"/>
    </row>
    <row r="551" spans="93:136" ht="15.75" thickTop="1">
      <c r="CO551" s="1186" t="s">
        <v>1</v>
      </c>
      <c r="CP551" s="439" t="s">
        <v>458</v>
      </c>
      <c r="CQ551" s="440">
        <v>5</v>
      </c>
      <c r="CR551" s="440">
        <v>64</v>
      </c>
      <c r="CS551" s="441">
        <v>1.3537562396178945E-11</v>
      </c>
      <c r="CT551" s="441">
        <v>0.59921953215880419</v>
      </c>
      <c r="CU551" s="440">
        <v>95.688420807371259</v>
      </c>
      <c r="CV551" s="498">
        <v>0.99999999990632682</v>
      </c>
      <c r="CW551"/>
      <c r="DN551" s="1189" t="s">
        <v>1</v>
      </c>
      <c r="DO551" s="749"/>
      <c r="DP551" s="749"/>
      <c r="DQ551" s="749"/>
      <c r="DR551" s="749"/>
      <c r="DS551" s="749"/>
      <c r="DT551" s="749"/>
      <c r="DU551" s="539" t="s">
        <v>701</v>
      </c>
      <c r="DV551" s="540">
        <v>5</v>
      </c>
      <c r="DW551" s="540">
        <v>64</v>
      </c>
      <c r="DX551" s="541">
        <v>1.2702151595978603E-12</v>
      </c>
      <c r="DY551" s="541">
        <v>0.62857949948347036</v>
      </c>
      <c r="DZ551" s="540">
        <v>108.31143652812926</v>
      </c>
      <c r="EA551" s="598">
        <v>0.99999999999823352</v>
      </c>
      <c r="EB551"/>
      <c r="EC551"/>
      <c r="ED551"/>
      <c r="EE551"/>
      <c r="EF551"/>
    </row>
    <row r="552" spans="93:136" ht="15">
      <c r="CO552" s="1147"/>
      <c r="CP552" s="444" t="s">
        <v>458</v>
      </c>
      <c r="CQ552" s="445">
        <v>5</v>
      </c>
      <c r="CR552" s="445">
        <v>64</v>
      </c>
      <c r="CS552" s="446">
        <v>1.3537562396178945E-11</v>
      </c>
      <c r="CT552" s="446">
        <v>0.59921953215880419</v>
      </c>
      <c r="CU552" s="445">
        <v>95.688420807371259</v>
      </c>
      <c r="CV552" s="453">
        <v>0.99999999990632682</v>
      </c>
      <c r="CW552"/>
      <c r="DN552" s="1149"/>
      <c r="DO552" s="743"/>
      <c r="DP552" s="743"/>
      <c r="DQ552" s="743"/>
      <c r="DR552" s="743"/>
      <c r="DS552" s="743"/>
      <c r="DT552" s="743"/>
      <c r="DU552" s="544" t="s">
        <v>701</v>
      </c>
      <c r="DV552" s="545">
        <v>5</v>
      </c>
      <c r="DW552" s="545">
        <v>64</v>
      </c>
      <c r="DX552" s="546">
        <v>1.2702151595978603E-12</v>
      </c>
      <c r="DY552" s="546">
        <v>0.62857949948347036</v>
      </c>
      <c r="DZ552" s="545">
        <v>108.31143652812926</v>
      </c>
      <c r="EA552" s="553">
        <v>0.99999999999823352</v>
      </c>
      <c r="EB552"/>
      <c r="EC552"/>
      <c r="ED552"/>
      <c r="EE552"/>
      <c r="EF552"/>
    </row>
    <row r="553" spans="93:136" ht="15">
      <c r="CO553" s="1187"/>
      <c r="CP553" s="449" t="s">
        <v>458</v>
      </c>
      <c r="CQ553" s="450">
        <v>5</v>
      </c>
      <c r="CR553" s="450">
        <v>64</v>
      </c>
      <c r="CS553" s="451">
        <v>1.3537562396178945E-11</v>
      </c>
      <c r="CT553" s="451">
        <v>0.59921953215880419</v>
      </c>
      <c r="CU553" s="450">
        <v>95.688420807371259</v>
      </c>
      <c r="CV553" s="455">
        <v>0.99999999990632682</v>
      </c>
      <c r="CW553"/>
      <c r="DN553" s="1190"/>
      <c r="DO553" s="742"/>
      <c r="DP553" s="742"/>
      <c r="DQ553" s="742"/>
      <c r="DR553" s="742"/>
      <c r="DS553" s="742"/>
      <c r="DT553" s="742"/>
      <c r="DU553" s="549" t="s">
        <v>701</v>
      </c>
      <c r="DV553" s="550">
        <v>5</v>
      </c>
      <c r="DW553" s="550">
        <v>64</v>
      </c>
      <c r="DX553" s="551">
        <v>1.2702151595978603E-12</v>
      </c>
      <c r="DY553" s="551">
        <v>0.62857949948347036</v>
      </c>
      <c r="DZ553" s="550">
        <v>108.31143652812926</v>
      </c>
      <c r="EA553" s="555">
        <v>0.99999999999823352</v>
      </c>
      <c r="EB553"/>
      <c r="EC553"/>
      <c r="ED553"/>
      <c r="EE553"/>
      <c r="EF553"/>
    </row>
    <row r="554" spans="93:136" ht="15">
      <c r="CO554" s="1187"/>
      <c r="CP554" s="449" t="s">
        <v>458</v>
      </c>
      <c r="CQ554" s="450">
        <v>5</v>
      </c>
      <c r="CR554" s="450">
        <v>64</v>
      </c>
      <c r="CS554" s="451">
        <v>1.3537562396178994E-11</v>
      </c>
      <c r="CT554" s="451">
        <v>0.59921953215880419</v>
      </c>
      <c r="CU554" s="450">
        <v>95.688420807371259</v>
      </c>
      <c r="CV554" s="455">
        <v>0.99999999990632682</v>
      </c>
      <c r="CW554"/>
      <c r="DN554" s="1190"/>
      <c r="DO554" s="742"/>
      <c r="DP554" s="742"/>
      <c r="DQ554" s="742"/>
      <c r="DR554" s="742"/>
      <c r="DS554" s="742"/>
      <c r="DT554" s="742"/>
      <c r="DU554" s="549" t="s">
        <v>701</v>
      </c>
      <c r="DV554" s="550">
        <v>5</v>
      </c>
      <c r="DW554" s="550">
        <v>64</v>
      </c>
      <c r="DX554" s="551">
        <v>1.2702151595978603E-12</v>
      </c>
      <c r="DY554" s="551">
        <v>0.62857949948347036</v>
      </c>
      <c r="DZ554" s="550">
        <v>108.31143652812926</v>
      </c>
      <c r="EA554" s="555">
        <v>0.99999999999823352</v>
      </c>
      <c r="EB554"/>
      <c r="EC554"/>
      <c r="ED554"/>
      <c r="EE554"/>
      <c r="EF554"/>
    </row>
    <row r="555" spans="93:136" ht="15">
      <c r="CO555" s="1187" t="s">
        <v>2</v>
      </c>
      <c r="CP555" s="449" t="s">
        <v>459</v>
      </c>
      <c r="CQ555" s="450">
        <v>5</v>
      </c>
      <c r="CR555" s="450">
        <v>64</v>
      </c>
      <c r="CS555" s="451">
        <v>1.0893166608647698E-16</v>
      </c>
      <c r="CT555" s="451">
        <v>0.72456652437613145</v>
      </c>
      <c r="CU555" s="450">
        <v>168.36100788053187</v>
      </c>
      <c r="CV555" s="452">
        <v>1</v>
      </c>
      <c r="CW555"/>
      <c r="DN555" s="1190" t="s">
        <v>2</v>
      </c>
      <c r="DO555" s="742"/>
      <c r="DP555" s="742"/>
      <c r="DQ555" s="742"/>
      <c r="DR555" s="742"/>
      <c r="DS555" s="742"/>
      <c r="DT555" s="742"/>
      <c r="DU555" s="549" t="s">
        <v>702</v>
      </c>
      <c r="DV555" s="550">
        <v>5</v>
      </c>
      <c r="DW555" s="550">
        <v>64</v>
      </c>
      <c r="DX555" s="551">
        <v>2.9814822262314326E-16</v>
      </c>
      <c r="DY555" s="551">
        <v>0.7156033560987759</v>
      </c>
      <c r="DZ555" s="550">
        <v>161.03781733172741</v>
      </c>
      <c r="EA555" s="552">
        <v>1</v>
      </c>
      <c r="EB555"/>
      <c r="EC555"/>
      <c r="ED555"/>
      <c r="EE555"/>
      <c r="EF555"/>
    </row>
    <row r="556" spans="93:136" ht="15">
      <c r="CO556" s="1187"/>
      <c r="CP556" s="449" t="s">
        <v>459</v>
      </c>
      <c r="CQ556" s="450">
        <v>5</v>
      </c>
      <c r="CR556" s="450">
        <v>64</v>
      </c>
      <c r="CS556" s="451">
        <v>1.0893166608647698E-16</v>
      </c>
      <c r="CT556" s="451">
        <v>0.72456652437613145</v>
      </c>
      <c r="CU556" s="450">
        <v>168.36100788053187</v>
      </c>
      <c r="CV556" s="452">
        <v>1</v>
      </c>
      <c r="CW556"/>
      <c r="DN556" s="1190"/>
      <c r="DO556" s="742"/>
      <c r="DP556" s="742"/>
      <c r="DQ556" s="742"/>
      <c r="DR556" s="742"/>
      <c r="DS556" s="742"/>
      <c r="DT556" s="742"/>
      <c r="DU556" s="549" t="s">
        <v>702</v>
      </c>
      <c r="DV556" s="550">
        <v>5</v>
      </c>
      <c r="DW556" s="550">
        <v>64</v>
      </c>
      <c r="DX556" s="551">
        <v>2.9814822262314114E-16</v>
      </c>
      <c r="DY556" s="551">
        <v>0.71560335609877601</v>
      </c>
      <c r="DZ556" s="550">
        <v>161.0378173317275</v>
      </c>
      <c r="EA556" s="552">
        <v>1</v>
      </c>
      <c r="EB556"/>
      <c r="EC556"/>
      <c r="ED556"/>
      <c r="EE556"/>
      <c r="EF556"/>
    </row>
    <row r="557" spans="93:136" ht="15">
      <c r="CO557" s="1187"/>
      <c r="CP557" s="449" t="s">
        <v>459</v>
      </c>
      <c r="CQ557" s="450">
        <v>5</v>
      </c>
      <c r="CR557" s="450">
        <v>64</v>
      </c>
      <c r="CS557" s="451">
        <v>1.0893166608647698E-16</v>
      </c>
      <c r="CT557" s="451">
        <v>0.72456652437613145</v>
      </c>
      <c r="CU557" s="450">
        <v>168.36100788053187</v>
      </c>
      <c r="CV557" s="452">
        <v>1</v>
      </c>
      <c r="CW557"/>
      <c r="DN557" s="1190"/>
      <c r="DO557" s="742"/>
      <c r="DP557" s="742"/>
      <c r="DQ557" s="742"/>
      <c r="DR557" s="742"/>
      <c r="DS557" s="742"/>
      <c r="DT557" s="742"/>
      <c r="DU557" s="549" t="s">
        <v>702</v>
      </c>
      <c r="DV557" s="550">
        <v>5</v>
      </c>
      <c r="DW557" s="550">
        <v>64</v>
      </c>
      <c r="DX557" s="551">
        <v>2.9814822262314326E-16</v>
      </c>
      <c r="DY557" s="551">
        <v>0.7156033560987759</v>
      </c>
      <c r="DZ557" s="550">
        <v>161.03781733172741</v>
      </c>
      <c r="EA557" s="552">
        <v>1</v>
      </c>
      <c r="EB557"/>
      <c r="EC557"/>
      <c r="ED557"/>
      <c r="EE557"/>
      <c r="EF557"/>
    </row>
    <row r="558" spans="93:136" ht="15.75" thickBot="1">
      <c r="CO558" s="1183"/>
      <c r="CP558" s="457" t="s">
        <v>459</v>
      </c>
      <c r="CQ558" s="458">
        <v>5</v>
      </c>
      <c r="CR558" s="458">
        <v>64</v>
      </c>
      <c r="CS558" s="459">
        <v>1.0893166608647854E-16</v>
      </c>
      <c r="CT558" s="459">
        <v>0.72456652437613145</v>
      </c>
      <c r="CU558" s="458">
        <v>168.36100788053187</v>
      </c>
      <c r="CV558" s="492">
        <v>1</v>
      </c>
      <c r="CW558"/>
      <c r="DN558" s="1184"/>
      <c r="DO558" s="744"/>
      <c r="DP558" s="744"/>
      <c r="DQ558" s="744"/>
      <c r="DR558" s="744"/>
      <c r="DS558" s="744"/>
      <c r="DT558" s="744"/>
      <c r="DU558" s="557" t="s">
        <v>702</v>
      </c>
      <c r="DV558" s="558">
        <v>5</v>
      </c>
      <c r="DW558" s="558">
        <v>64</v>
      </c>
      <c r="DX558" s="559">
        <v>2.9814822262314326E-16</v>
      </c>
      <c r="DY558" s="559">
        <v>0.7156033560987759</v>
      </c>
      <c r="DZ558" s="558">
        <v>161.03781733172741</v>
      </c>
      <c r="EA558" s="592">
        <v>1</v>
      </c>
      <c r="EB558"/>
      <c r="EC558"/>
      <c r="ED558"/>
      <c r="EE558"/>
      <c r="EF558"/>
    </row>
    <row r="559" spans="93:136" ht="15.75" thickTop="1">
      <c r="CO559" s="1176" t="s">
        <v>108</v>
      </c>
      <c r="CP559" s="1176"/>
      <c r="CQ559" s="1176"/>
      <c r="CR559" s="1176"/>
      <c r="CS559" s="1176"/>
      <c r="CT559" s="1176"/>
      <c r="CU559" s="1176"/>
      <c r="CV559" s="1176"/>
      <c r="CW559"/>
      <c r="DN559" s="1178" t="s">
        <v>108</v>
      </c>
      <c r="DO559" s="1178"/>
      <c r="DP559" s="1178"/>
      <c r="DQ559" s="1178"/>
      <c r="DR559" s="1178"/>
      <c r="DS559" s="1178"/>
      <c r="DT559" s="1178"/>
      <c r="DU559" s="1178"/>
      <c r="DV559" s="1178"/>
      <c r="DW559" s="1178"/>
      <c r="DX559" s="1178"/>
      <c r="DY559" s="1178"/>
      <c r="DZ559" s="1178"/>
      <c r="EA559" s="1178"/>
      <c r="EB559"/>
      <c r="EC559"/>
      <c r="ED559"/>
      <c r="EE559"/>
      <c r="EF559"/>
    </row>
    <row r="560" spans="93:136" ht="15">
      <c r="CO560" s="1176" t="s">
        <v>389</v>
      </c>
      <c r="CP560" s="1176"/>
      <c r="CQ560" s="1176"/>
      <c r="CR560" s="1176"/>
      <c r="CS560" s="1176"/>
      <c r="CT560" s="1176"/>
      <c r="CU560" s="1176"/>
      <c r="CV560" s="1176"/>
      <c r="CW560"/>
      <c r="DN560" s="1178" t="s">
        <v>389</v>
      </c>
      <c r="DO560" s="1178"/>
      <c r="DP560" s="1178"/>
      <c r="DQ560" s="1178"/>
      <c r="DR560" s="1178"/>
      <c r="DS560" s="1178"/>
      <c r="DT560" s="1178"/>
      <c r="DU560" s="1178"/>
      <c r="DV560" s="1178"/>
      <c r="DW560" s="1178"/>
      <c r="DX560" s="1178"/>
      <c r="DY560" s="1178"/>
      <c r="DZ560" s="1178"/>
      <c r="EA560" s="1178"/>
      <c r="EB560"/>
      <c r="EC560"/>
      <c r="ED560"/>
      <c r="EE560"/>
      <c r="EF560"/>
    </row>
    <row r="561" spans="93:136" ht="15">
      <c r="CO561" s="1176" t="s">
        <v>390</v>
      </c>
      <c r="CP561" s="1176"/>
      <c r="CQ561" s="1176"/>
      <c r="CR561" s="1176"/>
      <c r="CS561" s="1176"/>
      <c r="CT561" s="1176"/>
      <c r="CU561" s="1176"/>
      <c r="CV561" s="1176"/>
      <c r="CW561"/>
      <c r="DN561" s="1178" t="s">
        <v>390</v>
      </c>
      <c r="DO561" s="1178"/>
      <c r="DP561" s="1178"/>
      <c r="DQ561" s="1178"/>
      <c r="DR561" s="1178"/>
      <c r="DS561" s="1178"/>
      <c r="DT561" s="1178"/>
      <c r="DU561" s="1178"/>
      <c r="DV561" s="1178"/>
      <c r="DW561" s="1178"/>
      <c r="DX561" s="1178"/>
      <c r="DY561" s="1178"/>
      <c r="DZ561" s="1178"/>
      <c r="EA561" s="1178"/>
      <c r="EB561"/>
      <c r="EC561"/>
      <c r="ED561"/>
      <c r="EE561"/>
      <c r="EF561"/>
    </row>
    <row r="562" spans="93:136" ht="15">
      <c r="CO562"/>
      <c r="CP562"/>
      <c r="CQ562"/>
      <c r="CR562"/>
      <c r="CS562"/>
      <c r="CT562"/>
      <c r="CU562"/>
      <c r="CV562"/>
      <c r="CW562"/>
      <c r="DN562"/>
      <c r="DO562"/>
      <c r="DP562"/>
      <c r="DQ562"/>
      <c r="DR562"/>
      <c r="DS562"/>
      <c r="DT562"/>
      <c r="DU562"/>
      <c r="DV562"/>
      <c r="DW562"/>
      <c r="DX562"/>
      <c r="DY562"/>
      <c r="DZ562"/>
      <c r="EA562"/>
      <c r="EB562"/>
      <c r="EC562"/>
      <c r="ED562"/>
      <c r="EE562"/>
      <c r="EF562"/>
    </row>
    <row r="563" spans="93:136" ht="15">
      <c r="CO563"/>
      <c r="CP563"/>
      <c r="CQ563"/>
      <c r="CR563"/>
      <c r="CS563"/>
      <c r="CT563"/>
      <c r="CU563"/>
      <c r="CV563"/>
      <c r="CW563"/>
      <c r="DN563"/>
      <c r="DO563"/>
      <c r="DP563"/>
      <c r="DQ563"/>
      <c r="DR563"/>
      <c r="DS563"/>
      <c r="DT563"/>
      <c r="DU563"/>
      <c r="DV563"/>
      <c r="DW563"/>
      <c r="DX563"/>
      <c r="DY563"/>
      <c r="DZ563"/>
      <c r="EA563"/>
      <c r="EB563"/>
      <c r="EC563"/>
      <c r="ED563"/>
      <c r="EE563"/>
      <c r="EF563"/>
    </row>
    <row r="564" spans="93:136" ht="18">
      <c r="CO564" s="489" t="s">
        <v>140</v>
      </c>
      <c r="CP564"/>
      <c r="CQ564"/>
      <c r="CR564"/>
      <c r="CS564"/>
      <c r="CT564"/>
      <c r="CU564"/>
      <c r="CV564"/>
      <c r="CW564"/>
      <c r="DN564" s="589" t="s">
        <v>140</v>
      </c>
      <c r="DO564" s="589"/>
      <c r="DP564" s="589"/>
      <c r="DQ564" s="589"/>
      <c r="DR564" s="589"/>
      <c r="DS564" s="589"/>
      <c r="DT564" s="589"/>
      <c r="DU564"/>
      <c r="DV564"/>
      <c r="DW564"/>
      <c r="DX564"/>
      <c r="DY564"/>
      <c r="DZ564"/>
      <c r="EA564"/>
      <c r="EB564"/>
      <c r="EC564"/>
      <c r="ED564"/>
      <c r="EE564"/>
      <c r="EF564"/>
    </row>
    <row r="565" spans="93:136" ht="15">
      <c r="CO565"/>
      <c r="CP565"/>
      <c r="CQ565"/>
      <c r="CR565"/>
      <c r="CS565"/>
      <c r="CT565"/>
      <c r="CU565"/>
      <c r="CV565"/>
      <c r="CW565"/>
      <c r="DN565"/>
      <c r="DO565"/>
      <c r="DP565"/>
      <c r="DQ565"/>
      <c r="DR565"/>
      <c r="DS565"/>
      <c r="DT565"/>
      <c r="DU565"/>
      <c r="DV565"/>
      <c r="DW565"/>
      <c r="DX565"/>
      <c r="DY565"/>
      <c r="DZ565"/>
      <c r="EA565"/>
      <c r="EB565"/>
      <c r="EC565"/>
      <c r="ED565"/>
      <c r="EE565"/>
      <c r="EF565"/>
    </row>
    <row r="566" spans="93:136" ht="15">
      <c r="CO566" s="1153" t="s">
        <v>76</v>
      </c>
      <c r="CP566" s="1153"/>
      <c r="CQ566" s="1153"/>
      <c r="CR566" s="1153"/>
      <c r="CS566"/>
      <c r="CT566"/>
      <c r="CU566"/>
      <c r="CV566"/>
      <c r="CW566"/>
      <c r="DN566" s="1155" t="s">
        <v>76</v>
      </c>
      <c r="DO566" s="1155"/>
      <c r="DP566" s="1155"/>
      <c r="DQ566" s="1155"/>
      <c r="DR566" s="1155"/>
      <c r="DS566" s="1155"/>
      <c r="DT566" s="1155"/>
      <c r="DU566" s="1155"/>
      <c r="DV566" s="1155"/>
      <c r="DW566" s="1155"/>
      <c r="DX566"/>
      <c r="DY566"/>
      <c r="DZ566"/>
      <c r="EA566"/>
      <c r="EB566"/>
      <c r="EC566"/>
      <c r="ED566"/>
      <c r="EE566"/>
      <c r="EF566"/>
    </row>
    <row r="567" spans="93:136" ht="15.75" thickBot="1">
      <c r="CO567" s="406" t="s">
        <v>328</v>
      </c>
      <c r="CP567"/>
      <c r="CQ567"/>
      <c r="CR567"/>
      <c r="CS567"/>
      <c r="CT567"/>
      <c r="CU567"/>
      <c r="CV567"/>
      <c r="CW567"/>
      <c r="DN567" s="506" t="s">
        <v>328</v>
      </c>
      <c r="DO567" s="506"/>
      <c r="DP567" s="506"/>
      <c r="DQ567" s="506"/>
      <c r="DR567" s="506"/>
      <c r="DS567" s="506"/>
      <c r="DT567" s="506"/>
      <c r="DU567"/>
      <c r="DV567"/>
      <c r="DW567"/>
      <c r="DX567"/>
      <c r="DY567"/>
      <c r="DZ567"/>
      <c r="EA567"/>
      <c r="EB567"/>
      <c r="EC567"/>
      <c r="ED567"/>
      <c r="EE567"/>
      <c r="EF567"/>
    </row>
    <row r="568" spans="93:136" ht="15.75" thickTop="1">
      <c r="CO568" s="1231" t="s">
        <v>109</v>
      </c>
      <c r="CP568" s="1218" t="s">
        <v>71</v>
      </c>
      <c r="CQ568" s="1218" t="s">
        <v>72</v>
      </c>
      <c r="CR568" s="1219"/>
      <c r="CS568"/>
      <c r="CT568"/>
      <c r="CU568"/>
      <c r="CV568"/>
      <c r="CW568"/>
      <c r="DN568" s="1235" t="s">
        <v>109</v>
      </c>
      <c r="DO568" s="1243"/>
      <c r="DP568" s="1243"/>
      <c r="DQ568" s="1243"/>
      <c r="DR568" s="1243"/>
      <c r="DS568" s="1243"/>
      <c r="DT568" s="1243"/>
      <c r="DU568" s="1216" t="s">
        <v>71</v>
      </c>
      <c r="DV568" s="1216" t="s">
        <v>72</v>
      </c>
      <c r="DW568" s="1217"/>
      <c r="DX568"/>
      <c r="DY568"/>
      <c r="DZ568"/>
      <c r="EA568"/>
      <c r="EB568"/>
      <c r="EC568"/>
      <c r="ED568"/>
      <c r="EE568"/>
      <c r="EF568"/>
    </row>
    <row r="569" spans="93:136" ht="25.5" thickBot="1">
      <c r="CO569" s="1233"/>
      <c r="CP569" s="1230"/>
      <c r="CQ569" s="638" t="s">
        <v>73</v>
      </c>
      <c r="CR569" s="461" t="s">
        <v>74</v>
      </c>
      <c r="CS569"/>
      <c r="CT569"/>
      <c r="CU569"/>
      <c r="CV569"/>
      <c r="CW569"/>
      <c r="DN569" s="1237"/>
      <c r="DO569" s="1244"/>
      <c r="DP569" s="1244"/>
      <c r="DQ569" s="1244"/>
      <c r="DR569" s="1244"/>
      <c r="DS569" s="1244"/>
      <c r="DT569" s="1244"/>
      <c r="DU569" s="1224"/>
      <c r="DV569" s="635" t="s">
        <v>73</v>
      </c>
      <c r="DW569" s="561" t="s">
        <v>74</v>
      </c>
      <c r="DX569"/>
      <c r="DY569"/>
      <c r="DZ569"/>
      <c r="EA569"/>
      <c r="EB569"/>
      <c r="EC569"/>
      <c r="ED569"/>
      <c r="EE569"/>
      <c r="EF569"/>
    </row>
    <row r="570" spans="93:136" ht="15.75" thickTop="1">
      <c r="CO570" s="1186" t="s">
        <v>10</v>
      </c>
      <c r="CP570" s="485">
        <v>0.20090710274351636</v>
      </c>
      <c r="CQ570" s="484">
        <v>2.2569908552139095</v>
      </c>
      <c r="CR570" s="486">
        <v>3.0587986184703011</v>
      </c>
      <c r="CS570"/>
      <c r="CT570"/>
      <c r="CU570"/>
      <c r="CV570"/>
      <c r="CW570"/>
      <c r="DN570" s="1189" t="s">
        <v>10</v>
      </c>
      <c r="DO570" s="748"/>
      <c r="DP570" s="748"/>
      <c r="DQ570" s="748"/>
      <c r="DR570" s="748"/>
      <c r="DS570" s="748"/>
      <c r="DT570" s="748"/>
      <c r="DU570" s="585">
        <v>0.21299407476261509</v>
      </c>
      <c r="DV570" s="584">
        <v>2.2855032570221092</v>
      </c>
      <c r="DW570" s="586">
        <v>3.1355493745568386</v>
      </c>
      <c r="DX570"/>
      <c r="DY570"/>
      <c r="DZ570"/>
      <c r="EA570"/>
      <c r="EB570"/>
      <c r="EC570"/>
      <c r="ED570"/>
      <c r="EE570"/>
      <c r="EF570"/>
    </row>
    <row r="571" spans="93:136" ht="15">
      <c r="CO571" s="1187"/>
      <c r="CP571" s="451">
        <v>0.24994907416785297</v>
      </c>
      <c r="CQ571" s="450">
        <v>3.5275501775321727</v>
      </c>
      <c r="CR571" s="452">
        <v>4.5250814014151954</v>
      </c>
      <c r="CS571"/>
      <c r="CT571"/>
      <c r="CU571"/>
      <c r="CV571"/>
      <c r="CW571"/>
      <c r="DN571" s="1190"/>
      <c r="DO571" s="742"/>
      <c r="DP571" s="742"/>
      <c r="DQ571" s="742"/>
      <c r="DR571" s="742"/>
      <c r="DS571" s="742"/>
      <c r="DT571" s="742"/>
      <c r="DU571" s="551">
        <v>0.22820285693646458</v>
      </c>
      <c r="DV571" s="550">
        <v>3.0709440783935245</v>
      </c>
      <c r="DW571" s="552">
        <v>3.9816875005538437</v>
      </c>
      <c r="DX571"/>
      <c r="DY571"/>
      <c r="DZ571"/>
      <c r="EA571"/>
      <c r="EB571"/>
      <c r="EC571"/>
      <c r="ED571"/>
      <c r="EE571"/>
      <c r="EF571"/>
    </row>
    <row r="572" spans="93:136" ht="15">
      <c r="CO572" s="1187"/>
      <c r="CP572" s="451">
        <v>0.24069888715057192</v>
      </c>
      <c r="CQ572" s="450">
        <v>3.9670612699140162</v>
      </c>
      <c r="CR572" s="452">
        <v>4.9276755721912453</v>
      </c>
      <c r="CS572"/>
      <c r="CT572"/>
      <c r="CU572"/>
      <c r="CV572"/>
      <c r="CW572"/>
      <c r="DN572" s="1190"/>
      <c r="DO572" s="742"/>
      <c r="DP572" s="742"/>
      <c r="DQ572" s="742"/>
      <c r="DR572" s="742"/>
      <c r="DS572" s="742"/>
      <c r="DT572" s="742"/>
      <c r="DU572" s="551">
        <v>0.28209436101019619</v>
      </c>
      <c r="DV572" s="550">
        <v>3.6212999931884937</v>
      </c>
      <c r="DW572" s="552">
        <v>4.747121059443085</v>
      </c>
      <c r="DX572"/>
      <c r="DY572"/>
      <c r="DZ572"/>
      <c r="EA572"/>
      <c r="EB572"/>
      <c r="EC572"/>
      <c r="ED572"/>
      <c r="EE572"/>
      <c r="EF572"/>
    </row>
    <row r="573" spans="93:136" ht="15">
      <c r="CO573" s="1187"/>
      <c r="CP573" s="451">
        <v>0.30359962617380287</v>
      </c>
      <c r="CQ573" s="450">
        <v>4.1310184836397319</v>
      </c>
      <c r="CR573" s="452">
        <v>5.3426657268865831</v>
      </c>
      <c r="CS573"/>
      <c r="CT573"/>
      <c r="CU573"/>
      <c r="CV573"/>
      <c r="CW573"/>
      <c r="DN573" s="1190"/>
      <c r="DO573" s="742"/>
      <c r="DP573" s="742"/>
      <c r="DQ573" s="742"/>
      <c r="DR573" s="742"/>
      <c r="DS573" s="742"/>
      <c r="DT573" s="742"/>
      <c r="DU573" s="551">
        <v>0.27352825099054456</v>
      </c>
      <c r="DV573" s="550">
        <v>4.033130241701179</v>
      </c>
      <c r="DW573" s="552">
        <v>5.1247644951409272</v>
      </c>
      <c r="DX573"/>
      <c r="DY573"/>
      <c r="DZ573"/>
      <c r="EA573"/>
      <c r="EB573"/>
      <c r="EC573"/>
      <c r="ED573"/>
      <c r="EE573"/>
      <c r="EF573"/>
    </row>
    <row r="574" spans="93:136" ht="15">
      <c r="CO574" s="1187"/>
      <c r="CP574" s="451">
        <v>0.29342612384763445</v>
      </c>
      <c r="CQ574" s="450">
        <v>4.7565825493501626</v>
      </c>
      <c r="CR574" s="452">
        <v>5.927627976965625</v>
      </c>
      <c r="CS574"/>
      <c r="CT574"/>
      <c r="CU574"/>
      <c r="CV574"/>
      <c r="CW574"/>
      <c r="DN574" s="1190"/>
      <c r="DO574" s="742"/>
      <c r="DP574" s="742"/>
      <c r="DQ574" s="742"/>
      <c r="DR574" s="742"/>
      <c r="DS574" s="742"/>
      <c r="DT574" s="742"/>
      <c r="DU574" s="551">
        <v>0.2573438076288147</v>
      </c>
      <c r="DV574" s="550">
        <v>4.8022679008651483</v>
      </c>
      <c r="DW574" s="552">
        <v>5.8293110465032729</v>
      </c>
      <c r="DX574"/>
      <c r="DY574"/>
      <c r="DZ574"/>
      <c r="EA574"/>
      <c r="EB574"/>
      <c r="EC574"/>
      <c r="ED574"/>
      <c r="EE574"/>
      <c r="EF574"/>
    </row>
    <row r="575" spans="93:136" ht="15">
      <c r="CO575" s="1187"/>
      <c r="CP575" s="451">
        <v>0.28588144647309044</v>
      </c>
      <c r="CQ575" s="450">
        <v>5.3769008765434627</v>
      </c>
      <c r="CR575" s="452">
        <v>6.517835965561801</v>
      </c>
      <c r="CS575"/>
      <c r="CT575"/>
      <c r="CU575"/>
      <c r="CV575"/>
      <c r="CW575"/>
      <c r="DN575" s="1190"/>
      <c r="DO575" s="742"/>
      <c r="DP575" s="742"/>
      <c r="DQ575" s="742"/>
      <c r="DR575" s="742"/>
      <c r="DS575" s="742"/>
      <c r="DT575" s="742"/>
      <c r="DU575" s="551">
        <v>0.2468124144612959</v>
      </c>
      <c r="DV575" s="550">
        <v>5.3759145476829691</v>
      </c>
      <c r="DW575" s="552">
        <v>6.3609275575801885</v>
      </c>
      <c r="DX575"/>
      <c r="DY575"/>
      <c r="DZ575"/>
      <c r="EA575"/>
      <c r="EB575"/>
      <c r="EC575"/>
      <c r="ED575"/>
      <c r="EE575"/>
      <c r="EF575"/>
    </row>
    <row r="576" spans="93:136" ht="15">
      <c r="CO576" s="1187" t="s">
        <v>11</v>
      </c>
      <c r="CP576" s="451">
        <v>0.21276505895826806</v>
      </c>
      <c r="CQ576" s="451">
        <v>0.9157117129327943</v>
      </c>
      <c r="CR576" s="452">
        <v>1.7648438426227615</v>
      </c>
      <c r="CS576"/>
      <c r="CT576"/>
      <c r="CU576"/>
      <c r="CV576"/>
      <c r="CW576"/>
      <c r="DN576" s="1190" t="s">
        <v>11</v>
      </c>
      <c r="DO576" s="742"/>
      <c r="DP576" s="742"/>
      <c r="DQ576" s="742"/>
      <c r="DR576" s="742"/>
      <c r="DS576" s="742"/>
      <c r="DT576" s="742"/>
      <c r="DU576" s="551">
        <v>0.22556542927446119</v>
      </c>
      <c r="DV576" s="551">
        <v>0.87280786054492787</v>
      </c>
      <c r="DW576" s="552">
        <v>1.7730254727884061</v>
      </c>
      <c r="DX576"/>
      <c r="DY576"/>
      <c r="DZ576"/>
      <c r="EA576"/>
      <c r="EB576"/>
      <c r="EC576"/>
      <c r="ED576"/>
      <c r="EE576"/>
      <c r="EF576"/>
    </row>
    <row r="577" spans="93:136" ht="15">
      <c r="CO577" s="1187"/>
      <c r="CP577" s="451">
        <v>0.2647015898177546</v>
      </c>
      <c r="CQ577" s="450">
        <v>1.8676295347520164</v>
      </c>
      <c r="CR577" s="452">
        <v>2.9240371319146505</v>
      </c>
      <c r="CS577"/>
      <c r="CT577"/>
      <c r="CU577"/>
      <c r="CV577"/>
      <c r="CW577"/>
      <c r="DN577" s="1190"/>
      <c r="DO577" s="742"/>
      <c r="DP577" s="742"/>
      <c r="DQ577" s="742"/>
      <c r="DR577" s="742"/>
      <c r="DS577" s="742"/>
      <c r="DT577" s="742"/>
      <c r="DU577" s="551">
        <v>0.24167186549156988</v>
      </c>
      <c r="DV577" s="550">
        <v>1.83025130081097</v>
      </c>
      <c r="DW577" s="552">
        <v>2.79474869918903</v>
      </c>
      <c r="DX577"/>
      <c r="DY577"/>
      <c r="DZ577"/>
      <c r="EA577"/>
      <c r="EB577"/>
      <c r="EC577"/>
      <c r="ED577"/>
      <c r="EE577"/>
      <c r="EF577"/>
    </row>
    <row r="578" spans="93:136" ht="15">
      <c r="CO578" s="1187"/>
      <c r="CP578" s="451">
        <v>0.25490543747057071</v>
      </c>
      <c r="CQ578" s="450">
        <v>2.2587052301861492</v>
      </c>
      <c r="CR578" s="452">
        <v>3.2760169920360731</v>
      </c>
      <c r="CS578"/>
      <c r="CT578"/>
      <c r="CU578"/>
      <c r="CV578"/>
      <c r="CW578"/>
      <c r="DN578" s="1190"/>
      <c r="DO578" s="742"/>
      <c r="DP578" s="742"/>
      <c r="DQ578" s="742"/>
      <c r="DR578" s="742"/>
      <c r="DS578" s="742"/>
      <c r="DT578" s="742"/>
      <c r="DU578" s="551">
        <v>0.29874415853157932</v>
      </c>
      <c r="DV578" s="550">
        <v>2.2615042020930822</v>
      </c>
      <c r="DW578" s="552">
        <v>3.4537735756846963</v>
      </c>
      <c r="DX578"/>
      <c r="DY578"/>
      <c r="DZ578"/>
      <c r="EA578"/>
      <c r="EB578"/>
      <c r="EC578"/>
      <c r="ED578"/>
      <c r="EE578"/>
      <c r="EF578"/>
    </row>
    <row r="579" spans="93:136" ht="15">
      <c r="CO579" s="1187"/>
      <c r="CP579" s="451">
        <v>0.32151870929641346</v>
      </c>
      <c r="CQ579" s="450">
        <v>2.8480027380590367</v>
      </c>
      <c r="CR579" s="452">
        <v>4.1311639286076307</v>
      </c>
      <c r="CS579"/>
      <c r="CT579"/>
      <c r="CU579"/>
      <c r="CV579"/>
      <c r="CW579"/>
      <c r="DN579" s="1190"/>
      <c r="DO579" s="742"/>
      <c r="DP579" s="742"/>
      <c r="DQ579" s="742"/>
      <c r="DR579" s="742"/>
      <c r="DS579" s="742"/>
      <c r="DT579" s="742"/>
      <c r="DU579" s="551">
        <v>0.28967245883313247</v>
      </c>
      <c r="DV579" s="550">
        <v>2.651134274774368</v>
      </c>
      <c r="DW579" s="552">
        <v>3.807199058558965</v>
      </c>
      <c r="DX579"/>
      <c r="DY579"/>
      <c r="DZ579"/>
      <c r="EA579"/>
      <c r="EB579"/>
      <c r="EC579"/>
      <c r="ED579"/>
      <c r="EE579"/>
      <c r="EF579"/>
    </row>
    <row r="580" spans="93:136" ht="15">
      <c r="CO580" s="1187"/>
      <c r="CP580" s="451">
        <v>0.31074474564514998</v>
      </c>
      <c r="CQ580" s="450">
        <v>3.4910296255712594</v>
      </c>
      <c r="CR580" s="452">
        <v>4.7311925966509598</v>
      </c>
      <c r="CS580"/>
      <c r="CT580"/>
      <c r="CU580"/>
      <c r="CV580"/>
      <c r="CW580"/>
      <c r="DN580" s="1190"/>
      <c r="DO580" s="742"/>
      <c r="DP580" s="742"/>
      <c r="DQ580" s="742"/>
      <c r="DR580" s="742"/>
      <c r="DS580" s="742"/>
      <c r="DT580" s="742"/>
      <c r="DU580" s="551">
        <v>0.27253277587000074</v>
      </c>
      <c r="DV580" s="550">
        <v>3.0985304240662934</v>
      </c>
      <c r="DW580" s="552">
        <v>4.1861917981559298</v>
      </c>
      <c r="DX580"/>
      <c r="DY580"/>
      <c r="DZ580"/>
      <c r="EA580"/>
      <c r="EB580"/>
      <c r="EC580"/>
      <c r="ED580"/>
      <c r="EE580"/>
      <c r="EF580"/>
    </row>
    <row r="581" spans="93:136" ht="15.75" thickBot="1">
      <c r="CO581" s="1183"/>
      <c r="CP581" s="459">
        <v>0.30275476567681975</v>
      </c>
      <c r="CQ581" s="458">
        <v>3.6528067156941413</v>
      </c>
      <c r="CR581" s="492">
        <v>4.861082173194748</v>
      </c>
      <c r="CS581"/>
      <c r="CT581"/>
      <c r="CU581"/>
      <c r="CV581"/>
      <c r="CW581"/>
      <c r="DN581" s="1184"/>
      <c r="DO581" s="744"/>
      <c r="DP581" s="744"/>
      <c r="DQ581" s="744"/>
      <c r="DR581" s="744"/>
      <c r="DS581" s="744"/>
      <c r="DT581" s="744"/>
      <c r="DU581" s="559">
        <v>0.26137979791351501</v>
      </c>
      <c r="DV581" s="558">
        <v>3.6242580672936011</v>
      </c>
      <c r="DW581" s="592">
        <v>4.6674085993730667</v>
      </c>
      <c r="DX581"/>
      <c r="DY581"/>
      <c r="DZ581"/>
      <c r="EA581"/>
      <c r="EB581"/>
      <c r="EC581"/>
      <c r="ED581"/>
      <c r="EE581"/>
      <c r="EF581"/>
    </row>
    <row r="582" spans="93:136" ht="15.75" thickTop="1">
      <c r="CO582"/>
      <c r="CP582"/>
      <c r="CQ582"/>
      <c r="CR582"/>
      <c r="CS582"/>
      <c r="CT582"/>
      <c r="CU582"/>
      <c r="CV582"/>
      <c r="CW582"/>
      <c r="DN582"/>
      <c r="DO582"/>
      <c r="DP582"/>
      <c r="DQ582"/>
      <c r="DR582"/>
      <c r="DS582"/>
      <c r="DT582"/>
      <c r="DU582"/>
      <c r="DV582"/>
      <c r="DW582"/>
      <c r="DX582"/>
      <c r="DY582"/>
      <c r="DZ582"/>
      <c r="EA582"/>
      <c r="EB582"/>
      <c r="EC582"/>
      <c r="ED582"/>
      <c r="EE582"/>
      <c r="EF582"/>
    </row>
    <row r="583" spans="93:136" ht="15">
      <c r="CO583" s="1153" t="s">
        <v>77</v>
      </c>
      <c r="CP583" s="1153"/>
      <c r="CQ583" s="1153"/>
      <c r="CR583" s="1153"/>
      <c r="CS583" s="1153"/>
      <c r="CT583" s="1153"/>
      <c r="CU583"/>
      <c r="CV583"/>
      <c r="CW583"/>
      <c r="DN583" s="1155" t="s">
        <v>77</v>
      </c>
      <c r="DO583" s="1155"/>
      <c r="DP583" s="1155"/>
      <c r="DQ583" s="1155"/>
      <c r="DR583" s="1155"/>
      <c r="DS583" s="1155"/>
      <c r="DT583" s="1155"/>
      <c r="DU583" s="1155"/>
      <c r="DV583" s="1155"/>
      <c r="DW583" s="1155"/>
      <c r="DX583" s="1155"/>
      <c r="DY583" s="1155"/>
      <c r="DZ583"/>
      <c r="EA583"/>
      <c r="EB583"/>
      <c r="EC583"/>
      <c r="ED583"/>
      <c r="EE583"/>
      <c r="EF583"/>
    </row>
    <row r="584" spans="93:136" ht="15.75" thickBot="1">
      <c r="CO584" s="406" t="s">
        <v>328</v>
      </c>
      <c r="CP584"/>
      <c r="CQ584"/>
      <c r="CR584"/>
      <c r="CS584"/>
      <c r="CT584"/>
      <c r="CU584"/>
      <c r="CV584"/>
      <c r="CW584"/>
      <c r="DN584" s="506" t="s">
        <v>328</v>
      </c>
      <c r="DO584" s="506"/>
      <c r="DP584" s="506"/>
      <c r="DQ584" s="506"/>
      <c r="DR584" s="506"/>
      <c r="DS584" s="506"/>
      <c r="DT584" s="506"/>
      <c r="DU584"/>
      <c r="DV584"/>
      <c r="DW584"/>
      <c r="DX584"/>
      <c r="DY584"/>
      <c r="DZ584"/>
      <c r="EA584"/>
      <c r="EB584"/>
      <c r="EC584"/>
      <c r="ED584"/>
      <c r="EE584"/>
      <c r="EF584"/>
    </row>
    <row r="585" spans="93:136" ht="15.75" thickTop="1">
      <c r="CO585" s="1231" t="s">
        <v>96</v>
      </c>
      <c r="CP585" s="1228" t="s">
        <v>80</v>
      </c>
      <c r="CQ585" s="1218" t="s">
        <v>71</v>
      </c>
      <c r="CR585" s="1218" t="s">
        <v>348</v>
      </c>
      <c r="CS585" s="1218" t="s">
        <v>349</v>
      </c>
      <c r="CT585" s="1219"/>
      <c r="CU585"/>
      <c r="CV585"/>
      <c r="CW585"/>
      <c r="DN585" s="1235" t="s">
        <v>96</v>
      </c>
      <c r="DO585" s="1243"/>
      <c r="DP585" s="1243"/>
      <c r="DQ585" s="1243"/>
      <c r="DR585" s="1243"/>
      <c r="DS585" s="1243"/>
      <c r="DT585" s="1243"/>
      <c r="DU585" s="1222" t="s">
        <v>80</v>
      </c>
      <c r="DV585" s="1216" t="s">
        <v>71</v>
      </c>
      <c r="DW585" s="1216" t="s">
        <v>348</v>
      </c>
      <c r="DX585" s="1216" t="s">
        <v>349</v>
      </c>
      <c r="DY585" s="1217"/>
      <c r="DZ585"/>
      <c r="EA585"/>
      <c r="EB585"/>
      <c r="EC585"/>
      <c r="ED585"/>
      <c r="EE585"/>
      <c r="EF585"/>
    </row>
    <row r="586" spans="93:136" ht="25.5" thickBot="1">
      <c r="CO586" s="1233"/>
      <c r="CP586" s="1229"/>
      <c r="CQ586" s="1230"/>
      <c r="CR586" s="1230"/>
      <c r="CS586" s="638" t="s">
        <v>73</v>
      </c>
      <c r="CT586" s="461" t="s">
        <v>74</v>
      </c>
      <c r="CU586"/>
      <c r="CV586"/>
      <c r="CW586"/>
      <c r="DN586" s="1237"/>
      <c r="DO586" s="1244"/>
      <c r="DP586" s="1244"/>
      <c r="DQ586" s="1244"/>
      <c r="DR586" s="1244"/>
      <c r="DS586" s="1244"/>
      <c r="DT586" s="1244"/>
      <c r="DU586" s="1223"/>
      <c r="DV586" s="1224"/>
      <c r="DW586" s="1224"/>
      <c r="DX586" s="635" t="s">
        <v>73</v>
      </c>
      <c r="DY586" s="561" t="s">
        <v>74</v>
      </c>
      <c r="DZ586"/>
      <c r="EA586"/>
      <c r="EB586"/>
      <c r="EC586"/>
      <c r="ED586"/>
      <c r="EE586"/>
      <c r="EF586"/>
    </row>
    <row r="587" spans="93:136" ht="15.75" thickTop="1">
      <c r="CO587" s="1241" t="s">
        <v>22</v>
      </c>
      <c r="CP587" s="494" t="s">
        <v>460</v>
      </c>
      <c r="CQ587" s="485">
        <v>0.29263054223082918</v>
      </c>
      <c r="CR587" s="485">
        <v>2.7021757386893441E-5</v>
      </c>
      <c r="CS587" s="485">
        <v>0.73368180365534807</v>
      </c>
      <c r="CT587" s="486">
        <v>1.9015521144733072</v>
      </c>
      <c r="CU587"/>
      <c r="CV587"/>
      <c r="CW587"/>
      <c r="DN587" s="1242" t="s">
        <v>22</v>
      </c>
      <c r="DO587" s="745"/>
      <c r="DP587" s="745"/>
      <c r="DQ587" s="745"/>
      <c r="DR587" s="745"/>
      <c r="DS587" s="745"/>
      <c r="DT587" s="745"/>
      <c r="DU587" s="594" t="s">
        <v>703</v>
      </c>
      <c r="DV587" s="585">
        <v>0.31023577931591706</v>
      </c>
      <c r="DW587" s="585">
        <v>3.0108156028930126E-5</v>
      </c>
      <c r="DX587" s="585">
        <v>0.76854379008008478</v>
      </c>
      <c r="DY587" s="586">
        <v>2.0066755081655296</v>
      </c>
      <c r="DZ587"/>
      <c r="EA587"/>
      <c r="EB587"/>
      <c r="EC587"/>
      <c r="ED587"/>
      <c r="EE587"/>
      <c r="EF587"/>
    </row>
    <row r="588" spans="93:136" ht="15">
      <c r="CO588" s="1187"/>
      <c r="CP588" s="503" t="s">
        <v>461</v>
      </c>
      <c r="CQ588" s="451">
        <v>0.29263054223082918</v>
      </c>
      <c r="CR588" s="451">
        <v>2.7021757386893441E-5</v>
      </c>
      <c r="CS588" s="450">
        <v>-1.9015521144733072</v>
      </c>
      <c r="CT588" s="455">
        <v>-0.73368180365534807</v>
      </c>
      <c r="CU588"/>
      <c r="CV588"/>
      <c r="CW588"/>
      <c r="DN588" s="1190"/>
      <c r="DO588" s="742"/>
      <c r="DP588" s="742"/>
      <c r="DQ588" s="742"/>
      <c r="DR588" s="742"/>
      <c r="DS588" s="742"/>
      <c r="DT588" s="742"/>
      <c r="DU588" s="603" t="s">
        <v>704</v>
      </c>
      <c r="DV588" s="551">
        <v>0.31023577931591706</v>
      </c>
      <c r="DW588" s="551">
        <v>3.0108156028930126E-5</v>
      </c>
      <c r="DX588" s="550">
        <v>-2.0066755081655296</v>
      </c>
      <c r="DY588" s="555">
        <v>-0.76854379008008478</v>
      </c>
      <c r="DZ588"/>
      <c r="EA588"/>
      <c r="EB588"/>
      <c r="EC588"/>
      <c r="ED588"/>
      <c r="EE588"/>
      <c r="EF588"/>
    </row>
    <row r="589" spans="93:136" ht="15">
      <c r="CO589" s="1239" t="s">
        <v>23</v>
      </c>
      <c r="CP589" s="503" t="s">
        <v>462</v>
      </c>
      <c r="CQ589" s="451">
        <v>0.36406245525927783</v>
      </c>
      <c r="CR589" s="451">
        <v>2.9481758638431631E-5</v>
      </c>
      <c r="CS589" s="451">
        <v>0.90400713757052986</v>
      </c>
      <c r="CT589" s="452">
        <v>2.356957774710172</v>
      </c>
      <c r="CU589"/>
      <c r="CV589"/>
      <c r="CW589"/>
      <c r="DN589" s="1240" t="s">
        <v>23</v>
      </c>
      <c r="DO589" s="746"/>
      <c r="DP589" s="746"/>
      <c r="DQ589" s="746"/>
      <c r="DR589" s="746"/>
      <c r="DS589" s="746"/>
      <c r="DT589" s="746"/>
      <c r="DU589" s="603" t="s">
        <v>705</v>
      </c>
      <c r="DV589" s="551">
        <v>0.33238807813178251</v>
      </c>
      <c r="DW589" s="551">
        <v>5.0710431067085403E-4</v>
      </c>
      <c r="DX589" s="551">
        <v>0.55054570638416012</v>
      </c>
      <c r="DY589" s="552">
        <v>1.8770858725632076</v>
      </c>
      <c r="DZ589"/>
      <c r="EA589"/>
      <c r="EB589"/>
      <c r="EC589"/>
      <c r="ED589"/>
      <c r="EE589"/>
      <c r="EF589"/>
    </row>
    <row r="590" spans="93:136" ht="15">
      <c r="CO590" s="1187"/>
      <c r="CP590" s="503" t="s">
        <v>463</v>
      </c>
      <c r="CQ590" s="451">
        <v>0.36406245525927783</v>
      </c>
      <c r="CR590" s="451">
        <v>2.9481758638431631E-5</v>
      </c>
      <c r="CS590" s="450">
        <v>-2.356957774710172</v>
      </c>
      <c r="CT590" s="455">
        <v>-0.90400713757052986</v>
      </c>
      <c r="CU590"/>
      <c r="CV590"/>
      <c r="CW590"/>
      <c r="DN590" s="1190"/>
      <c r="DO590" s="742"/>
      <c r="DP590" s="742"/>
      <c r="DQ590" s="742"/>
      <c r="DR590" s="742"/>
      <c r="DS590" s="742"/>
      <c r="DT590" s="742"/>
      <c r="DU590" s="603" t="s">
        <v>706</v>
      </c>
      <c r="DV590" s="551">
        <v>0.33238807813178251</v>
      </c>
      <c r="DW590" s="551">
        <v>5.0710431067085403E-4</v>
      </c>
      <c r="DX590" s="550">
        <v>-1.8770858725632076</v>
      </c>
      <c r="DY590" s="555">
        <v>-0.55054570638416012</v>
      </c>
      <c r="DZ590"/>
      <c r="EA590"/>
      <c r="EB590"/>
      <c r="EC590"/>
      <c r="ED590"/>
      <c r="EE590"/>
      <c r="EF590"/>
    </row>
    <row r="591" spans="93:136" ht="15">
      <c r="CO591" s="1239" t="s">
        <v>24</v>
      </c>
      <c r="CP591" s="503" t="s">
        <v>464</v>
      </c>
      <c r="CQ591" s="451">
        <v>0.3505891275090926</v>
      </c>
      <c r="CR591" s="451">
        <v>9.3357663764496056E-6</v>
      </c>
      <c r="CS591" s="451">
        <v>0.98041759830016006</v>
      </c>
      <c r="CT591" s="452">
        <v>2.3795970215828794</v>
      </c>
      <c r="CU591"/>
      <c r="CV591"/>
      <c r="CW591"/>
      <c r="DN591" s="1240" t="s">
        <v>24</v>
      </c>
      <c r="DO591" s="746"/>
      <c r="DP591" s="746"/>
      <c r="DQ591" s="746"/>
      <c r="DR591" s="746"/>
      <c r="DS591" s="746"/>
      <c r="DT591" s="746"/>
      <c r="DU591" s="603" t="s">
        <v>707</v>
      </c>
      <c r="DV591" s="551">
        <v>0.41088356108573176</v>
      </c>
      <c r="DW591" s="551">
        <v>1.9164370679861232E-3</v>
      </c>
      <c r="DX591" s="551">
        <v>0.50666625684521938</v>
      </c>
      <c r="DY591" s="552">
        <v>2.1464770180085817</v>
      </c>
      <c r="DZ591"/>
      <c r="EA591"/>
      <c r="EB591"/>
      <c r="EC591"/>
      <c r="ED591"/>
      <c r="EE591"/>
      <c r="EF591"/>
    </row>
    <row r="592" spans="93:136" ht="15">
      <c r="CO592" s="1187"/>
      <c r="CP592" s="503" t="s">
        <v>465</v>
      </c>
      <c r="CQ592" s="451">
        <v>0.3505891275090926</v>
      </c>
      <c r="CR592" s="451">
        <v>9.3357663764496056E-6</v>
      </c>
      <c r="CS592" s="450">
        <v>-2.3795970215828794</v>
      </c>
      <c r="CT592" s="455">
        <v>-0.98041759830016006</v>
      </c>
      <c r="CU592"/>
      <c r="CV592"/>
      <c r="CW592"/>
      <c r="DN592" s="1190"/>
      <c r="DO592" s="742"/>
      <c r="DP592" s="742"/>
      <c r="DQ592" s="742"/>
      <c r="DR592" s="742"/>
      <c r="DS592" s="742"/>
      <c r="DT592" s="742"/>
      <c r="DU592" s="603" t="s">
        <v>708</v>
      </c>
      <c r="DV592" s="551">
        <v>0.41088356108573176</v>
      </c>
      <c r="DW592" s="551">
        <v>1.9164370679861232E-3</v>
      </c>
      <c r="DX592" s="550">
        <v>-2.1464770180085817</v>
      </c>
      <c r="DY592" s="555">
        <v>-0.50666625684521938</v>
      </c>
      <c r="DZ592"/>
      <c r="EA592"/>
      <c r="EB592"/>
      <c r="EC592"/>
      <c r="ED592"/>
      <c r="EE592"/>
      <c r="EF592"/>
    </row>
    <row r="593" spans="93:136" ht="15">
      <c r="CO593" s="1239" t="s">
        <v>26</v>
      </c>
      <c r="CP593" s="503" t="s">
        <v>466</v>
      </c>
      <c r="CQ593" s="451">
        <v>0.44220698031634964</v>
      </c>
      <c r="CR593" s="451">
        <v>6.2776668848061445E-3</v>
      </c>
      <c r="CS593" s="451">
        <v>0.3648484814473042</v>
      </c>
      <c r="CT593" s="452">
        <v>2.1296690624123435</v>
      </c>
      <c r="CU593"/>
      <c r="CV593"/>
      <c r="CW593"/>
      <c r="DN593" s="1240" t="s">
        <v>26</v>
      </c>
      <c r="DO593" s="746"/>
      <c r="DP593" s="746"/>
      <c r="DQ593" s="746"/>
      <c r="DR593" s="746"/>
      <c r="DS593" s="746"/>
      <c r="DT593" s="746"/>
      <c r="DU593" s="603" t="s">
        <v>709</v>
      </c>
      <c r="DV593" s="551">
        <v>0.39840662330887416</v>
      </c>
      <c r="DW593" s="551">
        <v>1.1747708651362282E-3</v>
      </c>
      <c r="DX593" s="551">
        <v>0.55477266286580318</v>
      </c>
      <c r="DY593" s="552">
        <v>2.1447887406429693</v>
      </c>
      <c r="DZ593"/>
      <c r="EA593"/>
      <c r="EB593"/>
      <c r="EC593"/>
      <c r="ED593"/>
      <c r="EE593"/>
      <c r="EF593"/>
    </row>
    <row r="594" spans="93:136" ht="15">
      <c r="CO594" s="1187"/>
      <c r="CP594" s="503" t="s">
        <v>467</v>
      </c>
      <c r="CQ594" s="451">
        <v>0.44220698031634964</v>
      </c>
      <c r="CR594" s="451">
        <v>6.2776668848061445E-3</v>
      </c>
      <c r="CS594" s="450">
        <v>-2.1296690624123435</v>
      </c>
      <c r="CT594" s="455">
        <v>-0.3648484814473042</v>
      </c>
      <c r="CU594"/>
      <c r="CV594"/>
      <c r="CW594"/>
      <c r="DN594" s="1190"/>
      <c r="DO594" s="742"/>
      <c r="DP594" s="742"/>
      <c r="DQ594" s="742"/>
      <c r="DR594" s="742"/>
      <c r="DS594" s="742"/>
      <c r="DT594" s="742"/>
      <c r="DU594" s="603" t="s">
        <v>710</v>
      </c>
      <c r="DV594" s="551">
        <v>0.39840662330887416</v>
      </c>
      <c r="DW594" s="551">
        <v>1.1747708651362282E-3</v>
      </c>
      <c r="DX594" s="550">
        <v>-2.1447887406429693</v>
      </c>
      <c r="DY594" s="555">
        <v>-0.55477266286580318</v>
      </c>
      <c r="DZ594"/>
      <c r="EA594"/>
      <c r="EB594"/>
      <c r="EC594"/>
      <c r="ED594"/>
      <c r="EE594"/>
      <c r="EF594"/>
    </row>
    <row r="595" spans="93:136" ht="15">
      <c r="CO595" s="1239" t="s">
        <v>27</v>
      </c>
      <c r="CP595" s="503" t="s">
        <v>468</v>
      </c>
      <c r="CQ595" s="451">
        <v>0.42738880086206782</v>
      </c>
      <c r="CR595" s="451">
        <v>5.3096699012090661E-3</v>
      </c>
      <c r="CS595" s="451">
        <v>0.3781530782856305</v>
      </c>
      <c r="CT595" s="452">
        <v>2.0838352258079378</v>
      </c>
      <c r="CU595"/>
      <c r="CV595"/>
      <c r="CW595"/>
      <c r="DN595" s="1240" t="s">
        <v>27</v>
      </c>
      <c r="DO595" s="746"/>
      <c r="DP595" s="746"/>
      <c r="DQ595" s="746"/>
      <c r="DR595" s="746"/>
      <c r="DS595" s="746"/>
      <c r="DT595" s="746"/>
      <c r="DU595" s="603" t="s">
        <v>711</v>
      </c>
      <c r="DV595" s="551">
        <v>0.37483322858079754</v>
      </c>
      <c r="DW595" s="551">
        <v>3.10234560251686E-5</v>
      </c>
      <c r="DX595" s="551">
        <v>0.92546030047271588</v>
      </c>
      <c r="DY595" s="552">
        <v>2.4213964246734818</v>
      </c>
      <c r="DZ595"/>
      <c r="EA595"/>
      <c r="EB595"/>
      <c r="EC595"/>
      <c r="ED595"/>
      <c r="EE595"/>
      <c r="EF595"/>
    </row>
    <row r="596" spans="93:136" ht="15">
      <c r="CO596" s="1187"/>
      <c r="CP596" s="503" t="s">
        <v>469</v>
      </c>
      <c r="CQ596" s="451">
        <v>0.42738880086206782</v>
      </c>
      <c r="CR596" s="451">
        <v>5.3096699012090661E-3</v>
      </c>
      <c r="CS596" s="450">
        <v>-2.0838352258079378</v>
      </c>
      <c r="CT596" s="455">
        <v>-0.3781530782856305</v>
      </c>
      <c r="CU596"/>
      <c r="CV596"/>
      <c r="CW596"/>
      <c r="DN596" s="1190"/>
      <c r="DO596" s="742"/>
      <c r="DP596" s="742"/>
      <c r="DQ596" s="742"/>
      <c r="DR596" s="742"/>
      <c r="DS596" s="742"/>
      <c r="DT596" s="742"/>
      <c r="DU596" s="603" t="s">
        <v>712</v>
      </c>
      <c r="DV596" s="551">
        <v>0.37483322858079754</v>
      </c>
      <c r="DW596" s="551">
        <v>3.10234560251686E-5</v>
      </c>
      <c r="DX596" s="550">
        <v>-2.4213964246734818</v>
      </c>
      <c r="DY596" s="555">
        <v>-0.92546030047271588</v>
      </c>
      <c r="DZ596"/>
      <c r="EA596"/>
      <c r="EB596"/>
      <c r="EC596"/>
      <c r="ED596"/>
      <c r="EE596"/>
      <c r="EF596"/>
    </row>
    <row r="597" spans="93:136" ht="15">
      <c r="CO597" s="1239" t="s">
        <v>97</v>
      </c>
      <c r="CP597" s="503" t="s">
        <v>470</v>
      </c>
      <c r="CQ597" s="451">
        <v>0.41639962725436308</v>
      </c>
      <c r="CR597" s="451">
        <v>1.2938316238297193E-4</v>
      </c>
      <c r="CS597" s="451">
        <v>0.85951145736329237</v>
      </c>
      <c r="CT597" s="452">
        <v>2.5213364958530806</v>
      </c>
      <c r="CU597"/>
      <c r="CV597"/>
      <c r="CW597"/>
      <c r="DN597" s="1240" t="s">
        <v>97</v>
      </c>
      <c r="DO597" s="746"/>
      <c r="DP597" s="746"/>
      <c r="DQ597" s="746"/>
      <c r="DR597" s="746"/>
      <c r="DS597" s="746"/>
      <c r="DT597" s="746"/>
      <c r="DU597" s="603" t="s">
        <v>713</v>
      </c>
      <c r="DV597" s="551">
        <v>0.35949376446542775</v>
      </c>
      <c r="DW597" s="551">
        <v>9.3444931714485192E-6</v>
      </c>
      <c r="DX597" s="550">
        <v>1.0052290812648601</v>
      </c>
      <c r="DY597" s="552">
        <v>2.4399463573316305</v>
      </c>
      <c r="DZ597"/>
      <c r="EA597"/>
      <c r="EB597"/>
      <c r="EC597"/>
      <c r="ED597"/>
      <c r="EE597"/>
      <c r="EF597"/>
    </row>
    <row r="598" spans="93:136" ht="15.75" thickBot="1">
      <c r="CO598" s="1183"/>
      <c r="CP598" s="496" t="s">
        <v>471</v>
      </c>
      <c r="CQ598" s="459">
        <v>0.41639962725436308</v>
      </c>
      <c r="CR598" s="459">
        <v>1.2938316238297193E-4</v>
      </c>
      <c r="CS598" s="458">
        <v>-2.5213364958530806</v>
      </c>
      <c r="CT598" s="460">
        <v>-0.85951145736329237</v>
      </c>
      <c r="CU598"/>
      <c r="CV598"/>
      <c r="CW598"/>
      <c r="DN598" s="1184"/>
      <c r="DO598" s="744"/>
      <c r="DP598" s="744"/>
      <c r="DQ598" s="744"/>
      <c r="DR598" s="744"/>
      <c r="DS598" s="744"/>
      <c r="DT598" s="744"/>
      <c r="DU598" s="596" t="s">
        <v>714</v>
      </c>
      <c r="DV598" s="559">
        <v>0.35949376446542775</v>
      </c>
      <c r="DW598" s="559">
        <v>9.3444931714485192E-6</v>
      </c>
      <c r="DX598" s="558">
        <v>-2.4399463573316305</v>
      </c>
      <c r="DY598" s="592">
        <v>-1.0052290812648601</v>
      </c>
      <c r="DZ598"/>
      <c r="EA598"/>
      <c r="EB598"/>
      <c r="EC598"/>
      <c r="ED598"/>
      <c r="EE598"/>
      <c r="EF598"/>
    </row>
    <row r="599" spans="93:136" ht="15.75" thickTop="1">
      <c r="CO599" s="1176" t="s">
        <v>81</v>
      </c>
      <c r="CP599" s="1176"/>
      <c r="CQ599" s="1176"/>
      <c r="CR599" s="1176"/>
      <c r="CS599" s="1176"/>
      <c r="CT599" s="1176"/>
      <c r="CU599"/>
      <c r="CV599"/>
      <c r="CW599"/>
      <c r="DN599" s="1178" t="s">
        <v>81</v>
      </c>
      <c r="DO599" s="1178"/>
      <c r="DP599" s="1178"/>
      <c r="DQ599" s="1178"/>
      <c r="DR599" s="1178"/>
      <c r="DS599" s="1178"/>
      <c r="DT599" s="1178"/>
      <c r="DU599" s="1178"/>
      <c r="DV599" s="1178"/>
      <c r="DW599" s="1178"/>
      <c r="DX599" s="1178"/>
      <c r="DY599" s="1178"/>
      <c r="DZ599"/>
      <c r="EA599"/>
      <c r="EB599"/>
      <c r="EC599"/>
      <c r="ED599"/>
      <c r="EE599"/>
      <c r="EF599"/>
    </row>
    <row r="600" spans="93:136" ht="15">
      <c r="CO600" s="1176" t="s">
        <v>352</v>
      </c>
      <c r="CP600" s="1176"/>
      <c r="CQ600" s="1176"/>
      <c r="CR600" s="1176"/>
      <c r="CS600" s="1176"/>
      <c r="CT600" s="1176"/>
      <c r="CU600"/>
      <c r="CV600"/>
      <c r="CW600"/>
      <c r="DN600" s="1178" t="s">
        <v>352</v>
      </c>
      <c r="DO600" s="1178"/>
      <c r="DP600" s="1178"/>
      <c r="DQ600" s="1178"/>
      <c r="DR600" s="1178"/>
      <c r="DS600" s="1178"/>
      <c r="DT600" s="1178"/>
      <c r="DU600" s="1178"/>
      <c r="DV600" s="1178"/>
      <c r="DW600" s="1178"/>
      <c r="DX600" s="1178"/>
      <c r="DY600" s="1178"/>
      <c r="DZ600"/>
      <c r="EA600"/>
      <c r="EB600"/>
      <c r="EC600"/>
      <c r="ED600"/>
      <c r="EE600"/>
      <c r="EF600"/>
    </row>
    <row r="601" spans="93:136" ht="15">
      <c r="CO601" s="1176" t="s">
        <v>353</v>
      </c>
      <c r="CP601" s="1176"/>
      <c r="CQ601" s="1176"/>
      <c r="CR601" s="1176"/>
      <c r="CS601" s="1176"/>
      <c r="CT601" s="1176"/>
      <c r="CU601"/>
      <c r="CV601"/>
      <c r="CW601"/>
      <c r="DN601" s="1178" t="s">
        <v>353</v>
      </c>
      <c r="DO601" s="1178"/>
      <c r="DP601" s="1178"/>
      <c r="DQ601" s="1178"/>
      <c r="DR601" s="1178"/>
      <c r="DS601" s="1178"/>
      <c r="DT601" s="1178"/>
      <c r="DU601" s="1178"/>
      <c r="DV601" s="1178"/>
      <c r="DW601" s="1178"/>
      <c r="DX601" s="1178"/>
      <c r="DY601" s="1178"/>
      <c r="DZ601"/>
      <c r="EA601"/>
      <c r="EB601"/>
      <c r="EC601"/>
      <c r="ED601"/>
      <c r="EE601"/>
      <c r="EF601"/>
    </row>
    <row r="602" spans="93:136" ht="15">
      <c r="CO602"/>
      <c r="CP602"/>
      <c r="CQ602"/>
      <c r="CR602"/>
      <c r="CS602"/>
      <c r="CT602"/>
      <c r="CU602"/>
      <c r="CV602"/>
      <c r="CW602"/>
      <c r="DN602"/>
      <c r="DO602"/>
      <c r="DP602"/>
      <c r="DQ602"/>
      <c r="DR602"/>
      <c r="DS602"/>
      <c r="DT602"/>
      <c r="DU602"/>
      <c r="DV602"/>
      <c r="DW602"/>
      <c r="DX602"/>
      <c r="DY602"/>
      <c r="DZ602"/>
      <c r="EA602"/>
      <c r="EB602"/>
      <c r="EC602"/>
      <c r="ED602"/>
      <c r="EE602"/>
      <c r="EF602"/>
    </row>
    <row r="603" spans="93:136" ht="15">
      <c r="CO603" s="1153" t="s">
        <v>82</v>
      </c>
      <c r="CP603" s="1153"/>
      <c r="CQ603" s="1153"/>
      <c r="CR603" s="1153"/>
      <c r="CS603" s="1153"/>
      <c r="CT603" s="1153"/>
      <c r="CU603" s="1153"/>
      <c r="CV603" s="1153"/>
      <c r="CW603"/>
      <c r="DN603" s="1155" t="s">
        <v>82</v>
      </c>
      <c r="DO603" s="1155"/>
      <c r="DP603" s="1155"/>
      <c r="DQ603" s="1155"/>
      <c r="DR603" s="1155"/>
      <c r="DS603" s="1155"/>
      <c r="DT603" s="1155"/>
      <c r="DU603" s="1155"/>
      <c r="DV603" s="1155"/>
      <c r="DW603" s="1155"/>
      <c r="DX603" s="1155"/>
      <c r="DY603" s="1155"/>
      <c r="DZ603" s="1155"/>
      <c r="EA603" s="1155"/>
      <c r="EB603"/>
      <c r="EC603"/>
      <c r="ED603"/>
      <c r="EE603"/>
      <c r="EF603"/>
    </row>
    <row r="604" spans="93:136" ht="15.75" thickBot="1">
      <c r="CO604" s="406" t="s">
        <v>328</v>
      </c>
      <c r="CP604"/>
      <c r="CQ604"/>
      <c r="CR604"/>
      <c r="CS604"/>
      <c r="CT604"/>
      <c r="CU604"/>
      <c r="CV604"/>
      <c r="CW604"/>
      <c r="DN604" s="506" t="s">
        <v>328</v>
      </c>
      <c r="DO604" s="506"/>
      <c r="DP604" s="506"/>
      <c r="DQ604" s="506"/>
      <c r="DR604" s="506"/>
      <c r="DS604" s="506"/>
      <c r="DT604" s="506"/>
      <c r="DU604"/>
      <c r="DV604"/>
      <c r="DW604"/>
      <c r="DX604"/>
      <c r="DY604"/>
      <c r="DZ604"/>
      <c r="EA604"/>
      <c r="EB604"/>
      <c r="EC604"/>
      <c r="ED604"/>
      <c r="EE604"/>
      <c r="EF604"/>
    </row>
    <row r="605" spans="93:136" ht="27.75" thickTop="1" thickBot="1">
      <c r="CO605" s="643" t="s">
        <v>96</v>
      </c>
      <c r="CP605" s="423" t="s">
        <v>50</v>
      </c>
      <c r="CQ605" s="423" t="s">
        <v>58</v>
      </c>
      <c r="CR605" s="423" t="s">
        <v>36</v>
      </c>
      <c r="CS605" s="423" t="s">
        <v>39</v>
      </c>
      <c r="CT605" s="423" t="s">
        <v>40</v>
      </c>
      <c r="CU605" s="423" t="s">
        <v>41</v>
      </c>
      <c r="CV605" s="413" t="s">
        <v>332</v>
      </c>
      <c r="CW605"/>
      <c r="DN605" s="1138" t="s">
        <v>96</v>
      </c>
      <c r="DO605" s="1245"/>
      <c r="DP605" s="1245"/>
      <c r="DQ605" s="1245"/>
      <c r="DR605" s="1245"/>
      <c r="DS605" s="1245"/>
      <c r="DT605" s="1245"/>
      <c r="DU605" s="523" t="s">
        <v>50</v>
      </c>
      <c r="DV605" s="523" t="s">
        <v>58</v>
      </c>
      <c r="DW605" s="523" t="s">
        <v>36</v>
      </c>
      <c r="DX605" s="523" t="s">
        <v>39</v>
      </c>
      <c r="DY605" s="523" t="s">
        <v>40</v>
      </c>
      <c r="DZ605" s="523" t="s">
        <v>41</v>
      </c>
      <c r="EA605" s="513" t="s">
        <v>332</v>
      </c>
      <c r="EB605"/>
      <c r="EC605"/>
      <c r="ED605"/>
      <c r="EE605"/>
      <c r="EF605"/>
    </row>
    <row r="606" spans="93:136" ht="15.75" thickTop="1">
      <c r="CO606" s="1241" t="s">
        <v>22</v>
      </c>
      <c r="CP606" s="469">
        <v>1</v>
      </c>
      <c r="CQ606" s="440">
        <v>31.096622830945343</v>
      </c>
      <c r="CR606" s="440">
        <v>20.27398159701896</v>
      </c>
      <c r="CS606" s="441">
        <v>2.7021757386893441E-5</v>
      </c>
      <c r="CT606" s="441">
        <v>0.22967109028311486</v>
      </c>
      <c r="CU606" s="440">
        <v>20.27398159701896</v>
      </c>
      <c r="CV606" s="498">
        <v>0.99339898541858374</v>
      </c>
      <c r="CW606"/>
      <c r="DN606" s="1242" t="s">
        <v>22</v>
      </c>
      <c r="DO606" s="747"/>
      <c r="DP606" s="747"/>
      <c r="DQ606" s="747"/>
      <c r="DR606" s="747"/>
      <c r="DS606" s="747"/>
      <c r="DT606" s="747"/>
      <c r="DU606" s="569">
        <v>1</v>
      </c>
      <c r="DV606" s="540">
        <v>34.488118054957361</v>
      </c>
      <c r="DW606" s="540">
        <v>20.00556658619071</v>
      </c>
      <c r="DX606" s="541">
        <v>3.0108156028930126E-5</v>
      </c>
      <c r="DY606" s="541">
        <v>0.22732160432826373</v>
      </c>
      <c r="DZ606" s="540">
        <v>20.005566586190714</v>
      </c>
      <c r="EA606" s="598">
        <v>0.99283342384159645</v>
      </c>
      <c r="EB606"/>
      <c r="EC606"/>
      <c r="ED606"/>
      <c r="EE606"/>
      <c r="EF606"/>
    </row>
    <row r="607" spans="93:136" ht="15">
      <c r="CO607" s="1187"/>
      <c r="CP607" s="470">
        <v>68</v>
      </c>
      <c r="CQ607" s="450">
        <v>1.5338192294461646</v>
      </c>
      <c r="CR607" s="473"/>
      <c r="CS607" s="473"/>
      <c r="CT607" s="473"/>
      <c r="CU607" s="473"/>
      <c r="CV607" s="474"/>
      <c r="CW607"/>
      <c r="DN607" s="1190"/>
      <c r="DO607" s="742"/>
      <c r="DP607" s="742"/>
      <c r="DQ607" s="742"/>
      <c r="DR607" s="742"/>
      <c r="DS607" s="742"/>
      <c r="DT607" s="742"/>
      <c r="DU607" s="570">
        <v>68</v>
      </c>
      <c r="DV607" s="550">
        <v>1.7239260835913317</v>
      </c>
      <c r="DW607" s="573"/>
      <c r="DX607" s="573"/>
      <c r="DY607" s="573"/>
      <c r="DZ607" s="573"/>
      <c r="EA607" s="574"/>
      <c r="EB607"/>
      <c r="EC607"/>
      <c r="ED607"/>
      <c r="EE607"/>
      <c r="EF607"/>
    </row>
    <row r="608" spans="93:136" ht="15">
      <c r="CO608" s="1239" t="s">
        <v>23</v>
      </c>
      <c r="CP608" s="470">
        <v>1</v>
      </c>
      <c r="CQ608" s="450">
        <v>47.617559651994135</v>
      </c>
      <c r="CR608" s="450">
        <v>20.057669596666855</v>
      </c>
      <c r="CS608" s="451">
        <v>2.9481758638431471E-5</v>
      </c>
      <c r="CT608" s="451">
        <v>0.22777879188192909</v>
      </c>
      <c r="CU608" s="450">
        <v>20.057669596666852</v>
      </c>
      <c r="CV608" s="455">
        <v>0.99294674012911177</v>
      </c>
      <c r="CW608"/>
      <c r="DN608" s="1240" t="s">
        <v>23</v>
      </c>
      <c r="DO608" s="746"/>
      <c r="DP608" s="746"/>
      <c r="DQ608" s="746"/>
      <c r="DR608" s="746"/>
      <c r="DS608" s="746"/>
      <c r="DT608" s="746"/>
      <c r="DU608" s="570">
        <v>1</v>
      </c>
      <c r="DV608" s="550">
        <v>26.390063743647151</v>
      </c>
      <c r="DW608" s="550">
        <v>13.335665339509973</v>
      </c>
      <c r="DX608" s="551">
        <v>5.0710431067085403E-4</v>
      </c>
      <c r="DY608" s="551">
        <v>0.16395839738747403</v>
      </c>
      <c r="DZ608" s="550">
        <v>13.335665339509973</v>
      </c>
      <c r="EA608" s="555">
        <v>0.94947601590701614</v>
      </c>
      <c r="EB608"/>
      <c r="EC608"/>
      <c r="ED608"/>
      <c r="EE608"/>
      <c r="EF608"/>
    </row>
    <row r="609" spans="93:136" ht="15">
      <c r="CO609" s="1187"/>
      <c r="CP609" s="470">
        <v>68</v>
      </c>
      <c r="CQ609" s="450">
        <v>2.3740325077399387</v>
      </c>
      <c r="CR609" s="473"/>
      <c r="CS609" s="473"/>
      <c r="CT609" s="473"/>
      <c r="CU609" s="473"/>
      <c r="CV609" s="474"/>
      <c r="CW609"/>
      <c r="DN609" s="1190"/>
      <c r="DO609" s="742"/>
      <c r="DP609" s="742"/>
      <c r="DQ609" s="742"/>
      <c r="DR609" s="742"/>
      <c r="DS609" s="742"/>
      <c r="DT609" s="742"/>
      <c r="DU609" s="570">
        <v>68</v>
      </c>
      <c r="DV609" s="550">
        <v>1.9789086687306499</v>
      </c>
      <c r="DW609" s="573"/>
      <c r="DX609" s="573"/>
      <c r="DY609" s="573"/>
      <c r="DZ609" s="573"/>
      <c r="EA609" s="574"/>
      <c r="EB609"/>
      <c r="EC609"/>
      <c r="ED609"/>
      <c r="EE609"/>
      <c r="EF609"/>
    </row>
    <row r="610" spans="93:136" ht="15">
      <c r="CO610" s="1239" t="s">
        <v>24</v>
      </c>
      <c r="CP610" s="470">
        <v>1</v>
      </c>
      <c r="CQ610" s="450">
        <v>50.554197054966885</v>
      </c>
      <c r="CR610" s="450">
        <v>22.962832378368198</v>
      </c>
      <c r="CS610" s="451">
        <v>9.3357663764496056E-6</v>
      </c>
      <c r="CT610" s="451">
        <v>0.25244192356337586</v>
      </c>
      <c r="CU610" s="450">
        <v>22.962832378368194</v>
      </c>
      <c r="CV610" s="455">
        <v>0.9971392693650184</v>
      </c>
      <c r="CW610"/>
      <c r="DN610" s="1240" t="s">
        <v>24</v>
      </c>
      <c r="DO610" s="746"/>
      <c r="DP610" s="746"/>
      <c r="DQ610" s="746"/>
      <c r="DR610" s="746"/>
      <c r="DS610" s="746"/>
      <c r="DT610" s="746"/>
      <c r="DU610" s="570">
        <v>1</v>
      </c>
      <c r="DV610" s="550">
        <v>31.520731640202516</v>
      </c>
      <c r="DW610" s="550">
        <v>10.423747514111165</v>
      </c>
      <c r="DX610" s="551">
        <v>1.9164370679861148E-3</v>
      </c>
      <c r="DY610" s="551">
        <v>0.13291570276255377</v>
      </c>
      <c r="DZ610" s="550">
        <v>10.423747514111165</v>
      </c>
      <c r="EA610" s="555">
        <v>0.88927804668823307</v>
      </c>
      <c r="EB610"/>
      <c r="EC610"/>
      <c r="ED610"/>
      <c r="EE610"/>
      <c r="EF610"/>
    </row>
    <row r="611" spans="93:136" ht="15">
      <c r="CO611" s="1187"/>
      <c r="CP611" s="470">
        <v>68</v>
      </c>
      <c r="CQ611" s="450">
        <v>2.2015662624699002</v>
      </c>
      <c r="CR611" s="473"/>
      <c r="CS611" s="473"/>
      <c r="CT611" s="473"/>
      <c r="CU611" s="473"/>
      <c r="CV611" s="474"/>
      <c r="CW611"/>
      <c r="DN611" s="1190"/>
      <c r="DO611" s="742"/>
      <c r="DP611" s="742"/>
      <c r="DQ611" s="742"/>
      <c r="DR611" s="742"/>
      <c r="DS611" s="742"/>
      <c r="DT611" s="742"/>
      <c r="DU611" s="570">
        <v>68</v>
      </c>
      <c r="DV611" s="550">
        <v>3.0239346835225311</v>
      </c>
      <c r="DW611" s="573"/>
      <c r="DX611" s="573"/>
      <c r="DY611" s="573"/>
      <c r="DZ611" s="573"/>
      <c r="EA611" s="574"/>
      <c r="EB611"/>
      <c r="EC611"/>
      <c r="ED611"/>
      <c r="EE611"/>
      <c r="EF611"/>
    </row>
    <row r="612" spans="93:136" ht="15">
      <c r="CO612" s="1239" t="s">
        <v>26</v>
      </c>
      <c r="CP612" s="470">
        <v>1</v>
      </c>
      <c r="CQ612" s="450">
        <v>27.86429171332583</v>
      </c>
      <c r="CR612" s="450">
        <v>7.9553986368050751</v>
      </c>
      <c r="CS612" s="451">
        <v>6.2776668848061445E-3</v>
      </c>
      <c r="CT612" s="451">
        <v>0.10473776426143583</v>
      </c>
      <c r="CU612" s="450">
        <v>7.9553986368050751</v>
      </c>
      <c r="CV612" s="455">
        <v>0.79404307493753179</v>
      </c>
      <c r="CW612"/>
      <c r="DN612" s="1240" t="s">
        <v>26</v>
      </c>
      <c r="DO612" s="746"/>
      <c r="DP612" s="746"/>
      <c r="DQ612" s="746"/>
      <c r="DR612" s="746"/>
      <c r="DS612" s="746"/>
      <c r="DT612" s="746"/>
      <c r="DU612" s="570">
        <v>1</v>
      </c>
      <c r="DV612" s="550">
        <v>32.633323283659244</v>
      </c>
      <c r="DW612" s="550">
        <v>11.478187894232008</v>
      </c>
      <c r="DX612" s="551">
        <v>1.1747708651362219E-3</v>
      </c>
      <c r="DY612" s="551">
        <v>0.14441934571415935</v>
      </c>
      <c r="DZ612" s="550">
        <v>11.478187894232008</v>
      </c>
      <c r="EA612" s="555">
        <v>0.91616957737924765</v>
      </c>
      <c r="EB612"/>
      <c r="EC612"/>
      <c r="ED612"/>
      <c r="EE612"/>
      <c r="EF612"/>
    </row>
    <row r="613" spans="93:136" ht="15">
      <c r="CO613" s="1187"/>
      <c r="CP613" s="470">
        <v>68</v>
      </c>
      <c r="CQ613" s="450">
        <v>3.5025638544891646</v>
      </c>
      <c r="CR613" s="473"/>
      <c r="CS613" s="473"/>
      <c r="CT613" s="473"/>
      <c r="CU613" s="473"/>
      <c r="CV613" s="474"/>
      <c r="CW613"/>
      <c r="DN613" s="1190"/>
      <c r="DO613" s="742"/>
      <c r="DP613" s="742"/>
      <c r="DQ613" s="742"/>
      <c r="DR613" s="742"/>
      <c r="DS613" s="742"/>
      <c r="DT613" s="742"/>
      <c r="DU613" s="570">
        <v>68</v>
      </c>
      <c r="DV613" s="550">
        <v>2.8430727554179582</v>
      </c>
      <c r="DW613" s="573"/>
      <c r="DX613" s="573"/>
      <c r="DY613" s="573"/>
      <c r="DZ613" s="573"/>
      <c r="EA613" s="574"/>
      <c r="EB613"/>
      <c r="EC613"/>
      <c r="ED613"/>
      <c r="EE613"/>
      <c r="EF613"/>
    </row>
    <row r="614" spans="93:136" ht="15">
      <c r="CO614" s="1239" t="s">
        <v>27</v>
      </c>
      <c r="CP614" s="470">
        <v>1</v>
      </c>
      <c r="CQ614" s="450">
        <v>27.142312956422721</v>
      </c>
      <c r="CR614" s="450">
        <v>8.2959419371591636</v>
      </c>
      <c r="CS614" s="451">
        <v>5.3096699012090097E-3</v>
      </c>
      <c r="CT614" s="451">
        <v>0.10873372457990074</v>
      </c>
      <c r="CU614" s="450">
        <v>8.2959419371591636</v>
      </c>
      <c r="CV614" s="455">
        <v>0.81040942257718229</v>
      </c>
      <c r="CW614"/>
      <c r="DN614" s="1240" t="s">
        <v>27</v>
      </c>
      <c r="DO614" s="746"/>
      <c r="DP614" s="746"/>
      <c r="DQ614" s="746"/>
      <c r="DR614" s="746"/>
      <c r="DS614" s="746"/>
      <c r="DT614" s="746"/>
      <c r="DU614" s="570">
        <v>1</v>
      </c>
      <c r="DV614" s="550">
        <v>50.159029512542908</v>
      </c>
      <c r="DW614" s="550">
        <v>19.931412784463188</v>
      </c>
      <c r="DX614" s="551">
        <v>3.102345602516843E-5</v>
      </c>
      <c r="DY614" s="551">
        <v>0.22666999372930485</v>
      </c>
      <c r="DZ614" s="550">
        <v>19.931412784463188</v>
      </c>
      <c r="EA614" s="555">
        <v>0.99266912004237362</v>
      </c>
      <c r="EB614"/>
      <c r="EC614"/>
      <c r="ED614"/>
      <c r="EE614"/>
      <c r="EF614"/>
    </row>
    <row r="615" spans="93:136" ht="15">
      <c r="CO615" s="1187"/>
      <c r="CP615" s="470">
        <v>68</v>
      </c>
      <c r="CQ615" s="450">
        <v>3.2717578259373945</v>
      </c>
      <c r="CR615" s="473"/>
      <c r="CS615" s="473"/>
      <c r="CT615" s="473"/>
      <c r="CU615" s="473"/>
      <c r="CV615" s="474"/>
      <c r="CW615"/>
      <c r="DN615" s="1190"/>
      <c r="DO615" s="742"/>
      <c r="DP615" s="742"/>
      <c r="DQ615" s="742"/>
      <c r="DR615" s="742"/>
      <c r="DS615" s="742"/>
      <c r="DT615" s="742"/>
      <c r="DU615" s="570">
        <v>68</v>
      </c>
      <c r="DV615" s="550">
        <v>2.5165817423460601</v>
      </c>
      <c r="DW615" s="573"/>
      <c r="DX615" s="573"/>
      <c r="DY615" s="573"/>
      <c r="DZ615" s="573"/>
      <c r="EA615" s="574"/>
      <c r="EB615"/>
      <c r="EC615"/>
      <c r="ED615"/>
      <c r="EE615"/>
      <c r="EF615"/>
    </row>
    <row r="616" spans="93:136" ht="15">
      <c r="CO616" s="1239" t="s">
        <v>97</v>
      </c>
      <c r="CP616" s="470">
        <v>1</v>
      </c>
      <c r="CQ616" s="450">
        <v>51.18305002823476</v>
      </c>
      <c r="CR616" s="450">
        <v>16.480509120139388</v>
      </c>
      <c r="CS616" s="451">
        <v>1.2938316238297193E-4</v>
      </c>
      <c r="CT616" s="451">
        <v>0.19508060843599465</v>
      </c>
      <c r="CU616" s="450">
        <v>16.480509120139388</v>
      </c>
      <c r="CV616" s="455">
        <v>0.97940873384571092</v>
      </c>
      <c r="CW616"/>
      <c r="DN616" s="1240" t="s">
        <v>97</v>
      </c>
      <c r="DO616" s="746"/>
      <c r="DP616" s="746"/>
      <c r="DQ616" s="746"/>
      <c r="DR616" s="746"/>
      <c r="DS616" s="746"/>
      <c r="DT616" s="746"/>
      <c r="DU616" s="570">
        <v>1</v>
      </c>
      <c r="DV616" s="550">
        <v>53.149302265483648</v>
      </c>
      <c r="DW616" s="550">
        <v>22.960427493774091</v>
      </c>
      <c r="DX616" s="551">
        <v>9.3444931714485192E-6</v>
      </c>
      <c r="DY616" s="551">
        <v>0.25242215902454562</v>
      </c>
      <c r="DZ616" s="550">
        <v>22.960427493774095</v>
      </c>
      <c r="EA616" s="555">
        <v>0.99713710128141564</v>
      </c>
      <c r="EB616"/>
      <c r="EC616"/>
      <c r="ED616"/>
      <c r="EE616"/>
      <c r="EF616"/>
    </row>
    <row r="617" spans="93:136" ht="15.75" thickBot="1">
      <c r="CO617" s="1183"/>
      <c r="CP617" s="480">
        <v>68</v>
      </c>
      <c r="CQ617" s="458">
        <v>3.1056716546267635</v>
      </c>
      <c r="CR617" s="478"/>
      <c r="CS617" s="478"/>
      <c r="CT617" s="478"/>
      <c r="CU617" s="478"/>
      <c r="CV617" s="479"/>
      <c r="CW617"/>
      <c r="DN617" s="1184"/>
      <c r="DO617" s="744"/>
      <c r="DP617" s="744"/>
      <c r="DQ617" s="744"/>
      <c r="DR617" s="744"/>
      <c r="DS617" s="744"/>
      <c r="DT617" s="744"/>
      <c r="DU617" s="580">
        <v>68</v>
      </c>
      <c r="DV617" s="558">
        <v>2.3148219814241489</v>
      </c>
      <c r="DW617" s="578"/>
      <c r="DX617" s="578"/>
      <c r="DY617" s="578"/>
      <c r="DZ617" s="578"/>
      <c r="EA617" s="579"/>
      <c r="EB617"/>
      <c r="EC617"/>
      <c r="ED617"/>
      <c r="EE617"/>
      <c r="EF617"/>
    </row>
    <row r="618" spans="93:136" ht="15.75" thickTop="1">
      <c r="CO618" s="1176" t="s">
        <v>118</v>
      </c>
      <c r="CP618" s="1176"/>
      <c r="CQ618" s="1176"/>
      <c r="CR618" s="1176"/>
      <c r="CS618" s="1176"/>
      <c r="CT618" s="1176"/>
      <c r="CU618" s="1176"/>
      <c r="CV618" s="1176"/>
      <c r="CW618"/>
      <c r="DN618" s="1178" t="s">
        <v>118</v>
      </c>
      <c r="DO618" s="1178"/>
      <c r="DP618" s="1178"/>
      <c r="DQ618" s="1178"/>
      <c r="DR618" s="1178"/>
      <c r="DS618" s="1178"/>
      <c r="DT618" s="1178"/>
      <c r="DU618" s="1178"/>
      <c r="DV618" s="1178"/>
      <c r="DW618" s="1178"/>
      <c r="DX618" s="1178"/>
      <c r="DY618" s="1178"/>
      <c r="DZ618" s="1178"/>
      <c r="EA618" s="1178"/>
      <c r="EB618"/>
      <c r="EC618"/>
      <c r="ED618"/>
      <c r="EE618"/>
      <c r="EF618"/>
    </row>
    <row r="619" spans="93:136" ht="15">
      <c r="CO619" s="1176" t="s">
        <v>333</v>
      </c>
      <c r="CP619" s="1176"/>
      <c r="CQ619" s="1176"/>
      <c r="CR619" s="1176"/>
      <c r="CS619" s="1176"/>
      <c r="CT619" s="1176"/>
      <c r="CU619" s="1176"/>
      <c r="CV619" s="1176"/>
      <c r="CW619"/>
      <c r="DN619" s="1178" t="s">
        <v>333</v>
      </c>
      <c r="DO619" s="1178"/>
      <c r="DP619" s="1178"/>
      <c r="DQ619" s="1178"/>
      <c r="DR619" s="1178"/>
      <c r="DS619" s="1178"/>
      <c r="DT619" s="1178"/>
      <c r="DU619" s="1178"/>
      <c r="DV619" s="1178"/>
      <c r="DW619" s="1178"/>
      <c r="DX619" s="1178"/>
      <c r="DY619" s="1178"/>
      <c r="DZ619" s="1178"/>
      <c r="EA619" s="1178"/>
      <c r="EB619"/>
      <c r="EC619"/>
      <c r="ED619"/>
      <c r="EE619"/>
      <c r="EF619"/>
    </row>
    <row r="620" spans="93:136" ht="15">
      <c r="CO620"/>
      <c r="CP620"/>
      <c r="CQ620"/>
      <c r="CR620"/>
      <c r="CS620"/>
      <c r="CT620"/>
      <c r="CU620"/>
      <c r="CV620"/>
      <c r="CW620"/>
      <c r="DN620"/>
      <c r="DO620"/>
      <c r="DP620"/>
      <c r="DQ620"/>
      <c r="DR620"/>
      <c r="DS620"/>
      <c r="DT620"/>
      <c r="DU620"/>
      <c r="DV620"/>
      <c r="DW620"/>
      <c r="DX620"/>
      <c r="DY620"/>
      <c r="DZ620"/>
      <c r="EA620"/>
      <c r="EB620"/>
      <c r="EC620"/>
      <c r="ED620"/>
      <c r="EE620"/>
      <c r="EF620"/>
    </row>
    <row r="621" spans="93:136" ht="15">
      <c r="CO621"/>
      <c r="CP621"/>
      <c r="CQ621"/>
      <c r="CR621"/>
      <c r="CS621"/>
      <c r="CT621"/>
      <c r="CU621"/>
      <c r="CV621"/>
      <c r="CW621"/>
      <c r="DN621"/>
      <c r="DO621"/>
      <c r="DP621"/>
      <c r="DQ621"/>
      <c r="DR621"/>
      <c r="DS621"/>
      <c r="DT621"/>
      <c r="DU621"/>
      <c r="DV621"/>
      <c r="DW621"/>
      <c r="DX621"/>
      <c r="DY621"/>
      <c r="DZ621"/>
      <c r="EA621"/>
      <c r="EB621"/>
      <c r="EC621"/>
      <c r="ED621"/>
      <c r="EE621"/>
      <c r="EF621"/>
    </row>
    <row r="622" spans="93:136" ht="18">
      <c r="CO622" s="489" t="s">
        <v>472</v>
      </c>
      <c r="CP622"/>
      <c r="CQ622"/>
      <c r="CR622"/>
      <c r="CS622"/>
      <c r="CT622"/>
      <c r="CU622"/>
      <c r="CV622"/>
      <c r="CW622"/>
      <c r="DN622" s="589" t="s">
        <v>472</v>
      </c>
      <c r="DO622" s="589"/>
      <c r="DP622" s="589"/>
      <c r="DQ622" s="589"/>
      <c r="DR622" s="589"/>
      <c r="DS622" s="589"/>
      <c r="DT622" s="589"/>
      <c r="DU622"/>
      <c r="DV622"/>
      <c r="DW622"/>
      <c r="DX622"/>
      <c r="DY622"/>
      <c r="DZ622"/>
      <c r="EA622"/>
      <c r="EB622"/>
      <c r="EC622"/>
      <c r="ED622"/>
      <c r="EE622"/>
      <c r="EF622"/>
    </row>
    <row r="623" spans="93:136" ht="15">
      <c r="CO623"/>
      <c r="CP623"/>
      <c r="CQ623"/>
      <c r="CR623"/>
      <c r="CS623"/>
      <c r="CT623"/>
      <c r="CU623"/>
      <c r="CV623"/>
      <c r="CW623"/>
      <c r="DN623"/>
      <c r="DO623"/>
      <c r="DP623"/>
      <c r="DQ623"/>
      <c r="DR623"/>
      <c r="DS623"/>
      <c r="DT623"/>
      <c r="DU623"/>
      <c r="DV623"/>
      <c r="DW623"/>
      <c r="DX623"/>
      <c r="DY623"/>
      <c r="DZ623"/>
      <c r="EA623"/>
      <c r="EB623"/>
      <c r="EC623"/>
      <c r="ED623"/>
      <c r="EE623"/>
      <c r="EF623"/>
    </row>
    <row r="624" spans="93:136" ht="15">
      <c r="CO624" s="1153" t="s">
        <v>76</v>
      </c>
      <c r="CP624" s="1153"/>
      <c r="CQ624" s="1153"/>
      <c r="CR624" s="1153"/>
      <c r="CS624"/>
      <c r="CT624"/>
      <c r="CU624"/>
      <c r="CV624"/>
      <c r="CW624"/>
      <c r="DN624" s="1155" t="s">
        <v>76</v>
      </c>
      <c r="DO624" s="1155"/>
      <c r="DP624" s="1155"/>
      <c r="DQ624" s="1155"/>
      <c r="DR624" s="1155"/>
      <c r="DS624" s="1155"/>
      <c r="DT624" s="1155"/>
      <c r="DU624" s="1155"/>
      <c r="DV624" s="1155"/>
      <c r="DW624" s="1155"/>
      <c r="DX624"/>
      <c r="DY624"/>
      <c r="DZ624"/>
      <c r="EA624"/>
      <c r="EB624"/>
      <c r="EC624"/>
      <c r="ED624"/>
      <c r="EE624"/>
      <c r="EF624"/>
    </row>
    <row r="625" spans="93:136" ht="15.75" thickBot="1">
      <c r="CO625" s="406" t="s">
        <v>328</v>
      </c>
      <c r="CP625"/>
      <c r="CQ625"/>
      <c r="CR625"/>
      <c r="CS625"/>
      <c r="CT625"/>
      <c r="CU625"/>
      <c r="CV625"/>
      <c r="CW625"/>
      <c r="DN625" s="506" t="s">
        <v>328</v>
      </c>
      <c r="DO625" s="506"/>
      <c r="DP625" s="506"/>
      <c r="DQ625" s="506"/>
      <c r="DR625" s="506"/>
      <c r="DS625" s="506"/>
      <c r="DT625" s="506"/>
      <c r="DU625"/>
      <c r="DV625"/>
      <c r="DW625"/>
      <c r="DX625"/>
      <c r="DY625"/>
      <c r="DZ625"/>
      <c r="EA625"/>
      <c r="EB625"/>
      <c r="EC625"/>
      <c r="ED625"/>
      <c r="EE625"/>
      <c r="EF625"/>
    </row>
    <row r="626" spans="93:136" ht="15.75" thickTop="1">
      <c r="CO626" s="1231" t="s">
        <v>109</v>
      </c>
      <c r="CP626" s="1218" t="s">
        <v>71</v>
      </c>
      <c r="CQ626" s="1218" t="s">
        <v>72</v>
      </c>
      <c r="CR626" s="1219"/>
      <c r="CS626"/>
      <c r="CT626"/>
      <c r="CU626"/>
      <c r="CV626"/>
      <c r="CW626"/>
      <c r="DN626" s="1235" t="s">
        <v>109</v>
      </c>
      <c r="DO626" s="1243"/>
      <c r="DP626" s="1243"/>
      <c r="DQ626" s="1243"/>
      <c r="DR626" s="1243"/>
      <c r="DS626" s="1243"/>
      <c r="DT626" s="1243"/>
      <c r="DU626" s="1216" t="s">
        <v>71</v>
      </c>
      <c r="DV626" s="1216" t="s">
        <v>72</v>
      </c>
      <c r="DW626" s="1217"/>
      <c r="DX626"/>
      <c r="DY626"/>
      <c r="DZ626"/>
      <c r="EA626"/>
      <c r="EB626"/>
      <c r="EC626"/>
      <c r="ED626"/>
      <c r="EE626"/>
      <c r="EF626"/>
    </row>
    <row r="627" spans="93:136" ht="25.5" thickBot="1">
      <c r="CO627" s="1233"/>
      <c r="CP627" s="1230"/>
      <c r="CQ627" s="638" t="s">
        <v>73</v>
      </c>
      <c r="CR627" s="461" t="s">
        <v>74</v>
      </c>
      <c r="CS627"/>
      <c r="CT627"/>
      <c r="CU627"/>
      <c r="CV627"/>
      <c r="CW627"/>
      <c r="DN627" s="1237"/>
      <c r="DO627" s="1244"/>
      <c r="DP627" s="1244"/>
      <c r="DQ627" s="1244"/>
      <c r="DR627" s="1244"/>
      <c r="DS627" s="1244"/>
      <c r="DT627" s="1244"/>
      <c r="DU627" s="1224"/>
      <c r="DV627" s="635" t="s">
        <v>73</v>
      </c>
      <c r="DW627" s="561" t="s">
        <v>74</v>
      </c>
      <c r="DX627"/>
      <c r="DY627"/>
      <c r="DZ627"/>
      <c r="EA627"/>
      <c r="EB627"/>
      <c r="EC627"/>
      <c r="ED627"/>
      <c r="EE627"/>
      <c r="EF627"/>
    </row>
    <row r="628" spans="93:136" ht="15.75" thickTop="1">
      <c r="CO628" s="1186" t="s">
        <v>10</v>
      </c>
      <c r="CP628" s="485">
        <v>0.20090710274351636</v>
      </c>
      <c r="CQ628" s="484">
        <v>2.2569908552139095</v>
      </c>
      <c r="CR628" s="486">
        <v>3.0587986184703011</v>
      </c>
      <c r="CS628"/>
      <c r="CT628"/>
      <c r="CU628"/>
      <c r="CV628"/>
      <c r="CW628"/>
      <c r="DN628" s="1189" t="s">
        <v>10</v>
      </c>
      <c r="DO628" s="748"/>
      <c r="DP628" s="748"/>
      <c r="DQ628" s="748"/>
      <c r="DR628" s="748"/>
      <c r="DS628" s="748"/>
      <c r="DT628" s="748"/>
      <c r="DU628" s="585">
        <v>0.21299407476261509</v>
      </c>
      <c r="DV628" s="584">
        <v>2.2855032570221092</v>
      </c>
      <c r="DW628" s="586">
        <v>3.1355493745568386</v>
      </c>
      <c r="DX628"/>
      <c r="DY628"/>
      <c r="DZ628"/>
      <c r="EA628"/>
      <c r="EB628"/>
      <c r="EC628"/>
      <c r="ED628"/>
      <c r="EE628"/>
      <c r="EF628"/>
    </row>
    <row r="629" spans="93:136" ht="15">
      <c r="CO629" s="1187"/>
      <c r="CP629" s="451">
        <v>0.24994907416785297</v>
      </c>
      <c r="CQ629" s="450">
        <v>3.5275501775321727</v>
      </c>
      <c r="CR629" s="452">
        <v>4.5250814014151954</v>
      </c>
      <c r="CS629"/>
      <c r="CT629"/>
      <c r="CU629"/>
      <c r="CV629"/>
      <c r="CW629"/>
      <c r="DN629" s="1190"/>
      <c r="DO629" s="742"/>
      <c r="DP629" s="742"/>
      <c r="DQ629" s="742"/>
      <c r="DR629" s="742"/>
      <c r="DS629" s="742"/>
      <c r="DT629" s="742"/>
      <c r="DU629" s="551">
        <v>0.22820285693646458</v>
      </c>
      <c r="DV629" s="550">
        <v>3.0709440783935245</v>
      </c>
      <c r="DW629" s="552">
        <v>3.9816875005538437</v>
      </c>
      <c r="DX629"/>
      <c r="DY629"/>
      <c r="DZ629"/>
      <c r="EA629"/>
      <c r="EB629"/>
      <c r="EC629"/>
      <c r="ED629"/>
      <c r="EE629"/>
      <c r="EF629"/>
    </row>
    <row r="630" spans="93:136" ht="15">
      <c r="CO630" s="1187"/>
      <c r="CP630" s="451">
        <v>0.24069888715057192</v>
      </c>
      <c r="CQ630" s="450">
        <v>3.9670612699140162</v>
      </c>
      <c r="CR630" s="452">
        <v>4.9276755721912453</v>
      </c>
      <c r="CS630"/>
      <c r="CT630"/>
      <c r="CU630"/>
      <c r="CV630"/>
      <c r="CW630"/>
      <c r="DN630" s="1190"/>
      <c r="DO630" s="742"/>
      <c r="DP630" s="742"/>
      <c r="DQ630" s="742"/>
      <c r="DR630" s="742"/>
      <c r="DS630" s="742"/>
      <c r="DT630" s="742"/>
      <c r="DU630" s="551">
        <v>0.28209436101019619</v>
      </c>
      <c r="DV630" s="550">
        <v>3.6212999931884937</v>
      </c>
      <c r="DW630" s="552">
        <v>4.747121059443085</v>
      </c>
      <c r="DX630"/>
      <c r="DY630"/>
      <c r="DZ630"/>
      <c r="EA630"/>
      <c r="EB630"/>
      <c r="EC630"/>
      <c r="ED630"/>
      <c r="EE630"/>
      <c r="EF630"/>
    </row>
    <row r="631" spans="93:136" ht="15">
      <c r="CO631" s="1187"/>
      <c r="CP631" s="451">
        <v>0.30359962617380287</v>
      </c>
      <c r="CQ631" s="450">
        <v>4.1310184836397319</v>
      </c>
      <c r="CR631" s="452">
        <v>5.3426657268865831</v>
      </c>
      <c r="CS631"/>
      <c r="CT631"/>
      <c r="CU631"/>
      <c r="CV631"/>
      <c r="CW631"/>
      <c r="DN631" s="1190"/>
      <c r="DO631" s="742"/>
      <c r="DP631" s="742"/>
      <c r="DQ631" s="742"/>
      <c r="DR631" s="742"/>
      <c r="DS631" s="742"/>
      <c r="DT631" s="742"/>
      <c r="DU631" s="551">
        <v>0.27352825099054456</v>
      </c>
      <c r="DV631" s="550">
        <v>4.033130241701179</v>
      </c>
      <c r="DW631" s="552">
        <v>5.1247644951409272</v>
      </c>
      <c r="DX631"/>
      <c r="DY631"/>
      <c r="DZ631"/>
      <c r="EA631"/>
      <c r="EB631"/>
      <c r="EC631"/>
      <c r="ED631"/>
      <c r="EE631"/>
      <c r="EF631"/>
    </row>
    <row r="632" spans="93:136" ht="15">
      <c r="CO632" s="1187"/>
      <c r="CP632" s="451">
        <v>0.29342612384763445</v>
      </c>
      <c r="CQ632" s="450">
        <v>4.7565825493501626</v>
      </c>
      <c r="CR632" s="452">
        <v>5.927627976965625</v>
      </c>
      <c r="CS632"/>
      <c r="CT632"/>
      <c r="CU632"/>
      <c r="CV632"/>
      <c r="CW632"/>
      <c r="DN632" s="1190"/>
      <c r="DO632" s="742"/>
      <c r="DP632" s="742"/>
      <c r="DQ632" s="742"/>
      <c r="DR632" s="742"/>
      <c r="DS632" s="742"/>
      <c r="DT632" s="742"/>
      <c r="DU632" s="551">
        <v>0.2573438076288147</v>
      </c>
      <c r="DV632" s="550">
        <v>4.8022679008651483</v>
      </c>
      <c r="DW632" s="552">
        <v>5.8293110465032729</v>
      </c>
      <c r="DX632"/>
      <c r="DY632"/>
      <c r="DZ632"/>
      <c r="EA632"/>
      <c r="EB632"/>
      <c r="EC632"/>
      <c r="ED632"/>
      <c r="EE632"/>
      <c r="EF632"/>
    </row>
    <row r="633" spans="93:136" ht="15">
      <c r="CO633" s="1187"/>
      <c r="CP633" s="451">
        <v>0.28588144647309044</v>
      </c>
      <c r="CQ633" s="450">
        <v>5.3769008765434627</v>
      </c>
      <c r="CR633" s="452">
        <v>6.517835965561801</v>
      </c>
      <c r="CS633"/>
      <c r="CT633"/>
      <c r="CU633"/>
      <c r="CV633"/>
      <c r="CW633"/>
      <c r="DN633" s="1190"/>
      <c r="DO633" s="742"/>
      <c r="DP633" s="742"/>
      <c r="DQ633" s="742"/>
      <c r="DR633" s="742"/>
      <c r="DS633" s="742"/>
      <c r="DT633" s="742"/>
      <c r="DU633" s="551">
        <v>0.2468124144612959</v>
      </c>
      <c r="DV633" s="550">
        <v>5.3759145476829691</v>
      </c>
      <c r="DW633" s="552">
        <v>6.3609275575801885</v>
      </c>
      <c r="DX633"/>
      <c r="DY633"/>
      <c r="DZ633"/>
      <c r="EA633"/>
      <c r="EB633"/>
      <c r="EC633"/>
      <c r="ED633"/>
      <c r="EE633"/>
      <c r="EF633"/>
    </row>
    <row r="634" spans="93:136" ht="15">
      <c r="CO634" s="1187" t="s">
        <v>11</v>
      </c>
      <c r="CP634" s="451">
        <v>0.21276505895826806</v>
      </c>
      <c r="CQ634" s="451">
        <v>0.9157117129327943</v>
      </c>
      <c r="CR634" s="452">
        <v>1.7648438426227615</v>
      </c>
      <c r="CS634"/>
      <c r="CT634"/>
      <c r="CU634"/>
      <c r="CV634"/>
      <c r="CW634"/>
      <c r="DN634" s="1190" t="s">
        <v>11</v>
      </c>
      <c r="DO634" s="742"/>
      <c r="DP634" s="742"/>
      <c r="DQ634" s="742"/>
      <c r="DR634" s="742"/>
      <c r="DS634" s="742"/>
      <c r="DT634" s="742"/>
      <c r="DU634" s="551">
        <v>0.22556542927446119</v>
      </c>
      <c r="DV634" s="551">
        <v>0.87280786054492787</v>
      </c>
      <c r="DW634" s="552">
        <v>1.7730254727884061</v>
      </c>
      <c r="DX634"/>
      <c r="DY634"/>
      <c r="DZ634"/>
      <c r="EA634"/>
      <c r="EB634"/>
      <c r="EC634"/>
      <c r="ED634"/>
      <c r="EE634"/>
      <c r="EF634"/>
    </row>
    <row r="635" spans="93:136" ht="15">
      <c r="CO635" s="1187"/>
      <c r="CP635" s="451">
        <v>0.2647015898177546</v>
      </c>
      <c r="CQ635" s="450">
        <v>1.8676295347520164</v>
      </c>
      <c r="CR635" s="452">
        <v>2.9240371319146505</v>
      </c>
      <c r="CS635"/>
      <c r="CT635"/>
      <c r="CU635"/>
      <c r="CV635"/>
      <c r="CW635"/>
      <c r="DN635" s="1190"/>
      <c r="DO635" s="742"/>
      <c r="DP635" s="742"/>
      <c r="DQ635" s="742"/>
      <c r="DR635" s="742"/>
      <c r="DS635" s="742"/>
      <c r="DT635" s="742"/>
      <c r="DU635" s="551">
        <v>0.24167186549156988</v>
      </c>
      <c r="DV635" s="550">
        <v>1.83025130081097</v>
      </c>
      <c r="DW635" s="552">
        <v>2.79474869918903</v>
      </c>
      <c r="DX635"/>
      <c r="DY635"/>
      <c r="DZ635"/>
      <c r="EA635"/>
      <c r="EB635"/>
      <c r="EC635"/>
      <c r="ED635"/>
      <c r="EE635"/>
      <c r="EF635"/>
    </row>
    <row r="636" spans="93:136" ht="15">
      <c r="CO636" s="1187"/>
      <c r="CP636" s="451">
        <v>0.25490543747057071</v>
      </c>
      <c r="CQ636" s="450">
        <v>2.2587052301861492</v>
      </c>
      <c r="CR636" s="452">
        <v>3.2760169920360731</v>
      </c>
      <c r="CS636"/>
      <c r="CT636"/>
      <c r="CU636"/>
      <c r="CV636"/>
      <c r="CW636"/>
      <c r="DN636" s="1190"/>
      <c r="DO636" s="742"/>
      <c r="DP636" s="742"/>
      <c r="DQ636" s="742"/>
      <c r="DR636" s="742"/>
      <c r="DS636" s="742"/>
      <c r="DT636" s="742"/>
      <c r="DU636" s="551">
        <v>0.29874415853157932</v>
      </c>
      <c r="DV636" s="550">
        <v>2.2615042020930822</v>
      </c>
      <c r="DW636" s="552">
        <v>3.4537735756846963</v>
      </c>
      <c r="DX636"/>
      <c r="DY636"/>
      <c r="DZ636"/>
      <c r="EA636"/>
      <c r="EB636"/>
      <c r="EC636"/>
      <c r="ED636"/>
      <c r="EE636"/>
      <c r="EF636"/>
    </row>
    <row r="637" spans="93:136" ht="15">
      <c r="CO637" s="1187"/>
      <c r="CP637" s="451">
        <v>0.32151870929641346</v>
      </c>
      <c r="CQ637" s="450">
        <v>2.8480027380590367</v>
      </c>
      <c r="CR637" s="452">
        <v>4.1311639286076307</v>
      </c>
      <c r="CS637"/>
      <c r="CT637"/>
      <c r="CU637"/>
      <c r="CV637"/>
      <c r="CW637"/>
      <c r="DN637" s="1190"/>
      <c r="DO637" s="742"/>
      <c r="DP637" s="742"/>
      <c r="DQ637" s="742"/>
      <c r="DR637" s="742"/>
      <c r="DS637" s="742"/>
      <c r="DT637" s="742"/>
      <c r="DU637" s="551">
        <v>0.28967245883313247</v>
      </c>
      <c r="DV637" s="550">
        <v>2.651134274774368</v>
      </c>
      <c r="DW637" s="552">
        <v>3.807199058558965</v>
      </c>
      <c r="DX637"/>
      <c r="DY637"/>
      <c r="DZ637"/>
      <c r="EA637"/>
      <c r="EB637"/>
      <c r="EC637"/>
      <c r="ED637"/>
      <c r="EE637"/>
      <c r="EF637"/>
    </row>
    <row r="638" spans="93:136" ht="15">
      <c r="CO638" s="1187"/>
      <c r="CP638" s="451">
        <v>0.31074474564514998</v>
      </c>
      <c r="CQ638" s="450">
        <v>3.4910296255712594</v>
      </c>
      <c r="CR638" s="452">
        <v>4.7311925966509598</v>
      </c>
      <c r="CS638"/>
      <c r="CT638"/>
      <c r="CU638"/>
      <c r="CV638"/>
      <c r="CW638"/>
      <c r="DN638" s="1190"/>
      <c r="DO638" s="742"/>
      <c r="DP638" s="742"/>
      <c r="DQ638" s="742"/>
      <c r="DR638" s="742"/>
      <c r="DS638" s="742"/>
      <c r="DT638" s="742"/>
      <c r="DU638" s="551">
        <v>0.27253277587000074</v>
      </c>
      <c r="DV638" s="550">
        <v>3.0985304240662934</v>
      </c>
      <c r="DW638" s="552">
        <v>4.1861917981559298</v>
      </c>
      <c r="DX638"/>
      <c r="DY638"/>
      <c r="DZ638"/>
      <c r="EA638"/>
      <c r="EB638"/>
      <c r="EC638"/>
      <c r="ED638"/>
      <c r="EE638"/>
      <c r="EF638"/>
    </row>
    <row r="639" spans="93:136" ht="15.75" thickBot="1">
      <c r="CO639" s="1183"/>
      <c r="CP639" s="459">
        <v>0.30275476567681975</v>
      </c>
      <c r="CQ639" s="458">
        <v>3.6528067156941413</v>
      </c>
      <c r="CR639" s="492">
        <v>4.861082173194748</v>
      </c>
      <c r="CS639"/>
      <c r="CT639"/>
      <c r="CU639"/>
      <c r="CV639"/>
      <c r="CW639"/>
      <c r="DN639" s="1184"/>
      <c r="DO639" s="744"/>
      <c r="DP639" s="744"/>
      <c r="DQ639" s="744"/>
      <c r="DR639" s="744"/>
      <c r="DS639" s="744"/>
      <c r="DT639" s="744"/>
      <c r="DU639" s="559">
        <v>0.26137979791351501</v>
      </c>
      <c r="DV639" s="558">
        <v>3.6242580672936011</v>
      </c>
      <c r="DW639" s="592">
        <v>4.6674085993730667</v>
      </c>
      <c r="DX639"/>
      <c r="DY639"/>
      <c r="DZ639"/>
      <c r="EA639"/>
      <c r="EB639"/>
      <c r="EC639"/>
      <c r="ED639"/>
      <c r="EE639"/>
      <c r="EF639"/>
    </row>
    <row r="640" spans="93:136" ht="15.75" thickTop="1">
      <c r="CO640"/>
      <c r="CP640"/>
      <c r="CQ640"/>
      <c r="CR640"/>
      <c r="CS640"/>
      <c r="CT640"/>
      <c r="CU640"/>
      <c r="CV640"/>
      <c r="CW640"/>
      <c r="DN640"/>
      <c r="DO640"/>
      <c r="DP640"/>
      <c r="DQ640"/>
      <c r="DR640"/>
      <c r="DS640"/>
      <c r="DT640"/>
      <c r="DU640"/>
      <c r="DV640"/>
      <c r="DW640"/>
      <c r="DX640"/>
      <c r="DY640"/>
      <c r="DZ640"/>
      <c r="EA640"/>
      <c r="EB640"/>
      <c r="EC640"/>
      <c r="ED640"/>
      <c r="EE640"/>
      <c r="EF640"/>
    </row>
    <row r="641" spans="93:136" ht="15">
      <c r="CO641" s="1153" t="s">
        <v>77</v>
      </c>
      <c r="CP641" s="1153"/>
      <c r="CQ641" s="1153"/>
      <c r="CR641" s="1153"/>
      <c r="CS641" s="1153"/>
      <c r="CT641" s="1153"/>
      <c r="CU641"/>
      <c r="CV641"/>
      <c r="CW641"/>
      <c r="DN641" s="1155" t="s">
        <v>77</v>
      </c>
      <c r="DO641" s="1155"/>
      <c r="DP641" s="1155"/>
      <c r="DQ641" s="1155"/>
      <c r="DR641" s="1155"/>
      <c r="DS641" s="1155"/>
      <c r="DT641" s="1155"/>
      <c r="DU641" s="1155"/>
      <c r="DV641" s="1155"/>
      <c r="DW641" s="1155"/>
      <c r="DX641" s="1155"/>
      <c r="DY641" s="1155"/>
      <c r="DZ641"/>
      <c r="EA641"/>
      <c r="EB641"/>
      <c r="EC641"/>
      <c r="ED641"/>
      <c r="EE641"/>
      <c r="EF641"/>
    </row>
    <row r="642" spans="93:136" ht="15.75" thickBot="1">
      <c r="CO642" s="406" t="s">
        <v>328</v>
      </c>
      <c r="CP642"/>
      <c r="CQ642"/>
      <c r="CR642"/>
      <c r="CS642"/>
      <c r="CT642"/>
      <c r="CU642"/>
      <c r="CV642"/>
      <c r="CW642"/>
      <c r="DN642" s="506" t="s">
        <v>328</v>
      </c>
      <c r="DO642" s="506"/>
      <c r="DP642" s="506"/>
      <c r="DQ642" s="506"/>
      <c r="DR642" s="506"/>
      <c r="DS642" s="506"/>
      <c r="DT642" s="506"/>
      <c r="DU642"/>
      <c r="DV642"/>
      <c r="DW642"/>
      <c r="DX642"/>
      <c r="DY642"/>
      <c r="DZ642"/>
      <c r="EA642"/>
      <c r="EB642"/>
      <c r="EC642"/>
      <c r="ED642"/>
      <c r="EE642"/>
      <c r="EF642"/>
    </row>
    <row r="643" spans="93:136" ht="15.75" thickTop="1">
      <c r="CO643" s="1231" t="s">
        <v>109</v>
      </c>
      <c r="CP643" s="1228" t="s">
        <v>80</v>
      </c>
      <c r="CQ643" s="1218" t="s">
        <v>71</v>
      </c>
      <c r="CR643" s="1218" t="s">
        <v>348</v>
      </c>
      <c r="CS643" s="1218" t="s">
        <v>349</v>
      </c>
      <c r="CT643" s="1219"/>
      <c r="CU643"/>
      <c r="CV643"/>
      <c r="CW643"/>
      <c r="DN643" s="1235" t="s">
        <v>109</v>
      </c>
      <c r="DO643" s="1243"/>
      <c r="DP643" s="1243"/>
      <c r="DQ643" s="1243"/>
      <c r="DR643" s="1243"/>
      <c r="DS643" s="1243"/>
      <c r="DT643" s="1243"/>
      <c r="DU643" s="1222" t="s">
        <v>80</v>
      </c>
      <c r="DV643" s="1216" t="s">
        <v>71</v>
      </c>
      <c r="DW643" s="1216" t="s">
        <v>348</v>
      </c>
      <c r="DX643" s="1216" t="s">
        <v>349</v>
      </c>
      <c r="DY643" s="1217"/>
      <c r="DZ643"/>
      <c r="EA643"/>
      <c r="EB643"/>
      <c r="EC643"/>
      <c r="ED643"/>
      <c r="EE643"/>
      <c r="EF643"/>
    </row>
    <row r="644" spans="93:136" ht="25.5" thickBot="1">
      <c r="CO644" s="1233"/>
      <c r="CP644" s="1229"/>
      <c r="CQ644" s="1230"/>
      <c r="CR644" s="1230"/>
      <c r="CS644" s="638" t="s">
        <v>73</v>
      </c>
      <c r="CT644" s="461" t="s">
        <v>74</v>
      </c>
      <c r="CU644"/>
      <c r="CV644"/>
      <c r="CW644"/>
      <c r="DN644" s="1237"/>
      <c r="DO644" s="1244"/>
      <c r="DP644" s="1244"/>
      <c r="DQ644" s="1244"/>
      <c r="DR644" s="1244"/>
      <c r="DS644" s="1244"/>
      <c r="DT644" s="1244"/>
      <c r="DU644" s="1223"/>
      <c r="DV644" s="1224"/>
      <c r="DW644" s="1224"/>
      <c r="DX644" s="635" t="s">
        <v>73</v>
      </c>
      <c r="DY644" s="561" t="s">
        <v>74</v>
      </c>
      <c r="DZ644"/>
      <c r="EA644"/>
      <c r="EB644"/>
      <c r="EC644"/>
      <c r="ED644"/>
      <c r="EE644"/>
      <c r="EF644"/>
    </row>
    <row r="645" spans="93:136" ht="15.75" thickTop="1">
      <c r="CO645" s="1186" t="s">
        <v>10</v>
      </c>
      <c r="CP645" s="494" t="s">
        <v>473</v>
      </c>
      <c r="CQ645" s="485">
        <v>0.20827833177603464</v>
      </c>
      <c r="CR645" s="485">
        <v>1.2543890964449001E-7</v>
      </c>
      <c r="CS645" s="484">
        <v>-2.0020936774732854</v>
      </c>
      <c r="CT645" s="495">
        <v>-0.73474842778987204</v>
      </c>
      <c r="CU645"/>
      <c r="CV645"/>
      <c r="CW645"/>
      <c r="DN645" s="1189" t="s">
        <v>10</v>
      </c>
      <c r="DO645" s="748"/>
      <c r="DP645" s="748"/>
      <c r="DQ645" s="748"/>
      <c r="DR645" s="748"/>
      <c r="DS645" s="748"/>
      <c r="DT645" s="748"/>
      <c r="DU645" s="594" t="s">
        <v>659</v>
      </c>
      <c r="DV645" s="585">
        <v>0.20323141585818458</v>
      </c>
      <c r="DW645" s="585">
        <v>2.2690579947476129E-3</v>
      </c>
      <c r="DX645" s="584">
        <v>-1.4341072009244784</v>
      </c>
      <c r="DY645" s="595">
        <v>-0.19747174644394194</v>
      </c>
      <c r="DZ645"/>
      <c r="EA645"/>
      <c r="EB645"/>
      <c r="EC645"/>
      <c r="ED645"/>
      <c r="EE645"/>
      <c r="EF645"/>
    </row>
    <row r="646" spans="93:136" ht="15">
      <c r="CO646" s="1187"/>
      <c r="CP646" s="503" t="s">
        <v>474</v>
      </c>
      <c r="CQ646" s="451">
        <v>0.22083472323839631</v>
      </c>
      <c r="CR646" s="451">
        <v>2.134614147095849E-10</v>
      </c>
      <c r="CS646" s="450">
        <v>-2.4613482740317227</v>
      </c>
      <c r="CT646" s="452">
        <v>-1.1175990943893286</v>
      </c>
      <c r="CU646"/>
      <c r="CV646"/>
      <c r="CW646"/>
      <c r="DN646" s="1190"/>
      <c r="DO646" s="742"/>
      <c r="DP646" s="742"/>
      <c r="DQ646" s="742"/>
      <c r="DR646" s="742"/>
      <c r="DS646" s="742"/>
      <c r="DT646" s="742"/>
      <c r="DU646" s="603" t="s">
        <v>544</v>
      </c>
      <c r="DV646" s="551">
        <v>0.25798690636898353</v>
      </c>
      <c r="DW646" s="551">
        <v>4.0293704973749357E-6</v>
      </c>
      <c r="DX646" s="550">
        <v>-2.2585917846344925</v>
      </c>
      <c r="DY646" s="555">
        <v>-0.68877663641813824</v>
      </c>
      <c r="DZ646"/>
      <c r="EA646"/>
      <c r="EB646"/>
      <c r="EC646"/>
      <c r="ED646"/>
      <c r="EE646"/>
      <c r="EF646"/>
    </row>
    <row r="647" spans="93:136" ht="15">
      <c r="CO647" s="1187"/>
      <c r="CP647" s="503" t="s">
        <v>475</v>
      </c>
      <c r="CQ647" s="451">
        <v>0.27048959669434025</v>
      </c>
      <c r="CR647" s="451">
        <v>1.2222981356832364E-9</v>
      </c>
      <c r="CS647" s="450">
        <v>-2.9018935254605118</v>
      </c>
      <c r="CT647" s="452">
        <v>-1.2560012113815928</v>
      </c>
      <c r="CU647"/>
      <c r="CV647"/>
      <c r="CW647"/>
      <c r="DN647" s="1190"/>
      <c r="DO647" s="742"/>
      <c r="DP647" s="742"/>
      <c r="DQ647" s="742"/>
      <c r="DR647" s="742"/>
      <c r="DS647" s="742"/>
      <c r="DT647" s="742"/>
      <c r="DU647" s="603" t="s">
        <v>715</v>
      </c>
      <c r="DV647" s="551">
        <v>0.25610965656101931</v>
      </c>
      <c r="DW647" s="551">
        <v>6.2338764370251436E-9</v>
      </c>
      <c r="DX647" s="550">
        <v>-2.6476172221824381</v>
      </c>
      <c r="DY647" s="552">
        <v>-1.0892248830807203</v>
      </c>
      <c r="DZ647"/>
      <c r="EA647"/>
      <c r="EB647"/>
      <c r="EC647"/>
      <c r="ED647"/>
      <c r="EE647"/>
      <c r="EF647"/>
    </row>
    <row r="648" spans="93:136" ht="15">
      <c r="CO648" s="1187"/>
      <c r="CP648" s="503" t="s">
        <v>412</v>
      </c>
      <c r="CQ648" s="451">
        <v>0.26009243979099983</v>
      </c>
      <c r="CR648" s="451">
        <v>2.2243133380158895E-14</v>
      </c>
      <c r="CS648" s="450">
        <v>-3.47552404231357</v>
      </c>
      <c r="CT648" s="452">
        <v>-1.8928970103180069</v>
      </c>
      <c r="CU648"/>
      <c r="CV648"/>
      <c r="CW648"/>
      <c r="DN648" s="1190"/>
      <c r="DO648" s="742"/>
      <c r="DP648" s="742"/>
      <c r="DQ648" s="742"/>
      <c r="DR648" s="742"/>
      <c r="DS648" s="742"/>
      <c r="DT648" s="742"/>
      <c r="DU648" s="603" t="s">
        <v>716</v>
      </c>
      <c r="DV648" s="551">
        <v>0.2698935879908167</v>
      </c>
      <c r="DW648" s="551">
        <v>3.4007274486877637E-13</v>
      </c>
      <c r="DX648" s="550">
        <v>-3.4263959990872248</v>
      </c>
      <c r="DY648" s="552">
        <v>-1.7841303167022489</v>
      </c>
      <c r="DZ648"/>
      <c r="EA648"/>
      <c r="EB648"/>
      <c r="EC648"/>
      <c r="ED648"/>
      <c r="EE648"/>
      <c r="EF648"/>
    </row>
    <row r="649" spans="93:136" ht="15">
      <c r="CO649" s="1187"/>
      <c r="CP649" s="503" t="s">
        <v>476</v>
      </c>
      <c r="CQ649" s="451">
        <v>0.26545053949778985</v>
      </c>
      <c r="CR649" s="451">
        <v>6.2445232129774904E-18</v>
      </c>
      <c r="CS649" s="450">
        <v>-4.0970888532723251</v>
      </c>
      <c r="CT649" s="452">
        <v>-2.4818585151487276</v>
      </c>
      <c r="CU649"/>
      <c r="CV649"/>
      <c r="CW649"/>
      <c r="DN649" s="1190"/>
      <c r="DO649" s="742"/>
      <c r="DP649" s="742"/>
      <c r="DQ649" s="742"/>
      <c r="DR649" s="742"/>
      <c r="DS649" s="742"/>
      <c r="DT649" s="742"/>
      <c r="DU649" s="603" t="s">
        <v>527</v>
      </c>
      <c r="DV649" s="551">
        <v>0.26927157260093881</v>
      </c>
      <c r="DW649" s="551">
        <v>8.1575902969747425E-17</v>
      </c>
      <c r="DX649" s="550">
        <v>-3.9771351386174203</v>
      </c>
      <c r="DY649" s="552">
        <v>-2.3386543350667894</v>
      </c>
      <c r="DZ649"/>
      <c r="EA649"/>
      <c r="EB649"/>
      <c r="EC649"/>
      <c r="ED649"/>
      <c r="EE649"/>
      <c r="EF649"/>
    </row>
    <row r="650" spans="93:136" ht="15">
      <c r="CO650" s="1187"/>
      <c r="CP650" s="503" t="s">
        <v>477</v>
      </c>
      <c r="CQ650" s="451">
        <v>0.20827833177603464</v>
      </c>
      <c r="CR650" s="451">
        <v>1.2543890964449001E-7</v>
      </c>
      <c r="CS650" s="451">
        <v>0.73474842778987204</v>
      </c>
      <c r="CT650" s="452">
        <v>2.0020936774732854</v>
      </c>
      <c r="CU650"/>
      <c r="CV650"/>
      <c r="CW650"/>
      <c r="DN650" s="1190"/>
      <c r="DO650" s="742"/>
      <c r="DP650" s="742"/>
      <c r="DQ650" s="742"/>
      <c r="DR650" s="742"/>
      <c r="DS650" s="742"/>
      <c r="DT650" s="742"/>
      <c r="DU650" s="603" t="s">
        <v>665</v>
      </c>
      <c r="DV650" s="551">
        <v>0.20323141585818458</v>
      </c>
      <c r="DW650" s="551">
        <v>2.2690579947476129E-3</v>
      </c>
      <c r="DX650" s="551">
        <v>0.19747174644394194</v>
      </c>
      <c r="DY650" s="552">
        <v>1.4341072009244784</v>
      </c>
      <c r="DZ650"/>
      <c r="EA650"/>
      <c r="EB650"/>
      <c r="EC650"/>
      <c r="ED650"/>
      <c r="EE650"/>
      <c r="EF650"/>
    </row>
    <row r="651" spans="93:136" ht="15">
      <c r="CO651" s="1187"/>
      <c r="CP651" s="454">
        <v>-0.4210526315789469</v>
      </c>
      <c r="CQ651" s="451">
        <v>0.16891115708860166</v>
      </c>
      <c r="CR651" s="451">
        <v>0.22674892225680834</v>
      </c>
      <c r="CS651" s="451">
        <v>-0.93495331133127002</v>
      </c>
      <c r="CT651" s="455">
        <v>9.2848048173376219E-2</v>
      </c>
      <c r="CU651"/>
      <c r="CV651"/>
      <c r="CW651"/>
      <c r="DN651" s="1190"/>
      <c r="DO651" s="742"/>
      <c r="DP651" s="742"/>
      <c r="DQ651" s="742"/>
      <c r="DR651" s="742"/>
      <c r="DS651" s="742"/>
      <c r="DT651" s="742"/>
      <c r="DU651" s="603" t="s">
        <v>717</v>
      </c>
      <c r="DV651" s="551">
        <v>0.18102754316639363</v>
      </c>
      <c r="DW651" s="551">
        <v>8.0533971564915995E-3</v>
      </c>
      <c r="DX651" s="550">
        <v>-1.2086586951891793</v>
      </c>
      <c r="DY651" s="555">
        <v>-0.10713077849503116</v>
      </c>
      <c r="DZ651"/>
      <c r="EA651"/>
      <c r="EB651"/>
      <c r="EC651"/>
      <c r="ED651"/>
      <c r="EE651"/>
      <c r="EF651"/>
    </row>
    <row r="652" spans="93:136" ht="15">
      <c r="CO652" s="1187"/>
      <c r="CP652" s="454">
        <v>-0.71052631578947345</v>
      </c>
      <c r="CQ652" s="451">
        <v>0.23443533319910509</v>
      </c>
      <c r="CR652" s="451">
        <v>5.1725140882253308E-2</v>
      </c>
      <c r="CS652" s="450">
        <v>-1.4237798341807246</v>
      </c>
      <c r="CT652" s="455">
        <v>2.7272026017777229E-3</v>
      </c>
      <c r="CU652"/>
      <c r="CV652"/>
      <c r="CW652"/>
      <c r="DN652" s="1190"/>
      <c r="DO652" s="742"/>
      <c r="DP652" s="742"/>
      <c r="DQ652" s="742"/>
      <c r="DR652" s="742"/>
      <c r="DS652" s="742"/>
      <c r="DT652" s="742"/>
      <c r="DU652" s="603" t="s">
        <v>442</v>
      </c>
      <c r="DV652" s="551">
        <v>0.1924040257081048</v>
      </c>
      <c r="DW652" s="551">
        <v>1.0433582603100362E-5</v>
      </c>
      <c r="DX652" s="550">
        <v>-1.6380077098243437</v>
      </c>
      <c r="DY652" s="555">
        <v>-0.46725544807039443</v>
      </c>
      <c r="DZ652"/>
      <c r="EA652"/>
      <c r="EB652"/>
      <c r="EC652"/>
      <c r="ED652"/>
      <c r="EE652"/>
      <c r="EF652"/>
    </row>
    <row r="653" spans="93:136" ht="15">
      <c r="CO653" s="1187"/>
      <c r="CP653" s="503" t="s">
        <v>478</v>
      </c>
      <c r="CQ653" s="451">
        <v>0.24411329252089681</v>
      </c>
      <c r="CR653" s="451">
        <v>1.4308690997185561E-5</v>
      </c>
      <c r="CS653" s="450">
        <v>-2.0584875235073028</v>
      </c>
      <c r="CT653" s="455">
        <v>-0.57309142386111678</v>
      </c>
      <c r="CU653"/>
      <c r="CV653"/>
      <c r="CW653"/>
      <c r="DN653" s="1190"/>
      <c r="DO653" s="742"/>
      <c r="DP653" s="742"/>
      <c r="DQ653" s="742"/>
      <c r="DR653" s="742"/>
      <c r="DS653" s="742"/>
      <c r="DT653" s="742"/>
      <c r="DU653" s="603" t="s">
        <v>474</v>
      </c>
      <c r="DV653" s="551">
        <v>0.21023216733564923</v>
      </c>
      <c r="DW653" s="551">
        <v>3.8689518178126828E-11</v>
      </c>
      <c r="DX653" s="550">
        <v>-2.4290907205376362</v>
      </c>
      <c r="DY653" s="552">
        <v>-1.1498566478834169</v>
      </c>
      <c r="DZ653"/>
      <c r="EA653"/>
      <c r="EB653"/>
      <c r="EC653"/>
      <c r="ED653"/>
      <c r="EE653"/>
      <c r="EF653"/>
    </row>
    <row r="654" spans="93:136" ht="15">
      <c r="CO654" s="1187"/>
      <c r="CP654" s="503" t="s">
        <v>479</v>
      </c>
      <c r="CQ654" s="451">
        <v>0.23479555725186232</v>
      </c>
      <c r="CR654" s="451">
        <v>1.5367676374588691E-10</v>
      </c>
      <c r="CS654" s="450">
        <v>-2.6354021070920721</v>
      </c>
      <c r="CT654" s="452">
        <v>-1.2067031560658235</v>
      </c>
      <c r="CU654"/>
      <c r="CV654"/>
      <c r="CW654"/>
      <c r="DN654" s="1190"/>
      <c r="DO654" s="742"/>
      <c r="DP654" s="742"/>
      <c r="DQ654" s="742"/>
      <c r="DR654" s="742"/>
      <c r="DS654" s="742"/>
      <c r="DT654" s="742"/>
      <c r="DU654" s="603" t="s">
        <v>677</v>
      </c>
      <c r="DV654" s="551">
        <v>0.19682587969748785</v>
      </c>
      <c r="DW654" s="551">
        <v>4.1759508179712978E-17</v>
      </c>
      <c r="DX654" s="550">
        <v>-2.940934583333179</v>
      </c>
      <c r="DY654" s="552">
        <v>-1.7432759429826103</v>
      </c>
      <c r="DZ654"/>
      <c r="EA654"/>
      <c r="EB654"/>
      <c r="EC654"/>
      <c r="ED654"/>
      <c r="EE654"/>
      <c r="EF654"/>
    </row>
    <row r="655" spans="93:136" ht="15">
      <c r="CO655" s="1187"/>
      <c r="CP655" s="503" t="s">
        <v>480</v>
      </c>
      <c r="CQ655" s="451">
        <v>0.22083472323839631</v>
      </c>
      <c r="CR655" s="451">
        <v>2.134614147095849E-10</v>
      </c>
      <c r="CS655" s="450">
        <v>1.1175990943893286</v>
      </c>
      <c r="CT655" s="452">
        <v>2.4613482740317227</v>
      </c>
      <c r="CU655"/>
      <c r="CV655"/>
      <c r="CW655"/>
      <c r="DN655" s="1190"/>
      <c r="DO655" s="742"/>
      <c r="DP655" s="742"/>
      <c r="DQ655" s="742"/>
      <c r="DR655" s="742"/>
      <c r="DS655" s="742"/>
      <c r="DT655" s="742"/>
      <c r="DU655" s="603" t="s">
        <v>548</v>
      </c>
      <c r="DV655" s="551">
        <v>0.25798690636898353</v>
      </c>
      <c r="DW655" s="551">
        <v>4.0293704973749357E-6</v>
      </c>
      <c r="DX655" s="551">
        <v>0.68877663641813824</v>
      </c>
      <c r="DY655" s="552">
        <v>2.2585917846344925</v>
      </c>
      <c r="DZ655"/>
      <c r="EA655"/>
      <c r="EB655"/>
      <c r="EC655"/>
      <c r="ED655"/>
      <c r="EE655"/>
      <c r="EF655"/>
    </row>
    <row r="656" spans="93:136" ht="15">
      <c r="CO656" s="1187"/>
      <c r="CP656" s="454">
        <v>0.4210526315789469</v>
      </c>
      <c r="CQ656" s="451">
        <v>0.16891115708860166</v>
      </c>
      <c r="CR656" s="451">
        <v>0.22674892225680834</v>
      </c>
      <c r="CS656" s="451">
        <v>-9.2848048173376219E-2</v>
      </c>
      <c r="CT656" s="455">
        <v>0.93495331133127002</v>
      </c>
      <c r="CU656"/>
      <c r="CV656"/>
      <c r="CW656"/>
      <c r="DN656" s="1190"/>
      <c r="DO656" s="742"/>
      <c r="DP656" s="742"/>
      <c r="DQ656" s="742"/>
      <c r="DR656" s="742"/>
      <c r="DS656" s="742"/>
      <c r="DT656" s="742"/>
      <c r="DU656" s="603" t="s">
        <v>718</v>
      </c>
      <c r="DV656" s="551">
        <v>0.18102754316639363</v>
      </c>
      <c r="DW656" s="551">
        <v>8.0533971564915995E-3</v>
      </c>
      <c r="DX656" s="551">
        <v>0.10713077849503116</v>
      </c>
      <c r="DY656" s="552">
        <v>1.2086586951891793</v>
      </c>
      <c r="DZ656"/>
      <c r="EA656"/>
      <c r="EB656"/>
      <c r="EC656"/>
      <c r="ED656"/>
      <c r="EE656"/>
      <c r="EF656"/>
    </row>
    <row r="657" spans="93:136" ht="15">
      <c r="CO657" s="1187"/>
      <c r="CP657" s="454">
        <v>-0.28947368421052655</v>
      </c>
      <c r="CQ657" s="451">
        <v>0.21457240241932166</v>
      </c>
      <c r="CR657" s="450">
        <v>1</v>
      </c>
      <c r="CS657" s="451">
        <v>-0.94229558987977324</v>
      </c>
      <c r="CT657" s="455">
        <v>0.36334822145872014</v>
      </c>
      <c r="CU657"/>
      <c r="CV657"/>
      <c r="CW657"/>
      <c r="DN657" s="1190"/>
      <c r="DO657" s="742"/>
      <c r="DP657" s="742"/>
      <c r="DQ657" s="742"/>
      <c r="DR657" s="742"/>
      <c r="DS657" s="742"/>
      <c r="DT657" s="742"/>
      <c r="DU657" s="554">
        <v>-0.39473684210526372</v>
      </c>
      <c r="DV657" s="551">
        <v>0.18236341428514038</v>
      </c>
      <c r="DW657" s="551">
        <v>0.50903070293790953</v>
      </c>
      <c r="DX657" s="551">
        <v>-0.94956509725675409</v>
      </c>
      <c r="DY657" s="555">
        <v>0.16009141304622665</v>
      </c>
      <c r="DZ657"/>
      <c r="EA657"/>
      <c r="EB657"/>
      <c r="EC657"/>
      <c r="ED657"/>
      <c r="EE657"/>
      <c r="EF657"/>
    </row>
    <row r="658" spans="93:136" ht="15">
      <c r="CO658" s="1187"/>
      <c r="CP658" s="503" t="s">
        <v>438</v>
      </c>
      <c r="CQ658" s="451">
        <v>0.22372119981908919</v>
      </c>
      <c r="CR658" s="451">
        <v>2.3864618908378482E-3</v>
      </c>
      <c r="CS658" s="450">
        <v>-1.5753933401347444</v>
      </c>
      <c r="CT658" s="455">
        <v>-0.21408034407578136</v>
      </c>
      <c r="CU658"/>
      <c r="CV658"/>
      <c r="CW658"/>
      <c r="DN658" s="1190"/>
      <c r="DO658" s="742"/>
      <c r="DP658" s="742"/>
      <c r="DQ658" s="742"/>
      <c r="DR658" s="742"/>
      <c r="DS658" s="742"/>
      <c r="DT658" s="742"/>
      <c r="DU658" s="603" t="s">
        <v>719</v>
      </c>
      <c r="DV658" s="551">
        <v>0.20539382423366959</v>
      </c>
      <c r="DW658" s="551">
        <v>8.9766099015960342E-6</v>
      </c>
      <c r="DX658" s="550">
        <v>-1.7564756546667146</v>
      </c>
      <c r="DY658" s="555">
        <v>-0.50668224007012785</v>
      </c>
      <c r="DZ658"/>
      <c r="EA658"/>
      <c r="EB658"/>
      <c r="EC658"/>
      <c r="ED658"/>
      <c r="EE658"/>
      <c r="EF658"/>
    </row>
    <row r="659" spans="93:136" ht="15">
      <c r="CO659" s="1187"/>
      <c r="CP659" s="503" t="s">
        <v>481</v>
      </c>
      <c r="CQ659" s="451">
        <v>0.23188010340031603</v>
      </c>
      <c r="CR659" s="451">
        <v>1.900174711816894E-7</v>
      </c>
      <c r="CS659" s="450">
        <v>-2.2054794059338239</v>
      </c>
      <c r="CT659" s="455">
        <v>-0.79452059406617781</v>
      </c>
      <c r="CU659"/>
      <c r="CV659"/>
      <c r="CW659"/>
      <c r="DN659" s="1190"/>
      <c r="DO659" s="742"/>
      <c r="DP659" s="742"/>
      <c r="DQ659" s="742"/>
      <c r="DR659" s="742"/>
      <c r="DS659" s="742"/>
      <c r="DT659" s="742"/>
      <c r="DU659" s="603" t="s">
        <v>720</v>
      </c>
      <c r="DV659" s="551">
        <v>0.18540030840295399</v>
      </c>
      <c r="DW659" s="551">
        <v>3.56931624181869E-12</v>
      </c>
      <c r="DX659" s="550">
        <v>-2.2482783247773854</v>
      </c>
      <c r="DY659" s="552">
        <v>-1.1201427278541931</v>
      </c>
      <c r="DZ659"/>
      <c r="EA659"/>
      <c r="EB659"/>
      <c r="EC659"/>
      <c r="ED659"/>
      <c r="EE659"/>
      <c r="EF659"/>
    </row>
    <row r="660" spans="93:136" ht="15">
      <c r="CO660" s="1187"/>
      <c r="CP660" s="503" t="s">
        <v>482</v>
      </c>
      <c r="CQ660" s="451">
        <v>0.27048959669434025</v>
      </c>
      <c r="CR660" s="451">
        <v>1.2222981356832364E-9</v>
      </c>
      <c r="CS660" s="450">
        <v>1.2560012113815928</v>
      </c>
      <c r="CT660" s="452">
        <v>2.9018935254605118</v>
      </c>
      <c r="CU660"/>
      <c r="CV660"/>
      <c r="CW660"/>
      <c r="DN660" s="1190"/>
      <c r="DO660" s="742"/>
      <c r="DP660" s="742"/>
      <c r="DQ660" s="742"/>
      <c r="DR660" s="742"/>
      <c r="DS660" s="742"/>
      <c r="DT660" s="742"/>
      <c r="DU660" s="603" t="s">
        <v>721</v>
      </c>
      <c r="DV660" s="551">
        <v>0.25610965656101931</v>
      </c>
      <c r="DW660" s="551">
        <v>6.2338764370251436E-9</v>
      </c>
      <c r="DX660" s="550">
        <v>1.0892248830807203</v>
      </c>
      <c r="DY660" s="552">
        <v>2.6476172221824381</v>
      </c>
      <c r="DZ660"/>
      <c r="EA660"/>
      <c r="EB660"/>
      <c r="EC660"/>
      <c r="ED660"/>
      <c r="EE660"/>
      <c r="EF660"/>
    </row>
    <row r="661" spans="93:136" ht="15">
      <c r="CO661" s="1147"/>
      <c r="CP661" s="443">
        <v>0.71052631578947345</v>
      </c>
      <c r="CQ661" s="446">
        <v>0.23443533319910509</v>
      </c>
      <c r="CR661" s="446">
        <v>5.1725140882253308E-2</v>
      </c>
      <c r="CS661" s="446">
        <v>-2.7272026017777229E-3</v>
      </c>
      <c r="CT661" s="447">
        <v>1.4237798341807246</v>
      </c>
      <c r="CU661"/>
      <c r="CV661"/>
      <c r="CW661"/>
      <c r="DN661" s="1149"/>
      <c r="DO661" s="743"/>
      <c r="DP661" s="743"/>
      <c r="DQ661" s="743"/>
      <c r="DR661" s="743"/>
      <c r="DS661" s="743"/>
      <c r="DT661" s="743"/>
      <c r="DU661" s="604" t="s">
        <v>450</v>
      </c>
      <c r="DV661" s="546">
        <v>0.1924040257081048</v>
      </c>
      <c r="DW661" s="546">
        <v>1.0433582603100362E-5</v>
      </c>
      <c r="DX661" s="546">
        <v>0.46725544807039443</v>
      </c>
      <c r="DY661" s="547">
        <v>1.6380077098243437</v>
      </c>
      <c r="DZ661"/>
      <c r="EA661"/>
      <c r="EB661"/>
      <c r="EC661"/>
      <c r="ED661"/>
      <c r="EE661"/>
      <c r="EF661"/>
    </row>
    <row r="662" spans="93:136" ht="15">
      <c r="CO662" s="1147"/>
      <c r="CP662" s="443">
        <v>0.28947368421052655</v>
      </c>
      <c r="CQ662" s="446">
        <v>0.21457240241932166</v>
      </c>
      <c r="CR662" s="445">
        <v>1</v>
      </c>
      <c r="CS662" s="446">
        <v>-0.36334822145872014</v>
      </c>
      <c r="CT662" s="453">
        <v>0.94229558987977324</v>
      </c>
      <c r="CU662"/>
      <c r="CV662"/>
      <c r="CW662"/>
      <c r="DN662" s="1149"/>
      <c r="DO662" s="743"/>
      <c r="DP662" s="743"/>
      <c r="DQ662" s="743"/>
      <c r="DR662" s="743"/>
      <c r="DS662" s="743"/>
      <c r="DT662" s="743"/>
      <c r="DU662" s="543">
        <v>0.39473684210526372</v>
      </c>
      <c r="DV662" s="546">
        <v>0.18236341428514038</v>
      </c>
      <c r="DW662" s="546">
        <v>0.50903070293790953</v>
      </c>
      <c r="DX662" s="546">
        <v>-0.16009141304622665</v>
      </c>
      <c r="DY662" s="553">
        <v>0.94956509725675409</v>
      </c>
      <c r="DZ662"/>
      <c r="EA662"/>
      <c r="EB662"/>
      <c r="EC662"/>
      <c r="ED662"/>
      <c r="EE662"/>
      <c r="EF662"/>
    </row>
    <row r="663" spans="93:136" ht="15">
      <c r="CO663" s="1187"/>
      <c r="CP663" s="503" t="s">
        <v>483</v>
      </c>
      <c r="CQ663" s="451">
        <v>0.18342140489528067</v>
      </c>
      <c r="CR663" s="451">
        <v>2.3136108480963709E-2</v>
      </c>
      <c r="CS663" s="450">
        <v>-1.1633102773479935</v>
      </c>
      <c r="CT663" s="455">
        <v>-4.7216038441478925E-2</v>
      </c>
      <c r="CU663"/>
      <c r="CV663"/>
      <c r="CW663"/>
      <c r="DN663" s="1190"/>
      <c r="DO663" s="742"/>
      <c r="DP663" s="742"/>
      <c r="DQ663" s="742"/>
      <c r="DR663" s="742"/>
      <c r="DS663" s="742"/>
      <c r="DT663" s="742"/>
      <c r="DU663" s="603" t="s">
        <v>722</v>
      </c>
      <c r="DV663" s="551">
        <v>0.17315864036756962</v>
      </c>
      <c r="DW663" s="551">
        <v>9.8134610699665949E-4</v>
      </c>
      <c r="DX663" s="550">
        <v>-1.2636654633152526</v>
      </c>
      <c r="DY663" s="555">
        <v>-0.2100187472110624</v>
      </c>
      <c r="DZ663"/>
      <c r="EA663"/>
      <c r="EB663"/>
      <c r="EC663"/>
      <c r="ED663"/>
      <c r="EE663"/>
      <c r="EF663"/>
    </row>
    <row r="664" spans="93:136" ht="15">
      <c r="CO664" s="1187"/>
      <c r="CP664" s="503" t="s">
        <v>484</v>
      </c>
      <c r="CQ664" s="451">
        <v>0.20686264615268604</v>
      </c>
      <c r="CR664" s="451">
        <v>2.3107660572629575E-6</v>
      </c>
      <c r="CS664" s="450">
        <v>-1.8398918136379487</v>
      </c>
      <c r="CT664" s="455">
        <v>-0.58116081794099994</v>
      </c>
      <c r="CU664"/>
      <c r="CV664"/>
      <c r="CW664"/>
      <c r="DN664" s="1190"/>
      <c r="DO664" s="742"/>
      <c r="DP664" s="742"/>
      <c r="DQ664" s="742"/>
      <c r="DR664" s="742"/>
      <c r="DS664" s="742"/>
      <c r="DT664" s="742"/>
      <c r="DU664" s="603" t="s">
        <v>723</v>
      </c>
      <c r="DV664" s="551">
        <v>0.18038373631023513</v>
      </c>
      <c r="DW664" s="551">
        <v>1.1486398766318814E-8</v>
      </c>
      <c r="DX664" s="550">
        <v>-1.8382789040899241</v>
      </c>
      <c r="DY664" s="555">
        <v>-0.74066846433112721</v>
      </c>
      <c r="DZ664"/>
      <c r="EA664"/>
      <c r="EB664"/>
      <c r="EC664"/>
      <c r="ED664"/>
      <c r="EE664"/>
      <c r="EF664"/>
    </row>
    <row r="665" spans="93:136" ht="15">
      <c r="CO665" s="1147"/>
      <c r="CP665" s="504" t="s">
        <v>428</v>
      </c>
      <c r="CQ665" s="446">
        <v>0.26009243979099983</v>
      </c>
      <c r="CR665" s="446">
        <v>2.2243133380158895E-14</v>
      </c>
      <c r="CS665" s="445">
        <v>1.8928970103180069</v>
      </c>
      <c r="CT665" s="447">
        <v>3.47552404231357</v>
      </c>
      <c r="CU665"/>
      <c r="CV665"/>
      <c r="CW665"/>
      <c r="DN665" s="1149"/>
      <c r="DO665" s="743"/>
      <c r="DP665" s="743"/>
      <c r="DQ665" s="743"/>
      <c r="DR665" s="743"/>
      <c r="DS665" s="743"/>
      <c r="DT665" s="743"/>
      <c r="DU665" s="604" t="s">
        <v>724</v>
      </c>
      <c r="DV665" s="546">
        <v>0.2698935879908167</v>
      </c>
      <c r="DW665" s="546">
        <v>3.4007274486877637E-13</v>
      </c>
      <c r="DX665" s="545">
        <v>1.7841303167022489</v>
      </c>
      <c r="DY665" s="547">
        <v>3.4263959990872248</v>
      </c>
      <c r="DZ665"/>
      <c r="EA665"/>
      <c r="EB665"/>
      <c r="EC665"/>
      <c r="ED665"/>
      <c r="EE665"/>
      <c r="EF665"/>
    </row>
    <row r="666" spans="93:136" ht="15">
      <c r="CO666" s="1187"/>
      <c r="CP666" s="503" t="s">
        <v>485</v>
      </c>
      <c r="CQ666" s="451">
        <v>0.24411329252089681</v>
      </c>
      <c r="CR666" s="451">
        <v>1.4308690997185561E-5</v>
      </c>
      <c r="CS666" s="451">
        <v>0.57309142386111678</v>
      </c>
      <c r="CT666" s="452">
        <v>2.0584875235073028</v>
      </c>
      <c r="CU666"/>
      <c r="CV666"/>
      <c r="CW666"/>
      <c r="DN666" s="1190"/>
      <c r="DO666" s="742"/>
      <c r="DP666" s="742"/>
      <c r="DQ666" s="742"/>
      <c r="DR666" s="742"/>
      <c r="DS666" s="742"/>
      <c r="DT666" s="742"/>
      <c r="DU666" s="603" t="s">
        <v>480</v>
      </c>
      <c r="DV666" s="551">
        <v>0.21023216733564923</v>
      </c>
      <c r="DW666" s="551">
        <v>3.8689518178126828E-11</v>
      </c>
      <c r="DX666" s="550">
        <v>1.1498566478834169</v>
      </c>
      <c r="DY666" s="552">
        <v>2.4290907205376362</v>
      </c>
      <c r="DZ666"/>
      <c r="EA666"/>
      <c r="EB666"/>
      <c r="EC666"/>
      <c r="ED666"/>
      <c r="EE666"/>
      <c r="EF666"/>
    </row>
    <row r="667" spans="93:136" ht="15">
      <c r="CO667" s="1147"/>
      <c r="CP667" s="504" t="s">
        <v>445</v>
      </c>
      <c r="CQ667" s="446">
        <v>0.22372119981908919</v>
      </c>
      <c r="CR667" s="446">
        <v>2.3864618908378482E-3</v>
      </c>
      <c r="CS667" s="446">
        <v>0.21408034407578136</v>
      </c>
      <c r="CT667" s="447">
        <v>1.5753933401347444</v>
      </c>
      <c r="CU667"/>
      <c r="CV667"/>
      <c r="CW667"/>
      <c r="DN667" s="1149"/>
      <c r="DO667" s="743"/>
      <c r="DP667" s="743"/>
      <c r="DQ667" s="743"/>
      <c r="DR667" s="743"/>
      <c r="DS667" s="743"/>
      <c r="DT667" s="743"/>
      <c r="DU667" s="604" t="s">
        <v>725</v>
      </c>
      <c r="DV667" s="546">
        <v>0.20539382423366959</v>
      </c>
      <c r="DW667" s="546">
        <v>8.9766099015960342E-6</v>
      </c>
      <c r="DX667" s="546">
        <v>0.50668224007012785</v>
      </c>
      <c r="DY667" s="547">
        <v>1.7564756546667146</v>
      </c>
      <c r="DZ667"/>
      <c r="EA667"/>
      <c r="EB667"/>
      <c r="EC667"/>
      <c r="ED667"/>
      <c r="EE667"/>
      <c r="EF667"/>
    </row>
    <row r="668" spans="93:136" ht="15">
      <c r="CO668" s="1187"/>
      <c r="CP668" s="503" t="s">
        <v>486</v>
      </c>
      <c r="CQ668" s="451">
        <v>0.18342140489528067</v>
      </c>
      <c r="CR668" s="451">
        <v>2.3136108480963709E-2</v>
      </c>
      <c r="CS668" s="451">
        <v>4.7216038441478925E-2</v>
      </c>
      <c r="CT668" s="452">
        <v>1.1633102773479935</v>
      </c>
      <c r="CU668"/>
      <c r="CV668"/>
      <c r="CW668"/>
      <c r="DN668" s="1190"/>
      <c r="DO668" s="742"/>
      <c r="DP668" s="742"/>
      <c r="DQ668" s="742"/>
      <c r="DR668" s="742"/>
      <c r="DS668" s="742"/>
      <c r="DT668" s="742"/>
      <c r="DU668" s="603" t="s">
        <v>726</v>
      </c>
      <c r="DV668" s="551">
        <v>0.17315864036756962</v>
      </c>
      <c r="DW668" s="551">
        <v>9.8134610699665949E-4</v>
      </c>
      <c r="DX668" s="551">
        <v>0.2100187472110624</v>
      </c>
      <c r="DY668" s="552">
        <v>1.2636654633152526</v>
      </c>
      <c r="DZ668"/>
      <c r="EA668"/>
      <c r="EB668"/>
      <c r="EC668"/>
      <c r="ED668"/>
      <c r="EE668"/>
      <c r="EF668"/>
    </row>
    <row r="669" spans="93:136" ht="15">
      <c r="CO669" s="1187"/>
      <c r="CP669" s="503" t="s">
        <v>483</v>
      </c>
      <c r="CQ669" s="451">
        <v>0.16239397212790047</v>
      </c>
      <c r="CR669" s="451">
        <v>5.9457138638330685E-3</v>
      </c>
      <c r="CS669" s="450">
        <v>-1.0993357467198339</v>
      </c>
      <c r="CT669" s="455">
        <v>-0.1111905690696422</v>
      </c>
      <c r="CU669"/>
      <c r="CV669"/>
      <c r="CW669"/>
      <c r="DN669" s="1190"/>
      <c r="DO669" s="742"/>
      <c r="DP669" s="742"/>
      <c r="DQ669" s="742"/>
      <c r="DR669" s="742"/>
      <c r="DS669" s="742"/>
      <c r="DT669" s="742"/>
      <c r="DU669" s="603" t="s">
        <v>727</v>
      </c>
      <c r="DV669" s="551">
        <v>0.14688505317294084</v>
      </c>
      <c r="DW669" s="551">
        <v>5.2939210003715908E-3</v>
      </c>
      <c r="DX669" s="551">
        <v>-0.99951933918830604</v>
      </c>
      <c r="DY669" s="555">
        <v>-0.10574381870643024</v>
      </c>
      <c r="DZ669"/>
      <c r="EA669"/>
      <c r="EB669"/>
      <c r="EC669"/>
      <c r="ED669"/>
      <c r="EE669"/>
      <c r="EF669"/>
    </row>
    <row r="670" spans="93:136" ht="15">
      <c r="CO670" s="1147"/>
      <c r="CP670" s="504" t="s">
        <v>487</v>
      </c>
      <c r="CQ670" s="446">
        <v>0.26545053949778985</v>
      </c>
      <c r="CR670" s="446">
        <v>6.2445232129774904E-18</v>
      </c>
      <c r="CS670" s="445">
        <v>2.4818585151487276</v>
      </c>
      <c r="CT670" s="447">
        <v>4.0970888532723251</v>
      </c>
      <c r="CU670"/>
      <c r="CV670"/>
      <c r="CW670"/>
      <c r="DN670" s="1149"/>
      <c r="DO670" s="743"/>
      <c r="DP670" s="743"/>
      <c r="DQ670" s="743"/>
      <c r="DR670" s="743"/>
      <c r="DS670" s="743"/>
      <c r="DT670" s="743"/>
      <c r="DU670" s="604" t="s">
        <v>528</v>
      </c>
      <c r="DV670" s="546">
        <v>0.26927157260093881</v>
      </c>
      <c r="DW670" s="546">
        <v>8.1575902969747425E-17</v>
      </c>
      <c r="DX670" s="545">
        <v>2.3386543350667894</v>
      </c>
      <c r="DY670" s="547">
        <v>3.9771351386174203</v>
      </c>
      <c r="DZ670"/>
      <c r="EA670"/>
      <c r="EB670"/>
      <c r="EC670"/>
      <c r="ED670"/>
      <c r="EE670"/>
      <c r="EF670"/>
    </row>
    <row r="671" spans="93:136" ht="15">
      <c r="CO671" s="1147"/>
      <c r="CP671" s="504" t="s">
        <v>488</v>
      </c>
      <c r="CQ671" s="446">
        <v>0.23479555725186232</v>
      </c>
      <c r="CR671" s="446">
        <v>1.5367676374588691E-10</v>
      </c>
      <c r="CS671" s="445">
        <v>1.2067031560658235</v>
      </c>
      <c r="CT671" s="447">
        <v>2.6354021070920721</v>
      </c>
      <c r="CU671"/>
      <c r="CV671"/>
      <c r="CW671"/>
      <c r="DN671" s="1149"/>
      <c r="DO671" s="743"/>
      <c r="DP671" s="743"/>
      <c r="DQ671" s="743"/>
      <c r="DR671" s="743"/>
      <c r="DS671" s="743"/>
      <c r="DT671" s="743"/>
      <c r="DU671" s="604" t="s">
        <v>688</v>
      </c>
      <c r="DV671" s="546">
        <v>0.19682587969748785</v>
      </c>
      <c r="DW671" s="546">
        <v>4.1759508179712978E-17</v>
      </c>
      <c r="DX671" s="545">
        <v>1.7432759429826103</v>
      </c>
      <c r="DY671" s="547">
        <v>2.940934583333179</v>
      </c>
      <c r="DZ671"/>
      <c r="EA671"/>
      <c r="EB671"/>
      <c r="EC671"/>
      <c r="ED671"/>
      <c r="EE671"/>
      <c r="EF671"/>
    </row>
    <row r="672" spans="93:136" ht="15">
      <c r="CO672" s="1187"/>
      <c r="CP672" s="503" t="s">
        <v>489</v>
      </c>
      <c r="CQ672" s="451">
        <v>0.23188010340031603</v>
      </c>
      <c r="CR672" s="451">
        <v>1.900174711816894E-7</v>
      </c>
      <c r="CS672" s="451">
        <v>0.79452059406617781</v>
      </c>
      <c r="CT672" s="452">
        <v>2.2054794059338239</v>
      </c>
      <c r="CU672"/>
      <c r="CV672"/>
      <c r="CW672"/>
      <c r="DN672" s="1190"/>
      <c r="DO672" s="742"/>
      <c r="DP672" s="742"/>
      <c r="DQ672" s="742"/>
      <c r="DR672" s="742"/>
      <c r="DS672" s="742"/>
      <c r="DT672" s="742"/>
      <c r="DU672" s="603" t="s">
        <v>728</v>
      </c>
      <c r="DV672" s="551">
        <v>0.18540030840295399</v>
      </c>
      <c r="DW672" s="551">
        <v>3.56931624181869E-12</v>
      </c>
      <c r="DX672" s="550">
        <v>1.1201427278541931</v>
      </c>
      <c r="DY672" s="552">
        <v>2.2482783247773854</v>
      </c>
      <c r="DZ672"/>
      <c r="EA672"/>
      <c r="EB672"/>
      <c r="EC672"/>
      <c r="ED672"/>
      <c r="EE672"/>
      <c r="EF672"/>
    </row>
    <row r="673" spans="93:136" ht="15">
      <c r="CO673" s="1147"/>
      <c r="CP673" s="504" t="s">
        <v>490</v>
      </c>
      <c r="CQ673" s="446">
        <v>0.20686264615268604</v>
      </c>
      <c r="CR673" s="446">
        <v>2.3107660572629575E-6</v>
      </c>
      <c r="CS673" s="446">
        <v>0.58116081794099994</v>
      </c>
      <c r="CT673" s="447">
        <v>1.8398918136379487</v>
      </c>
      <c r="CU673"/>
      <c r="CV673"/>
      <c r="CW673"/>
      <c r="DN673" s="1149"/>
      <c r="DO673" s="743"/>
      <c r="DP673" s="743"/>
      <c r="DQ673" s="743"/>
      <c r="DR673" s="743"/>
      <c r="DS673" s="743"/>
      <c r="DT673" s="743"/>
      <c r="DU673" s="604" t="s">
        <v>729</v>
      </c>
      <c r="DV673" s="546">
        <v>0.18038373631023513</v>
      </c>
      <c r="DW673" s="546">
        <v>1.1486398766318814E-8</v>
      </c>
      <c r="DX673" s="546">
        <v>0.74066846433112721</v>
      </c>
      <c r="DY673" s="547">
        <v>1.8382789040899241</v>
      </c>
      <c r="DZ673"/>
      <c r="EA673"/>
      <c r="EB673"/>
      <c r="EC673"/>
      <c r="ED673"/>
      <c r="EE673"/>
      <c r="EF673"/>
    </row>
    <row r="674" spans="93:136" ht="15">
      <c r="CO674" s="1187"/>
      <c r="CP674" s="503" t="s">
        <v>486</v>
      </c>
      <c r="CQ674" s="451">
        <v>0.16239397212790047</v>
      </c>
      <c r="CR674" s="451">
        <v>5.9457138638330685E-3</v>
      </c>
      <c r="CS674" s="451">
        <v>0.1111905690696422</v>
      </c>
      <c r="CT674" s="452">
        <v>1.0993357467198339</v>
      </c>
      <c r="CU674"/>
      <c r="CV674"/>
      <c r="CW674"/>
      <c r="DN674" s="1190"/>
      <c r="DO674" s="742"/>
      <c r="DP674" s="742"/>
      <c r="DQ674" s="742"/>
      <c r="DR674" s="742"/>
      <c r="DS674" s="742"/>
      <c r="DT674" s="742"/>
      <c r="DU674" s="603" t="s">
        <v>730</v>
      </c>
      <c r="DV674" s="551">
        <v>0.14688505317294084</v>
      </c>
      <c r="DW674" s="551">
        <v>5.2939210003715908E-3</v>
      </c>
      <c r="DX674" s="551">
        <v>0.10574381870643024</v>
      </c>
      <c r="DY674" s="555">
        <v>0.99951933918830604</v>
      </c>
      <c r="DZ674"/>
      <c r="EA674"/>
      <c r="EB674"/>
      <c r="EC674"/>
      <c r="ED674"/>
      <c r="EE674"/>
      <c r="EF674"/>
    </row>
    <row r="675" spans="93:136" ht="15">
      <c r="CO675" s="1187" t="s">
        <v>11</v>
      </c>
      <c r="CP675" s="503" t="s">
        <v>491</v>
      </c>
      <c r="CQ675" s="451">
        <v>0.22057135330168323</v>
      </c>
      <c r="CR675" s="451">
        <v>1.4341455902901974E-4</v>
      </c>
      <c r="CS675" s="450">
        <v>-1.7266288602998161</v>
      </c>
      <c r="CT675" s="455">
        <v>-0.38448225081129517</v>
      </c>
      <c r="CU675"/>
      <c r="CV675"/>
      <c r="CW675"/>
      <c r="DN675" s="1190" t="s">
        <v>11</v>
      </c>
      <c r="DO675" s="742"/>
      <c r="DP675" s="742"/>
      <c r="DQ675" s="742"/>
      <c r="DR675" s="742"/>
      <c r="DS675" s="742"/>
      <c r="DT675" s="742"/>
      <c r="DU675" s="603" t="s">
        <v>731</v>
      </c>
      <c r="DV675" s="551">
        <v>0.21522655788053957</v>
      </c>
      <c r="DW675" s="551">
        <v>2.866300398275382E-4</v>
      </c>
      <c r="DX675" s="550">
        <v>-1.6443954623956221</v>
      </c>
      <c r="DY675" s="555">
        <v>-0.33477120427104412</v>
      </c>
      <c r="DZ675"/>
      <c r="EA675"/>
      <c r="EB675"/>
      <c r="EC675"/>
      <c r="ED675"/>
      <c r="EE675"/>
      <c r="EF675"/>
    </row>
    <row r="676" spans="93:136" ht="15">
      <c r="CO676" s="1147"/>
      <c r="CP676" s="504" t="s">
        <v>492</v>
      </c>
      <c r="CQ676" s="446">
        <v>0.23386884917569953</v>
      </c>
      <c r="CR676" s="446">
        <v>8.4512125827935803E-7</v>
      </c>
      <c r="CS676" s="445">
        <v>-2.1386133627039969</v>
      </c>
      <c r="CT676" s="453">
        <v>-0.7155533039626697</v>
      </c>
      <c r="CU676"/>
      <c r="CV676"/>
      <c r="CW676"/>
      <c r="DN676" s="1149"/>
      <c r="DO676" s="743"/>
      <c r="DP676" s="743"/>
      <c r="DQ676" s="743"/>
      <c r="DR676" s="743"/>
      <c r="DS676" s="743"/>
      <c r="DT676" s="743"/>
      <c r="DU676" s="604" t="s">
        <v>732</v>
      </c>
      <c r="DV676" s="546">
        <v>0.27321383163905777</v>
      </c>
      <c r="DW676" s="546">
        <v>5.8680936098097438E-6</v>
      </c>
      <c r="DX676" s="545">
        <v>-2.3659566783534998</v>
      </c>
      <c r="DY676" s="553">
        <v>-0.70348776609094499</v>
      </c>
      <c r="DZ676"/>
      <c r="EA676"/>
      <c r="EB676"/>
      <c r="EC676"/>
      <c r="ED676"/>
      <c r="EE676"/>
      <c r="EF676"/>
    </row>
    <row r="677" spans="93:136" ht="15">
      <c r="CO677" s="1147"/>
      <c r="CP677" s="504" t="s">
        <v>493</v>
      </c>
      <c r="CQ677" s="446">
        <v>0.28645445682296422</v>
      </c>
      <c r="CR677" s="446">
        <v>2.6218421874720948E-9</v>
      </c>
      <c r="CS677" s="445">
        <v>-3.0208237111157947</v>
      </c>
      <c r="CT677" s="447">
        <v>-1.2777873999953178</v>
      </c>
      <c r="CU677"/>
      <c r="CV677"/>
      <c r="CW677"/>
      <c r="DN677" s="1149"/>
      <c r="DO677" s="743"/>
      <c r="DP677" s="743"/>
      <c r="DQ677" s="743"/>
      <c r="DR677" s="743"/>
      <c r="DS677" s="743"/>
      <c r="DT677" s="743"/>
      <c r="DU677" s="604" t="s">
        <v>733</v>
      </c>
      <c r="DV677" s="546">
        <v>0.27122578263224489</v>
      </c>
      <c r="DW677" s="546">
        <v>1.892329060108096E-8</v>
      </c>
      <c r="DX677" s="545">
        <v>-2.7314359525653096</v>
      </c>
      <c r="DY677" s="547">
        <v>-1.0810640474346895</v>
      </c>
      <c r="DZ677"/>
      <c r="EA677"/>
      <c r="EB677"/>
      <c r="EC677"/>
      <c r="ED677"/>
      <c r="EE677"/>
      <c r="EF677"/>
    </row>
    <row r="678" spans="93:136" ht="15">
      <c r="CO678" s="1187"/>
      <c r="CP678" s="503" t="s">
        <v>494</v>
      </c>
      <c r="CQ678" s="451">
        <v>0.27544363803493122</v>
      </c>
      <c r="CR678" s="451">
        <v>6.4257237881306866E-14</v>
      </c>
      <c r="CS678" s="450">
        <v>-3.6088518234047378</v>
      </c>
      <c r="CT678" s="452">
        <v>-1.9328148432619265</v>
      </c>
      <c r="CU678"/>
      <c r="CV678"/>
      <c r="CW678"/>
      <c r="DN678" s="1190"/>
      <c r="DO678" s="742"/>
      <c r="DP678" s="742"/>
      <c r="DQ678" s="742"/>
      <c r="DR678" s="742"/>
      <c r="DS678" s="742"/>
      <c r="DT678" s="742"/>
      <c r="DU678" s="603" t="s">
        <v>734</v>
      </c>
      <c r="DV678" s="551">
        <v>0.28582327044272604</v>
      </c>
      <c r="DW678" s="551">
        <v>2.0323976881291806E-10</v>
      </c>
      <c r="DX678" s="550">
        <v>-3.189042258474581</v>
      </c>
      <c r="DY678" s="552">
        <v>-1.4498466304143083</v>
      </c>
      <c r="DZ678"/>
      <c r="EA678"/>
      <c r="EB678"/>
      <c r="EC678"/>
      <c r="ED678"/>
      <c r="EE678"/>
      <c r="EF678"/>
    </row>
    <row r="679" spans="93:136" ht="15">
      <c r="CO679" s="1187"/>
      <c r="CP679" s="503" t="s">
        <v>495</v>
      </c>
      <c r="CQ679" s="451">
        <v>0.28111798396124144</v>
      </c>
      <c r="CR679" s="451">
        <v>1.7795006891944982E-14</v>
      </c>
      <c r="CS679" s="450">
        <v>-3.771948967364573</v>
      </c>
      <c r="CT679" s="452">
        <v>-2.061384365968761</v>
      </c>
      <c r="CU679"/>
      <c r="CV679"/>
      <c r="CW679"/>
      <c r="DN679" s="1190"/>
      <c r="DO679" s="742"/>
      <c r="DP679" s="742"/>
      <c r="DQ679" s="742"/>
      <c r="DR679" s="742"/>
      <c r="DS679" s="742"/>
      <c r="DT679" s="742"/>
      <c r="DU679" s="603" t="s">
        <v>735</v>
      </c>
      <c r="DV679" s="551">
        <v>0.28516454240726541</v>
      </c>
      <c r="DW679" s="551">
        <v>1.2372822549493941E-13</v>
      </c>
      <c r="DX679" s="550">
        <v>-3.6905103455583674</v>
      </c>
      <c r="DY679" s="552">
        <v>-1.9553229877749665</v>
      </c>
      <c r="DZ679"/>
      <c r="EA679"/>
      <c r="EB679"/>
      <c r="EC679"/>
      <c r="ED679"/>
      <c r="EE679"/>
      <c r="EF679"/>
    </row>
    <row r="680" spans="93:136" ht="15">
      <c r="CO680" s="1147"/>
      <c r="CP680" s="504" t="s">
        <v>496</v>
      </c>
      <c r="CQ680" s="446">
        <v>0.22057135330168323</v>
      </c>
      <c r="CR680" s="446">
        <v>1.4341455902901974E-4</v>
      </c>
      <c r="CS680" s="446">
        <v>0.38448225081129517</v>
      </c>
      <c r="CT680" s="447">
        <v>1.7266288602998161</v>
      </c>
      <c r="CU680"/>
      <c r="CV680"/>
      <c r="CW680"/>
      <c r="DN680" s="1149"/>
      <c r="DO680" s="743"/>
      <c r="DP680" s="743"/>
      <c r="DQ680" s="743"/>
      <c r="DR680" s="743"/>
      <c r="DS680" s="743"/>
      <c r="DT680" s="743"/>
      <c r="DU680" s="604" t="s">
        <v>736</v>
      </c>
      <c r="DV680" s="546">
        <v>0.21522655788053957</v>
      </c>
      <c r="DW680" s="546">
        <v>2.866300398275382E-4</v>
      </c>
      <c r="DX680" s="546">
        <v>0.33477120427104412</v>
      </c>
      <c r="DY680" s="547">
        <v>1.6443954623956221</v>
      </c>
      <c r="DZ680"/>
      <c r="EA680"/>
      <c r="EB680"/>
      <c r="EC680"/>
      <c r="ED680"/>
      <c r="EE680"/>
      <c r="EF680"/>
    </row>
    <row r="681" spans="93:136" ht="15">
      <c r="CO681" s="1187"/>
      <c r="CP681" s="454">
        <v>-0.37152777777777768</v>
      </c>
      <c r="CQ681" s="451">
        <v>0.1788806458602191</v>
      </c>
      <c r="CR681" s="451">
        <v>0.62379011830136766</v>
      </c>
      <c r="CS681" s="451">
        <v>-0.91575994743772082</v>
      </c>
      <c r="CT681" s="455">
        <v>0.17270439188216546</v>
      </c>
      <c r="CU681"/>
      <c r="CV681"/>
      <c r="CW681"/>
      <c r="DN681" s="1190"/>
      <c r="DO681" s="742"/>
      <c r="DP681" s="742"/>
      <c r="DQ681" s="742"/>
      <c r="DR681" s="742"/>
      <c r="DS681" s="742"/>
      <c r="DT681" s="742"/>
      <c r="DU681" s="554">
        <v>-0.54513888888888928</v>
      </c>
      <c r="DV681" s="551">
        <v>0.19171216631419541</v>
      </c>
      <c r="DW681" s="551">
        <v>8.8308789579387245E-2</v>
      </c>
      <c r="DX681" s="550">
        <v>-1.1284100847281118</v>
      </c>
      <c r="DY681" s="555">
        <v>3.8132306950333095E-2</v>
      </c>
      <c r="DZ681"/>
      <c r="EA681"/>
      <c r="EB681"/>
      <c r="EC681"/>
      <c r="ED681"/>
      <c r="EE681"/>
      <c r="EF681"/>
    </row>
    <row r="682" spans="93:136" ht="15">
      <c r="CO682" s="1147"/>
      <c r="CP682" s="504" t="s">
        <v>497</v>
      </c>
      <c r="CQ682" s="446">
        <v>0.24827219550165214</v>
      </c>
      <c r="CR682" s="446">
        <v>5.7538673006618654E-4</v>
      </c>
      <c r="CS682" s="445">
        <v>-1.8491012286046054</v>
      </c>
      <c r="CT682" s="453">
        <v>-0.33839877139539554</v>
      </c>
      <c r="CU682"/>
      <c r="CV682"/>
      <c r="CW682"/>
      <c r="DN682" s="1149"/>
      <c r="DO682" s="743"/>
      <c r="DP682" s="743"/>
      <c r="DQ682" s="743"/>
      <c r="DR682" s="743"/>
      <c r="DS682" s="743"/>
      <c r="DT682" s="743"/>
      <c r="DU682" s="604" t="s">
        <v>737</v>
      </c>
      <c r="DV682" s="546">
        <v>0.20376011258225238</v>
      </c>
      <c r="DW682" s="546">
        <v>4.1110583133490732E-4</v>
      </c>
      <c r="DX682" s="545">
        <v>-1.5365929176454749</v>
      </c>
      <c r="DY682" s="553">
        <v>-0.29674041568785825</v>
      </c>
      <c r="DZ682"/>
      <c r="EA682"/>
      <c r="EB682"/>
      <c r="EC682"/>
      <c r="ED682"/>
      <c r="EE682"/>
      <c r="EF682"/>
    </row>
    <row r="683" spans="93:136" ht="15">
      <c r="CO683" s="1147"/>
      <c r="CP683" s="504" t="s">
        <v>498</v>
      </c>
      <c r="CQ683" s="446">
        <v>0.25852136816691862</v>
      </c>
      <c r="CR683" s="446">
        <v>9.6113264143307069E-8</v>
      </c>
      <c r="CS683" s="445">
        <v>-2.501811415468695</v>
      </c>
      <c r="CT683" s="453">
        <v>-0.92874414008685768</v>
      </c>
      <c r="CU683"/>
      <c r="CV683"/>
      <c r="CW683"/>
      <c r="DN683" s="1149"/>
      <c r="DO683" s="743"/>
      <c r="DP683" s="743"/>
      <c r="DQ683" s="743"/>
      <c r="DR683" s="743"/>
      <c r="DS683" s="743"/>
      <c r="DT683" s="743"/>
      <c r="DU683" s="604" t="s">
        <v>738</v>
      </c>
      <c r="DV683" s="546">
        <v>0.22264050831093579</v>
      </c>
      <c r="DW683" s="546">
        <v>1.4210407109590242E-6</v>
      </c>
      <c r="DX683" s="545">
        <v>-2.0072296789042778</v>
      </c>
      <c r="DY683" s="553">
        <v>-0.65249254331794526</v>
      </c>
      <c r="DZ683"/>
      <c r="EA683"/>
      <c r="EB683"/>
      <c r="EC683"/>
      <c r="ED683"/>
      <c r="EE683"/>
      <c r="EF683"/>
    </row>
    <row r="684" spans="93:136" ht="15">
      <c r="CO684" s="1187"/>
      <c r="CP684" s="503" t="s">
        <v>499</v>
      </c>
      <c r="CQ684" s="451">
        <v>0.24865368072928457</v>
      </c>
      <c r="CR684" s="451">
        <v>2.8308554296751653E-9</v>
      </c>
      <c r="CS684" s="450">
        <v>-2.6176229825126449</v>
      </c>
      <c r="CT684" s="452">
        <v>-1.1045992397095774</v>
      </c>
      <c r="CU684"/>
      <c r="CV684"/>
      <c r="CW684"/>
      <c r="DN684" s="1190"/>
      <c r="DO684" s="742"/>
      <c r="DP684" s="742"/>
      <c r="DQ684" s="742"/>
      <c r="DR684" s="742"/>
      <c r="DS684" s="742"/>
      <c r="DT684" s="742"/>
      <c r="DU684" s="603" t="s">
        <v>739</v>
      </c>
      <c r="DV684" s="551">
        <v>0.20844295361628495</v>
      </c>
      <c r="DW684" s="551">
        <v>1.186234389880887E-11</v>
      </c>
      <c r="DX684" s="550">
        <v>-2.4675068089007413</v>
      </c>
      <c r="DY684" s="552">
        <v>-1.1991598577659268</v>
      </c>
      <c r="DZ684"/>
      <c r="EA684"/>
      <c r="EB684"/>
      <c r="EC684"/>
      <c r="ED684"/>
      <c r="EE684"/>
      <c r="EF684"/>
    </row>
    <row r="685" spans="93:136" ht="15">
      <c r="CO685" s="1147"/>
      <c r="CP685" s="504" t="s">
        <v>500</v>
      </c>
      <c r="CQ685" s="446">
        <v>0.23386884917569953</v>
      </c>
      <c r="CR685" s="446">
        <v>8.4512125827935803E-7</v>
      </c>
      <c r="CS685" s="446">
        <v>0.7155533039626697</v>
      </c>
      <c r="CT685" s="447">
        <v>2.1386133627039969</v>
      </c>
      <c r="CU685"/>
      <c r="CV685"/>
      <c r="CW685"/>
      <c r="DN685" s="1149"/>
      <c r="DO685" s="743"/>
      <c r="DP685" s="743"/>
      <c r="DQ685" s="743"/>
      <c r="DR685" s="743"/>
      <c r="DS685" s="743"/>
      <c r="DT685" s="743"/>
      <c r="DU685" s="604" t="s">
        <v>740</v>
      </c>
      <c r="DV685" s="546">
        <v>0.27321383163905777</v>
      </c>
      <c r="DW685" s="546">
        <v>5.8680936098097438E-6</v>
      </c>
      <c r="DX685" s="546">
        <v>0.70348776609094499</v>
      </c>
      <c r="DY685" s="547">
        <v>2.3659566783534998</v>
      </c>
      <c r="DZ685"/>
      <c r="EA685"/>
      <c r="EB685"/>
      <c r="EC685"/>
      <c r="ED685"/>
      <c r="EE685"/>
      <c r="EF685"/>
    </row>
    <row r="686" spans="93:136" ht="15">
      <c r="CO686" s="1147"/>
      <c r="CP686" s="443">
        <v>0.37152777777777768</v>
      </c>
      <c r="CQ686" s="446">
        <v>0.1788806458602191</v>
      </c>
      <c r="CR686" s="446">
        <v>0.62379011830136766</v>
      </c>
      <c r="CS686" s="446">
        <v>-0.17270439188216546</v>
      </c>
      <c r="CT686" s="453">
        <v>0.91575994743772082</v>
      </c>
      <c r="CU686"/>
      <c r="CV686"/>
      <c r="CW686"/>
      <c r="DN686" s="1149"/>
      <c r="DO686" s="743"/>
      <c r="DP686" s="743"/>
      <c r="DQ686" s="743"/>
      <c r="DR686" s="743"/>
      <c r="DS686" s="743"/>
      <c r="DT686" s="743"/>
      <c r="DU686" s="543">
        <v>0.54513888888888928</v>
      </c>
      <c r="DV686" s="546">
        <v>0.19171216631419541</v>
      </c>
      <c r="DW686" s="546">
        <v>8.8308789579387245E-2</v>
      </c>
      <c r="DX686" s="546">
        <v>-3.8132306950333095E-2</v>
      </c>
      <c r="DY686" s="547">
        <v>1.1284100847281118</v>
      </c>
      <c r="DZ686"/>
      <c r="EA686"/>
      <c r="EB686"/>
      <c r="EC686"/>
      <c r="ED686"/>
      <c r="EE686"/>
      <c r="EF686"/>
    </row>
    <row r="687" spans="93:136" ht="15">
      <c r="CO687" s="1187"/>
      <c r="CP687" s="503" t="s">
        <v>501</v>
      </c>
      <c r="CQ687" s="451">
        <v>0.22723691312121871</v>
      </c>
      <c r="CR687" s="451">
        <v>3.3450162864357952E-2</v>
      </c>
      <c r="CS687" s="450">
        <v>-1.413575038286107</v>
      </c>
      <c r="CT687" s="455">
        <v>-3.0869406158338553E-2</v>
      </c>
      <c r="CU687"/>
      <c r="CV687"/>
      <c r="CW687"/>
      <c r="DN687" s="1190"/>
      <c r="DO687" s="742"/>
      <c r="DP687" s="742"/>
      <c r="DQ687" s="742"/>
      <c r="DR687" s="742"/>
      <c r="DS687" s="742"/>
      <c r="DT687" s="742"/>
      <c r="DU687" s="554">
        <v>-0.37152777777777724</v>
      </c>
      <c r="DV687" s="551">
        <v>0.19312688333245659</v>
      </c>
      <c r="DW687" s="551">
        <v>0.87859536659304749</v>
      </c>
      <c r="DX687" s="551">
        <v>-0.9591031536952892</v>
      </c>
      <c r="DY687" s="555">
        <v>0.21604759813973473</v>
      </c>
      <c r="DZ687"/>
      <c r="EA687"/>
      <c r="EB687"/>
      <c r="EC687"/>
      <c r="ED687"/>
      <c r="EE687"/>
      <c r="EF687"/>
    </row>
    <row r="688" spans="93:136" ht="15">
      <c r="CO688" s="1147"/>
      <c r="CP688" s="504" t="s">
        <v>502</v>
      </c>
      <c r="CQ688" s="446">
        <v>0.23692569162420576</v>
      </c>
      <c r="CR688" s="446">
        <v>4.7337715779207858E-6</v>
      </c>
      <c r="CS688" s="445">
        <v>-2.0645802641169029</v>
      </c>
      <c r="CT688" s="453">
        <v>-0.62291973588309446</v>
      </c>
      <c r="CU688"/>
      <c r="CV688"/>
      <c r="CW688"/>
      <c r="DN688" s="1149"/>
      <c r="DO688" s="743"/>
      <c r="DP688" s="743"/>
      <c r="DQ688" s="743"/>
      <c r="DR688" s="743"/>
      <c r="DS688" s="743"/>
      <c r="DT688" s="743"/>
      <c r="DU688" s="604" t="s">
        <v>741</v>
      </c>
      <c r="DV688" s="546">
        <v>0.21751659610825358</v>
      </c>
      <c r="DW688" s="546">
        <v>8.7768410994605289E-3</v>
      </c>
      <c r="DX688" s="545">
        <v>-1.4465016364666483</v>
      </c>
      <c r="DY688" s="553">
        <v>-0.12294280797779633</v>
      </c>
      <c r="DZ688"/>
      <c r="EA688"/>
      <c r="EB688"/>
      <c r="EC688"/>
      <c r="ED688"/>
      <c r="EE688"/>
      <c r="EF688"/>
    </row>
    <row r="689" spans="93:136" ht="15">
      <c r="CO689" s="1187"/>
      <c r="CP689" s="503" t="s">
        <v>503</v>
      </c>
      <c r="CQ689" s="451">
        <v>0.2455661507109643</v>
      </c>
      <c r="CR689" s="451">
        <v>9.7796316797072718E-7</v>
      </c>
      <c r="CS689" s="450">
        <v>-2.2367016051496238</v>
      </c>
      <c r="CT689" s="455">
        <v>-0.74246506151704339</v>
      </c>
      <c r="CU689"/>
      <c r="CV689"/>
      <c r="CW689"/>
      <c r="DN689" s="1190"/>
      <c r="DO689" s="742"/>
      <c r="DP689" s="742"/>
      <c r="DQ689" s="742"/>
      <c r="DR689" s="742"/>
      <c r="DS689" s="742"/>
      <c r="DT689" s="742"/>
      <c r="DU689" s="603" t="s">
        <v>742</v>
      </c>
      <c r="DV689" s="551">
        <v>0.19634302127483444</v>
      </c>
      <c r="DW689" s="551">
        <v>1.3027644560292943E-7</v>
      </c>
      <c r="DX689" s="550">
        <v>-1.8855547007881694</v>
      </c>
      <c r="DY689" s="555">
        <v>-0.69083418810071984</v>
      </c>
      <c r="DZ689"/>
      <c r="EA689"/>
      <c r="EB689"/>
      <c r="EC689"/>
      <c r="ED689"/>
      <c r="EE689"/>
      <c r="EF689"/>
    </row>
    <row r="690" spans="93:136" ht="15">
      <c r="CO690" s="1187"/>
      <c r="CP690" s="503" t="s">
        <v>504</v>
      </c>
      <c r="CQ690" s="451">
        <v>0.28645445682296422</v>
      </c>
      <c r="CR690" s="451">
        <v>2.6218421874720948E-9</v>
      </c>
      <c r="CS690" s="450">
        <v>1.2777873999953178</v>
      </c>
      <c r="CT690" s="452">
        <v>3.0208237111157947</v>
      </c>
      <c r="CU690"/>
      <c r="CV690"/>
      <c r="CW690"/>
      <c r="DN690" s="1190"/>
      <c r="DO690" s="742"/>
      <c r="DP690" s="742"/>
      <c r="DQ690" s="742"/>
      <c r="DR690" s="742"/>
      <c r="DS690" s="742"/>
      <c r="DT690" s="742"/>
      <c r="DU690" s="603" t="s">
        <v>743</v>
      </c>
      <c r="DV690" s="551">
        <v>0.27122578263224489</v>
      </c>
      <c r="DW690" s="551">
        <v>1.892329060108096E-8</v>
      </c>
      <c r="DX690" s="550">
        <v>1.0810640474346895</v>
      </c>
      <c r="DY690" s="552">
        <v>2.7314359525653096</v>
      </c>
      <c r="DZ690"/>
      <c r="EA690"/>
      <c r="EB690"/>
      <c r="EC690"/>
      <c r="ED690"/>
      <c r="EE690"/>
      <c r="EF690"/>
    </row>
    <row r="691" spans="93:136" ht="15">
      <c r="CO691" s="1147"/>
      <c r="CP691" s="504" t="s">
        <v>505</v>
      </c>
      <c r="CQ691" s="446">
        <v>0.24827219550165214</v>
      </c>
      <c r="CR691" s="446">
        <v>5.7538673006618654E-4</v>
      </c>
      <c r="CS691" s="446">
        <v>0.33839877139539554</v>
      </c>
      <c r="CT691" s="447">
        <v>1.8491012286046054</v>
      </c>
      <c r="CU691"/>
      <c r="CV691"/>
      <c r="CW691"/>
      <c r="DN691" s="1149"/>
      <c r="DO691" s="743"/>
      <c r="DP691" s="743"/>
      <c r="DQ691" s="743"/>
      <c r="DR691" s="743"/>
      <c r="DS691" s="743"/>
      <c r="DT691" s="743"/>
      <c r="DU691" s="604" t="s">
        <v>744</v>
      </c>
      <c r="DV691" s="546">
        <v>0.20376011258225238</v>
      </c>
      <c r="DW691" s="546">
        <v>4.1110583133490732E-4</v>
      </c>
      <c r="DX691" s="546">
        <v>0.29674041568785825</v>
      </c>
      <c r="DY691" s="547">
        <v>1.5365929176454749</v>
      </c>
      <c r="DZ691"/>
      <c r="EA691"/>
      <c r="EB691"/>
      <c r="EC691"/>
      <c r="ED691"/>
      <c r="EE691"/>
      <c r="EF691"/>
    </row>
    <row r="692" spans="93:136" ht="15">
      <c r="CO692" s="1147"/>
      <c r="CP692" s="504" t="s">
        <v>506</v>
      </c>
      <c r="CQ692" s="446">
        <v>0.22723691312121871</v>
      </c>
      <c r="CR692" s="446">
        <v>3.3450162864357952E-2</v>
      </c>
      <c r="CS692" s="446">
        <v>3.0869406158338553E-2</v>
      </c>
      <c r="CT692" s="447">
        <v>1.413575038286107</v>
      </c>
      <c r="CU692"/>
      <c r="CV692"/>
      <c r="CW692"/>
      <c r="DN692" s="1149"/>
      <c r="DO692" s="743"/>
      <c r="DP692" s="743"/>
      <c r="DQ692" s="743"/>
      <c r="DR692" s="743"/>
      <c r="DS692" s="743"/>
      <c r="DT692" s="743"/>
      <c r="DU692" s="543">
        <v>0.37152777777777724</v>
      </c>
      <c r="DV692" s="546">
        <v>0.19312688333245659</v>
      </c>
      <c r="DW692" s="546">
        <v>0.87859536659304749</v>
      </c>
      <c r="DX692" s="546">
        <v>-0.21604759813973473</v>
      </c>
      <c r="DY692" s="553">
        <v>0.9591031536952892</v>
      </c>
      <c r="DZ692"/>
      <c r="EA692"/>
      <c r="EB692"/>
      <c r="EC692"/>
      <c r="ED692"/>
      <c r="EE692"/>
      <c r="EF692"/>
    </row>
    <row r="693" spans="93:136" ht="15">
      <c r="CO693" s="1187"/>
      <c r="CP693" s="503" t="s">
        <v>507</v>
      </c>
      <c r="CQ693" s="451">
        <v>0.19424731875494719</v>
      </c>
      <c r="CR693" s="451">
        <v>3.1367884258192792E-2</v>
      </c>
      <c r="CS693" s="450">
        <v>-1.2125120020813922</v>
      </c>
      <c r="CT693" s="455">
        <v>-3.0543553474159602E-2</v>
      </c>
      <c r="CU693"/>
      <c r="CV693"/>
      <c r="CW693"/>
      <c r="DN693" s="1190"/>
      <c r="DO693" s="742"/>
      <c r="DP693" s="742"/>
      <c r="DQ693" s="742"/>
      <c r="DR693" s="742"/>
      <c r="DS693" s="742"/>
      <c r="DT693" s="742"/>
      <c r="DU693" s="554">
        <v>-0.41319444444444509</v>
      </c>
      <c r="DV693" s="551">
        <v>0.18337882446084122</v>
      </c>
      <c r="DW693" s="551">
        <v>0.41210642130437891</v>
      </c>
      <c r="DX693" s="551">
        <v>-0.97111201582888484</v>
      </c>
      <c r="DY693" s="555">
        <v>0.14472312693999467</v>
      </c>
      <c r="DZ693"/>
      <c r="EA693"/>
      <c r="EB693"/>
      <c r="EC693"/>
      <c r="ED693"/>
      <c r="EE693"/>
      <c r="EF693"/>
    </row>
    <row r="694" spans="93:136" ht="15">
      <c r="CO694" s="1187"/>
      <c r="CP694" s="503" t="s">
        <v>508</v>
      </c>
      <c r="CQ694" s="451">
        <v>0.21907211096029788</v>
      </c>
      <c r="CR694" s="451">
        <v>1.2279825108104225E-2</v>
      </c>
      <c r="CS694" s="450">
        <v>-1.4338730732440761</v>
      </c>
      <c r="CT694" s="455">
        <v>-0.10084914897814534</v>
      </c>
      <c r="CU694"/>
      <c r="CV694"/>
      <c r="CW694"/>
      <c r="DN694" s="1190"/>
      <c r="DO694" s="742"/>
      <c r="DP694" s="742"/>
      <c r="DQ694" s="742"/>
      <c r="DR694" s="742"/>
      <c r="DS694" s="742"/>
      <c r="DT694" s="742"/>
      <c r="DU694" s="603" t="s">
        <v>737</v>
      </c>
      <c r="DV694" s="551">
        <v>0.19103036063466614</v>
      </c>
      <c r="DW694" s="551">
        <v>1.3664414986440938E-4</v>
      </c>
      <c r="DX694" s="550">
        <v>-1.4978635152087167</v>
      </c>
      <c r="DY694" s="555">
        <v>-0.33546981812461796</v>
      </c>
      <c r="DZ694"/>
      <c r="EA694"/>
      <c r="EB694"/>
      <c r="EC694"/>
      <c r="ED694"/>
      <c r="EE694"/>
      <c r="EF694"/>
    </row>
    <row r="695" spans="93:136" ht="15">
      <c r="CO695" s="1147"/>
      <c r="CP695" s="504" t="s">
        <v>509</v>
      </c>
      <c r="CQ695" s="446">
        <v>0.27544363803493122</v>
      </c>
      <c r="CR695" s="446">
        <v>6.4257237881306866E-14</v>
      </c>
      <c r="CS695" s="445">
        <v>1.9328148432619265</v>
      </c>
      <c r="CT695" s="447">
        <v>3.6088518234047378</v>
      </c>
      <c r="CU695"/>
      <c r="CV695"/>
      <c r="CW695"/>
      <c r="DN695" s="1149"/>
      <c r="DO695" s="743"/>
      <c r="DP695" s="743"/>
      <c r="DQ695" s="743"/>
      <c r="DR695" s="743"/>
      <c r="DS695" s="743"/>
      <c r="DT695" s="743"/>
      <c r="DU695" s="604" t="s">
        <v>745</v>
      </c>
      <c r="DV695" s="546">
        <v>0.28582327044272604</v>
      </c>
      <c r="DW695" s="546">
        <v>2.0323976881291806E-10</v>
      </c>
      <c r="DX695" s="545">
        <v>1.4498466304143083</v>
      </c>
      <c r="DY695" s="547">
        <v>3.189042258474581</v>
      </c>
      <c r="DZ695"/>
      <c r="EA695"/>
      <c r="EB695"/>
      <c r="EC695"/>
      <c r="ED695"/>
      <c r="EE695"/>
      <c r="EF695"/>
    </row>
    <row r="696" spans="93:136" ht="15">
      <c r="CO696" s="1187"/>
      <c r="CP696" s="503" t="s">
        <v>510</v>
      </c>
      <c r="CQ696" s="451">
        <v>0.25852136816691862</v>
      </c>
      <c r="CR696" s="451">
        <v>9.6113264143307069E-8</v>
      </c>
      <c r="CS696" s="451">
        <v>0.92874414008685768</v>
      </c>
      <c r="CT696" s="452">
        <v>2.501811415468695</v>
      </c>
      <c r="CU696"/>
      <c r="CV696"/>
      <c r="CW696"/>
      <c r="DN696" s="1190"/>
      <c r="DO696" s="742"/>
      <c r="DP696" s="742"/>
      <c r="DQ696" s="742"/>
      <c r="DR696" s="742"/>
      <c r="DS696" s="742"/>
      <c r="DT696" s="742"/>
      <c r="DU696" s="603" t="s">
        <v>746</v>
      </c>
      <c r="DV696" s="551">
        <v>0.22264050831093579</v>
      </c>
      <c r="DW696" s="551">
        <v>1.4210407109590242E-6</v>
      </c>
      <c r="DX696" s="551">
        <v>0.65249254331794526</v>
      </c>
      <c r="DY696" s="552">
        <v>2.0072296789042778</v>
      </c>
      <c r="DZ696"/>
      <c r="EA696"/>
      <c r="EB696"/>
      <c r="EC696"/>
      <c r="ED696"/>
      <c r="EE696"/>
      <c r="EF696"/>
    </row>
    <row r="697" spans="93:136" ht="15">
      <c r="CO697" s="1147"/>
      <c r="CP697" s="504" t="s">
        <v>511</v>
      </c>
      <c r="CQ697" s="446">
        <v>0.23692569162420576</v>
      </c>
      <c r="CR697" s="446">
        <v>4.7337715779207858E-6</v>
      </c>
      <c r="CS697" s="446">
        <v>0.62291973588309446</v>
      </c>
      <c r="CT697" s="447">
        <v>2.0645802641169029</v>
      </c>
      <c r="CU697"/>
      <c r="CV697"/>
      <c r="CW697"/>
      <c r="DN697" s="1149"/>
      <c r="DO697" s="743"/>
      <c r="DP697" s="743"/>
      <c r="DQ697" s="743"/>
      <c r="DR697" s="743"/>
      <c r="DS697" s="743"/>
      <c r="DT697" s="743"/>
      <c r="DU697" s="604" t="s">
        <v>747</v>
      </c>
      <c r="DV697" s="546">
        <v>0.21751659610825358</v>
      </c>
      <c r="DW697" s="546">
        <v>8.7768410994605289E-3</v>
      </c>
      <c r="DX697" s="546">
        <v>0.12294280797779633</v>
      </c>
      <c r="DY697" s="547">
        <v>1.4465016364666483</v>
      </c>
      <c r="DZ697"/>
      <c r="EA697"/>
      <c r="EB697"/>
      <c r="EC697"/>
      <c r="ED697"/>
      <c r="EE697"/>
      <c r="EF697"/>
    </row>
    <row r="698" spans="93:136" ht="15">
      <c r="CO698" s="1147"/>
      <c r="CP698" s="504" t="s">
        <v>512</v>
      </c>
      <c r="CQ698" s="446">
        <v>0.19424731875494719</v>
      </c>
      <c r="CR698" s="446">
        <v>3.1367884258192792E-2</v>
      </c>
      <c r="CS698" s="446">
        <v>3.0543553474159602E-2</v>
      </c>
      <c r="CT698" s="447">
        <v>1.2125120020813922</v>
      </c>
      <c r="CU698"/>
      <c r="CV698"/>
      <c r="CW698"/>
      <c r="DN698" s="1149"/>
      <c r="DO698" s="743"/>
      <c r="DP698" s="743"/>
      <c r="DQ698" s="743"/>
      <c r="DR698" s="743"/>
      <c r="DS698" s="743"/>
      <c r="DT698" s="743"/>
      <c r="DU698" s="543">
        <v>0.41319444444444509</v>
      </c>
      <c r="DV698" s="546">
        <v>0.18337882446084122</v>
      </c>
      <c r="DW698" s="546">
        <v>0.41210642130437891</v>
      </c>
      <c r="DX698" s="546">
        <v>-0.14472312693999467</v>
      </c>
      <c r="DY698" s="553">
        <v>0.97111201582888484</v>
      </c>
      <c r="DZ698"/>
      <c r="EA698"/>
      <c r="EB698"/>
      <c r="EC698"/>
      <c r="ED698"/>
      <c r="EE698"/>
      <c r="EF698"/>
    </row>
    <row r="699" spans="93:136" ht="15">
      <c r="CO699" s="1187"/>
      <c r="CP699" s="454">
        <v>-0.14583333333333481</v>
      </c>
      <c r="CQ699" s="451">
        <v>0.17197880305092961</v>
      </c>
      <c r="CR699" s="450">
        <v>1</v>
      </c>
      <c r="CS699" s="451">
        <v>-0.66906711678616049</v>
      </c>
      <c r="CT699" s="455">
        <v>0.37740045011949086</v>
      </c>
      <c r="CU699"/>
      <c r="CV699"/>
      <c r="CW699"/>
      <c r="DN699" s="1190"/>
      <c r="DO699" s="742"/>
      <c r="DP699" s="742"/>
      <c r="DQ699" s="742"/>
      <c r="DR699" s="742"/>
      <c r="DS699" s="742"/>
      <c r="DT699" s="742"/>
      <c r="DU699" s="603" t="s">
        <v>748</v>
      </c>
      <c r="DV699" s="551">
        <v>0.15555451535392595</v>
      </c>
      <c r="DW699" s="551">
        <v>2.8054457555675424E-2</v>
      </c>
      <c r="DX699" s="551">
        <v>-0.97673623009941513</v>
      </c>
      <c r="DY699" s="555">
        <v>-3.0208214345029516E-2</v>
      </c>
      <c r="DZ699"/>
      <c r="EA699"/>
      <c r="EB699"/>
      <c r="EC699"/>
      <c r="ED699"/>
      <c r="EE699"/>
      <c r="EF699"/>
    </row>
    <row r="700" spans="93:136" ht="15">
      <c r="CO700" s="1147"/>
      <c r="CP700" s="504" t="s">
        <v>513</v>
      </c>
      <c r="CQ700" s="446">
        <v>0.28111798396124144</v>
      </c>
      <c r="CR700" s="446">
        <v>1.7795006891944982E-14</v>
      </c>
      <c r="CS700" s="445">
        <v>2.061384365968761</v>
      </c>
      <c r="CT700" s="447">
        <v>3.771948967364573</v>
      </c>
      <c r="CU700"/>
      <c r="CV700"/>
      <c r="CW700"/>
      <c r="DN700" s="1149"/>
      <c r="DO700" s="743"/>
      <c r="DP700" s="743"/>
      <c r="DQ700" s="743"/>
      <c r="DR700" s="743"/>
      <c r="DS700" s="743"/>
      <c r="DT700" s="743"/>
      <c r="DU700" s="604" t="s">
        <v>749</v>
      </c>
      <c r="DV700" s="546">
        <v>0.28516454240726541</v>
      </c>
      <c r="DW700" s="546">
        <v>1.2372822549493941E-13</v>
      </c>
      <c r="DX700" s="545">
        <v>1.9553229877749665</v>
      </c>
      <c r="DY700" s="547">
        <v>3.6905103455583674</v>
      </c>
      <c r="DZ700"/>
      <c r="EA700"/>
      <c r="EB700"/>
      <c r="EC700"/>
      <c r="ED700"/>
      <c r="EE700"/>
      <c r="EF700"/>
    </row>
    <row r="701" spans="93:136" ht="15">
      <c r="CO701" s="1147"/>
      <c r="CP701" s="504" t="s">
        <v>514</v>
      </c>
      <c r="CQ701" s="446">
        <v>0.24865368072928457</v>
      </c>
      <c r="CR701" s="446">
        <v>2.8308554296751653E-9</v>
      </c>
      <c r="CS701" s="445">
        <v>1.1045992397095774</v>
      </c>
      <c r="CT701" s="447">
        <v>2.6176229825126449</v>
      </c>
      <c r="CU701"/>
      <c r="CV701"/>
      <c r="CW701"/>
      <c r="DN701" s="1149"/>
      <c r="DO701" s="743"/>
      <c r="DP701" s="743"/>
      <c r="DQ701" s="743"/>
      <c r="DR701" s="743"/>
      <c r="DS701" s="743"/>
      <c r="DT701" s="743"/>
      <c r="DU701" s="604" t="s">
        <v>750</v>
      </c>
      <c r="DV701" s="546">
        <v>0.20844295361628495</v>
      </c>
      <c r="DW701" s="546">
        <v>1.186234389880887E-11</v>
      </c>
      <c r="DX701" s="545">
        <v>1.1991598577659268</v>
      </c>
      <c r="DY701" s="547">
        <v>2.4675068089007413</v>
      </c>
      <c r="DZ701"/>
      <c r="EA701"/>
      <c r="EB701"/>
      <c r="EC701"/>
      <c r="ED701"/>
      <c r="EE701"/>
      <c r="EF701"/>
    </row>
    <row r="702" spans="93:136" ht="15">
      <c r="CO702" s="1147"/>
      <c r="CP702" s="504" t="s">
        <v>515</v>
      </c>
      <c r="CQ702" s="446">
        <v>0.2455661507109643</v>
      </c>
      <c r="CR702" s="446">
        <v>9.7796316797072718E-7</v>
      </c>
      <c r="CS702" s="446">
        <v>0.74246506151704339</v>
      </c>
      <c r="CT702" s="447">
        <v>2.2367016051496238</v>
      </c>
      <c r="CU702"/>
      <c r="CV702"/>
      <c r="CW702"/>
      <c r="DN702" s="1149"/>
      <c r="DO702" s="743"/>
      <c r="DP702" s="743"/>
      <c r="DQ702" s="743"/>
      <c r="DR702" s="743"/>
      <c r="DS702" s="743"/>
      <c r="DT702" s="743"/>
      <c r="DU702" s="604" t="s">
        <v>751</v>
      </c>
      <c r="DV702" s="546">
        <v>0.19634302127483444</v>
      </c>
      <c r="DW702" s="546">
        <v>1.3027644560292943E-7</v>
      </c>
      <c r="DX702" s="546">
        <v>0.69083418810071984</v>
      </c>
      <c r="DY702" s="547">
        <v>1.8855547007881694</v>
      </c>
      <c r="DZ702"/>
      <c r="EA702"/>
      <c r="EB702"/>
      <c r="EC702"/>
      <c r="ED702"/>
      <c r="EE702"/>
      <c r="EF702"/>
    </row>
    <row r="703" spans="93:136" ht="15">
      <c r="CO703" s="1147"/>
      <c r="CP703" s="504" t="s">
        <v>516</v>
      </c>
      <c r="CQ703" s="446">
        <v>0.21907211096029788</v>
      </c>
      <c r="CR703" s="446">
        <v>1.2279825108104225E-2</v>
      </c>
      <c r="CS703" s="446">
        <v>0.10084914897814534</v>
      </c>
      <c r="CT703" s="447">
        <v>1.4338730732440761</v>
      </c>
      <c r="CU703"/>
      <c r="CV703"/>
      <c r="CW703"/>
      <c r="DN703" s="1149"/>
      <c r="DO703" s="743"/>
      <c r="DP703" s="743"/>
      <c r="DQ703" s="743"/>
      <c r="DR703" s="743"/>
      <c r="DS703" s="743"/>
      <c r="DT703" s="743"/>
      <c r="DU703" s="604" t="s">
        <v>744</v>
      </c>
      <c r="DV703" s="546">
        <v>0.19103036063466614</v>
      </c>
      <c r="DW703" s="546">
        <v>1.3664414986440938E-4</v>
      </c>
      <c r="DX703" s="546">
        <v>0.33546981812461796</v>
      </c>
      <c r="DY703" s="547">
        <v>1.4978635152087167</v>
      </c>
      <c r="DZ703"/>
      <c r="EA703"/>
      <c r="EB703"/>
      <c r="EC703"/>
      <c r="ED703"/>
      <c r="EE703"/>
      <c r="EF703"/>
    </row>
    <row r="704" spans="93:136" ht="15.75" thickBot="1">
      <c r="CO704" s="1183"/>
      <c r="CP704" s="456">
        <v>0.14583333333333481</v>
      </c>
      <c r="CQ704" s="459">
        <v>0.17197880305092961</v>
      </c>
      <c r="CR704" s="458">
        <v>1</v>
      </c>
      <c r="CS704" s="459">
        <v>-0.37740045011949086</v>
      </c>
      <c r="CT704" s="460">
        <v>0.66906711678616049</v>
      </c>
      <c r="CU704"/>
      <c r="CV704"/>
      <c r="CW704"/>
      <c r="DN704" s="1184"/>
      <c r="DO704" s="744"/>
      <c r="DP704" s="744"/>
      <c r="DQ704" s="744"/>
      <c r="DR704" s="744"/>
      <c r="DS704" s="744"/>
      <c r="DT704" s="744"/>
      <c r="DU704" s="596" t="s">
        <v>752</v>
      </c>
      <c r="DV704" s="559">
        <v>0.15555451535392595</v>
      </c>
      <c r="DW704" s="559">
        <v>2.8054457555675424E-2</v>
      </c>
      <c r="DX704" s="559">
        <v>3.0208214345029516E-2</v>
      </c>
      <c r="DY704" s="560">
        <v>0.97673623009941513</v>
      </c>
      <c r="DZ704"/>
      <c r="EA704"/>
      <c r="EB704"/>
      <c r="EC704"/>
      <c r="ED704"/>
      <c r="EE704"/>
      <c r="EF704"/>
    </row>
    <row r="705" spans="93:136" ht="15.75" thickTop="1">
      <c r="CO705" s="1176" t="s">
        <v>81</v>
      </c>
      <c r="CP705" s="1176"/>
      <c r="CQ705" s="1176"/>
      <c r="CR705" s="1176"/>
      <c r="CS705" s="1176"/>
      <c r="CT705" s="1176"/>
      <c r="CU705"/>
      <c r="CV705"/>
      <c r="CW705"/>
      <c r="DN705" s="1178" t="s">
        <v>81</v>
      </c>
      <c r="DO705" s="1178"/>
      <c r="DP705" s="1178"/>
      <c r="DQ705" s="1178"/>
      <c r="DR705" s="1178"/>
      <c r="DS705" s="1178"/>
      <c r="DT705" s="1178"/>
      <c r="DU705" s="1178"/>
      <c r="DV705" s="1178"/>
      <c r="DW705" s="1178"/>
      <c r="DX705" s="1178"/>
      <c r="DY705" s="1178"/>
      <c r="DZ705"/>
      <c r="EA705"/>
      <c r="EB705"/>
      <c r="EC705"/>
      <c r="ED705"/>
      <c r="EE705"/>
      <c r="EF705"/>
    </row>
    <row r="706" spans="93:136" ht="15">
      <c r="CO706" s="1176" t="s">
        <v>352</v>
      </c>
      <c r="CP706" s="1176"/>
      <c r="CQ706" s="1176"/>
      <c r="CR706" s="1176"/>
      <c r="CS706" s="1176"/>
      <c r="CT706" s="1176"/>
      <c r="CU706"/>
      <c r="CV706"/>
      <c r="CW706"/>
      <c r="DN706" s="1178" t="s">
        <v>352</v>
      </c>
      <c r="DO706" s="1178"/>
      <c r="DP706" s="1178"/>
      <c r="DQ706" s="1178"/>
      <c r="DR706" s="1178"/>
      <c r="DS706" s="1178"/>
      <c r="DT706" s="1178"/>
      <c r="DU706" s="1178"/>
      <c r="DV706" s="1178"/>
      <c r="DW706" s="1178"/>
      <c r="DX706" s="1178"/>
      <c r="DY706" s="1178"/>
      <c r="DZ706"/>
      <c r="EA706"/>
      <c r="EB706"/>
      <c r="EC706"/>
      <c r="ED706"/>
      <c r="EE706"/>
      <c r="EF706"/>
    </row>
    <row r="707" spans="93:136" ht="15">
      <c r="CO707" s="1176" t="s">
        <v>353</v>
      </c>
      <c r="CP707" s="1176"/>
      <c r="CQ707" s="1176"/>
      <c r="CR707" s="1176"/>
      <c r="CS707" s="1176"/>
      <c r="CT707" s="1176"/>
      <c r="CU707"/>
      <c r="CV707"/>
      <c r="CW707"/>
      <c r="DN707" s="1178" t="s">
        <v>353</v>
      </c>
      <c r="DO707" s="1178"/>
      <c r="DP707" s="1178"/>
      <c r="DQ707" s="1178"/>
      <c r="DR707" s="1178"/>
      <c r="DS707" s="1178"/>
      <c r="DT707" s="1178"/>
      <c r="DU707" s="1178"/>
      <c r="DV707" s="1178"/>
      <c r="DW707" s="1178"/>
      <c r="DX707" s="1178"/>
      <c r="DY707" s="1178"/>
      <c r="DZ707"/>
      <c r="EA707"/>
      <c r="EB707"/>
      <c r="EC707"/>
      <c r="ED707"/>
      <c r="EE707"/>
      <c r="EF707"/>
    </row>
    <row r="708" spans="93:136" ht="15">
      <c r="CO708"/>
      <c r="CP708"/>
      <c r="CQ708"/>
      <c r="CR708"/>
      <c r="CS708"/>
      <c r="CT708"/>
      <c r="CU708"/>
      <c r="CV708"/>
      <c r="CW708"/>
      <c r="DN708"/>
      <c r="DO708"/>
      <c r="DP708"/>
      <c r="DQ708"/>
      <c r="DR708"/>
      <c r="DS708"/>
      <c r="DT708"/>
      <c r="DU708"/>
      <c r="DV708"/>
      <c r="DW708"/>
      <c r="DX708"/>
      <c r="DY708"/>
      <c r="DZ708"/>
      <c r="EA708"/>
      <c r="EB708"/>
      <c r="EC708"/>
      <c r="ED708"/>
      <c r="EE708"/>
      <c r="EF708"/>
    </row>
    <row r="709" spans="93:136" ht="15.75" thickBot="1">
      <c r="CO709" s="1153" t="s">
        <v>88</v>
      </c>
      <c r="CP709" s="1153"/>
      <c r="CQ709" s="1153"/>
      <c r="CR709" s="1153"/>
      <c r="CS709" s="1153"/>
      <c r="CT709" s="1153"/>
      <c r="CU709" s="1153"/>
      <c r="CV709" s="1153"/>
      <c r="CW709"/>
      <c r="DN709" s="1155" t="s">
        <v>88</v>
      </c>
      <c r="DO709" s="1155"/>
      <c r="DP709" s="1155"/>
      <c r="DQ709" s="1155"/>
      <c r="DR709" s="1155"/>
      <c r="DS709" s="1155"/>
      <c r="DT709" s="1155"/>
      <c r="DU709" s="1155"/>
      <c r="DV709" s="1155"/>
      <c r="DW709" s="1155"/>
      <c r="DX709" s="1155"/>
      <c r="DY709" s="1155"/>
      <c r="DZ709" s="1155"/>
      <c r="EA709" s="1155"/>
      <c r="EB709"/>
      <c r="EC709"/>
      <c r="ED709"/>
      <c r="EE709"/>
      <c r="EF709"/>
    </row>
    <row r="710" spans="93:136" ht="27.75" thickTop="1" thickBot="1">
      <c r="CO710" s="643" t="s">
        <v>109</v>
      </c>
      <c r="CP710" s="423" t="s">
        <v>36</v>
      </c>
      <c r="CQ710" s="423" t="s">
        <v>37</v>
      </c>
      <c r="CR710" s="423" t="s">
        <v>38</v>
      </c>
      <c r="CS710" s="423" t="s">
        <v>39</v>
      </c>
      <c r="CT710" s="423" t="s">
        <v>40</v>
      </c>
      <c r="CU710" s="423" t="s">
        <v>41</v>
      </c>
      <c r="CV710" s="413" t="s">
        <v>387</v>
      </c>
      <c r="CW710"/>
      <c r="DN710" s="1138" t="s">
        <v>109</v>
      </c>
      <c r="DO710" s="1245"/>
      <c r="DP710" s="1245"/>
      <c r="DQ710" s="1245"/>
      <c r="DR710" s="1245"/>
      <c r="DS710" s="1245"/>
      <c r="DT710" s="1245"/>
      <c r="DU710" s="523" t="s">
        <v>36</v>
      </c>
      <c r="DV710" s="523" t="s">
        <v>37</v>
      </c>
      <c r="DW710" s="523" t="s">
        <v>38</v>
      </c>
      <c r="DX710" s="523" t="s">
        <v>39</v>
      </c>
      <c r="DY710" s="523" t="s">
        <v>40</v>
      </c>
      <c r="DZ710" s="523" t="s">
        <v>41</v>
      </c>
      <c r="EA710" s="513" t="s">
        <v>387</v>
      </c>
      <c r="EB710"/>
      <c r="EC710"/>
      <c r="ED710"/>
      <c r="EE710"/>
      <c r="EF710"/>
    </row>
    <row r="711" spans="93:136" ht="15.75" thickTop="1">
      <c r="CO711" s="1186" t="s">
        <v>10</v>
      </c>
      <c r="CP711" s="439" t="s">
        <v>517</v>
      </c>
      <c r="CQ711" s="440">
        <v>5</v>
      </c>
      <c r="CR711" s="440">
        <v>64</v>
      </c>
      <c r="CS711" s="441">
        <v>9.7667513155008823E-16</v>
      </c>
      <c r="CT711" s="441">
        <v>0.70465563027205991</v>
      </c>
      <c r="CU711" s="440">
        <v>152.69619115798398</v>
      </c>
      <c r="CV711" s="442">
        <v>1</v>
      </c>
      <c r="CW711"/>
      <c r="DN711" s="1189" t="s">
        <v>10</v>
      </c>
      <c r="DO711" s="749"/>
      <c r="DP711" s="749"/>
      <c r="DQ711" s="749"/>
      <c r="DR711" s="749"/>
      <c r="DS711" s="749"/>
      <c r="DT711" s="749"/>
      <c r="DU711" s="539" t="s">
        <v>753</v>
      </c>
      <c r="DV711" s="540">
        <v>5</v>
      </c>
      <c r="DW711" s="540">
        <v>64</v>
      </c>
      <c r="DX711" s="541">
        <v>1.6350418314717156E-16</v>
      </c>
      <c r="DY711" s="541">
        <v>0.72098659902188322</v>
      </c>
      <c r="DZ711" s="540">
        <v>165.3796633983884</v>
      </c>
      <c r="EA711" s="542">
        <v>1</v>
      </c>
      <c r="EB711"/>
      <c r="EC711"/>
      <c r="ED711"/>
      <c r="EE711"/>
      <c r="EF711"/>
    </row>
    <row r="712" spans="93:136" ht="15">
      <c r="CO712" s="1147"/>
      <c r="CP712" s="444" t="s">
        <v>517</v>
      </c>
      <c r="CQ712" s="445">
        <v>5</v>
      </c>
      <c r="CR712" s="445">
        <v>64</v>
      </c>
      <c r="CS712" s="446">
        <v>9.7667513155008132E-16</v>
      </c>
      <c r="CT712" s="446">
        <v>0.70465563027205991</v>
      </c>
      <c r="CU712" s="445">
        <v>152.69619115798398</v>
      </c>
      <c r="CV712" s="447">
        <v>1</v>
      </c>
      <c r="CW712"/>
      <c r="DN712" s="1149"/>
      <c r="DO712" s="743"/>
      <c r="DP712" s="743"/>
      <c r="DQ712" s="743"/>
      <c r="DR712" s="743"/>
      <c r="DS712" s="743"/>
      <c r="DT712" s="743"/>
      <c r="DU712" s="544" t="s">
        <v>753</v>
      </c>
      <c r="DV712" s="545">
        <v>5</v>
      </c>
      <c r="DW712" s="545">
        <v>64</v>
      </c>
      <c r="DX712" s="546">
        <v>1.6350418314717156E-16</v>
      </c>
      <c r="DY712" s="546">
        <v>0.72098659902188333</v>
      </c>
      <c r="DZ712" s="545">
        <v>165.37966339838849</v>
      </c>
      <c r="EA712" s="547">
        <v>1</v>
      </c>
      <c r="EB712"/>
      <c r="EC712"/>
      <c r="ED712"/>
      <c r="EE712"/>
      <c r="EF712"/>
    </row>
    <row r="713" spans="93:136" ht="15">
      <c r="CO713" s="1187"/>
      <c r="CP713" s="449" t="s">
        <v>517</v>
      </c>
      <c r="CQ713" s="450">
        <v>5</v>
      </c>
      <c r="CR713" s="450">
        <v>64</v>
      </c>
      <c r="CS713" s="451">
        <v>9.7667513155008132E-16</v>
      </c>
      <c r="CT713" s="451">
        <v>0.70465563027205991</v>
      </c>
      <c r="CU713" s="450">
        <v>152.69619115798398</v>
      </c>
      <c r="CV713" s="452">
        <v>1</v>
      </c>
      <c r="CW713"/>
      <c r="DN713" s="1190"/>
      <c r="DO713" s="742"/>
      <c r="DP713" s="742"/>
      <c r="DQ713" s="742"/>
      <c r="DR713" s="742"/>
      <c r="DS713" s="742"/>
      <c r="DT713" s="742"/>
      <c r="DU713" s="549" t="s">
        <v>753</v>
      </c>
      <c r="DV713" s="550">
        <v>5</v>
      </c>
      <c r="DW713" s="550">
        <v>64</v>
      </c>
      <c r="DX713" s="551">
        <v>1.6350418314717156E-16</v>
      </c>
      <c r="DY713" s="551">
        <v>0.72098659902188322</v>
      </c>
      <c r="DZ713" s="550">
        <v>165.3796633983884</v>
      </c>
      <c r="EA713" s="552">
        <v>1</v>
      </c>
      <c r="EB713"/>
      <c r="EC713"/>
      <c r="ED713"/>
      <c r="EE713"/>
      <c r="EF713"/>
    </row>
    <row r="714" spans="93:136" ht="15">
      <c r="CO714" s="1187"/>
      <c r="CP714" s="449" t="s">
        <v>517</v>
      </c>
      <c r="CQ714" s="450">
        <v>5</v>
      </c>
      <c r="CR714" s="450">
        <v>64</v>
      </c>
      <c r="CS714" s="451">
        <v>9.7667513155008132E-16</v>
      </c>
      <c r="CT714" s="451">
        <v>0.70465563027205991</v>
      </c>
      <c r="CU714" s="450">
        <v>152.69619115798398</v>
      </c>
      <c r="CV714" s="452">
        <v>1</v>
      </c>
      <c r="CW714"/>
      <c r="DN714" s="1190"/>
      <c r="DO714" s="742"/>
      <c r="DP714" s="742"/>
      <c r="DQ714" s="742"/>
      <c r="DR714" s="742"/>
      <c r="DS714" s="742"/>
      <c r="DT714" s="742"/>
      <c r="DU714" s="549" t="s">
        <v>753</v>
      </c>
      <c r="DV714" s="550">
        <v>5</v>
      </c>
      <c r="DW714" s="550">
        <v>64</v>
      </c>
      <c r="DX714" s="551">
        <v>1.6350418314717156E-16</v>
      </c>
      <c r="DY714" s="551">
        <v>0.72098659902188322</v>
      </c>
      <c r="DZ714" s="550">
        <v>165.3796633983884</v>
      </c>
      <c r="EA714" s="552">
        <v>1</v>
      </c>
      <c r="EB714"/>
      <c r="EC714"/>
      <c r="ED714"/>
      <c r="EE714"/>
      <c r="EF714"/>
    </row>
    <row r="715" spans="93:136" ht="15">
      <c r="CO715" s="1187" t="s">
        <v>11</v>
      </c>
      <c r="CP715" s="449" t="s">
        <v>518</v>
      </c>
      <c r="CQ715" s="450">
        <v>5</v>
      </c>
      <c r="CR715" s="450">
        <v>64</v>
      </c>
      <c r="CS715" s="451">
        <v>7.8803948003551675E-13</v>
      </c>
      <c r="CT715" s="451">
        <v>0.63422548326047967</v>
      </c>
      <c r="CU715" s="450">
        <v>110.97118325926581</v>
      </c>
      <c r="CV715" s="455">
        <v>0.99999999999924361</v>
      </c>
      <c r="CW715"/>
      <c r="DN715" s="1190" t="s">
        <v>11</v>
      </c>
      <c r="DO715" s="742"/>
      <c r="DP715" s="742"/>
      <c r="DQ715" s="742"/>
      <c r="DR715" s="742"/>
      <c r="DS715" s="742"/>
      <c r="DT715" s="742"/>
      <c r="DU715" s="549" t="s">
        <v>754</v>
      </c>
      <c r="DV715" s="550">
        <v>5</v>
      </c>
      <c r="DW715" s="550">
        <v>64</v>
      </c>
      <c r="DX715" s="551">
        <v>2.8100680444486464E-12</v>
      </c>
      <c r="DY715" s="551">
        <v>0.61898671386460336</v>
      </c>
      <c r="DZ715" s="550">
        <v>103.97314510774567</v>
      </c>
      <c r="EA715" s="555">
        <v>0.99999999999301181</v>
      </c>
      <c r="EB715"/>
      <c r="EC715"/>
      <c r="ED715"/>
      <c r="EE715"/>
      <c r="EF715"/>
    </row>
    <row r="716" spans="93:136" ht="15">
      <c r="CO716" s="1187"/>
      <c r="CP716" s="449" t="s">
        <v>518</v>
      </c>
      <c r="CQ716" s="450">
        <v>5</v>
      </c>
      <c r="CR716" s="450">
        <v>64</v>
      </c>
      <c r="CS716" s="451">
        <v>7.8803948003551675E-13</v>
      </c>
      <c r="CT716" s="451">
        <v>0.63422548326047967</v>
      </c>
      <c r="CU716" s="450">
        <v>110.97118325926581</v>
      </c>
      <c r="CV716" s="455">
        <v>0.99999999999924361</v>
      </c>
      <c r="CW716"/>
      <c r="DN716" s="1190"/>
      <c r="DO716" s="742"/>
      <c r="DP716" s="742"/>
      <c r="DQ716" s="742"/>
      <c r="DR716" s="742"/>
      <c r="DS716" s="742"/>
      <c r="DT716" s="742"/>
      <c r="DU716" s="549" t="s">
        <v>754</v>
      </c>
      <c r="DV716" s="550">
        <v>5</v>
      </c>
      <c r="DW716" s="550">
        <v>64</v>
      </c>
      <c r="DX716" s="551">
        <v>2.8100680444486464E-12</v>
      </c>
      <c r="DY716" s="551">
        <v>0.61898671386460336</v>
      </c>
      <c r="DZ716" s="550">
        <v>103.97314510774567</v>
      </c>
      <c r="EA716" s="555">
        <v>0.99999999999301181</v>
      </c>
      <c r="EB716"/>
      <c r="EC716"/>
      <c r="ED716"/>
      <c r="EE716"/>
      <c r="EF716"/>
    </row>
    <row r="717" spans="93:136" ht="15">
      <c r="CO717" s="1187"/>
      <c r="CP717" s="449" t="s">
        <v>518</v>
      </c>
      <c r="CQ717" s="450">
        <v>5</v>
      </c>
      <c r="CR717" s="450">
        <v>64</v>
      </c>
      <c r="CS717" s="451">
        <v>7.8803948003551675E-13</v>
      </c>
      <c r="CT717" s="451">
        <v>0.63422548326047967</v>
      </c>
      <c r="CU717" s="450">
        <v>110.97118325926581</v>
      </c>
      <c r="CV717" s="455">
        <v>0.99999999999924361</v>
      </c>
      <c r="CW717"/>
      <c r="DN717" s="1190"/>
      <c r="DO717" s="742"/>
      <c r="DP717" s="742"/>
      <c r="DQ717" s="742"/>
      <c r="DR717" s="742"/>
      <c r="DS717" s="742"/>
      <c r="DT717" s="742"/>
      <c r="DU717" s="549" t="s">
        <v>754</v>
      </c>
      <c r="DV717" s="550">
        <v>5</v>
      </c>
      <c r="DW717" s="550">
        <v>64</v>
      </c>
      <c r="DX717" s="551">
        <v>2.8100680444486464E-12</v>
      </c>
      <c r="DY717" s="551">
        <v>0.61898671386460336</v>
      </c>
      <c r="DZ717" s="550">
        <v>103.97314510774567</v>
      </c>
      <c r="EA717" s="555">
        <v>0.99999999999301181</v>
      </c>
      <c r="EB717"/>
      <c r="EC717"/>
      <c r="ED717"/>
      <c r="EE717"/>
      <c r="EF717"/>
    </row>
    <row r="718" spans="93:136" ht="15.75" thickBot="1">
      <c r="CO718" s="1183"/>
      <c r="CP718" s="457" t="s">
        <v>518</v>
      </c>
      <c r="CQ718" s="458">
        <v>5</v>
      </c>
      <c r="CR718" s="458">
        <v>64</v>
      </c>
      <c r="CS718" s="459">
        <v>7.8803948003551675E-13</v>
      </c>
      <c r="CT718" s="459">
        <v>0.63422548326047967</v>
      </c>
      <c r="CU718" s="458">
        <v>110.97118325926581</v>
      </c>
      <c r="CV718" s="460">
        <v>0.99999999999924361</v>
      </c>
      <c r="CW718"/>
      <c r="DN718" s="1184"/>
      <c r="DO718" s="744"/>
      <c r="DP718" s="744"/>
      <c r="DQ718" s="744"/>
      <c r="DR718" s="744"/>
      <c r="DS718" s="744"/>
      <c r="DT718" s="744"/>
      <c r="DU718" s="557" t="s">
        <v>754</v>
      </c>
      <c r="DV718" s="558">
        <v>5</v>
      </c>
      <c r="DW718" s="558">
        <v>64</v>
      </c>
      <c r="DX718" s="559">
        <v>2.8100680444486464E-12</v>
      </c>
      <c r="DY718" s="559">
        <v>0.61898671386460336</v>
      </c>
      <c r="DZ718" s="558">
        <v>103.97314510774567</v>
      </c>
      <c r="EA718" s="560">
        <v>0.99999999999301181</v>
      </c>
      <c r="EB718"/>
      <c r="EC718"/>
      <c r="ED718"/>
      <c r="EE718"/>
      <c r="EF718"/>
    </row>
    <row r="719" spans="93:136" ht="15.75" thickTop="1">
      <c r="CO719" s="1176" t="s">
        <v>108</v>
      </c>
      <c r="CP719" s="1176"/>
      <c r="CQ719" s="1176"/>
      <c r="CR719" s="1176"/>
      <c r="CS719" s="1176"/>
      <c r="CT719" s="1176"/>
      <c r="CU719" s="1176"/>
      <c r="CV719" s="1176"/>
      <c r="CW719"/>
      <c r="DN719" s="1178" t="s">
        <v>108</v>
      </c>
      <c r="DO719" s="1178"/>
      <c r="DP719" s="1178"/>
      <c r="DQ719" s="1178"/>
      <c r="DR719" s="1178"/>
      <c r="DS719" s="1178"/>
      <c r="DT719" s="1178"/>
      <c r="DU719" s="1178"/>
      <c r="DV719" s="1178"/>
      <c r="DW719" s="1178"/>
      <c r="DX719" s="1178"/>
      <c r="DY719" s="1178"/>
      <c r="DZ719" s="1178"/>
      <c r="EA719" s="1178"/>
      <c r="EB719"/>
      <c r="EC719"/>
      <c r="ED719"/>
      <c r="EE719"/>
      <c r="EF719"/>
    </row>
    <row r="720" spans="93:136" ht="15">
      <c r="CO720" s="1176" t="s">
        <v>389</v>
      </c>
      <c r="CP720" s="1176"/>
      <c r="CQ720" s="1176"/>
      <c r="CR720" s="1176"/>
      <c r="CS720" s="1176"/>
      <c r="CT720" s="1176"/>
      <c r="CU720" s="1176"/>
      <c r="CV720" s="1176"/>
      <c r="CW720"/>
      <c r="DN720" s="1178" t="s">
        <v>389</v>
      </c>
      <c r="DO720" s="1178"/>
      <c r="DP720" s="1178"/>
      <c r="DQ720" s="1178"/>
      <c r="DR720" s="1178"/>
      <c r="DS720" s="1178"/>
      <c r="DT720" s="1178"/>
      <c r="DU720" s="1178"/>
      <c r="DV720" s="1178"/>
      <c r="DW720" s="1178"/>
      <c r="DX720" s="1178"/>
      <c r="DY720" s="1178"/>
      <c r="DZ720" s="1178"/>
      <c r="EA720" s="1178"/>
      <c r="EB720"/>
      <c r="EC720"/>
      <c r="ED720"/>
      <c r="EE720"/>
      <c r="EF720"/>
    </row>
    <row r="721" spans="93:136" ht="15">
      <c r="CO721" s="1176" t="s">
        <v>390</v>
      </c>
      <c r="CP721" s="1176"/>
      <c r="CQ721" s="1176"/>
      <c r="CR721" s="1176"/>
      <c r="CS721" s="1176"/>
      <c r="CT721" s="1176"/>
      <c r="CU721" s="1176"/>
      <c r="CV721" s="1176"/>
      <c r="CW721"/>
      <c r="DN721" s="1178" t="s">
        <v>390</v>
      </c>
      <c r="DO721" s="1178"/>
      <c r="DP721" s="1178"/>
      <c r="DQ721" s="1178"/>
      <c r="DR721" s="1178"/>
      <c r="DS721" s="1178"/>
      <c r="DT721" s="1178"/>
      <c r="DU721" s="1178"/>
      <c r="DV721" s="1178"/>
      <c r="DW721" s="1178"/>
      <c r="DX721" s="1178"/>
      <c r="DY721" s="1178"/>
      <c r="DZ721" s="1178"/>
      <c r="EA721" s="1178"/>
      <c r="EB721"/>
      <c r="EC721"/>
      <c r="ED721"/>
      <c r="EE721"/>
      <c r="EF721"/>
    </row>
    <row r="722" spans="93:136" ht="15">
      <c r="CO722"/>
      <c r="CP722"/>
      <c r="CQ722"/>
      <c r="CR722"/>
      <c r="CS722"/>
      <c r="CT722"/>
      <c r="CU722"/>
      <c r="CV722"/>
      <c r="CW722"/>
      <c r="DN722"/>
      <c r="DO722"/>
      <c r="DP722"/>
      <c r="DQ722"/>
      <c r="DR722"/>
      <c r="DS722"/>
      <c r="DT722"/>
      <c r="DU722"/>
      <c r="DV722"/>
      <c r="DW722"/>
      <c r="DX722"/>
      <c r="DY722"/>
      <c r="DZ722"/>
      <c r="EA722"/>
      <c r="EB722"/>
      <c r="EC722"/>
      <c r="ED722"/>
      <c r="EE722"/>
      <c r="EF722"/>
    </row>
    <row r="723" spans="93:136" ht="15">
      <c r="CO723"/>
      <c r="CP723"/>
      <c r="CQ723"/>
      <c r="CR723"/>
      <c r="CS723"/>
      <c r="CT723"/>
      <c r="CU723"/>
      <c r="CV723"/>
      <c r="CW723"/>
      <c r="DN723"/>
      <c r="DO723"/>
      <c r="DP723"/>
      <c r="DQ723"/>
      <c r="DR723"/>
      <c r="DS723"/>
      <c r="DT723"/>
      <c r="DU723"/>
      <c r="DV723"/>
      <c r="DW723"/>
      <c r="DX723"/>
      <c r="DY723"/>
      <c r="DZ723"/>
      <c r="EA723"/>
      <c r="EB723"/>
      <c r="EC723"/>
      <c r="ED723"/>
      <c r="EE723"/>
      <c r="EF723"/>
    </row>
    <row r="724" spans="93:136" ht="18">
      <c r="CO724" s="489" t="s">
        <v>141</v>
      </c>
      <c r="CP724"/>
      <c r="CQ724"/>
      <c r="CR724"/>
      <c r="CS724"/>
      <c r="CT724"/>
      <c r="CU724"/>
      <c r="CV724"/>
      <c r="CW724"/>
      <c r="DN724" s="589" t="s">
        <v>141</v>
      </c>
      <c r="DO724" s="589"/>
      <c r="DP724" s="589"/>
      <c r="DQ724" s="589"/>
      <c r="DR724" s="589"/>
      <c r="DS724" s="589"/>
      <c r="DT724" s="589"/>
      <c r="DU724"/>
      <c r="DV724"/>
      <c r="DW724"/>
      <c r="DX724"/>
      <c r="DY724"/>
      <c r="DZ724"/>
      <c r="EA724"/>
      <c r="EB724"/>
      <c r="EC724"/>
      <c r="ED724"/>
      <c r="EE724"/>
      <c r="EF724"/>
    </row>
    <row r="725" spans="93:136" ht="15">
      <c r="CO725"/>
      <c r="CP725"/>
      <c r="CQ725"/>
      <c r="CR725"/>
      <c r="CS725"/>
      <c r="CT725"/>
      <c r="CU725"/>
      <c r="CV725"/>
      <c r="CW725"/>
      <c r="DN725"/>
      <c r="DO725"/>
      <c r="DP725"/>
      <c r="DQ725"/>
      <c r="DR725"/>
      <c r="DS725"/>
      <c r="DT725"/>
      <c r="DU725"/>
      <c r="DV725"/>
      <c r="DW725"/>
      <c r="DX725"/>
      <c r="DY725"/>
      <c r="DZ725"/>
      <c r="EA725"/>
      <c r="EB725"/>
      <c r="EC725"/>
      <c r="ED725"/>
      <c r="EE725"/>
      <c r="EF725"/>
    </row>
    <row r="726" spans="93:136" ht="15">
      <c r="CO726" s="1153" t="s">
        <v>76</v>
      </c>
      <c r="CP726" s="1153"/>
      <c r="CQ726" s="1153"/>
      <c r="CR726" s="1153"/>
      <c r="CS726" s="1153"/>
      <c r="CT726"/>
      <c r="CU726"/>
      <c r="CV726"/>
      <c r="CW726"/>
      <c r="DN726" s="1155" t="s">
        <v>76</v>
      </c>
      <c r="DO726" s="1155"/>
      <c r="DP726" s="1155"/>
      <c r="DQ726" s="1155"/>
      <c r="DR726" s="1155"/>
      <c r="DS726" s="1155"/>
      <c r="DT726" s="1155"/>
      <c r="DU726" s="1155"/>
      <c r="DV726" s="1155"/>
      <c r="DW726" s="1155"/>
      <c r="DX726" s="1155"/>
      <c r="DY726"/>
      <c r="DZ726"/>
      <c r="EA726"/>
      <c r="EB726"/>
      <c r="EC726"/>
      <c r="ED726"/>
      <c r="EE726"/>
      <c r="EF726"/>
    </row>
    <row r="727" spans="93:136" ht="15.75" thickBot="1">
      <c r="CO727" s="406" t="s">
        <v>328</v>
      </c>
      <c r="CP727"/>
      <c r="CQ727"/>
      <c r="CR727"/>
      <c r="CS727"/>
      <c r="CT727"/>
      <c r="CU727"/>
      <c r="CV727"/>
      <c r="CW727"/>
      <c r="DN727" s="506" t="s">
        <v>328</v>
      </c>
      <c r="DO727" s="506"/>
      <c r="DP727" s="506"/>
      <c r="DQ727" s="506"/>
      <c r="DR727" s="506"/>
      <c r="DS727" s="506"/>
      <c r="DT727" s="506"/>
      <c r="DU727"/>
      <c r="DV727"/>
      <c r="DW727"/>
      <c r="DX727"/>
      <c r="DY727"/>
      <c r="DZ727"/>
      <c r="EA727"/>
      <c r="EB727"/>
      <c r="EC727"/>
      <c r="ED727"/>
      <c r="EE727"/>
      <c r="EF727"/>
    </row>
    <row r="728" spans="93:136" ht="15.75" thickTop="1">
      <c r="CO728" s="1231" t="s">
        <v>30</v>
      </c>
      <c r="CP728" s="1228" t="s">
        <v>16</v>
      </c>
      <c r="CQ728" s="1218" t="s">
        <v>71</v>
      </c>
      <c r="CR728" s="1218" t="s">
        <v>72</v>
      </c>
      <c r="CS728" s="1219"/>
      <c r="CT728"/>
      <c r="CU728"/>
      <c r="CV728"/>
      <c r="CW728"/>
      <c r="DN728" s="1235" t="s">
        <v>30</v>
      </c>
      <c r="DO728" s="1243"/>
      <c r="DP728" s="1243"/>
      <c r="DQ728" s="1243"/>
      <c r="DR728" s="1243"/>
      <c r="DS728" s="1243"/>
      <c r="DT728" s="1243"/>
      <c r="DU728" s="1222" t="s">
        <v>16</v>
      </c>
      <c r="DV728" s="1216" t="s">
        <v>71</v>
      </c>
      <c r="DW728" s="1216" t="s">
        <v>72</v>
      </c>
      <c r="DX728" s="1217"/>
      <c r="DY728"/>
      <c r="DZ728"/>
      <c r="EA728"/>
      <c r="EB728"/>
      <c r="EC728"/>
      <c r="ED728"/>
      <c r="EE728"/>
      <c r="EF728"/>
    </row>
    <row r="729" spans="93:136" ht="25.5" thickBot="1">
      <c r="CO729" s="1233"/>
      <c r="CP729" s="1229"/>
      <c r="CQ729" s="1230"/>
      <c r="CR729" s="638" t="s">
        <v>73</v>
      </c>
      <c r="CS729" s="461" t="s">
        <v>74</v>
      </c>
      <c r="CT729"/>
      <c r="CU729"/>
      <c r="CV729"/>
      <c r="CW729"/>
      <c r="DN729" s="1237"/>
      <c r="DO729" s="1244"/>
      <c r="DP729" s="1244"/>
      <c r="DQ729" s="1244"/>
      <c r="DR729" s="1244"/>
      <c r="DS729" s="1244"/>
      <c r="DT729" s="1244"/>
      <c r="DU729" s="1223"/>
      <c r="DV729" s="1224"/>
      <c r="DW729" s="635" t="s">
        <v>73</v>
      </c>
      <c r="DX729" s="561" t="s">
        <v>74</v>
      </c>
      <c r="DY729"/>
      <c r="DZ729"/>
      <c r="EA729"/>
      <c r="EB729"/>
      <c r="EC729"/>
      <c r="ED729"/>
      <c r="EE729"/>
      <c r="EF729"/>
    </row>
    <row r="730" spans="93:136" ht="15.75" thickTop="1">
      <c r="CO730" s="1186" t="s">
        <v>1</v>
      </c>
      <c r="CP730" s="482">
        <v>2</v>
      </c>
      <c r="CQ730" s="485">
        <v>0.28412554947696544</v>
      </c>
      <c r="CR730" s="484">
        <v>1.4330362933933882</v>
      </c>
      <c r="CS730" s="486">
        <v>2.5669637066066118</v>
      </c>
      <c r="CT730"/>
      <c r="CU730"/>
      <c r="CV730"/>
      <c r="CW730"/>
      <c r="DN730" s="1189" t="s">
        <v>1</v>
      </c>
      <c r="DO730" s="748"/>
      <c r="DP730" s="748"/>
      <c r="DQ730" s="748"/>
      <c r="DR730" s="748"/>
      <c r="DS730" s="748"/>
      <c r="DT730" s="748"/>
      <c r="DU730" s="582">
        <v>1.7368421052631582</v>
      </c>
      <c r="DV730" s="585">
        <v>0.30121910923439893</v>
      </c>
      <c r="DW730" s="584">
        <v>1.1357687312330549</v>
      </c>
      <c r="DX730" s="586">
        <v>2.3379154792932617</v>
      </c>
      <c r="DY730"/>
      <c r="DZ730"/>
      <c r="EA730"/>
      <c r="EB730"/>
      <c r="EC730"/>
      <c r="ED730"/>
      <c r="EE730"/>
      <c r="EF730"/>
    </row>
    <row r="731" spans="93:136" ht="15">
      <c r="CO731" s="1187"/>
      <c r="CP731" s="448">
        <v>2.8421052631578947</v>
      </c>
      <c r="CQ731" s="451">
        <v>0.353481370590776</v>
      </c>
      <c r="CR731" s="450">
        <v>2.1367441703048939</v>
      </c>
      <c r="CS731" s="452">
        <v>3.5474663560108954</v>
      </c>
      <c r="CT731"/>
      <c r="CU731"/>
      <c r="CV731"/>
      <c r="CW731"/>
      <c r="DN731" s="1190"/>
      <c r="DO731" s="742"/>
      <c r="DP731" s="742"/>
      <c r="DQ731" s="742"/>
      <c r="DR731" s="742"/>
      <c r="DS731" s="742"/>
      <c r="DT731" s="742"/>
      <c r="DU731" s="548">
        <v>2.1578947368421049</v>
      </c>
      <c r="DV731" s="551">
        <v>0.3227275752518351</v>
      </c>
      <c r="DW731" s="550">
        <v>1.5139018871115011</v>
      </c>
      <c r="DX731" s="552">
        <v>2.8018875865727084</v>
      </c>
      <c r="DY731"/>
      <c r="DZ731"/>
      <c r="EA731"/>
      <c r="EB731"/>
      <c r="EC731"/>
      <c r="ED731"/>
      <c r="EE731"/>
      <c r="EF731"/>
    </row>
    <row r="732" spans="93:136" ht="15">
      <c r="CO732" s="1187"/>
      <c r="CP732" s="448">
        <v>3.3684210526315783</v>
      </c>
      <c r="CQ732" s="451">
        <v>0.34039963065644963</v>
      </c>
      <c r="CR732" s="450">
        <v>2.6891641653865661</v>
      </c>
      <c r="CS732" s="452">
        <v>4.047677939876591</v>
      </c>
      <c r="CT732"/>
      <c r="CU732"/>
      <c r="CV732"/>
      <c r="CW732"/>
      <c r="DN732" s="1190"/>
      <c r="DO732" s="742"/>
      <c r="DP732" s="742"/>
      <c r="DQ732" s="742"/>
      <c r="DR732" s="742"/>
      <c r="DS732" s="742"/>
      <c r="DT732" s="742"/>
      <c r="DU732" s="548">
        <v>2.4210526315789478</v>
      </c>
      <c r="DV732" s="551">
        <v>0.39894167120959118</v>
      </c>
      <c r="DW732" s="550">
        <v>1.6249769212276575</v>
      </c>
      <c r="DX732" s="552">
        <v>3.2171283419302381</v>
      </c>
      <c r="DY732"/>
      <c r="DZ732"/>
      <c r="EA732"/>
      <c r="EB732"/>
      <c r="EC732"/>
      <c r="ED732"/>
      <c r="EE732"/>
      <c r="EF732"/>
    </row>
    <row r="733" spans="93:136" ht="15">
      <c r="CO733" s="1187"/>
      <c r="CP733" s="448">
        <v>3.4736842105263155</v>
      </c>
      <c r="CQ733" s="451">
        <v>0.42935470886639338</v>
      </c>
      <c r="CR733" s="450">
        <v>2.6169202284204816</v>
      </c>
      <c r="CS733" s="452">
        <v>4.330448192632149</v>
      </c>
      <c r="CT733"/>
      <c r="CU733"/>
      <c r="CV733"/>
      <c r="CW733"/>
      <c r="DN733" s="1190"/>
      <c r="DO733" s="742"/>
      <c r="DP733" s="742"/>
      <c r="DQ733" s="742"/>
      <c r="DR733" s="742"/>
      <c r="DS733" s="742"/>
      <c r="DT733" s="742"/>
      <c r="DU733" s="548">
        <v>2.7894736842105261</v>
      </c>
      <c r="DV733" s="551">
        <v>0.38682736224301978</v>
      </c>
      <c r="DW733" s="550">
        <v>2.0175717010277663</v>
      </c>
      <c r="DX733" s="552">
        <v>3.5613756673932859</v>
      </c>
      <c r="DY733"/>
      <c r="DZ733"/>
      <c r="EA733"/>
      <c r="EB733"/>
      <c r="EC733"/>
      <c r="ED733"/>
      <c r="EE733"/>
      <c r="EF733"/>
    </row>
    <row r="734" spans="93:136" ht="15">
      <c r="CO734" s="1187"/>
      <c r="CP734" s="448">
        <v>4.0526315789473681</v>
      </c>
      <c r="CQ734" s="451">
        <v>0.41496720389989172</v>
      </c>
      <c r="CR734" s="450">
        <v>3.2245774160029756</v>
      </c>
      <c r="CS734" s="452">
        <v>4.8806857418917611</v>
      </c>
      <c r="CT734"/>
      <c r="CU734"/>
      <c r="CV734"/>
      <c r="CW734"/>
      <c r="DN734" s="1190"/>
      <c r="DO734" s="742"/>
      <c r="DP734" s="742"/>
      <c r="DQ734" s="742"/>
      <c r="DR734" s="742"/>
      <c r="DS734" s="742"/>
      <c r="DT734" s="742"/>
      <c r="DU734" s="548">
        <v>3.5789473684210527</v>
      </c>
      <c r="DV734" s="551">
        <v>0.36393910294140225</v>
      </c>
      <c r="DW734" s="550">
        <v>2.8527181955691723</v>
      </c>
      <c r="DX734" s="552">
        <v>4.3051765412729335</v>
      </c>
      <c r="DY734"/>
      <c r="DZ734"/>
      <c r="EA734"/>
      <c r="EB734"/>
      <c r="EC734"/>
      <c r="ED734"/>
      <c r="EE734"/>
      <c r="EF734"/>
    </row>
    <row r="735" spans="93:136" ht="15">
      <c r="CO735" s="1187"/>
      <c r="CP735" s="448">
        <v>4.3684210526315788</v>
      </c>
      <c r="CQ735" s="451">
        <v>0.40429741883308218</v>
      </c>
      <c r="CR735" s="450">
        <v>3.561658114293035</v>
      </c>
      <c r="CS735" s="452">
        <v>5.1751839909701225</v>
      </c>
      <c r="CT735"/>
      <c r="CU735"/>
      <c r="CV735"/>
      <c r="CW735"/>
      <c r="DN735" s="1190"/>
      <c r="DO735" s="742"/>
      <c r="DP735" s="742"/>
      <c r="DQ735" s="742"/>
      <c r="DR735" s="742"/>
      <c r="DS735" s="742"/>
      <c r="DT735" s="742"/>
      <c r="DU735" s="548">
        <v>4.1578947368421053</v>
      </c>
      <c r="DV735" s="551">
        <v>0.34904546389321378</v>
      </c>
      <c r="DW735" s="550">
        <v>3.4613853579868099</v>
      </c>
      <c r="DX735" s="552">
        <v>4.8544041156974007</v>
      </c>
      <c r="DY735"/>
      <c r="DZ735"/>
      <c r="EA735"/>
      <c r="EB735"/>
      <c r="EC735"/>
      <c r="ED735"/>
      <c r="EE735"/>
      <c r="EF735"/>
    </row>
    <row r="736" spans="93:136" ht="15">
      <c r="CO736" s="1187"/>
      <c r="CP736" s="448">
        <v>1.1250000000000002</v>
      </c>
      <c r="CQ736" s="451">
        <v>0.30961863936201472</v>
      </c>
      <c r="CR736" s="451">
        <v>0.50716562456163372</v>
      </c>
      <c r="CS736" s="452">
        <v>1.7428343754383668</v>
      </c>
      <c r="CT736"/>
      <c r="CU736"/>
      <c r="CV736"/>
      <c r="CW736"/>
      <c r="DN736" s="1190"/>
      <c r="DO736" s="742"/>
      <c r="DP736" s="742"/>
      <c r="DQ736" s="742"/>
      <c r="DR736" s="742"/>
      <c r="DS736" s="742"/>
      <c r="DT736" s="742"/>
      <c r="DU736" s="548">
        <v>1.3125000000000002</v>
      </c>
      <c r="DV736" s="551">
        <v>0.32824591425402128</v>
      </c>
      <c r="DW736" s="551">
        <v>0.65749547623743843</v>
      </c>
      <c r="DX736" s="552">
        <v>1.9675045237625621</v>
      </c>
      <c r="DY736"/>
      <c r="DZ736"/>
      <c r="EA736"/>
      <c r="EB736"/>
      <c r="EC736"/>
      <c r="ED736"/>
      <c r="EE736"/>
      <c r="EF736"/>
    </row>
    <row r="737" spans="93:136" ht="15">
      <c r="CO737" s="1187"/>
      <c r="CP737" s="448">
        <v>2.125</v>
      </c>
      <c r="CQ737" s="451">
        <v>0.38519739320736096</v>
      </c>
      <c r="CR737" s="450">
        <v>1.3563505693870894</v>
      </c>
      <c r="CS737" s="452">
        <v>2.8936494306129106</v>
      </c>
      <c r="CT737"/>
      <c r="CU737"/>
      <c r="CV737"/>
      <c r="CW737"/>
      <c r="DN737" s="1190"/>
      <c r="DO737" s="742"/>
      <c r="DP737" s="742"/>
      <c r="DQ737" s="742"/>
      <c r="DR737" s="742"/>
      <c r="DS737" s="742"/>
      <c r="DT737" s="742"/>
      <c r="DU737" s="548">
        <v>2.125</v>
      </c>
      <c r="DV737" s="551">
        <v>0.35168422170416697</v>
      </c>
      <c r="DW737" s="550">
        <v>1.4232250619153806</v>
      </c>
      <c r="DX737" s="552">
        <v>2.8267749380846192</v>
      </c>
      <c r="DY737"/>
      <c r="DZ737"/>
      <c r="EA737"/>
      <c r="EB737"/>
      <c r="EC737"/>
      <c r="ED737"/>
      <c r="EE737"/>
      <c r="EF737"/>
    </row>
    <row r="738" spans="93:136" ht="15">
      <c r="CO738" s="1187"/>
      <c r="CP738" s="448">
        <v>2.3124999999999991</v>
      </c>
      <c r="CQ738" s="451">
        <v>0.37094189761250862</v>
      </c>
      <c r="CR738" s="450">
        <v>1.5722969679487462</v>
      </c>
      <c r="CS738" s="452">
        <v>3.052703032051252</v>
      </c>
      <c r="CT738"/>
      <c r="CU738"/>
      <c r="CV738"/>
      <c r="CW738"/>
      <c r="DN738" s="1190"/>
      <c r="DO738" s="742"/>
      <c r="DP738" s="742"/>
      <c r="DQ738" s="742"/>
      <c r="DR738" s="742"/>
      <c r="DS738" s="742"/>
      <c r="DT738" s="742"/>
      <c r="DU738" s="548">
        <v>2.9375000000000009</v>
      </c>
      <c r="DV738" s="551">
        <v>0.43473660729245966</v>
      </c>
      <c r="DW738" s="550">
        <v>2.0699966067928424</v>
      </c>
      <c r="DX738" s="552">
        <v>3.8050033932071594</v>
      </c>
      <c r="DY738"/>
      <c r="DZ738"/>
      <c r="EA738"/>
      <c r="EB738"/>
      <c r="EC738"/>
      <c r="ED738"/>
      <c r="EE738"/>
      <c r="EF738"/>
    </row>
    <row r="739" spans="93:136" ht="15">
      <c r="CO739" s="1187"/>
      <c r="CP739" s="448">
        <v>3.3125000000000004</v>
      </c>
      <c r="CQ739" s="451">
        <v>0.46787844672048412</v>
      </c>
      <c r="CR739" s="450">
        <v>2.3788630958837951</v>
      </c>
      <c r="CS739" s="452">
        <v>4.2461369041162058</v>
      </c>
      <c r="CT739"/>
      <c r="CU739"/>
      <c r="CV739"/>
      <c r="CW739"/>
      <c r="DN739" s="1190"/>
      <c r="DO739" s="742"/>
      <c r="DP739" s="742"/>
      <c r="DQ739" s="742"/>
      <c r="DR739" s="742"/>
      <c r="DS739" s="742"/>
      <c r="DT739" s="742"/>
      <c r="DU739" s="548">
        <v>3.1250000000000009</v>
      </c>
      <c r="DV739" s="551">
        <v>0.42153534515343133</v>
      </c>
      <c r="DW739" s="550">
        <v>2.2838393152469298</v>
      </c>
      <c r="DX739" s="552">
        <v>3.9661606847530719</v>
      </c>
      <c r="DY739"/>
      <c r="DZ739"/>
      <c r="EA739"/>
      <c r="EB739"/>
      <c r="EC739"/>
      <c r="ED739"/>
      <c r="EE739"/>
      <c r="EF739"/>
    </row>
    <row r="740" spans="93:136" ht="15">
      <c r="CO740" s="1187"/>
      <c r="CP740" s="448">
        <v>3.9999999999999991</v>
      </c>
      <c r="CQ740" s="451">
        <v>0.4522000266708166</v>
      </c>
      <c r="CR740" s="450">
        <v>3.097648895986806</v>
      </c>
      <c r="CS740" s="452">
        <v>4.9023511040131922</v>
      </c>
      <c r="CT740"/>
      <c r="CU740"/>
      <c r="CV740"/>
      <c r="CW740"/>
      <c r="DN740" s="1190"/>
      <c r="DO740" s="742"/>
      <c r="DP740" s="742"/>
      <c r="DQ740" s="742"/>
      <c r="DR740" s="742"/>
      <c r="DS740" s="742"/>
      <c r="DT740" s="742"/>
      <c r="DU740" s="548">
        <v>3.5625000000000004</v>
      </c>
      <c r="DV740" s="551">
        <v>0.39659344283110487</v>
      </c>
      <c r="DW740" s="550">
        <v>2.7711101064218804</v>
      </c>
      <c r="DX740" s="552">
        <v>4.3538898935781205</v>
      </c>
      <c r="DY740"/>
      <c r="DZ740"/>
      <c r="EA740"/>
      <c r="EB740"/>
      <c r="EC740"/>
      <c r="ED740"/>
      <c r="EE740"/>
      <c r="EF740"/>
    </row>
    <row r="741" spans="93:136" ht="15">
      <c r="CO741" s="1187"/>
      <c r="CP741" s="448">
        <v>4.125</v>
      </c>
      <c r="CQ741" s="451">
        <v>0.44057289795693605</v>
      </c>
      <c r="CR741" s="450">
        <v>3.2458504700970874</v>
      </c>
      <c r="CS741" s="452">
        <v>5.0041495299029126</v>
      </c>
      <c r="CT741"/>
      <c r="CU741"/>
      <c r="CV741"/>
      <c r="CW741"/>
      <c r="DN741" s="1190"/>
      <c r="DO741" s="742"/>
      <c r="DP741" s="742"/>
      <c r="DQ741" s="742"/>
      <c r="DR741" s="742"/>
      <c r="DS741" s="742"/>
      <c r="DT741" s="742"/>
      <c r="DU741" s="548">
        <v>4.1250000000000018</v>
      </c>
      <c r="DV741" s="551">
        <v>0.38036347595294867</v>
      </c>
      <c r="DW741" s="550">
        <v>3.3659965010853719</v>
      </c>
      <c r="DX741" s="552">
        <v>4.8840034989146321</v>
      </c>
      <c r="DY741"/>
      <c r="DZ741"/>
      <c r="EA741"/>
      <c r="EB741"/>
      <c r="EC741"/>
      <c r="ED741"/>
      <c r="EE741"/>
      <c r="EF741"/>
    </row>
    <row r="742" spans="93:136" ht="15">
      <c r="CO742" s="1187" t="s">
        <v>2</v>
      </c>
      <c r="CP742" s="448">
        <v>3.3157894736842106</v>
      </c>
      <c r="CQ742" s="451">
        <v>0.28412554947696561</v>
      </c>
      <c r="CR742" s="450">
        <v>2.7488257670775988</v>
      </c>
      <c r="CS742" s="452">
        <v>3.8827531802908224</v>
      </c>
      <c r="CT742"/>
      <c r="CU742"/>
      <c r="CV742"/>
      <c r="CW742"/>
      <c r="DN742" s="1190" t="s">
        <v>2</v>
      </c>
      <c r="DO742" s="742"/>
      <c r="DP742" s="742"/>
      <c r="DQ742" s="742"/>
      <c r="DR742" s="742"/>
      <c r="DS742" s="742"/>
      <c r="DT742" s="742"/>
      <c r="DU742" s="548">
        <v>3.6842105263157898</v>
      </c>
      <c r="DV742" s="551">
        <v>0.3012191092343991</v>
      </c>
      <c r="DW742" s="550">
        <v>3.0831371522856861</v>
      </c>
      <c r="DX742" s="552">
        <v>4.2852839003458936</v>
      </c>
      <c r="DY742"/>
      <c r="DZ742"/>
      <c r="EA742"/>
      <c r="EB742"/>
      <c r="EC742"/>
      <c r="ED742"/>
      <c r="EE742"/>
      <c r="EF742"/>
    </row>
    <row r="743" spans="93:136" ht="15">
      <c r="CO743" s="1187"/>
      <c r="CP743" s="448">
        <v>5.2105263157894743</v>
      </c>
      <c r="CQ743" s="451">
        <v>0.35348137059077622</v>
      </c>
      <c r="CR743" s="450">
        <v>4.5051652229364727</v>
      </c>
      <c r="CS743" s="452">
        <v>5.915887408642476</v>
      </c>
      <c r="CT743"/>
      <c r="CU743"/>
      <c r="CV743"/>
      <c r="CW743"/>
      <c r="DN743" s="1190"/>
      <c r="DO743" s="742"/>
      <c r="DP743" s="742"/>
      <c r="DQ743" s="742"/>
      <c r="DR743" s="742"/>
      <c r="DS743" s="742"/>
      <c r="DT743" s="742"/>
      <c r="DU743" s="548">
        <v>4.8947368421052637</v>
      </c>
      <c r="DV743" s="551">
        <v>0.32272757525183526</v>
      </c>
      <c r="DW743" s="550">
        <v>4.2507439923746597</v>
      </c>
      <c r="DX743" s="552">
        <v>5.5387296918358677</v>
      </c>
      <c r="DY743"/>
      <c r="DZ743"/>
      <c r="EA743"/>
      <c r="EB743"/>
      <c r="EC743"/>
      <c r="ED743"/>
      <c r="EE743"/>
      <c r="EF743"/>
    </row>
    <row r="744" spans="93:136" ht="15">
      <c r="CO744" s="1187"/>
      <c r="CP744" s="448">
        <v>5.5263157894736832</v>
      </c>
      <c r="CQ744" s="451">
        <v>0.34039963065644979</v>
      </c>
      <c r="CR744" s="450">
        <v>4.847058902228671</v>
      </c>
      <c r="CS744" s="452">
        <v>6.2055726767186954</v>
      </c>
      <c r="CT744"/>
      <c r="CU744"/>
      <c r="CV744"/>
      <c r="CW744"/>
      <c r="DN744" s="1190"/>
      <c r="DO744" s="742"/>
      <c r="DP744" s="742"/>
      <c r="DQ744" s="742"/>
      <c r="DR744" s="742"/>
      <c r="DS744" s="742"/>
      <c r="DT744" s="742"/>
      <c r="DU744" s="548">
        <v>5.9473684210526319</v>
      </c>
      <c r="DV744" s="551">
        <v>0.39894167120959134</v>
      </c>
      <c r="DW744" s="550">
        <v>5.1512927107013411</v>
      </c>
      <c r="DX744" s="552">
        <v>6.7434441314039226</v>
      </c>
      <c r="DY744"/>
      <c r="DZ744"/>
      <c r="EA744"/>
      <c r="EB744"/>
      <c r="EC744"/>
      <c r="ED744"/>
      <c r="EE744"/>
      <c r="EF744"/>
    </row>
    <row r="745" spans="93:136" ht="15">
      <c r="CO745" s="1187"/>
      <c r="CP745" s="448">
        <v>6</v>
      </c>
      <c r="CQ745" s="451">
        <v>0.4293547088663936</v>
      </c>
      <c r="CR745" s="450">
        <v>5.1432360178941661</v>
      </c>
      <c r="CS745" s="452">
        <v>6.8567639821058339</v>
      </c>
      <c r="CT745"/>
      <c r="CU745"/>
      <c r="CV745"/>
      <c r="CW745"/>
      <c r="DN745" s="1190"/>
      <c r="DO745" s="742"/>
      <c r="DP745" s="742"/>
      <c r="DQ745" s="742"/>
      <c r="DR745" s="742"/>
      <c r="DS745" s="742"/>
      <c r="DT745" s="742"/>
      <c r="DU745" s="548">
        <v>6.3684210526315788</v>
      </c>
      <c r="DV745" s="551">
        <v>0.38682736224302</v>
      </c>
      <c r="DW745" s="550">
        <v>5.5965190694488189</v>
      </c>
      <c r="DX745" s="552">
        <v>7.1403230358143386</v>
      </c>
      <c r="DY745"/>
      <c r="DZ745"/>
      <c r="EA745"/>
      <c r="EB745"/>
      <c r="EC745"/>
      <c r="ED745"/>
      <c r="EE745"/>
      <c r="EF745"/>
    </row>
    <row r="746" spans="93:136" ht="15">
      <c r="CO746" s="1147"/>
      <c r="CP746" s="471">
        <v>6.6315789473684212</v>
      </c>
      <c r="CQ746" s="446">
        <v>0.41496720389989195</v>
      </c>
      <c r="CR746" s="445">
        <v>5.8035247844240283</v>
      </c>
      <c r="CS746" s="447">
        <v>7.4596331103128142</v>
      </c>
      <c r="CT746"/>
      <c r="CU746"/>
      <c r="CV746"/>
      <c r="CW746"/>
      <c r="DN746" s="1149"/>
      <c r="DO746" s="743"/>
      <c r="DP746" s="743"/>
      <c r="DQ746" s="743"/>
      <c r="DR746" s="743"/>
      <c r="DS746" s="743"/>
      <c r="DT746" s="743"/>
      <c r="DU746" s="571">
        <v>7.0526315789473681</v>
      </c>
      <c r="DV746" s="546">
        <v>0.36393910294140241</v>
      </c>
      <c r="DW746" s="545">
        <v>6.3264024060954878</v>
      </c>
      <c r="DX746" s="547">
        <v>7.7788607517992485</v>
      </c>
      <c r="DY746"/>
      <c r="DZ746"/>
      <c r="EA746"/>
      <c r="EB746"/>
      <c r="EC746"/>
      <c r="ED746"/>
      <c r="EE746"/>
      <c r="EF746"/>
    </row>
    <row r="747" spans="93:136" ht="15">
      <c r="CO747" s="1147"/>
      <c r="CP747" s="448">
        <v>7.5263157894736841</v>
      </c>
      <c r="CQ747" s="451">
        <v>0.4042974188330824</v>
      </c>
      <c r="CR747" s="450">
        <v>6.7195528511351394</v>
      </c>
      <c r="CS747" s="452">
        <v>8.3330787278122287</v>
      </c>
      <c r="CT747"/>
      <c r="CU747"/>
      <c r="CV747"/>
      <c r="CW747"/>
      <c r="DN747" s="1149"/>
      <c r="DO747" s="743"/>
      <c r="DP747" s="743"/>
      <c r="DQ747" s="743"/>
      <c r="DR747" s="743"/>
      <c r="DS747" s="743"/>
      <c r="DT747" s="743"/>
      <c r="DU747" s="548">
        <v>7.5789473684210531</v>
      </c>
      <c r="DV747" s="551">
        <v>0.34904546389321395</v>
      </c>
      <c r="DW747" s="550">
        <v>6.8824379895657568</v>
      </c>
      <c r="DX747" s="552">
        <v>8.2754567472763494</v>
      </c>
      <c r="DY747"/>
      <c r="DZ747"/>
      <c r="EA747"/>
      <c r="EB747"/>
      <c r="EC747"/>
      <c r="ED747"/>
      <c r="EE747"/>
      <c r="EF747"/>
    </row>
    <row r="748" spans="93:136" ht="15">
      <c r="CO748" s="1187"/>
      <c r="CP748" s="448">
        <v>1.5555555555555554</v>
      </c>
      <c r="CQ748" s="451">
        <v>0.29191125263284351</v>
      </c>
      <c r="CR748" s="451">
        <v>0.97305572019205655</v>
      </c>
      <c r="CS748" s="452">
        <v>2.1380553909190541</v>
      </c>
      <c r="CT748"/>
      <c r="CU748"/>
      <c r="CV748"/>
      <c r="CW748"/>
      <c r="DN748" s="1190"/>
      <c r="DO748" s="742"/>
      <c r="DP748" s="742"/>
      <c r="DQ748" s="742"/>
      <c r="DR748" s="742"/>
      <c r="DS748" s="742"/>
      <c r="DT748" s="742"/>
      <c r="DU748" s="548">
        <v>1.3333333333333335</v>
      </c>
      <c r="DV748" s="551">
        <v>0.30947321582106185</v>
      </c>
      <c r="DW748" s="551">
        <v>0.71578914605283694</v>
      </c>
      <c r="DX748" s="552">
        <v>1.95087752061383</v>
      </c>
      <c r="DY748"/>
      <c r="DZ748"/>
      <c r="EA748"/>
      <c r="EB748"/>
      <c r="EC748"/>
      <c r="ED748"/>
      <c r="EE748"/>
      <c r="EF748"/>
    </row>
    <row r="749" spans="93:136" ht="15">
      <c r="CO749" s="1187"/>
      <c r="CP749" s="448">
        <v>2.666666666666667</v>
      </c>
      <c r="CQ749" s="451">
        <v>0.36316758510974112</v>
      </c>
      <c r="CR749" s="450">
        <v>1.9419770336779103</v>
      </c>
      <c r="CS749" s="452">
        <v>3.3913562996554236</v>
      </c>
      <c r="CT749"/>
      <c r="CU749"/>
      <c r="CV749"/>
      <c r="CW749"/>
      <c r="DN749" s="1190"/>
      <c r="DO749" s="742"/>
      <c r="DP749" s="742"/>
      <c r="DQ749" s="742"/>
      <c r="DR749" s="742"/>
      <c r="DS749" s="742"/>
      <c r="DT749" s="742"/>
      <c r="DU749" s="548">
        <v>2.5000000000000004</v>
      </c>
      <c r="DV749" s="551">
        <v>0.33157106400443948</v>
      </c>
      <c r="DW749" s="550">
        <v>1.8383602432181285</v>
      </c>
      <c r="DX749" s="552">
        <v>3.1616397567818724</v>
      </c>
      <c r="DY749"/>
      <c r="DZ749"/>
      <c r="EA749"/>
      <c r="EB749"/>
      <c r="EC749"/>
      <c r="ED749"/>
      <c r="EE749"/>
      <c r="EF749"/>
    </row>
    <row r="750" spans="93:136" ht="15">
      <c r="CO750" s="1147"/>
      <c r="CP750" s="471">
        <v>3.2222222222222228</v>
      </c>
      <c r="CQ750" s="446">
        <v>0.34972737497068107</v>
      </c>
      <c r="CR750" s="445">
        <v>2.5243521109978437</v>
      </c>
      <c r="CS750" s="447">
        <v>3.9200923334466018</v>
      </c>
      <c r="CT750"/>
      <c r="CU750"/>
      <c r="CV750"/>
      <c r="CW750"/>
      <c r="DN750" s="1149"/>
      <c r="DO750" s="743"/>
      <c r="DP750" s="743"/>
      <c r="DQ750" s="743"/>
      <c r="DR750" s="743"/>
      <c r="DS750" s="743"/>
      <c r="DT750" s="743"/>
      <c r="DU750" s="571">
        <v>2.7777777777777777</v>
      </c>
      <c r="DV750" s="546">
        <v>0.40987360406204165</v>
      </c>
      <c r="DW750" s="545">
        <v>1.959887735058949</v>
      </c>
      <c r="DX750" s="547">
        <v>3.5956678204966064</v>
      </c>
      <c r="DY750"/>
      <c r="DZ750"/>
      <c r="EA750"/>
      <c r="EB750"/>
      <c r="EC750"/>
      <c r="ED750"/>
      <c r="EE750"/>
      <c r="EF750"/>
    </row>
    <row r="751" spans="93:136" ht="15">
      <c r="CO751" s="1187"/>
      <c r="CP751" s="448">
        <v>3.6666666666666674</v>
      </c>
      <c r="CQ751" s="451">
        <v>0.44112002992944405</v>
      </c>
      <c r="CR751" s="450">
        <v>2.7864253519112232</v>
      </c>
      <c r="CS751" s="452">
        <v>4.5469079814221116</v>
      </c>
      <c r="CT751"/>
      <c r="CU751"/>
      <c r="CV751"/>
      <c r="CW751"/>
      <c r="DN751" s="1190"/>
      <c r="DO751" s="742"/>
      <c r="DP751" s="742"/>
      <c r="DQ751" s="742"/>
      <c r="DR751" s="742"/>
      <c r="DS751" s="742"/>
      <c r="DT751" s="742"/>
      <c r="DU751" s="548">
        <v>3.3333333333333321</v>
      </c>
      <c r="DV751" s="551">
        <v>0.39742733475707076</v>
      </c>
      <c r="DW751" s="550">
        <v>2.5402794343247774</v>
      </c>
      <c r="DX751" s="552">
        <v>4.1263872323418873</v>
      </c>
      <c r="DY751"/>
      <c r="DZ751"/>
      <c r="EA751"/>
      <c r="EB751"/>
      <c r="EC751"/>
      <c r="ED751"/>
      <c r="EE751"/>
      <c r="EF751"/>
    </row>
    <row r="752" spans="93:136" ht="15">
      <c r="CO752" s="1147"/>
      <c r="CP752" s="471">
        <v>4.2222222222222214</v>
      </c>
      <c r="CQ752" s="446">
        <v>0.42633827374889599</v>
      </c>
      <c r="CR752" s="445">
        <v>3.3714774426770262</v>
      </c>
      <c r="CS752" s="447">
        <v>5.0729670017674167</v>
      </c>
      <c r="CT752"/>
      <c r="CU752"/>
      <c r="CV752"/>
      <c r="CW752"/>
      <c r="DN752" s="1149"/>
      <c r="DO752" s="743"/>
      <c r="DP752" s="743"/>
      <c r="DQ752" s="743"/>
      <c r="DR752" s="743"/>
      <c r="DS752" s="743"/>
      <c r="DT752" s="743"/>
      <c r="DU752" s="571">
        <v>3.7222222222222232</v>
      </c>
      <c r="DV752" s="546">
        <v>0.37391188373332473</v>
      </c>
      <c r="DW752" s="545">
        <v>2.9760926751401051</v>
      </c>
      <c r="DX752" s="547">
        <v>4.4683517693043413</v>
      </c>
      <c r="DY752"/>
      <c r="DZ752"/>
      <c r="EA752"/>
      <c r="EB752"/>
      <c r="EC752"/>
      <c r="ED752"/>
      <c r="EE752"/>
      <c r="EF752"/>
    </row>
    <row r="753" spans="93:136" ht="15.75" thickBot="1">
      <c r="CO753" s="1183"/>
      <c r="CP753" s="477">
        <v>4.3888888888888893</v>
      </c>
      <c r="CQ753" s="459">
        <v>0.41537611166981098</v>
      </c>
      <c r="CR753" s="458">
        <v>3.5600187631938027</v>
      </c>
      <c r="CS753" s="492">
        <v>5.2177590145839758</v>
      </c>
      <c r="CT753"/>
      <c r="CU753"/>
      <c r="CV753"/>
      <c r="CW753"/>
      <c r="DN753" s="1184"/>
      <c r="DO753" s="744"/>
      <c r="DP753" s="744"/>
      <c r="DQ753" s="744"/>
      <c r="DR753" s="744"/>
      <c r="DS753" s="744"/>
      <c r="DT753" s="744"/>
      <c r="DU753" s="577">
        <v>4.1666666666666661</v>
      </c>
      <c r="DV753" s="559">
        <v>0.35861012421602168</v>
      </c>
      <c r="DW753" s="558">
        <v>3.451071305297531</v>
      </c>
      <c r="DX753" s="592">
        <v>4.8822620280358011</v>
      </c>
      <c r="DY753"/>
      <c r="DZ753"/>
      <c r="EA753"/>
      <c r="EB753"/>
      <c r="EC753"/>
      <c r="ED753"/>
      <c r="EE753"/>
      <c r="EF753"/>
    </row>
    <row r="754" spans="93:136" ht="15.75" thickTop="1">
      <c r="CO754"/>
      <c r="CP754"/>
      <c r="CQ754"/>
      <c r="CR754"/>
      <c r="CS754"/>
      <c r="CT754"/>
      <c r="CU754"/>
      <c r="CV754"/>
      <c r="CW754"/>
      <c r="DN754"/>
      <c r="DO754"/>
      <c r="DP754"/>
      <c r="DQ754"/>
      <c r="DR754"/>
      <c r="DS754"/>
      <c r="DT754"/>
      <c r="DU754"/>
      <c r="DV754"/>
      <c r="DW754"/>
      <c r="DX754"/>
      <c r="DY754"/>
      <c r="DZ754"/>
      <c r="EA754"/>
      <c r="EB754"/>
      <c r="EC754"/>
      <c r="ED754"/>
      <c r="EE754"/>
      <c r="EF754"/>
    </row>
    <row r="755" spans="93:136" ht="15">
      <c r="CO755" s="1153" t="s">
        <v>77</v>
      </c>
      <c r="CP755" s="1153"/>
      <c r="CQ755" s="1153"/>
      <c r="CR755" s="1153"/>
      <c r="CS755" s="1153"/>
      <c r="CT755" s="1153"/>
      <c r="CU755" s="1153"/>
      <c r="CV755"/>
      <c r="CW755"/>
      <c r="DN755" s="1155" t="s">
        <v>77</v>
      </c>
      <c r="DO755" s="1155"/>
      <c r="DP755" s="1155"/>
      <c r="DQ755" s="1155"/>
      <c r="DR755" s="1155"/>
      <c r="DS755" s="1155"/>
      <c r="DT755" s="1155"/>
      <c r="DU755" s="1155"/>
      <c r="DV755" s="1155"/>
      <c r="DW755" s="1155"/>
      <c r="DX755" s="1155"/>
      <c r="DY755" s="1155"/>
      <c r="DZ755" s="1155"/>
      <c r="EA755"/>
      <c r="EB755"/>
      <c r="EC755"/>
      <c r="ED755"/>
      <c r="EE755"/>
      <c r="EF755"/>
    </row>
    <row r="756" spans="93:136" ht="15.75" thickBot="1">
      <c r="CO756" s="406" t="s">
        <v>328</v>
      </c>
      <c r="CP756"/>
      <c r="CQ756"/>
      <c r="CR756"/>
      <c r="CS756"/>
      <c r="CT756"/>
      <c r="CU756"/>
      <c r="CV756"/>
      <c r="CW756"/>
      <c r="DN756" s="506" t="s">
        <v>328</v>
      </c>
      <c r="DO756" s="506"/>
      <c r="DP756" s="506"/>
      <c r="DQ756" s="506"/>
      <c r="DR756" s="506"/>
      <c r="DS756" s="506"/>
      <c r="DT756" s="506"/>
      <c r="DU756"/>
      <c r="DV756"/>
      <c r="DW756"/>
      <c r="DX756"/>
      <c r="DY756"/>
      <c r="DZ756"/>
      <c r="EA756"/>
      <c r="EB756"/>
      <c r="EC756"/>
      <c r="ED756"/>
      <c r="EE756"/>
      <c r="EF756"/>
    </row>
    <row r="757" spans="93:136" ht="15.75" thickTop="1">
      <c r="CO757" s="1231" t="s">
        <v>109</v>
      </c>
      <c r="CP757" s="1232"/>
      <c r="CQ757" s="1228" t="s">
        <v>80</v>
      </c>
      <c r="CR757" s="1218" t="s">
        <v>71</v>
      </c>
      <c r="CS757" s="1218" t="s">
        <v>348</v>
      </c>
      <c r="CT757" s="1218" t="s">
        <v>349</v>
      </c>
      <c r="CU757" s="1219"/>
      <c r="CV757"/>
      <c r="CW757"/>
      <c r="DN757" s="1235" t="s">
        <v>109</v>
      </c>
      <c r="DO757" s="1243"/>
      <c r="DP757" s="1243"/>
      <c r="DQ757" s="1243"/>
      <c r="DR757" s="1243"/>
      <c r="DS757" s="1243"/>
      <c r="DT757" s="1243"/>
      <c r="DU757" s="1236"/>
      <c r="DV757" s="1222" t="s">
        <v>80</v>
      </c>
      <c r="DW757" s="1216" t="s">
        <v>71</v>
      </c>
      <c r="DX757" s="1216" t="s">
        <v>348</v>
      </c>
      <c r="DY757" s="1216" t="s">
        <v>349</v>
      </c>
      <c r="DZ757" s="1217"/>
      <c r="EA757"/>
      <c r="EB757"/>
      <c r="EC757"/>
      <c r="ED757"/>
      <c r="EE757"/>
      <c r="EF757"/>
    </row>
    <row r="758" spans="93:136" ht="25.5" thickBot="1">
      <c r="CO758" s="1233"/>
      <c r="CP758" s="1234"/>
      <c r="CQ758" s="1229"/>
      <c r="CR758" s="1230"/>
      <c r="CS758" s="1230"/>
      <c r="CT758" s="638" t="s">
        <v>73</v>
      </c>
      <c r="CU758" s="461" t="s">
        <v>74</v>
      </c>
      <c r="CV758"/>
      <c r="CW758"/>
      <c r="DN758" s="1237"/>
      <c r="DO758" s="1244"/>
      <c r="DP758" s="1244"/>
      <c r="DQ758" s="1244"/>
      <c r="DR758" s="1244"/>
      <c r="DS758" s="1244"/>
      <c r="DT758" s="1244"/>
      <c r="DU758" s="1238"/>
      <c r="DV758" s="1223"/>
      <c r="DW758" s="1224"/>
      <c r="DX758" s="1224"/>
      <c r="DY758" s="635" t="s">
        <v>73</v>
      </c>
      <c r="DZ758" s="561" t="s">
        <v>74</v>
      </c>
      <c r="EA758"/>
      <c r="EB758"/>
      <c r="EC758"/>
      <c r="ED758"/>
      <c r="EE758"/>
      <c r="EF758"/>
    </row>
    <row r="759" spans="93:136" ht="15.75" thickTop="1">
      <c r="CO759" s="1186" t="s">
        <v>10</v>
      </c>
      <c r="CP759" s="493" t="s">
        <v>2</v>
      </c>
      <c r="CQ759" s="494" t="s">
        <v>478</v>
      </c>
      <c r="CR759" s="485">
        <v>0.40181420548703256</v>
      </c>
      <c r="CS759" s="485">
        <v>1.6661734353783681E-3</v>
      </c>
      <c r="CT759" s="484">
        <v>-2.1175972369406018</v>
      </c>
      <c r="CU759" s="495">
        <v>-0.51398171042781959</v>
      </c>
      <c r="CV759"/>
      <c r="CW759"/>
      <c r="DN759" s="1189" t="s">
        <v>10</v>
      </c>
      <c r="DO759" s="748"/>
      <c r="DP759" s="748"/>
      <c r="DQ759" s="748"/>
      <c r="DR759" s="748"/>
      <c r="DS759" s="748"/>
      <c r="DT759" s="748"/>
      <c r="DU759" s="593" t="s">
        <v>2</v>
      </c>
      <c r="DV759" s="594" t="s">
        <v>755</v>
      </c>
      <c r="DW759" s="585">
        <v>0.4259881495252299</v>
      </c>
      <c r="DX759" s="585">
        <v>2.104686497382114E-5</v>
      </c>
      <c r="DY759" s="584">
        <v>-2.7974145385873603</v>
      </c>
      <c r="DZ759" s="586">
        <v>-1.0973223035179032</v>
      </c>
      <c r="EA759"/>
      <c r="EB759"/>
      <c r="EC759"/>
      <c r="ED759"/>
      <c r="EE759"/>
      <c r="EF759"/>
    </row>
    <row r="760" spans="93:136" ht="15">
      <c r="CO760" s="1187"/>
      <c r="CP760" s="430" t="s">
        <v>1</v>
      </c>
      <c r="CQ760" s="503" t="s">
        <v>485</v>
      </c>
      <c r="CR760" s="451">
        <v>0.40181420548703256</v>
      </c>
      <c r="CS760" s="451">
        <v>1.6661734353783681E-3</v>
      </c>
      <c r="CT760" s="451">
        <v>0.51398171042781959</v>
      </c>
      <c r="CU760" s="452">
        <v>2.1175972369406018</v>
      </c>
      <c r="CV760"/>
      <c r="CW760"/>
      <c r="DN760" s="1190"/>
      <c r="DO760" s="742"/>
      <c r="DP760" s="742"/>
      <c r="DQ760" s="742"/>
      <c r="DR760" s="742"/>
      <c r="DS760" s="742"/>
      <c r="DT760" s="742"/>
      <c r="DU760" s="530" t="s">
        <v>1</v>
      </c>
      <c r="DV760" s="603" t="s">
        <v>756</v>
      </c>
      <c r="DW760" s="551">
        <v>0.4259881495252299</v>
      </c>
      <c r="DX760" s="551">
        <v>2.104686497382114E-5</v>
      </c>
      <c r="DY760" s="550">
        <v>1.0973223035179032</v>
      </c>
      <c r="DZ760" s="552">
        <v>2.7974145385873603</v>
      </c>
      <c r="EA760"/>
      <c r="EB760"/>
      <c r="EC760"/>
      <c r="ED760"/>
      <c r="EE760"/>
      <c r="EF760"/>
    </row>
    <row r="761" spans="93:136" ht="15">
      <c r="CO761" s="1187"/>
      <c r="CP761" s="430" t="s">
        <v>2</v>
      </c>
      <c r="CQ761" s="503" t="s">
        <v>519</v>
      </c>
      <c r="CR761" s="451">
        <v>0.49989814833570567</v>
      </c>
      <c r="CS761" s="451">
        <v>1.141561011551514E-5</v>
      </c>
      <c r="CT761" s="450">
        <v>-3.3659522765146015</v>
      </c>
      <c r="CU761" s="452">
        <v>-1.3708898287485571</v>
      </c>
      <c r="CV761"/>
      <c r="CW761"/>
      <c r="DN761" s="1190"/>
      <c r="DO761" s="742"/>
      <c r="DP761" s="742"/>
      <c r="DQ761" s="742"/>
      <c r="DR761" s="742"/>
      <c r="DS761" s="742"/>
      <c r="DT761" s="742"/>
      <c r="DU761" s="530" t="s">
        <v>2</v>
      </c>
      <c r="DV761" s="603" t="s">
        <v>757</v>
      </c>
      <c r="DW761" s="551">
        <v>0.45640571387292894</v>
      </c>
      <c r="DX761" s="551">
        <v>8.623498153382367E-8</v>
      </c>
      <c r="DY761" s="550">
        <v>-3.6475855274234772</v>
      </c>
      <c r="DZ761" s="552">
        <v>-1.8260986831028396</v>
      </c>
      <c r="EA761"/>
      <c r="EB761"/>
      <c r="EC761"/>
      <c r="ED761"/>
      <c r="EE761"/>
      <c r="EF761"/>
    </row>
    <row r="762" spans="93:136" ht="15">
      <c r="CO762" s="1187"/>
      <c r="CP762" s="430" t="s">
        <v>1</v>
      </c>
      <c r="CQ762" s="503" t="s">
        <v>520</v>
      </c>
      <c r="CR762" s="451">
        <v>0.49989814833570567</v>
      </c>
      <c r="CS762" s="451">
        <v>1.141561011551514E-5</v>
      </c>
      <c r="CT762" s="450">
        <v>1.3708898287485571</v>
      </c>
      <c r="CU762" s="452">
        <v>3.3659522765146015</v>
      </c>
      <c r="CV762"/>
      <c r="CW762"/>
      <c r="DN762" s="1190"/>
      <c r="DO762" s="742"/>
      <c r="DP762" s="742"/>
      <c r="DQ762" s="742"/>
      <c r="DR762" s="742"/>
      <c r="DS762" s="742"/>
      <c r="DT762" s="742"/>
      <c r="DU762" s="530" t="s">
        <v>1</v>
      </c>
      <c r="DV762" s="603" t="s">
        <v>758</v>
      </c>
      <c r="DW762" s="551">
        <v>0.45640571387292894</v>
      </c>
      <c r="DX762" s="551">
        <v>8.623498153382367E-8</v>
      </c>
      <c r="DY762" s="550">
        <v>1.8260986831028396</v>
      </c>
      <c r="DZ762" s="552">
        <v>3.6475855274234772</v>
      </c>
      <c r="EA762"/>
      <c r="EB762"/>
      <c r="EC762"/>
      <c r="ED762"/>
      <c r="EE762"/>
      <c r="EF762"/>
    </row>
    <row r="763" spans="93:136" ht="15">
      <c r="CO763" s="1187"/>
      <c r="CP763" s="430" t="s">
        <v>2</v>
      </c>
      <c r="CQ763" s="503" t="s">
        <v>521</v>
      </c>
      <c r="CR763" s="451">
        <v>0.48139777430114356</v>
      </c>
      <c r="CS763" s="451">
        <v>2.9060574642592374E-5</v>
      </c>
      <c r="CT763" s="450">
        <v>-3.118509039119334</v>
      </c>
      <c r="CU763" s="452">
        <v>-1.1972804345648764</v>
      </c>
      <c r="CV763"/>
      <c r="CW763"/>
      <c r="DN763" s="1190"/>
      <c r="DO763" s="742"/>
      <c r="DP763" s="742"/>
      <c r="DQ763" s="742"/>
      <c r="DR763" s="742"/>
      <c r="DS763" s="742"/>
      <c r="DT763" s="742"/>
      <c r="DU763" s="530" t="s">
        <v>2</v>
      </c>
      <c r="DV763" s="603" t="s">
        <v>759</v>
      </c>
      <c r="DW763" s="551">
        <v>0.56418872202039205</v>
      </c>
      <c r="DX763" s="551">
        <v>3.0904202023639784E-8</v>
      </c>
      <c r="DY763" s="550">
        <v>-4.6521368557282745</v>
      </c>
      <c r="DZ763" s="552">
        <v>-2.4004947232190932</v>
      </c>
      <c r="EA763"/>
      <c r="EB763"/>
      <c r="EC763"/>
      <c r="ED763"/>
      <c r="EE763"/>
      <c r="EF763"/>
    </row>
    <row r="764" spans="93:136" ht="15">
      <c r="CO764" s="1187"/>
      <c r="CP764" s="430" t="s">
        <v>1</v>
      </c>
      <c r="CQ764" s="503" t="s">
        <v>522</v>
      </c>
      <c r="CR764" s="451">
        <v>0.48139777430114356</v>
      </c>
      <c r="CS764" s="451">
        <v>2.9060574642592374E-5</v>
      </c>
      <c r="CT764" s="450">
        <v>1.1972804345648764</v>
      </c>
      <c r="CU764" s="452">
        <v>3.118509039119334</v>
      </c>
      <c r="CV764"/>
      <c r="CW764"/>
      <c r="DN764" s="1190"/>
      <c r="DO764" s="742"/>
      <c r="DP764" s="742"/>
      <c r="DQ764" s="742"/>
      <c r="DR764" s="742"/>
      <c r="DS764" s="742"/>
      <c r="DT764" s="742"/>
      <c r="DU764" s="530" t="s">
        <v>1</v>
      </c>
      <c r="DV764" s="603" t="s">
        <v>760</v>
      </c>
      <c r="DW764" s="551">
        <v>0.56418872202039205</v>
      </c>
      <c r="DX764" s="551">
        <v>3.0904202023639784E-8</v>
      </c>
      <c r="DY764" s="550">
        <v>2.4004947232190932</v>
      </c>
      <c r="DZ764" s="552">
        <v>4.6521368557282745</v>
      </c>
      <c r="EA764"/>
      <c r="EB764"/>
      <c r="EC764"/>
      <c r="ED764"/>
      <c r="EE764"/>
      <c r="EF764"/>
    </row>
    <row r="765" spans="93:136" ht="15">
      <c r="CO765" s="1187"/>
      <c r="CP765" s="430" t="s">
        <v>2</v>
      </c>
      <c r="CQ765" s="503" t="s">
        <v>523</v>
      </c>
      <c r="CR765" s="451">
        <v>0.60719925234760541</v>
      </c>
      <c r="CS765" s="451">
        <v>9.1185128887411596E-5</v>
      </c>
      <c r="CT765" s="450">
        <v>-3.7379630327205344</v>
      </c>
      <c r="CU765" s="452">
        <v>-1.3146685462268344</v>
      </c>
      <c r="CV765"/>
      <c r="CW765"/>
      <c r="DN765" s="1190"/>
      <c r="DO765" s="742"/>
      <c r="DP765" s="742"/>
      <c r="DQ765" s="742"/>
      <c r="DR765" s="742"/>
      <c r="DS765" s="742"/>
      <c r="DT765" s="742"/>
      <c r="DU765" s="530" t="s">
        <v>2</v>
      </c>
      <c r="DV765" s="603" t="s">
        <v>761</v>
      </c>
      <c r="DW765" s="551">
        <v>0.54705650198108891</v>
      </c>
      <c r="DX765" s="551">
        <v>9.379691670924707E-9</v>
      </c>
      <c r="DY765" s="550">
        <v>-4.6705816218608014</v>
      </c>
      <c r="DZ765" s="552">
        <v>-2.4873131149813048</v>
      </c>
      <c r="EA765"/>
      <c r="EB765"/>
      <c r="EC765"/>
      <c r="ED765"/>
      <c r="EE765"/>
      <c r="EF765"/>
    </row>
    <row r="766" spans="93:136" ht="15">
      <c r="CO766" s="1187"/>
      <c r="CP766" s="430" t="s">
        <v>1</v>
      </c>
      <c r="CQ766" s="503" t="s">
        <v>524</v>
      </c>
      <c r="CR766" s="451">
        <v>0.60719925234760541</v>
      </c>
      <c r="CS766" s="451">
        <v>9.1185128887411596E-5</v>
      </c>
      <c r="CT766" s="450">
        <v>1.3146685462268344</v>
      </c>
      <c r="CU766" s="452">
        <v>3.7379630327205344</v>
      </c>
      <c r="CV766"/>
      <c r="CW766"/>
      <c r="DN766" s="1190"/>
      <c r="DO766" s="742"/>
      <c r="DP766" s="742"/>
      <c r="DQ766" s="742"/>
      <c r="DR766" s="742"/>
      <c r="DS766" s="742"/>
      <c r="DT766" s="742"/>
      <c r="DU766" s="530" t="s">
        <v>1</v>
      </c>
      <c r="DV766" s="603" t="s">
        <v>762</v>
      </c>
      <c r="DW766" s="551">
        <v>0.54705650198108891</v>
      </c>
      <c r="DX766" s="551">
        <v>9.379691670924707E-9</v>
      </c>
      <c r="DY766" s="550">
        <v>2.4873131149813048</v>
      </c>
      <c r="DZ766" s="552">
        <v>4.6705816218608014</v>
      </c>
      <c r="EA766"/>
      <c r="EB766"/>
      <c r="EC766"/>
      <c r="ED766"/>
      <c r="EE766"/>
      <c r="EF766"/>
    </row>
    <row r="767" spans="93:136" ht="15">
      <c r="CO767" s="1187"/>
      <c r="CP767" s="430" t="s">
        <v>2</v>
      </c>
      <c r="CQ767" s="503" t="s">
        <v>525</v>
      </c>
      <c r="CR767" s="451">
        <v>0.58685224769526856</v>
      </c>
      <c r="CS767" s="451">
        <v>3.9887521297014791E-5</v>
      </c>
      <c r="CT767" s="450">
        <v>-3.7499927960365143</v>
      </c>
      <c r="CU767" s="452">
        <v>-1.4079019408055919</v>
      </c>
      <c r="CV767"/>
      <c r="CW767"/>
      <c r="DN767" s="1190"/>
      <c r="DO767" s="742"/>
      <c r="DP767" s="742"/>
      <c r="DQ767" s="742"/>
      <c r="DR767" s="742"/>
      <c r="DS767" s="742"/>
      <c r="DT767" s="742"/>
      <c r="DU767" s="530" t="s">
        <v>2</v>
      </c>
      <c r="DV767" s="603" t="s">
        <v>763</v>
      </c>
      <c r="DW767" s="551">
        <v>0.51468761525762907</v>
      </c>
      <c r="DX767" s="551">
        <v>4.0039153578324964E-9</v>
      </c>
      <c r="DY767" s="550">
        <v>-4.5007273561644396</v>
      </c>
      <c r="DZ767" s="552">
        <v>-2.4466410648881918</v>
      </c>
      <c r="EA767"/>
      <c r="EB767"/>
      <c r="EC767"/>
      <c r="ED767"/>
      <c r="EE767"/>
      <c r="EF767"/>
    </row>
    <row r="768" spans="93:136" ht="15">
      <c r="CO768" s="1187"/>
      <c r="CP768" s="430" t="s">
        <v>1</v>
      </c>
      <c r="CQ768" s="503" t="s">
        <v>526</v>
      </c>
      <c r="CR768" s="451">
        <v>0.58685224769526856</v>
      </c>
      <c r="CS768" s="451">
        <v>3.9887521297014791E-5</v>
      </c>
      <c r="CT768" s="450">
        <v>1.4079019408055919</v>
      </c>
      <c r="CU768" s="452">
        <v>3.7499927960365143</v>
      </c>
      <c r="CV768"/>
      <c r="CW768"/>
      <c r="DN768" s="1190"/>
      <c r="DO768" s="742"/>
      <c r="DP768" s="742"/>
      <c r="DQ768" s="742"/>
      <c r="DR768" s="742"/>
      <c r="DS768" s="742"/>
      <c r="DT768" s="742"/>
      <c r="DU768" s="530" t="s">
        <v>1</v>
      </c>
      <c r="DV768" s="603" t="s">
        <v>764</v>
      </c>
      <c r="DW768" s="551">
        <v>0.51468761525762907</v>
      </c>
      <c r="DX768" s="551">
        <v>4.0039153578324964E-9</v>
      </c>
      <c r="DY768" s="550">
        <v>2.4466410648881918</v>
      </c>
      <c r="DZ768" s="552">
        <v>4.5007273561644396</v>
      </c>
      <c r="EA768"/>
      <c r="EB768"/>
      <c r="EC768"/>
      <c r="ED768"/>
      <c r="EE768"/>
      <c r="EF768"/>
    </row>
    <row r="769" spans="93:136" ht="15">
      <c r="CO769" s="1187"/>
      <c r="CP769" s="430" t="s">
        <v>2</v>
      </c>
      <c r="CQ769" s="503" t="s">
        <v>527</v>
      </c>
      <c r="CR769" s="451">
        <v>0.57176289294618066</v>
      </c>
      <c r="CS769" s="451">
        <v>5.6694463192566909E-7</v>
      </c>
      <c r="CT769" s="450">
        <v>-4.2988298258604436</v>
      </c>
      <c r="CU769" s="452">
        <v>-2.016959647823767</v>
      </c>
      <c r="CV769"/>
      <c r="CW769"/>
      <c r="DN769" s="1190"/>
      <c r="DO769" s="742"/>
      <c r="DP769" s="742"/>
      <c r="DQ769" s="742"/>
      <c r="DR769" s="742"/>
      <c r="DS769" s="742"/>
      <c r="DT769" s="742"/>
      <c r="DU769" s="530" t="s">
        <v>2</v>
      </c>
      <c r="DV769" s="603" t="s">
        <v>765</v>
      </c>
      <c r="DW769" s="551">
        <v>0.49362482892259157</v>
      </c>
      <c r="DX769" s="551">
        <v>1.8921485178313917E-9</v>
      </c>
      <c r="DY769" s="550">
        <v>-4.4060656414761672</v>
      </c>
      <c r="DZ769" s="552">
        <v>-2.4360396216817284</v>
      </c>
      <c r="EA769"/>
      <c r="EB769"/>
      <c r="EC769"/>
      <c r="ED769"/>
      <c r="EE769"/>
      <c r="EF769"/>
    </row>
    <row r="770" spans="93:136" ht="15">
      <c r="CO770" s="1187"/>
      <c r="CP770" s="430" t="s">
        <v>1</v>
      </c>
      <c r="CQ770" s="503" t="s">
        <v>528</v>
      </c>
      <c r="CR770" s="451">
        <v>0.57176289294618066</v>
      </c>
      <c r="CS770" s="451">
        <v>5.6694463192566909E-7</v>
      </c>
      <c r="CT770" s="450">
        <v>2.016959647823767</v>
      </c>
      <c r="CU770" s="452">
        <v>4.2988298258604436</v>
      </c>
      <c r="CV770"/>
      <c r="CW770"/>
      <c r="DN770" s="1190"/>
      <c r="DO770" s="742"/>
      <c r="DP770" s="742"/>
      <c r="DQ770" s="742"/>
      <c r="DR770" s="742"/>
      <c r="DS770" s="742"/>
      <c r="DT770" s="742"/>
      <c r="DU770" s="530" t="s">
        <v>1</v>
      </c>
      <c r="DV770" s="603" t="s">
        <v>766</v>
      </c>
      <c r="DW770" s="551">
        <v>0.49362482892259157</v>
      </c>
      <c r="DX770" s="551">
        <v>1.8921485178313917E-9</v>
      </c>
      <c r="DY770" s="550">
        <v>2.4360396216817284</v>
      </c>
      <c r="DZ770" s="552">
        <v>4.4060656414761672</v>
      </c>
      <c r="EA770"/>
      <c r="EB770"/>
      <c r="EC770"/>
      <c r="ED770"/>
      <c r="EE770"/>
      <c r="EF770"/>
    </row>
    <row r="771" spans="93:136" ht="15">
      <c r="CO771" s="1187" t="s">
        <v>11</v>
      </c>
      <c r="CP771" s="430" t="s">
        <v>2</v>
      </c>
      <c r="CQ771" s="454">
        <v>-0.43055555555555508</v>
      </c>
      <c r="CR771" s="451">
        <v>0.42553011791653617</v>
      </c>
      <c r="CS771" s="451">
        <v>0.31521578573211156</v>
      </c>
      <c r="CT771" s="450">
        <v>-1.2796876852455226</v>
      </c>
      <c r="CU771" s="455">
        <v>0.41857657413441235</v>
      </c>
      <c r="CV771"/>
      <c r="CW771"/>
      <c r="DN771" s="1190" t="s">
        <v>11</v>
      </c>
      <c r="DO771" s="742"/>
      <c r="DP771" s="742"/>
      <c r="DQ771" s="742"/>
      <c r="DR771" s="742"/>
      <c r="DS771" s="742"/>
      <c r="DT771" s="742"/>
      <c r="DU771" s="530" t="s">
        <v>2</v>
      </c>
      <c r="DV771" s="554">
        <v>-2.0833333333333259E-2</v>
      </c>
      <c r="DW771" s="551">
        <v>0.45113085854892243</v>
      </c>
      <c r="DX771" s="551">
        <v>0.9633019434181529</v>
      </c>
      <c r="DY771" s="551">
        <v>-0.92105094557681155</v>
      </c>
      <c r="DZ771" s="555">
        <v>0.87938427891014503</v>
      </c>
      <c r="EA771"/>
      <c r="EB771"/>
      <c r="EC771"/>
      <c r="ED771"/>
      <c r="EE771"/>
      <c r="EF771"/>
    </row>
    <row r="772" spans="93:136" ht="15">
      <c r="CO772" s="1187"/>
      <c r="CP772" s="430" t="s">
        <v>1</v>
      </c>
      <c r="CQ772" s="454">
        <v>0.43055555555555508</v>
      </c>
      <c r="CR772" s="451">
        <v>0.42553011791653617</v>
      </c>
      <c r="CS772" s="451">
        <v>0.31521578573211156</v>
      </c>
      <c r="CT772" s="451">
        <v>-0.41857657413441235</v>
      </c>
      <c r="CU772" s="452">
        <v>1.2796876852455226</v>
      </c>
      <c r="CV772"/>
      <c r="CW772"/>
      <c r="DN772" s="1190"/>
      <c r="DO772" s="742"/>
      <c r="DP772" s="742"/>
      <c r="DQ772" s="742"/>
      <c r="DR772" s="742"/>
      <c r="DS772" s="742"/>
      <c r="DT772" s="742"/>
      <c r="DU772" s="530" t="s">
        <v>1</v>
      </c>
      <c r="DV772" s="554">
        <v>2.0833333333333259E-2</v>
      </c>
      <c r="DW772" s="551">
        <v>0.45113085854892243</v>
      </c>
      <c r="DX772" s="551">
        <v>0.9633019434181529</v>
      </c>
      <c r="DY772" s="551">
        <v>-0.87938427891014503</v>
      </c>
      <c r="DZ772" s="555">
        <v>0.92105094557681155</v>
      </c>
      <c r="EA772"/>
      <c r="EB772"/>
      <c r="EC772"/>
      <c r="ED772"/>
      <c r="EE772"/>
      <c r="EF772"/>
    </row>
    <row r="773" spans="93:136" ht="15">
      <c r="CO773" s="1187"/>
      <c r="CP773" s="430" t="s">
        <v>2</v>
      </c>
      <c r="CQ773" s="454">
        <v>-0.54166666666666696</v>
      </c>
      <c r="CR773" s="451">
        <v>0.5294031796355092</v>
      </c>
      <c r="CS773" s="451">
        <v>0.30985618866179637</v>
      </c>
      <c r="CT773" s="450">
        <v>-1.5980742638293011</v>
      </c>
      <c r="CU773" s="455">
        <v>0.51474093049596714</v>
      </c>
      <c r="CV773"/>
      <c r="CW773"/>
      <c r="DN773" s="1190"/>
      <c r="DO773" s="742"/>
      <c r="DP773" s="742"/>
      <c r="DQ773" s="742"/>
      <c r="DR773" s="742"/>
      <c r="DS773" s="742"/>
      <c r="DT773" s="742"/>
      <c r="DU773" s="530" t="s">
        <v>2</v>
      </c>
      <c r="DV773" s="554">
        <v>-0.37500000000000044</v>
      </c>
      <c r="DW773" s="551">
        <v>0.48334373098313976</v>
      </c>
      <c r="DX773" s="551">
        <v>0.44053034646730582</v>
      </c>
      <c r="DY773" s="550">
        <v>-1.3394973983780605</v>
      </c>
      <c r="DZ773" s="555">
        <v>0.58949739837805948</v>
      </c>
      <c r="EA773"/>
      <c r="EB773"/>
      <c r="EC773"/>
      <c r="ED773"/>
      <c r="EE773"/>
      <c r="EF773"/>
    </row>
    <row r="774" spans="93:136" ht="15">
      <c r="CO774" s="1187"/>
      <c r="CP774" s="430" t="s">
        <v>1</v>
      </c>
      <c r="CQ774" s="454">
        <v>0.54166666666666696</v>
      </c>
      <c r="CR774" s="451">
        <v>0.5294031796355092</v>
      </c>
      <c r="CS774" s="451">
        <v>0.30985618866179637</v>
      </c>
      <c r="CT774" s="451">
        <v>-0.51474093049596714</v>
      </c>
      <c r="CU774" s="452">
        <v>1.5980742638293011</v>
      </c>
      <c r="CV774"/>
      <c r="CW774"/>
      <c r="DN774" s="1190"/>
      <c r="DO774" s="742"/>
      <c r="DP774" s="742"/>
      <c r="DQ774" s="742"/>
      <c r="DR774" s="742"/>
      <c r="DS774" s="742"/>
      <c r="DT774" s="742"/>
      <c r="DU774" s="530" t="s">
        <v>1</v>
      </c>
      <c r="DV774" s="554">
        <v>0.37500000000000044</v>
      </c>
      <c r="DW774" s="551">
        <v>0.48334373098313976</v>
      </c>
      <c r="DX774" s="551">
        <v>0.44053034646730582</v>
      </c>
      <c r="DY774" s="551">
        <v>-0.58949739837805948</v>
      </c>
      <c r="DZ774" s="552">
        <v>1.3394973983780605</v>
      </c>
      <c r="EA774"/>
      <c r="EB774"/>
      <c r="EC774"/>
      <c r="ED774"/>
      <c r="EE774"/>
      <c r="EF774"/>
    </row>
    <row r="775" spans="93:136" ht="15">
      <c r="CO775" s="1147"/>
      <c r="CP775" s="430" t="s">
        <v>2</v>
      </c>
      <c r="CQ775" s="454">
        <v>-0.90972222222222343</v>
      </c>
      <c r="CR775" s="451">
        <v>0.50981087494114141</v>
      </c>
      <c r="CS775" s="451">
        <v>7.8814510008349312E-2</v>
      </c>
      <c r="CT775" s="450">
        <v>-1.9270339840721469</v>
      </c>
      <c r="CU775" s="455">
        <v>0.10758953962770001</v>
      </c>
      <c r="CV775"/>
      <c r="CW775"/>
      <c r="DN775" s="1149"/>
      <c r="DO775" s="743"/>
      <c r="DP775" s="743"/>
      <c r="DQ775" s="743"/>
      <c r="DR775" s="743"/>
      <c r="DS775" s="743"/>
      <c r="DT775" s="743"/>
      <c r="DU775" s="530" t="s">
        <v>2</v>
      </c>
      <c r="DV775" s="554">
        <v>0.15972222222222299</v>
      </c>
      <c r="DW775" s="551">
        <v>0.59748831706315864</v>
      </c>
      <c r="DX775" s="551">
        <v>0.79002978158726977</v>
      </c>
      <c r="DY775" s="550">
        <v>-1.0325471513693916</v>
      </c>
      <c r="DZ775" s="552">
        <v>1.3519915958138375</v>
      </c>
      <c r="EA775"/>
      <c r="EB775"/>
      <c r="EC775"/>
      <c r="ED775"/>
      <c r="EE775"/>
      <c r="EF775"/>
    </row>
    <row r="776" spans="93:136" ht="15">
      <c r="CO776" s="1187"/>
      <c r="CP776" s="430" t="s">
        <v>1</v>
      </c>
      <c r="CQ776" s="454">
        <v>0.90972222222222343</v>
      </c>
      <c r="CR776" s="451">
        <v>0.50981087494114141</v>
      </c>
      <c r="CS776" s="451">
        <v>7.8814510008349312E-2</v>
      </c>
      <c r="CT776" s="451">
        <v>-0.10758953962770001</v>
      </c>
      <c r="CU776" s="452">
        <v>1.9270339840721469</v>
      </c>
      <c r="CV776"/>
      <c r="CW776"/>
      <c r="DN776" s="1190"/>
      <c r="DO776" s="742"/>
      <c r="DP776" s="742"/>
      <c r="DQ776" s="742"/>
      <c r="DR776" s="742"/>
      <c r="DS776" s="742"/>
      <c r="DT776" s="742"/>
      <c r="DU776" s="530" t="s">
        <v>1</v>
      </c>
      <c r="DV776" s="554">
        <v>-0.15972222222222299</v>
      </c>
      <c r="DW776" s="551">
        <v>0.59748831706315864</v>
      </c>
      <c r="DX776" s="551">
        <v>0.79002978158726977</v>
      </c>
      <c r="DY776" s="550">
        <v>-1.3519915958138375</v>
      </c>
      <c r="DZ776" s="552">
        <v>1.0325471513693916</v>
      </c>
      <c r="EA776"/>
      <c r="EB776"/>
      <c r="EC776"/>
      <c r="ED776"/>
      <c r="EE776"/>
      <c r="EF776"/>
    </row>
    <row r="777" spans="93:136" ht="15">
      <c r="CO777" s="1187"/>
      <c r="CP777" s="430" t="s">
        <v>2</v>
      </c>
      <c r="CQ777" s="454">
        <v>-0.35416666666666696</v>
      </c>
      <c r="CR777" s="451">
        <v>0.64303741859282693</v>
      </c>
      <c r="CS777" s="451">
        <v>0.58359536483042562</v>
      </c>
      <c r="CT777" s="450">
        <v>-1.6373278572152612</v>
      </c>
      <c r="CU777" s="455">
        <v>0.92899452388192727</v>
      </c>
      <c r="CV777"/>
      <c r="CW777"/>
      <c r="DN777" s="1190"/>
      <c r="DO777" s="742"/>
      <c r="DP777" s="742"/>
      <c r="DQ777" s="742"/>
      <c r="DR777" s="742"/>
      <c r="DS777" s="742"/>
      <c r="DT777" s="742"/>
      <c r="DU777" s="530" t="s">
        <v>2</v>
      </c>
      <c r="DV777" s="554">
        <v>-0.20833333333333148</v>
      </c>
      <c r="DW777" s="551">
        <v>0.57934491766626495</v>
      </c>
      <c r="DX777" s="551">
        <v>0.72025948610098534</v>
      </c>
      <c r="DY777" s="550">
        <v>-1.3643981171179285</v>
      </c>
      <c r="DZ777" s="555">
        <v>0.9477314504512655</v>
      </c>
      <c r="EA777"/>
      <c r="EB777"/>
      <c r="EC777"/>
      <c r="ED777"/>
      <c r="EE777"/>
      <c r="EF777"/>
    </row>
    <row r="778" spans="93:136" ht="15">
      <c r="CO778" s="1187"/>
      <c r="CP778" s="430" t="s">
        <v>1</v>
      </c>
      <c r="CQ778" s="454">
        <v>0.35416666666666696</v>
      </c>
      <c r="CR778" s="451">
        <v>0.64303741859282693</v>
      </c>
      <c r="CS778" s="451">
        <v>0.58359536483042562</v>
      </c>
      <c r="CT778" s="451">
        <v>-0.92899452388192727</v>
      </c>
      <c r="CU778" s="452">
        <v>1.6373278572152612</v>
      </c>
      <c r="CV778"/>
      <c r="CW778"/>
      <c r="DN778" s="1190"/>
      <c r="DO778" s="742"/>
      <c r="DP778" s="742"/>
      <c r="DQ778" s="742"/>
      <c r="DR778" s="742"/>
      <c r="DS778" s="742"/>
      <c r="DT778" s="742"/>
      <c r="DU778" s="530" t="s">
        <v>1</v>
      </c>
      <c r="DV778" s="554">
        <v>0.20833333333333148</v>
      </c>
      <c r="DW778" s="551">
        <v>0.57934491766626495</v>
      </c>
      <c r="DX778" s="551">
        <v>0.72025948610098534</v>
      </c>
      <c r="DY778" s="551">
        <v>-0.9477314504512655</v>
      </c>
      <c r="DZ778" s="552">
        <v>1.3643981171179285</v>
      </c>
      <c r="EA778"/>
      <c r="EB778"/>
      <c r="EC778"/>
      <c r="ED778"/>
      <c r="EE778"/>
      <c r="EF778"/>
    </row>
    <row r="779" spans="93:136" ht="15">
      <c r="CO779" s="1147"/>
      <c r="CP779" s="430" t="s">
        <v>2</v>
      </c>
      <c r="CQ779" s="454">
        <v>-0.22222222222222254</v>
      </c>
      <c r="CR779" s="451">
        <v>0.62148949129029996</v>
      </c>
      <c r="CS779" s="451">
        <v>0.72177710810629048</v>
      </c>
      <c r="CT779" s="450">
        <v>-1.4623851933019232</v>
      </c>
      <c r="CU779" s="452">
        <v>1.0179407488574781</v>
      </c>
      <c r="CV779"/>
      <c r="CW779"/>
      <c r="DN779" s="1149"/>
      <c r="DO779" s="743"/>
      <c r="DP779" s="743"/>
      <c r="DQ779" s="743"/>
      <c r="DR779" s="743"/>
      <c r="DS779" s="743"/>
      <c r="DT779" s="743"/>
      <c r="DU779" s="530" t="s">
        <v>2</v>
      </c>
      <c r="DV779" s="554">
        <v>-0.15972222222222276</v>
      </c>
      <c r="DW779" s="551">
        <v>0.54506555174000149</v>
      </c>
      <c r="DX779" s="551">
        <v>0.77038927206209584</v>
      </c>
      <c r="DY779" s="550">
        <v>-1.2473835963118589</v>
      </c>
      <c r="DZ779" s="555">
        <v>0.92793915186741338</v>
      </c>
      <c r="EA779"/>
      <c r="EB779"/>
      <c r="EC779"/>
      <c r="ED779"/>
      <c r="EE779"/>
      <c r="EF779"/>
    </row>
    <row r="780" spans="93:136" ht="15">
      <c r="CO780" s="1187"/>
      <c r="CP780" s="430" t="s">
        <v>1</v>
      </c>
      <c r="CQ780" s="454">
        <v>0.22222222222222254</v>
      </c>
      <c r="CR780" s="451">
        <v>0.62148949129029996</v>
      </c>
      <c r="CS780" s="451">
        <v>0.72177710810629048</v>
      </c>
      <c r="CT780" s="450">
        <v>-1.0179407488574781</v>
      </c>
      <c r="CU780" s="452">
        <v>1.4623851933019232</v>
      </c>
      <c r="CV780"/>
      <c r="CW780"/>
      <c r="DN780" s="1190"/>
      <c r="DO780" s="742"/>
      <c r="DP780" s="742"/>
      <c r="DQ780" s="742"/>
      <c r="DR780" s="742"/>
      <c r="DS780" s="742"/>
      <c r="DT780" s="742"/>
      <c r="DU780" s="530" t="s">
        <v>1</v>
      </c>
      <c r="DV780" s="554">
        <v>0.15972222222222276</v>
      </c>
      <c r="DW780" s="551">
        <v>0.54506555174000149</v>
      </c>
      <c r="DX780" s="551">
        <v>0.77038927206209584</v>
      </c>
      <c r="DY780" s="551">
        <v>-0.92793915186741338</v>
      </c>
      <c r="DZ780" s="552">
        <v>1.2473835963118589</v>
      </c>
      <c r="EA780"/>
      <c r="EB780"/>
      <c r="EC780"/>
      <c r="ED780"/>
      <c r="EE780"/>
      <c r="EF780"/>
    </row>
    <row r="781" spans="93:136" ht="15">
      <c r="CO781" s="1147"/>
      <c r="CP781" s="430" t="s">
        <v>2</v>
      </c>
      <c r="CQ781" s="454">
        <v>-0.26388888888888906</v>
      </c>
      <c r="CR781" s="451">
        <v>0.6055095313536395</v>
      </c>
      <c r="CS781" s="451">
        <v>0.66435284429734343</v>
      </c>
      <c r="CT781" s="450">
        <v>-1.4721643463894962</v>
      </c>
      <c r="CU781" s="455">
        <v>0.9443865686117181</v>
      </c>
      <c r="CV781"/>
      <c r="CW781"/>
      <c r="DN781" s="1149"/>
      <c r="DO781" s="743"/>
      <c r="DP781" s="743"/>
      <c r="DQ781" s="743"/>
      <c r="DR781" s="743"/>
      <c r="DS781" s="743"/>
      <c r="DT781" s="743"/>
      <c r="DU781" s="530" t="s">
        <v>2</v>
      </c>
      <c r="DV781" s="554">
        <v>-4.166666666666452E-2</v>
      </c>
      <c r="DW781" s="551">
        <v>0.52275959582703013</v>
      </c>
      <c r="DX781" s="551">
        <v>0.93670581613523574</v>
      </c>
      <c r="DY781" s="550">
        <v>-1.0848171987461308</v>
      </c>
      <c r="DZ781" s="552">
        <v>1.0014838654128018</v>
      </c>
      <c r="EA781"/>
      <c r="EB781"/>
      <c r="EC781"/>
      <c r="ED781"/>
      <c r="EE781"/>
      <c r="EF781"/>
    </row>
    <row r="782" spans="93:136" ht="15.75" thickBot="1">
      <c r="CO782" s="1183"/>
      <c r="CP782" s="435" t="s">
        <v>1</v>
      </c>
      <c r="CQ782" s="456">
        <v>0.26388888888888906</v>
      </c>
      <c r="CR782" s="459">
        <v>0.6055095313536395</v>
      </c>
      <c r="CS782" s="459">
        <v>0.66435284429734343</v>
      </c>
      <c r="CT782" s="459">
        <v>-0.9443865686117181</v>
      </c>
      <c r="CU782" s="492">
        <v>1.4721643463894962</v>
      </c>
      <c r="CV782"/>
      <c r="CW782"/>
      <c r="DN782" s="1184"/>
      <c r="DO782" s="744"/>
      <c r="DP782" s="744"/>
      <c r="DQ782" s="744"/>
      <c r="DR782" s="744"/>
      <c r="DS782" s="744"/>
      <c r="DT782" s="744"/>
      <c r="DU782" s="535" t="s">
        <v>1</v>
      </c>
      <c r="DV782" s="556">
        <v>4.166666666666452E-2</v>
      </c>
      <c r="DW782" s="559">
        <v>0.52275959582703013</v>
      </c>
      <c r="DX782" s="559">
        <v>0.93670581613523574</v>
      </c>
      <c r="DY782" s="558">
        <v>-1.0014838654128018</v>
      </c>
      <c r="DZ782" s="592">
        <v>1.0848171987461308</v>
      </c>
      <c r="EA782"/>
      <c r="EB782"/>
      <c r="EC782"/>
      <c r="ED782"/>
      <c r="EE782"/>
      <c r="EF782"/>
    </row>
    <row r="783" spans="93:136" ht="15.75" thickTop="1">
      <c r="CO783" s="1176" t="s">
        <v>81</v>
      </c>
      <c r="CP783" s="1176"/>
      <c r="CQ783" s="1176"/>
      <c r="CR783" s="1176"/>
      <c r="CS783" s="1176"/>
      <c r="CT783" s="1176"/>
      <c r="CU783" s="1176"/>
      <c r="CV783"/>
      <c r="CW783"/>
      <c r="DN783" s="1178" t="s">
        <v>81</v>
      </c>
      <c r="DO783" s="1178"/>
      <c r="DP783" s="1178"/>
      <c r="DQ783" s="1178"/>
      <c r="DR783" s="1178"/>
      <c r="DS783" s="1178"/>
      <c r="DT783" s="1178"/>
      <c r="DU783" s="1178"/>
      <c r="DV783" s="1178"/>
      <c r="DW783" s="1178"/>
      <c r="DX783" s="1178"/>
      <c r="DY783" s="1178"/>
      <c r="DZ783" s="1178"/>
      <c r="EA783"/>
      <c r="EB783"/>
      <c r="EC783"/>
      <c r="ED783"/>
      <c r="EE783"/>
      <c r="EF783"/>
    </row>
    <row r="784" spans="93:136" ht="15">
      <c r="CO784" s="1176" t="s">
        <v>352</v>
      </c>
      <c r="CP784" s="1176"/>
      <c r="CQ784" s="1176"/>
      <c r="CR784" s="1176"/>
      <c r="CS784" s="1176"/>
      <c r="CT784" s="1176"/>
      <c r="CU784" s="1176"/>
      <c r="CV784"/>
      <c r="CW784"/>
      <c r="DN784" s="1178" t="s">
        <v>352</v>
      </c>
      <c r="DO784" s="1178"/>
      <c r="DP784" s="1178"/>
      <c r="DQ784" s="1178"/>
      <c r="DR784" s="1178"/>
      <c r="DS784" s="1178"/>
      <c r="DT784" s="1178"/>
      <c r="DU784" s="1178"/>
      <c r="DV784" s="1178"/>
      <c r="DW784" s="1178"/>
      <c r="DX784" s="1178"/>
      <c r="DY784" s="1178"/>
      <c r="DZ784" s="1178"/>
      <c r="EA784"/>
      <c r="EB784"/>
      <c r="EC784"/>
      <c r="ED784"/>
      <c r="EE784"/>
      <c r="EF784"/>
    </row>
    <row r="785" spans="93:136" ht="15">
      <c r="CO785" s="1176" t="s">
        <v>353</v>
      </c>
      <c r="CP785" s="1176"/>
      <c r="CQ785" s="1176"/>
      <c r="CR785" s="1176"/>
      <c r="CS785" s="1176"/>
      <c r="CT785" s="1176"/>
      <c r="CU785" s="1176"/>
      <c r="CV785"/>
      <c r="CW785"/>
      <c r="DN785" s="1178" t="s">
        <v>353</v>
      </c>
      <c r="DO785" s="1178"/>
      <c r="DP785" s="1178"/>
      <c r="DQ785" s="1178"/>
      <c r="DR785" s="1178"/>
      <c r="DS785" s="1178"/>
      <c r="DT785" s="1178"/>
      <c r="DU785" s="1178"/>
      <c r="DV785" s="1178"/>
      <c r="DW785" s="1178"/>
      <c r="DX785" s="1178"/>
      <c r="DY785" s="1178"/>
      <c r="DZ785" s="1178"/>
      <c r="EA785"/>
      <c r="EB785"/>
      <c r="EC785"/>
      <c r="ED785"/>
      <c r="EE785"/>
      <c r="EF785"/>
    </row>
    <row r="786" spans="93:136" ht="15">
      <c r="CO786"/>
      <c r="CP786"/>
      <c r="CQ786"/>
      <c r="CR786"/>
      <c r="CS786"/>
      <c r="CT786"/>
      <c r="CU786"/>
      <c r="CV786"/>
      <c r="CW786"/>
      <c r="DN786"/>
      <c r="DO786"/>
      <c r="DP786"/>
      <c r="DQ786"/>
      <c r="DR786"/>
      <c r="DS786"/>
      <c r="DT786"/>
      <c r="DU786"/>
      <c r="DV786"/>
      <c r="DW786"/>
      <c r="DX786"/>
      <c r="DY786"/>
      <c r="DZ786"/>
      <c r="EA786"/>
      <c r="EB786"/>
      <c r="EC786"/>
      <c r="ED786"/>
      <c r="EE786"/>
      <c r="EF786"/>
    </row>
    <row r="787" spans="93:136" ht="15">
      <c r="CO787" s="1153" t="s">
        <v>82</v>
      </c>
      <c r="CP787" s="1153"/>
      <c r="CQ787" s="1153"/>
      <c r="CR787" s="1153"/>
      <c r="CS787" s="1153"/>
      <c r="CT787" s="1153"/>
      <c r="CU787" s="1153"/>
      <c r="CV787" s="1153"/>
      <c r="CW787" s="1153"/>
      <c r="DN787" s="1155" t="s">
        <v>82</v>
      </c>
      <c r="DO787" s="1155"/>
      <c r="DP787" s="1155"/>
      <c r="DQ787" s="1155"/>
      <c r="DR787" s="1155"/>
      <c r="DS787" s="1155"/>
      <c r="DT787" s="1155"/>
      <c r="DU787" s="1155"/>
      <c r="DV787" s="1155"/>
      <c r="DW787" s="1155"/>
      <c r="DX787" s="1155"/>
      <c r="DY787" s="1155"/>
      <c r="DZ787" s="1155"/>
      <c r="EA787" s="1155"/>
      <c r="EB787" s="1155"/>
      <c r="EC787"/>
      <c r="ED787"/>
      <c r="EE787"/>
      <c r="EF787"/>
    </row>
    <row r="788" spans="93:136" ht="15.75" thickBot="1">
      <c r="CO788" s="406" t="s">
        <v>328</v>
      </c>
      <c r="CP788"/>
      <c r="CQ788"/>
      <c r="CR788"/>
      <c r="CS788"/>
      <c r="CT788"/>
      <c r="CU788"/>
      <c r="CV788"/>
      <c r="CW788"/>
      <c r="DN788" s="506" t="s">
        <v>328</v>
      </c>
      <c r="DO788" s="506"/>
      <c r="DP788" s="506"/>
      <c r="DQ788" s="506"/>
      <c r="DR788" s="506"/>
      <c r="DS788" s="506"/>
      <c r="DT788" s="506"/>
      <c r="DU788"/>
      <c r="DV788"/>
      <c r="DW788"/>
      <c r="DX788"/>
      <c r="DY788"/>
      <c r="DZ788"/>
      <c r="EA788"/>
      <c r="EB788"/>
      <c r="EC788"/>
      <c r="ED788"/>
      <c r="EE788"/>
      <c r="EF788"/>
    </row>
    <row r="789" spans="93:136" ht="27.75" thickTop="1" thickBot="1">
      <c r="CO789" s="643" t="s">
        <v>109</v>
      </c>
      <c r="CP789" s="412" t="s">
        <v>83</v>
      </c>
      <c r="CQ789" s="423" t="s">
        <v>50</v>
      </c>
      <c r="CR789" s="423" t="s">
        <v>58</v>
      </c>
      <c r="CS789" s="423" t="s">
        <v>36</v>
      </c>
      <c r="CT789" s="423" t="s">
        <v>39</v>
      </c>
      <c r="CU789" s="423" t="s">
        <v>40</v>
      </c>
      <c r="CV789" s="423" t="s">
        <v>41</v>
      </c>
      <c r="CW789" s="413" t="s">
        <v>332</v>
      </c>
      <c r="DN789" s="1138" t="s">
        <v>109</v>
      </c>
      <c r="DO789" s="1245"/>
      <c r="DP789" s="1245"/>
      <c r="DQ789" s="1245"/>
      <c r="DR789" s="1245"/>
      <c r="DS789" s="1245"/>
      <c r="DT789" s="1245"/>
      <c r="DU789" s="512" t="s">
        <v>83</v>
      </c>
      <c r="DV789" s="523" t="s">
        <v>50</v>
      </c>
      <c r="DW789" s="523" t="s">
        <v>58</v>
      </c>
      <c r="DX789" s="523" t="s">
        <v>36</v>
      </c>
      <c r="DY789" s="523" t="s">
        <v>39</v>
      </c>
      <c r="DZ789" s="523" t="s">
        <v>40</v>
      </c>
      <c r="EA789" s="523" t="s">
        <v>41</v>
      </c>
      <c r="EB789" s="513" t="s">
        <v>332</v>
      </c>
      <c r="EC789"/>
      <c r="ED789"/>
      <c r="EE789"/>
      <c r="EF789"/>
    </row>
    <row r="790" spans="93:136" ht="15.75" thickTop="1">
      <c r="CO790" s="1186" t="s">
        <v>10</v>
      </c>
      <c r="CP790" s="468">
        <v>16.447368421052627</v>
      </c>
      <c r="CQ790" s="469">
        <v>1</v>
      </c>
      <c r="CR790" s="440">
        <v>16.447368421052627</v>
      </c>
      <c r="CS790" s="440">
        <v>10.723146577704261</v>
      </c>
      <c r="CT790" s="441">
        <v>1.6661734353783739E-3</v>
      </c>
      <c r="CU790" s="441">
        <v>0.13621338886803644</v>
      </c>
      <c r="CV790" s="440">
        <v>10.723146577704261</v>
      </c>
      <c r="CW790" s="498">
        <v>0.8976137610681213</v>
      </c>
      <c r="DN790" s="1189" t="s">
        <v>10</v>
      </c>
      <c r="DO790" s="748"/>
      <c r="DP790" s="748"/>
      <c r="DQ790" s="748"/>
      <c r="DR790" s="748"/>
      <c r="DS790" s="748"/>
      <c r="DT790" s="748"/>
      <c r="DU790" s="568">
        <v>36.026315789473685</v>
      </c>
      <c r="DV790" s="569">
        <v>1</v>
      </c>
      <c r="DW790" s="540">
        <v>36.026315789473685</v>
      </c>
      <c r="DX790" s="540">
        <v>20.897830906080753</v>
      </c>
      <c r="DY790" s="541">
        <v>2.1046864973821252E-5</v>
      </c>
      <c r="DZ790" s="541">
        <v>0.23507694949451585</v>
      </c>
      <c r="EA790" s="540">
        <v>20.897830906080753</v>
      </c>
      <c r="EB790" s="598">
        <v>0.99455202809397325</v>
      </c>
      <c r="EC790"/>
      <c r="ED790"/>
      <c r="EE790"/>
      <c r="EF790"/>
    </row>
    <row r="791" spans="93:136" ht="15">
      <c r="CO791" s="1187"/>
      <c r="CP791" s="448">
        <v>104.29970760233918</v>
      </c>
      <c r="CQ791" s="470">
        <v>68</v>
      </c>
      <c r="CR791" s="450">
        <v>1.5338192294461646</v>
      </c>
      <c r="CS791" s="473"/>
      <c r="CT791" s="473"/>
      <c r="CU791" s="473"/>
      <c r="CV791" s="473"/>
      <c r="CW791" s="474"/>
      <c r="DN791" s="1190"/>
      <c r="DO791" s="742"/>
      <c r="DP791" s="742"/>
      <c r="DQ791" s="742"/>
      <c r="DR791" s="742"/>
      <c r="DS791" s="742"/>
      <c r="DT791" s="742"/>
      <c r="DU791" s="548">
        <v>117.22697368421055</v>
      </c>
      <c r="DV791" s="570">
        <v>68</v>
      </c>
      <c r="DW791" s="550">
        <v>1.7239260835913317</v>
      </c>
      <c r="DX791" s="573"/>
      <c r="DY791" s="573"/>
      <c r="DZ791" s="573"/>
      <c r="EA791" s="573"/>
      <c r="EB791" s="574"/>
      <c r="EC791"/>
      <c r="ED791"/>
      <c r="EE791"/>
      <c r="EF791"/>
    </row>
    <row r="792" spans="93:136" ht="15">
      <c r="CO792" s="1187"/>
      <c r="CP792" s="448">
        <v>53.289473684210527</v>
      </c>
      <c r="CQ792" s="470">
        <v>1</v>
      </c>
      <c r="CR792" s="450">
        <v>53.289473684210527</v>
      </c>
      <c r="CS792" s="450">
        <v>22.44681718151438</v>
      </c>
      <c r="CT792" s="451">
        <v>1.1415610115515201E-5</v>
      </c>
      <c r="CU792" s="451">
        <v>0.24817697162816343</v>
      </c>
      <c r="CV792" s="450">
        <v>22.44681718151438</v>
      </c>
      <c r="CW792" s="455">
        <v>0.99663560416371977</v>
      </c>
      <c r="DN792" s="1190"/>
      <c r="DO792" s="742"/>
      <c r="DP792" s="742"/>
      <c r="DQ792" s="742"/>
      <c r="DR792" s="742"/>
      <c r="DS792" s="742"/>
      <c r="DT792" s="742"/>
      <c r="DU792" s="548">
        <v>71.157894736842138</v>
      </c>
      <c r="DV792" s="570">
        <v>1</v>
      </c>
      <c r="DW792" s="550">
        <v>71.157894736842138</v>
      </c>
      <c r="DX792" s="550">
        <v>35.958149995111</v>
      </c>
      <c r="DY792" s="551">
        <v>8.6234981533822757E-8</v>
      </c>
      <c r="DZ792" s="551">
        <v>0.3458906299968022</v>
      </c>
      <c r="EA792" s="550">
        <v>35.958149995111</v>
      </c>
      <c r="EB792" s="555">
        <v>0.99996094836964766</v>
      </c>
      <c r="EC792"/>
      <c r="ED792"/>
      <c r="EE792"/>
      <c r="EF792"/>
    </row>
    <row r="793" spans="93:136" ht="15">
      <c r="CO793" s="1187"/>
      <c r="CP793" s="448">
        <v>161.43421052631584</v>
      </c>
      <c r="CQ793" s="470">
        <v>68</v>
      </c>
      <c r="CR793" s="450">
        <v>2.3740325077399387</v>
      </c>
      <c r="CS793" s="473"/>
      <c r="CT793" s="473"/>
      <c r="CU793" s="473"/>
      <c r="CV793" s="473"/>
      <c r="CW793" s="474"/>
      <c r="DN793" s="1190"/>
      <c r="DO793" s="742"/>
      <c r="DP793" s="742"/>
      <c r="DQ793" s="742"/>
      <c r="DR793" s="742"/>
      <c r="DS793" s="742"/>
      <c r="DT793" s="742"/>
      <c r="DU793" s="548">
        <v>134.56578947368419</v>
      </c>
      <c r="DV793" s="570">
        <v>68</v>
      </c>
      <c r="DW793" s="550">
        <v>1.9789086687306499</v>
      </c>
      <c r="DX793" s="573"/>
      <c r="DY793" s="573"/>
      <c r="DZ793" s="573"/>
      <c r="EA793" s="573"/>
      <c r="EB793" s="574"/>
      <c r="EC793"/>
      <c r="ED793"/>
      <c r="EE793"/>
      <c r="EF793"/>
    </row>
    <row r="794" spans="93:136" ht="15">
      <c r="CO794" s="1187"/>
      <c r="CP794" s="448">
        <v>44.23684210526315</v>
      </c>
      <c r="CQ794" s="470">
        <v>1</v>
      </c>
      <c r="CR794" s="450">
        <v>44.23684210526315</v>
      </c>
      <c r="CS794" s="450">
        <v>20.093350293092964</v>
      </c>
      <c r="CT794" s="451">
        <v>2.9060574642592374E-5</v>
      </c>
      <c r="CU794" s="451">
        <v>0.22809156680090983</v>
      </c>
      <c r="CV794" s="450">
        <v>20.093350293092961</v>
      </c>
      <c r="CW794" s="455">
        <v>0.99302334180328056</v>
      </c>
      <c r="DN794" s="1190"/>
      <c r="DO794" s="742"/>
      <c r="DP794" s="742"/>
      <c r="DQ794" s="742"/>
      <c r="DR794" s="742"/>
      <c r="DS794" s="742"/>
      <c r="DT794" s="742"/>
      <c r="DU794" s="548">
        <v>118.13157894736841</v>
      </c>
      <c r="DV794" s="570">
        <v>1</v>
      </c>
      <c r="DW794" s="550">
        <v>118.13157894736841</v>
      </c>
      <c r="DX794" s="550">
        <v>39.065519368215618</v>
      </c>
      <c r="DY794" s="551">
        <v>3.0904202023639784E-8</v>
      </c>
      <c r="DZ794" s="551">
        <v>0.36487488781390937</v>
      </c>
      <c r="EA794" s="550">
        <v>39.065519368215618</v>
      </c>
      <c r="EB794" s="555">
        <v>0.99998666104083855</v>
      </c>
      <c r="EC794"/>
      <c r="ED794"/>
      <c r="EE794"/>
      <c r="EF794"/>
    </row>
    <row r="795" spans="93:136" ht="15">
      <c r="CO795" s="1187"/>
      <c r="CP795" s="448">
        <v>149.70650584795322</v>
      </c>
      <c r="CQ795" s="470">
        <v>68</v>
      </c>
      <c r="CR795" s="450">
        <v>2.2015662624699002</v>
      </c>
      <c r="CS795" s="473"/>
      <c r="CT795" s="473"/>
      <c r="CU795" s="473"/>
      <c r="CV795" s="473"/>
      <c r="CW795" s="474"/>
      <c r="DN795" s="1190"/>
      <c r="DO795" s="742"/>
      <c r="DP795" s="742"/>
      <c r="DQ795" s="742"/>
      <c r="DR795" s="742"/>
      <c r="DS795" s="742"/>
      <c r="DT795" s="742"/>
      <c r="DU795" s="548">
        <v>205.62755847953213</v>
      </c>
      <c r="DV795" s="570">
        <v>68</v>
      </c>
      <c r="DW795" s="550">
        <v>3.0239346835225311</v>
      </c>
      <c r="DX795" s="573"/>
      <c r="DY795" s="573"/>
      <c r="DZ795" s="573"/>
      <c r="EA795" s="573"/>
      <c r="EB795" s="574"/>
      <c r="EC795"/>
      <c r="ED795"/>
      <c r="EE795"/>
      <c r="EF795"/>
    </row>
    <row r="796" spans="93:136" ht="15">
      <c r="CO796" s="1187"/>
      <c r="CP796" s="448">
        <v>60.631578947368425</v>
      </c>
      <c r="CQ796" s="470">
        <v>1</v>
      </c>
      <c r="CR796" s="450">
        <v>60.631578947368425</v>
      </c>
      <c r="CS796" s="450">
        <v>17.310627719080173</v>
      </c>
      <c r="CT796" s="451">
        <v>9.1185128887411921E-5</v>
      </c>
      <c r="CU796" s="451">
        <v>0.20291290993758049</v>
      </c>
      <c r="CV796" s="450">
        <v>17.31062771908017</v>
      </c>
      <c r="CW796" s="455">
        <v>0.98387114114100926</v>
      </c>
      <c r="DN796" s="1190"/>
      <c r="DO796" s="742"/>
      <c r="DP796" s="742"/>
      <c r="DQ796" s="742"/>
      <c r="DR796" s="742"/>
      <c r="DS796" s="742"/>
      <c r="DT796" s="742"/>
      <c r="DU796" s="548">
        <v>121.68421052631579</v>
      </c>
      <c r="DV796" s="570">
        <v>1</v>
      </c>
      <c r="DW796" s="550">
        <v>121.68421052631579</v>
      </c>
      <c r="DX796" s="550">
        <v>42.800245014632793</v>
      </c>
      <c r="DY796" s="551">
        <v>9.379691670924707E-9</v>
      </c>
      <c r="DZ796" s="551">
        <v>0.3862829455745373</v>
      </c>
      <c r="EA796" s="550">
        <v>42.800245014632793</v>
      </c>
      <c r="EB796" s="555">
        <v>0.99999640060182893</v>
      </c>
      <c r="EC796"/>
      <c r="ED796"/>
      <c r="EE796"/>
      <c r="EF796"/>
    </row>
    <row r="797" spans="93:136" ht="15">
      <c r="CO797" s="1187"/>
      <c r="CP797" s="448">
        <v>238.17434210526321</v>
      </c>
      <c r="CQ797" s="470">
        <v>68</v>
      </c>
      <c r="CR797" s="450">
        <v>3.5025638544891646</v>
      </c>
      <c r="CS797" s="473"/>
      <c r="CT797" s="473"/>
      <c r="CU797" s="473"/>
      <c r="CV797" s="473"/>
      <c r="CW797" s="474"/>
      <c r="DN797" s="1190"/>
      <c r="DO797" s="742"/>
      <c r="DP797" s="742"/>
      <c r="DQ797" s="742"/>
      <c r="DR797" s="742"/>
      <c r="DS797" s="742"/>
      <c r="DT797" s="742"/>
      <c r="DU797" s="548">
        <v>193.32894736842115</v>
      </c>
      <c r="DV797" s="570">
        <v>68</v>
      </c>
      <c r="DW797" s="550">
        <v>2.8430727554179582</v>
      </c>
      <c r="DX797" s="573"/>
      <c r="DY797" s="573"/>
      <c r="DZ797" s="573"/>
      <c r="EA797" s="573"/>
      <c r="EB797" s="574"/>
      <c r="EC797"/>
      <c r="ED797"/>
      <c r="EE797"/>
      <c r="EF797"/>
    </row>
    <row r="798" spans="93:136" ht="15">
      <c r="CO798" s="1187"/>
      <c r="CP798" s="448">
        <v>63.184210526315802</v>
      </c>
      <c r="CQ798" s="470">
        <v>1</v>
      </c>
      <c r="CR798" s="450">
        <v>63.184210526315802</v>
      </c>
      <c r="CS798" s="450">
        <v>19.312007149616225</v>
      </c>
      <c r="CT798" s="451">
        <v>3.9887521297015001E-5</v>
      </c>
      <c r="CU798" s="451">
        <v>0.22118386439706433</v>
      </c>
      <c r="CV798" s="450">
        <v>19.312007149616225</v>
      </c>
      <c r="CW798" s="455">
        <v>0.99114749608562869</v>
      </c>
      <c r="DN798" s="1190"/>
      <c r="DO798" s="742"/>
      <c r="DP798" s="742"/>
      <c r="DQ798" s="742"/>
      <c r="DR798" s="742"/>
      <c r="DS798" s="742"/>
      <c r="DT798" s="742"/>
      <c r="DU798" s="548">
        <v>114.63157894736841</v>
      </c>
      <c r="DV798" s="570">
        <v>1</v>
      </c>
      <c r="DW798" s="550">
        <v>114.63157894736841</v>
      </c>
      <c r="DX798" s="550">
        <v>45.550508858299267</v>
      </c>
      <c r="DY798" s="551">
        <v>4.0039153578325254E-9</v>
      </c>
      <c r="DZ798" s="551">
        <v>0.40114755377399641</v>
      </c>
      <c r="EA798" s="550">
        <v>45.55050885829926</v>
      </c>
      <c r="EB798" s="555">
        <v>0.99999864438061992</v>
      </c>
      <c r="EC798"/>
      <c r="ED798"/>
      <c r="EE798"/>
      <c r="EF798"/>
    </row>
    <row r="799" spans="93:136" ht="15">
      <c r="CO799" s="1187"/>
      <c r="CP799" s="448">
        <v>222.47953216374282</v>
      </c>
      <c r="CQ799" s="470">
        <v>68</v>
      </c>
      <c r="CR799" s="450">
        <v>3.2717578259373945</v>
      </c>
      <c r="CS799" s="473"/>
      <c r="CT799" s="473"/>
      <c r="CU799" s="473"/>
      <c r="CV799" s="473"/>
      <c r="CW799" s="474"/>
      <c r="DN799" s="1190"/>
      <c r="DO799" s="742"/>
      <c r="DP799" s="742"/>
      <c r="DQ799" s="742"/>
      <c r="DR799" s="742"/>
      <c r="DS799" s="742"/>
      <c r="DT799" s="742"/>
      <c r="DU799" s="548">
        <v>171.1275584795321</v>
      </c>
      <c r="DV799" s="570">
        <v>68</v>
      </c>
      <c r="DW799" s="550">
        <v>2.5165817423460601</v>
      </c>
      <c r="DX799" s="573"/>
      <c r="DY799" s="573"/>
      <c r="DZ799" s="573"/>
      <c r="EA799" s="573"/>
      <c r="EB799" s="574"/>
      <c r="EC799"/>
      <c r="ED799"/>
      <c r="EE799"/>
      <c r="EF799"/>
    </row>
    <row r="800" spans="93:136" ht="15">
      <c r="CO800" s="1187"/>
      <c r="CP800" s="448">
        <v>94.736842105263136</v>
      </c>
      <c r="CQ800" s="470">
        <v>1</v>
      </c>
      <c r="CR800" s="450">
        <v>94.736842105263136</v>
      </c>
      <c r="CS800" s="450">
        <v>30.504461720583439</v>
      </c>
      <c r="CT800" s="451">
        <v>5.6694463192566909E-7</v>
      </c>
      <c r="CU800" s="451">
        <v>0.30967593942203375</v>
      </c>
      <c r="CV800" s="450">
        <v>30.504461720583439</v>
      </c>
      <c r="CW800" s="455">
        <v>0.99975274776264422</v>
      </c>
      <c r="DN800" s="1190"/>
      <c r="DO800" s="742"/>
      <c r="DP800" s="742"/>
      <c r="DQ800" s="742"/>
      <c r="DR800" s="742"/>
      <c r="DS800" s="742"/>
      <c r="DT800" s="742"/>
      <c r="DU800" s="548">
        <v>111.18421052631581</v>
      </c>
      <c r="DV800" s="570">
        <v>1</v>
      </c>
      <c r="DW800" s="550">
        <v>111.18421052631581</v>
      </c>
      <c r="DX800" s="550">
        <v>48.031430243250021</v>
      </c>
      <c r="DY800" s="551">
        <v>1.8921485178314054E-9</v>
      </c>
      <c r="DZ800" s="551">
        <v>0.41395189340126393</v>
      </c>
      <c r="EA800" s="550">
        <v>48.031430243250028</v>
      </c>
      <c r="EB800" s="555">
        <v>0.99999944262359697</v>
      </c>
      <c r="EC800"/>
      <c r="ED800"/>
      <c r="EE800"/>
      <c r="EF800"/>
    </row>
    <row r="801" spans="93:136" ht="15">
      <c r="CO801" s="1187"/>
      <c r="CP801" s="448">
        <v>211.18567251461991</v>
      </c>
      <c r="CQ801" s="470">
        <v>68</v>
      </c>
      <c r="CR801" s="450">
        <v>3.1056716546267635</v>
      </c>
      <c r="CS801" s="473"/>
      <c r="CT801" s="473"/>
      <c r="CU801" s="473"/>
      <c r="CV801" s="473"/>
      <c r="CW801" s="474"/>
      <c r="DN801" s="1190"/>
      <c r="DO801" s="742"/>
      <c r="DP801" s="742"/>
      <c r="DQ801" s="742"/>
      <c r="DR801" s="742"/>
      <c r="DS801" s="742"/>
      <c r="DT801" s="742"/>
      <c r="DU801" s="548">
        <v>157.40789473684211</v>
      </c>
      <c r="DV801" s="570">
        <v>68</v>
      </c>
      <c r="DW801" s="550">
        <v>2.3148219814241489</v>
      </c>
      <c r="DX801" s="573"/>
      <c r="DY801" s="573"/>
      <c r="DZ801" s="573"/>
      <c r="EA801" s="573"/>
      <c r="EB801" s="574"/>
      <c r="EC801"/>
      <c r="ED801"/>
      <c r="EE801"/>
      <c r="EF801"/>
    </row>
    <row r="802" spans="93:136" ht="15">
      <c r="CO802" s="1187" t="s">
        <v>11</v>
      </c>
      <c r="CP802" s="448">
        <v>1.5702614379084927</v>
      </c>
      <c r="CQ802" s="470">
        <v>1</v>
      </c>
      <c r="CR802" s="450">
        <v>1.5702614379084927</v>
      </c>
      <c r="CS802" s="450">
        <v>1.0237591286917733</v>
      </c>
      <c r="CT802" s="451">
        <v>0.31521578573211156</v>
      </c>
      <c r="CU802" s="451">
        <v>1.4831981648275913E-2</v>
      </c>
      <c r="CV802" s="450">
        <v>1.0237591286917735</v>
      </c>
      <c r="CW802" s="455">
        <v>0.16947532124993991</v>
      </c>
      <c r="DN802" s="1190" t="s">
        <v>11</v>
      </c>
      <c r="DO802" s="742"/>
      <c r="DP802" s="742"/>
      <c r="DQ802" s="742"/>
      <c r="DR802" s="742"/>
      <c r="DS802" s="742"/>
      <c r="DT802" s="742"/>
      <c r="DU802" s="554">
        <v>3.6764705882352672E-3</v>
      </c>
      <c r="DV802" s="570">
        <v>1</v>
      </c>
      <c r="DW802" s="551">
        <v>3.6764705882352672E-3</v>
      </c>
      <c r="DX802" s="551">
        <v>2.1326149788141375E-3</v>
      </c>
      <c r="DY802" s="551">
        <v>0.9633019434181529</v>
      </c>
      <c r="DZ802" s="551">
        <v>3.1361001439304676E-5</v>
      </c>
      <c r="EA802" s="551">
        <v>2.1326149788141379E-3</v>
      </c>
      <c r="EB802" s="555">
        <v>5.0237513388796784E-2</v>
      </c>
      <c r="EC802"/>
      <c r="ED802"/>
      <c r="EE802"/>
      <c r="EF802"/>
    </row>
    <row r="803" spans="93:136" ht="15">
      <c r="CO803" s="1187"/>
      <c r="CP803" s="448">
        <v>104.29970760233918</v>
      </c>
      <c r="CQ803" s="470">
        <v>68</v>
      </c>
      <c r="CR803" s="450">
        <v>1.5338192294461646</v>
      </c>
      <c r="CS803" s="473"/>
      <c r="CT803" s="473"/>
      <c r="CU803" s="473"/>
      <c r="CV803" s="473"/>
      <c r="CW803" s="474"/>
      <c r="DN803" s="1190"/>
      <c r="DO803" s="742"/>
      <c r="DP803" s="742"/>
      <c r="DQ803" s="742"/>
      <c r="DR803" s="742"/>
      <c r="DS803" s="742"/>
      <c r="DT803" s="742"/>
      <c r="DU803" s="548">
        <v>117.22697368421055</v>
      </c>
      <c r="DV803" s="570">
        <v>68</v>
      </c>
      <c r="DW803" s="550">
        <v>1.7239260835913317</v>
      </c>
      <c r="DX803" s="573"/>
      <c r="DY803" s="573"/>
      <c r="DZ803" s="573"/>
      <c r="EA803" s="573"/>
      <c r="EB803" s="574"/>
      <c r="EC803"/>
      <c r="ED803"/>
      <c r="EE803"/>
      <c r="EF803"/>
    </row>
    <row r="804" spans="93:136" ht="15">
      <c r="CO804" s="1187"/>
      <c r="CP804" s="448">
        <v>2.4852941176470611</v>
      </c>
      <c r="CQ804" s="470">
        <v>1</v>
      </c>
      <c r="CR804" s="450">
        <v>2.4852941176470611</v>
      </c>
      <c r="CS804" s="450">
        <v>1.0468660852555227</v>
      </c>
      <c r="CT804" s="451">
        <v>0.30985618866179637</v>
      </c>
      <c r="CU804" s="451">
        <v>1.5161674158576671E-2</v>
      </c>
      <c r="CV804" s="450">
        <v>1.0468660852555227</v>
      </c>
      <c r="CW804" s="455">
        <v>0.17224559042506848</v>
      </c>
      <c r="DN804" s="1190"/>
      <c r="DO804" s="742"/>
      <c r="DP804" s="742"/>
      <c r="DQ804" s="742"/>
      <c r="DR804" s="742"/>
      <c r="DS804" s="742"/>
      <c r="DT804" s="742"/>
      <c r="DU804" s="548">
        <v>1.1911764705882377</v>
      </c>
      <c r="DV804" s="570">
        <v>1</v>
      </c>
      <c r="DW804" s="550">
        <v>1.1911764705882377</v>
      </c>
      <c r="DX804" s="551">
        <v>0.60193605162804475</v>
      </c>
      <c r="DY804" s="551">
        <v>0.44053034646730582</v>
      </c>
      <c r="DZ804" s="551">
        <v>8.7743303800499623E-3</v>
      </c>
      <c r="EA804" s="551">
        <v>0.60193605162804475</v>
      </c>
      <c r="EB804" s="555">
        <v>0.11925357159008099</v>
      </c>
      <c r="EC804"/>
      <c r="ED804"/>
      <c r="EE804"/>
      <c r="EF804"/>
    </row>
    <row r="805" spans="93:136" ht="15">
      <c r="CO805" s="1187"/>
      <c r="CP805" s="448">
        <v>161.43421052631584</v>
      </c>
      <c r="CQ805" s="470">
        <v>68</v>
      </c>
      <c r="CR805" s="450">
        <v>2.3740325077399387</v>
      </c>
      <c r="CS805" s="473"/>
      <c r="CT805" s="473"/>
      <c r="CU805" s="473"/>
      <c r="CV805" s="473"/>
      <c r="CW805" s="474"/>
      <c r="DN805" s="1190"/>
      <c r="DO805" s="742"/>
      <c r="DP805" s="742"/>
      <c r="DQ805" s="742"/>
      <c r="DR805" s="742"/>
      <c r="DS805" s="742"/>
      <c r="DT805" s="742"/>
      <c r="DU805" s="548">
        <v>134.56578947368419</v>
      </c>
      <c r="DV805" s="570">
        <v>68</v>
      </c>
      <c r="DW805" s="550">
        <v>1.9789086687306499</v>
      </c>
      <c r="DX805" s="573"/>
      <c r="DY805" s="573"/>
      <c r="DZ805" s="573"/>
      <c r="EA805" s="573"/>
      <c r="EB805" s="574"/>
      <c r="EC805"/>
      <c r="ED805"/>
      <c r="EE805"/>
      <c r="EF805"/>
    </row>
    <row r="806" spans="93:136" ht="15">
      <c r="CO806" s="1187"/>
      <c r="CP806" s="448">
        <v>7.0102124183006698</v>
      </c>
      <c r="CQ806" s="470">
        <v>1</v>
      </c>
      <c r="CR806" s="450">
        <v>7.0102124183006698</v>
      </c>
      <c r="CS806" s="450">
        <v>3.1841932436028659</v>
      </c>
      <c r="CT806" s="451">
        <v>7.8814510008348881E-2</v>
      </c>
      <c r="CU806" s="451">
        <v>4.4731745890637317E-2</v>
      </c>
      <c r="CV806" s="450">
        <v>3.1841932436028655</v>
      </c>
      <c r="CW806" s="455">
        <v>0.42055000776663243</v>
      </c>
      <c r="DN806" s="1190"/>
      <c r="DO806" s="742"/>
      <c r="DP806" s="742"/>
      <c r="DQ806" s="742"/>
      <c r="DR806" s="742"/>
      <c r="DS806" s="742"/>
      <c r="DT806" s="742"/>
      <c r="DU806" s="554">
        <v>0.21609477124183207</v>
      </c>
      <c r="DV806" s="570">
        <v>1</v>
      </c>
      <c r="DW806" s="551">
        <v>0.21609477124183207</v>
      </c>
      <c r="DX806" s="551">
        <v>7.1461454646932682E-2</v>
      </c>
      <c r="DY806" s="551">
        <v>0.79002978158726977</v>
      </c>
      <c r="DZ806" s="551">
        <v>1.0498005055252758E-3</v>
      </c>
      <c r="EA806" s="551">
        <v>7.1461454646932682E-2</v>
      </c>
      <c r="EB806" s="555">
        <v>5.7995440415883115E-2</v>
      </c>
      <c r="EC806"/>
      <c r="ED806"/>
      <c r="EE806"/>
      <c r="EF806"/>
    </row>
    <row r="807" spans="93:136" ht="15">
      <c r="CO807" s="1187"/>
      <c r="CP807" s="448">
        <v>149.70650584795322</v>
      </c>
      <c r="CQ807" s="470">
        <v>68</v>
      </c>
      <c r="CR807" s="450">
        <v>2.2015662624699002</v>
      </c>
      <c r="CS807" s="473"/>
      <c r="CT807" s="473"/>
      <c r="CU807" s="473"/>
      <c r="CV807" s="473"/>
      <c r="CW807" s="474"/>
      <c r="DN807" s="1190"/>
      <c r="DO807" s="742"/>
      <c r="DP807" s="742"/>
      <c r="DQ807" s="742"/>
      <c r="DR807" s="742"/>
      <c r="DS807" s="742"/>
      <c r="DT807" s="742"/>
      <c r="DU807" s="548">
        <v>205.62755847953213</v>
      </c>
      <c r="DV807" s="570">
        <v>68</v>
      </c>
      <c r="DW807" s="550">
        <v>3.0239346835225311</v>
      </c>
      <c r="DX807" s="573"/>
      <c r="DY807" s="573"/>
      <c r="DZ807" s="573"/>
      <c r="EA807" s="573"/>
      <c r="EB807" s="574"/>
      <c r="EC807"/>
      <c r="ED807"/>
      <c r="EE807"/>
      <c r="EF807"/>
    </row>
    <row r="808" spans="93:136" ht="15">
      <c r="CO808" s="1187"/>
      <c r="CP808" s="448">
        <v>1.0625000000000013</v>
      </c>
      <c r="CQ808" s="470">
        <v>1</v>
      </c>
      <c r="CR808" s="450">
        <v>1.0625000000000013</v>
      </c>
      <c r="CS808" s="451">
        <v>0.30334921621435018</v>
      </c>
      <c r="CT808" s="451">
        <v>0.58359536483042562</v>
      </c>
      <c r="CU808" s="451">
        <v>4.441205587944125E-3</v>
      </c>
      <c r="CV808" s="451">
        <v>0.30334921621435013</v>
      </c>
      <c r="CW808" s="455">
        <v>8.4408590051904375E-2</v>
      </c>
      <c r="DN808" s="1190"/>
      <c r="DO808" s="742"/>
      <c r="DP808" s="742"/>
      <c r="DQ808" s="742"/>
      <c r="DR808" s="742"/>
      <c r="DS808" s="742"/>
      <c r="DT808" s="742"/>
      <c r="DU808" s="554">
        <v>0.36764705882352272</v>
      </c>
      <c r="DV808" s="570">
        <v>1</v>
      </c>
      <c r="DW808" s="551">
        <v>0.36764705882352272</v>
      </c>
      <c r="DX808" s="551">
        <v>0.12931327843190393</v>
      </c>
      <c r="DY808" s="551">
        <v>0.72025948610098534</v>
      </c>
      <c r="DZ808" s="551">
        <v>1.898056390256342E-3</v>
      </c>
      <c r="EA808" s="551">
        <v>0.12931327843190393</v>
      </c>
      <c r="EB808" s="555">
        <v>6.4521138556984714E-2</v>
      </c>
      <c r="EC808"/>
      <c r="ED808"/>
      <c r="EE808"/>
      <c r="EF808"/>
    </row>
    <row r="809" spans="93:136" ht="15">
      <c r="CO809" s="1187"/>
      <c r="CP809" s="448">
        <v>238.17434210526321</v>
      </c>
      <c r="CQ809" s="470">
        <v>68</v>
      </c>
      <c r="CR809" s="450">
        <v>3.5025638544891646</v>
      </c>
      <c r="CS809" s="473"/>
      <c r="CT809" s="473"/>
      <c r="CU809" s="473"/>
      <c r="CV809" s="473"/>
      <c r="CW809" s="474"/>
      <c r="DN809" s="1190"/>
      <c r="DO809" s="742"/>
      <c r="DP809" s="742"/>
      <c r="DQ809" s="742"/>
      <c r="DR809" s="742"/>
      <c r="DS809" s="742"/>
      <c r="DT809" s="742"/>
      <c r="DU809" s="548">
        <v>193.32894736842115</v>
      </c>
      <c r="DV809" s="570">
        <v>68</v>
      </c>
      <c r="DW809" s="550">
        <v>2.8430727554179582</v>
      </c>
      <c r="DX809" s="573"/>
      <c r="DY809" s="573"/>
      <c r="DZ809" s="573"/>
      <c r="EA809" s="573"/>
      <c r="EB809" s="574"/>
      <c r="EC809"/>
      <c r="ED809"/>
      <c r="EE809"/>
      <c r="EF809"/>
    </row>
    <row r="810" spans="93:136" ht="15">
      <c r="CO810" s="1187"/>
      <c r="CP810" s="454">
        <v>0.41830065359477225</v>
      </c>
      <c r="CQ810" s="470">
        <v>1</v>
      </c>
      <c r="CR810" s="451">
        <v>0.41830065359477225</v>
      </c>
      <c r="CS810" s="451">
        <v>0.12785196088739378</v>
      </c>
      <c r="CT810" s="451">
        <v>0.72177710810629048</v>
      </c>
      <c r="CU810" s="451">
        <v>1.8766474680692172E-3</v>
      </c>
      <c r="CV810" s="451">
        <v>0.12785196088739378</v>
      </c>
      <c r="CW810" s="455">
        <v>6.4355744053741337E-2</v>
      </c>
      <c r="DN810" s="1190"/>
      <c r="DO810" s="742"/>
      <c r="DP810" s="742"/>
      <c r="DQ810" s="742"/>
      <c r="DR810" s="742"/>
      <c r="DS810" s="742"/>
      <c r="DT810" s="742"/>
      <c r="DU810" s="554">
        <v>0.21609477124183146</v>
      </c>
      <c r="DV810" s="570">
        <v>1</v>
      </c>
      <c r="DW810" s="551">
        <v>0.21609477124183146</v>
      </c>
      <c r="DX810" s="551">
        <v>8.5868369624417254E-2</v>
      </c>
      <c r="DY810" s="551">
        <v>0.77038927206209573</v>
      </c>
      <c r="DZ810" s="551">
        <v>1.2611775641643464E-3</v>
      </c>
      <c r="EA810" s="551">
        <v>8.586836962441724E-2</v>
      </c>
      <c r="EB810" s="555">
        <v>5.9616244455518497E-2</v>
      </c>
      <c r="EC810"/>
      <c r="ED810"/>
      <c r="EE810"/>
      <c r="EF810"/>
    </row>
    <row r="811" spans="93:136" ht="15">
      <c r="CO811" s="1187"/>
      <c r="CP811" s="448">
        <v>222.47953216374282</v>
      </c>
      <c r="CQ811" s="470">
        <v>68</v>
      </c>
      <c r="CR811" s="450">
        <v>3.2717578259373945</v>
      </c>
      <c r="CS811" s="473"/>
      <c r="CT811" s="473"/>
      <c r="CU811" s="473"/>
      <c r="CV811" s="473"/>
      <c r="CW811" s="474"/>
      <c r="DN811" s="1190"/>
      <c r="DO811" s="742"/>
      <c r="DP811" s="742"/>
      <c r="DQ811" s="742"/>
      <c r="DR811" s="742"/>
      <c r="DS811" s="742"/>
      <c r="DT811" s="742"/>
      <c r="DU811" s="548">
        <v>171.1275584795321</v>
      </c>
      <c r="DV811" s="570">
        <v>68</v>
      </c>
      <c r="DW811" s="550">
        <v>2.5165817423460601</v>
      </c>
      <c r="DX811" s="573"/>
      <c r="DY811" s="573"/>
      <c r="DZ811" s="573"/>
      <c r="EA811" s="573"/>
      <c r="EB811" s="574"/>
      <c r="EC811"/>
      <c r="ED811"/>
      <c r="EE811"/>
      <c r="EF811"/>
    </row>
    <row r="812" spans="93:136" ht="15">
      <c r="CO812" s="1187"/>
      <c r="CP812" s="454">
        <v>0.58986928104575231</v>
      </c>
      <c r="CQ812" s="470">
        <v>1</v>
      </c>
      <c r="CR812" s="451">
        <v>0.58986928104575231</v>
      </c>
      <c r="CS812" s="451">
        <v>0.18993291842908686</v>
      </c>
      <c r="CT812" s="451">
        <v>0.66435284429734343</v>
      </c>
      <c r="CU812" s="451">
        <v>2.7853513018745819E-3</v>
      </c>
      <c r="CV812" s="451">
        <v>0.18993291842908688</v>
      </c>
      <c r="CW812" s="455">
        <v>7.1406564895526992E-2</v>
      </c>
      <c r="DN812" s="1190"/>
      <c r="DO812" s="742"/>
      <c r="DP812" s="742"/>
      <c r="DQ812" s="742"/>
      <c r="DR812" s="742"/>
      <c r="DS812" s="742"/>
      <c r="DT812" s="742"/>
      <c r="DU812" s="554">
        <v>1.4705882352939658E-2</v>
      </c>
      <c r="DV812" s="570">
        <v>1</v>
      </c>
      <c r="DW812" s="551">
        <v>1.4705882352939658E-2</v>
      </c>
      <c r="DX812" s="551">
        <v>6.3529215079822909E-3</v>
      </c>
      <c r="DY812" s="551">
        <v>0.93670581613523574</v>
      </c>
      <c r="DZ812" s="551">
        <v>9.3416588819499684E-5</v>
      </c>
      <c r="EA812" s="551">
        <v>6.3529215079822909E-3</v>
      </c>
      <c r="EB812" s="555">
        <v>5.0707739638681137E-2</v>
      </c>
      <c r="EC812"/>
      <c r="ED812"/>
      <c r="EE812"/>
      <c r="EF812"/>
    </row>
    <row r="813" spans="93:136" ht="15.75" thickBot="1">
      <c r="CO813" s="1183"/>
      <c r="CP813" s="477">
        <v>211.18567251461991</v>
      </c>
      <c r="CQ813" s="480">
        <v>68</v>
      </c>
      <c r="CR813" s="458">
        <v>3.1056716546267635</v>
      </c>
      <c r="CS813" s="478"/>
      <c r="CT813" s="478"/>
      <c r="CU813" s="478"/>
      <c r="CV813" s="478"/>
      <c r="CW813" s="479"/>
      <c r="DN813" s="1184"/>
      <c r="DO813" s="744"/>
      <c r="DP813" s="744"/>
      <c r="DQ813" s="744"/>
      <c r="DR813" s="744"/>
      <c r="DS813" s="744"/>
      <c r="DT813" s="744"/>
      <c r="DU813" s="577">
        <v>157.40789473684211</v>
      </c>
      <c r="DV813" s="580">
        <v>68</v>
      </c>
      <c r="DW813" s="558">
        <v>2.3148219814241489</v>
      </c>
      <c r="DX813" s="578"/>
      <c r="DY813" s="578"/>
      <c r="DZ813" s="578"/>
      <c r="EA813" s="578"/>
      <c r="EB813" s="579"/>
      <c r="EC813"/>
      <c r="ED813"/>
      <c r="EE813"/>
      <c r="EF813"/>
    </row>
    <row r="814" spans="93:136" ht="15.75" thickTop="1">
      <c r="CO814" s="1176" t="s">
        <v>95</v>
      </c>
      <c r="CP814" s="1176"/>
      <c r="CQ814" s="1176"/>
      <c r="CR814" s="1176"/>
      <c r="CS814" s="1176"/>
      <c r="CT814" s="1176"/>
      <c r="CU814" s="1176"/>
      <c r="CV814" s="1176"/>
      <c r="CW814" s="1176"/>
      <c r="DN814" s="1178" t="s">
        <v>95</v>
      </c>
      <c r="DO814" s="1178"/>
      <c r="DP814" s="1178"/>
      <c r="DQ814" s="1178"/>
      <c r="DR814" s="1178"/>
      <c r="DS814" s="1178"/>
      <c r="DT814" s="1178"/>
      <c r="DU814" s="1178"/>
      <c r="DV814" s="1178"/>
      <c r="DW814" s="1178"/>
      <c r="DX814" s="1178"/>
      <c r="DY814" s="1178"/>
      <c r="DZ814" s="1178"/>
      <c r="EA814" s="1178"/>
      <c r="EB814" s="1178"/>
      <c r="EC814"/>
      <c r="ED814"/>
      <c r="EE814"/>
      <c r="EF814"/>
    </row>
    <row r="815" spans="93:136" ht="15">
      <c r="CO815" s="1176" t="s">
        <v>333</v>
      </c>
      <c r="CP815" s="1176"/>
      <c r="CQ815" s="1176"/>
      <c r="CR815" s="1176"/>
      <c r="CS815" s="1176"/>
      <c r="CT815" s="1176"/>
      <c r="CU815" s="1176"/>
      <c r="CV815" s="1176"/>
      <c r="CW815" s="1176"/>
      <c r="DN815" s="1178" t="s">
        <v>333</v>
      </c>
      <c r="DO815" s="1178"/>
      <c r="DP815" s="1178"/>
      <c r="DQ815" s="1178"/>
      <c r="DR815" s="1178"/>
      <c r="DS815" s="1178"/>
      <c r="DT815" s="1178"/>
      <c r="DU815" s="1178"/>
      <c r="DV815" s="1178"/>
      <c r="DW815" s="1178"/>
      <c r="DX815" s="1178"/>
      <c r="DY815" s="1178"/>
      <c r="DZ815" s="1178"/>
      <c r="EA815" s="1178"/>
      <c r="EB815" s="1178"/>
      <c r="EC815"/>
      <c r="ED815"/>
      <c r="EE815"/>
      <c r="EF815"/>
    </row>
    <row r="816" spans="93:136" ht="15">
      <c r="CO816"/>
      <c r="CP816"/>
      <c r="CQ816"/>
      <c r="CR816"/>
      <c r="CS816"/>
      <c r="CT816"/>
      <c r="CU816"/>
      <c r="CV816"/>
      <c r="CW816"/>
      <c r="DN816"/>
      <c r="DO816"/>
      <c r="DP816"/>
      <c r="DQ816"/>
      <c r="DR816"/>
      <c r="DS816"/>
      <c r="DT816"/>
      <c r="DU816"/>
      <c r="DV816"/>
      <c r="DW816"/>
      <c r="DX816"/>
      <c r="DY816"/>
      <c r="DZ816"/>
      <c r="EA816"/>
      <c r="EB816"/>
      <c r="EC816"/>
      <c r="ED816"/>
      <c r="EE816"/>
      <c r="EF816"/>
    </row>
    <row r="817" spans="93:136" ht="15">
      <c r="CO817"/>
      <c r="CP817"/>
      <c r="CQ817"/>
      <c r="CR817"/>
      <c r="CS817"/>
      <c r="CT817"/>
      <c r="CU817"/>
      <c r="CV817"/>
      <c r="CW817"/>
      <c r="DN817"/>
      <c r="DO817"/>
      <c r="DP817"/>
      <c r="DQ817"/>
      <c r="DR817"/>
      <c r="DS817"/>
      <c r="DT817"/>
      <c r="DU817"/>
      <c r="DV817"/>
      <c r="DW817"/>
      <c r="DX817"/>
      <c r="DY817"/>
      <c r="DZ817"/>
      <c r="EA817"/>
      <c r="EB817"/>
      <c r="EC817"/>
      <c r="ED817"/>
      <c r="EE817"/>
      <c r="EF817"/>
    </row>
    <row r="818" spans="93:136" ht="18">
      <c r="CO818" s="489" t="s">
        <v>142</v>
      </c>
      <c r="CP818"/>
      <c r="CQ818"/>
      <c r="CR818"/>
      <c r="CS818"/>
      <c r="CT818"/>
      <c r="CU818"/>
      <c r="CV818"/>
      <c r="CW818"/>
      <c r="DN818" s="589" t="s">
        <v>142</v>
      </c>
      <c r="DO818" s="589"/>
      <c r="DP818" s="589"/>
      <c r="DQ818" s="589"/>
      <c r="DR818" s="589"/>
      <c r="DS818" s="589"/>
      <c r="DT818" s="589"/>
      <c r="DU818"/>
      <c r="DV818"/>
      <c r="DW818"/>
      <c r="DX818"/>
      <c r="DY818"/>
      <c r="DZ818"/>
      <c r="EA818"/>
      <c r="EB818"/>
      <c r="EC818"/>
      <c r="ED818"/>
      <c r="EE818"/>
      <c r="EF818"/>
    </row>
    <row r="819" spans="93:136" ht="15">
      <c r="CO819"/>
      <c r="CP819"/>
      <c r="CQ819"/>
      <c r="CR819"/>
      <c r="CS819"/>
      <c r="CT819"/>
      <c r="CU819"/>
      <c r="CV819"/>
      <c r="CW819"/>
      <c r="DN819"/>
      <c r="DO819"/>
      <c r="DP819"/>
      <c r="DQ819"/>
      <c r="DR819"/>
      <c r="DS819"/>
      <c r="DT819"/>
      <c r="DU819"/>
      <c r="DV819"/>
      <c r="DW819"/>
      <c r="DX819"/>
      <c r="DY819"/>
      <c r="DZ819"/>
      <c r="EA819"/>
      <c r="EB819"/>
      <c r="EC819"/>
      <c r="ED819"/>
      <c r="EE819"/>
      <c r="EF819"/>
    </row>
    <row r="820" spans="93:136" ht="15">
      <c r="CO820" s="1153" t="s">
        <v>76</v>
      </c>
      <c r="CP820" s="1153"/>
      <c r="CQ820" s="1153"/>
      <c r="CR820" s="1153"/>
      <c r="CS820" s="1153"/>
      <c r="CT820"/>
      <c r="CU820"/>
      <c r="CV820"/>
      <c r="CW820"/>
      <c r="DN820" s="1155" t="s">
        <v>76</v>
      </c>
      <c r="DO820" s="1155"/>
      <c r="DP820" s="1155"/>
      <c r="DQ820" s="1155"/>
      <c r="DR820" s="1155"/>
      <c r="DS820" s="1155"/>
      <c r="DT820" s="1155"/>
      <c r="DU820" s="1155"/>
      <c r="DV820" s="1155"/>
      <c r="DW820" s="1155"/>
      <c r="DX820" s="1155"/>
      <c r="DY820"/>
      <c r="DZ820"/>
      <c r="EA820"/>
      <c r="EB820"/>
      <c r="EC820"/>
      <c r="ED820"/>
      <c r="EE820"/>
      <c r="EF820"/>
    </row>
    <row r="821" spans="93:136" ht="15.75" thickBot="1">
      <c r="CO821" s="406" t="s">
        <v>328</v>
      </c>
      <c r="CP821"/>
      <c r="CQ821"/>
      <c r="CR821"/>
      <c r="CS821"/>
      <c r="CT821"/>
      <c r="CU821"/>
      <c r="CV821"/>
      <c r="CW821"/>
      <c r="DN821" s="506" t="s">
        <v>328</v>
      </c>
      <c r="DO821" s="506"/>
      <c r="DP821" s="506"/>
      <c r="DQ821" s="506"/>
      <c r="DR821" s="506"/>
      <c r="DS821" s="506"/>
      <c r="DT821" s="506"/>
      <c r="DU821"/>
      <c r="DV821"/>
      <c r="DW821"/>
      <c r="DX821"/>
      <c r="DY821"/>
      <c r="DZ821"/>
      <c r="EA821"/>
      <c r="EB821"/>
      <c r="EC821"/>
      <c r="ED821"/>
      <c r="EE821"/>
      <c r="EF821"/>
    </row>
    <row r="822" spans="93:136" ht="15.75" thickTop="1">
      <c r="CO822" s="1231" t="s">
        <v>30</v>
      </c>
      <c r="CP822" s="1228" t="s">
        <v>16</v>
      </c>
      <c r="CQ822" s="1218" t="s">
        <v>71</v>
      </c>
      <c r="CR822" s="1218" t="s">
        <v>72</v>
      </c>
      <c r="CS822" s="1219"/>
      <c r="CT822"/>
      <c r="CU822"/>
      <c r="CV822"/>
      <c r="CW822"/>
      <c r="DN822" s="1235" t="s">
        <v>30</v>
      </c>
      <c r="DO822" s="1243"/>
      <c r="DP822" s="1243"/>
      <c r="DQ822" s="1243"/>
      <c r="DR822" s="1243"/>
      <c r="DS822" s="1243"/>
      <c r="DT822" s="1243"/>
      <c r="DU822" s="1222" t="s">
        <v>16</v>
      </c>
      <c r="DV822" s="1216" t="s">
        <v>71</v>
      </c>
      <c r="DW822" s="1216" t="s">
        <v>72</v>
      </c>
      <c r="DX822" s="1217"/>
      <c r="DY822"/>
      <c r="DZ822"/>
      <c r="EA822"/>
      <c r="EB822"/>
      <c r="EC822"/>
      <c r="ED822"/>
      <c r="EE822"/>
      <c r="EF822"/>
    </row>
    <row r="823" spans="93:136" ht="25.5" thickBot="1">
      <c r="CO823" s="1233"/>
      <c r="CP823" s="1229"/>
      <c r="CQ823" s="1230"/>
      <c r="CR823" s="638" t="s">
        <v>73</v>
      </c>
      <c r="CS823" s="461" t="s">
        <v>74</v>
      </c>
      <c r="CT823"/>
      <c r="CU823"/>
      <c r="CV823"/>
      <c r="CW823"/>
      <c r="DN823" s="1237"/>
      <c r="DO823" s="1244"/>
      <c r="DP823" s="1244"/>
      <c r="DQ823" s="1244"/>
      <c r="DR823" s="1244"/>
      <c r="DS823" s="1244"/>
      <c r="DT823" s="1244"/>
      <c r="DU823" s="1223"/>
      <c r="DV823" s="1224"/>
      <c r="DW823" s="635" t="s">
        <v>73</v>
      </c>
      <c r="DX823" s="561" t="s">
        <v>74</v>
      </c>
      <c r="DY823"/>
      <c r="DZ823"/>
      <c r="EA823"/>
      <c r="EB823"/>
      <c r="EC823"/>
      <c r="ED823"/>
      <c r="EE823"/>
      <c r="EF823"/>
    </row>
    <row r="824" spans="93:136" ht="15.75" thickTop="1">
      <c r="CO824" s="1186" t="s">
        <v>1</v>
      </c>
      <c r="CP824" s="482">
        <v>2</v>
      </c>
      <c r="CQ824" s="485">
        <v>0.28412554947696544</v>
      </c>
      <c r="CR824" s="484">
        <v>1.4330362933933882</v>
      </c>
      <c r="CS824" s="486">
        <v>2.5669637066066118</v>
      </c>
      <c r="CT824"/>
      <c r="CU824"/>
      <c r="CV824"/>
      <c r="CW824"/>
      <c r="DN824" s="1189" t="s">
        <v>1</v>
      </c>
      <c r="DO824" s="748"/>
      <c r="DP824" s="748"/>
      <c r="DQ824" s="748"/>
      <c r="DR824" s="748"/>
      <c r="DS824" s="748"/>
      <c r="DT824" s="748"/>
      <c r="DU824" s="582">
        <v>1.7368421052631582</v>
      </c>
      <c r="DV824" s="585">
        <v>0.30121910923439893</v>
      </c>
      <c r="DW824" s="584">
        <v>1.1357687312330549</v>
      </c>
      <c r="DX824" s="586">
        <v>2.3379154792932617</v>
      </c>
      <c r="DY824"/>
      <c r="DZ824"/>
      <c r="EA824"/>
      <c r="EB824"/>
      <c r="EC824"/>
      <c r="ED824"/>
      <c r="EE824"/>
      <c r="EF824"/>
    </row>
    <row r="825" spans="93:136" ht="15">
      <c r="CO825" s="1187"/>
      <c r="CP825" s="448">
        <v>2.8421052631578947</v>
      </c>
      <c r="CQ825" s="451">
        <v>0.353481370590776</v>
      </c>
      <c r="CR825" s="450">
        <v>2.1367441703048939</v>
      </c>
      <c r="CS825" s="452">
        <v>3.5474663560108954</v>
      </c>
      <c r="CT825"/>
      <c r="CU825"/>
      <c r="CV825"/>
      <c r="CW825"/>
      <c r="DN825" s="1190"/>
      <c r="DO825" s="742"/>
      <c r="DP825" s="742"/>
      <c r="DQ825" s="742"/>
      <c r="DR825" s="742"/>
      <c r="DS825" s="742"/>
      <c r="DT825" s="742"/>
      <c r="DU825" s="548">
        <v>2.1578947368421049</v>
      </c>
      <c r="DV825" s="551">
        <v>0.3227275752518351</v>
      </c>
      <c r="DW825" s="550">
        <v>1.5139018871115011</v>
      </c>
      <c r="DX825" s="552">
        <v>2.8018875865727084</v>
      </c>
      <c r="DY825"/>
      <c r="DZ825"/>
      <c r="EA825"/>
      <c r="EB825"/>
      <c r="EC825"/>
      <c r="ED825"/>
      <c r="EE825"/>
      <c r="EF825"/>
    </row>
    <row r="826" spans="93:136" ht="15">
      <c r="CO826" s="1187"/>
      <c r="CP826" s="448">
        <v>3.3684210526315783</v>
      </c>
      <c r="CQ826" s="451">
        <v>0.34039963065644963</v>
      </c>
      <c r="CR826" s="450">
        <v>2.6891641653865661</v>
      </c>
      <c r="CS826" s="452">
        <v>4.047677939876591</v>
      </c>
      <c r="CT826"/>
      <c r="CU826"/>
      <c r="CV826"/>
      <c r="CW826"/>
      <c r="DN826" s="1190"/>
      <c r="DO826" s="742"/>
      <c r="DP826" s="742"/>
      <c r="DQ826" s="742"/>
      <c r="DR826" s="742"/>
      <c r="DS826" s="742"/>
      <c r="DT826" s="742"/>
      <c r="DU826" s="548">
        <v>2.4210526315789478</v>
      </c>
      <c r="DV826" s="551">
        <v>0.39894167120959118</v>
      </c>
      <c r="DW826" s="550">
        <v>1.6249769212276575</v>
      </c>
      <c r="DX826" s="552">
        <v>3.2171283419302381</v>
      </c>
      <c r="DY826"/>
      <c r="DZ826"/>
      <c r="EA826"/>
      <c r="EB826"/>
      <c r="EC826"/>
      <c r="ED826"/>
      <c r="EE826"/>
      <c r="EF826"/>
    </row>
    <row r="827" spans="93:136" ht="15">
      <c r="CO827" s="1187"/>
      <c r="CP827" s="448">
        <v>3.4736842105263155</v>
      </c>
      <c r="CQ827" s="451">
        <v>0.42935470886639338</v>
      </c>
      <c r="CR827" s="450">
        <v>2.6169202284204816</v>
      </c>
      <c r="CS827" s="452">
        <v>4.330448192632149</v>
      </c>
      <c r="CT827"/>
      <c r="CU827"/>
      <c r="CV827"/>
      <c r="CW827"/>
      <c r="DN827" s="1190"/>
      <c r="DO827" s="742"/>
      <c r="DP827" s="742"/>
      <c r="DQ827" s="742"/>
      <c r="DR827" s="742"/>
      <c r="DS827" s="742"/>
      <c r="DT827" s="742"/>
      <c r="DU827" s="548">
        <v>2.7894736842105261</v>
      </c>
      <c r="DV827" s="551">
        <v>0.38682736224301978</v>
      </c>
      <c r="DW827" s="550">
        <v>2.0175717010277663</v>
      </c>
      <c r="DX827" s="552">
        <v>3.5613756673932859</v>
      </c>
      <c r="DY827"/>
      <c r="DZ827"/>
      <c r="EA827"/>
      <c r="EB827"/>
      <c r="EC827"/>
      <c r="ED827"/>
      <c r="EE827"/>
      <c r="EF827"/>
    </row>
    <row r="828" spans="93:136" ht="15">
      <c r="CO828" s="1187"/>
      <c r="CP828" s="448">
        <v>4.0526315789473681</v>
      </c>
      <c r="CQ828" s="451">
        <v>0.41496720389989172</v>
      </c>
      <c r="CR828" s="450">
        <v>3.2245774160029756</v>
      </c>
      <c r="CS828" s="452">
        <v>4.8806857418917611</v>
      </c>
      <c r="CT828"/>
      <c r="CU828"/>
      <c r="CV828"/>
      <c r="CW828"/>
      <c r="DN828" s="1190"/>
      <c r="DO828" s="742"/>
      <c r="DP828" s="742"/>
      <c r="DQ828" s="742"/>
      <c r="DR828" s="742"/>
      <c r="DS828" s="742"/>
      <c r="DT828" s="742"/>
      <c r="DU828" s="548">
        <v>3.5789473684210527</v>
      </c>
      <c r="DV828" s="551">
        <v>0.36393910294140225</v>
      </c>
      <c r="DW828" s="550">
        <v>2.8527181955691723</v>
      </c>
      <c r="DX828" s="552">
        <v>4.3051765412729335</v>
      </c>
      <c r="DY828"/>
      <c r="DZ828"/>
      <c r="EA828"/>
      <c r="EB828"/>
      <c r="EC828"/>
      <c r="ED828"/>
      <c r="EE828"/>
      <c r="EF828"/>
    </row>
    <row r="829" spans="93:136" ht="15">
      <c r="CO829" s="1187"/>
      <c r="CP829" s="448">
        <v>4.3684210526315788</v>
      </c>
      <c r="CQ829" s="451">
        <v>0.40429741883308218</v>
      </c>
      <c r="CR829" s="450">
        <v>3.561658114293035</v>
      </c>
      <c r="CS829" s="452">
        <v>5.1751839909701225</v>
      </c>
      <c r="CT829"/>
      <c r="CU829"/>
      <c r="CV829"/>
      <c r="CW829"/>
      <c r="DN829" s="1190"/>
      <c r="DO829" s="742"/>
      <c r="DP829" s="742"/>
      <c r="DQ829" s="742"/>
      <c r="DR829" s="742"/>
      <c r="DS829" s="742"/>
      <c r="DT829" s="742"/>
      <c r="DU829" s="548">
        <v>4.1578947368421053</v>
      </c>
      <c r="DV829" s="551">
        <v>0.34904546389321378</v>
      </c>
      <c r="DW829" s="550">
        <v>3.4613853579868099</v>
      </c>
      <c r="DX829" s="552">
        <v>4.8544041156974007</v>
      </c>
      <c r="DY829"/>
      <c r="DZ829"/>
      <c r="EA829"/>
      <c r="EB829"/>
      <c r="EC829"/>
      <c r="ED829"/>
      <c r="EE829"/>
      <c r="EF829"/>
    </row>
    <row r="830" spans="93:136" ht="15">
      <c r="CO830" s="1187"/>
      <c r="CP830" s="448">
        <v>1.1250000000000002</v>
      </c>
      <c r="CQ830" s="451">
        <v>0.30961863936201472</v>
      </c>
      <c r="CR830" s="451">
        <v>0.50716562456163372</v>
      </c>
      <c r="CS830" s="452">
        <v>1.7428343754383668</v>
      </c>
      <c r="CT830"/>
      <c r="CU830"/>
      <c r="CV830"/>
      <c r="CW830"/>
      <c r="DN830" s="1190"/>
      <c r="DO830" s="742"/>
      <c r="DP830" s="742"/>
      <c r="DQ830" s="742"/>
      <c r="DR830" s="742"/>
      <c r="DS830" s="742"/>
      <c r="DT830" s="742"/>
      <c r="DU830" s="548">
        <v>1.3125000000000002</v>
      </c>
      <c r="DV830" s="551">
        <v>0.32824591425402128</v>
      </c>
      <c r="DW830" s="551">
        <v>0.65749547623743843</v>
      </c>
      <c r="DX830" s="552">
        <v>1.9675045237625621</v>
      </c>
      <c r="DY830"/>
      <c r="DZ830"/>
      <c r="EA830"/>
      <c r="EB830"/>
      <c r="EC830"/>
      <c r="ED830"/>
      <c r="EE830"/>
      <c r="EF830"/>
    </row>
    <row r="831" spans="93:136" ht="15">
      <c r="CO831" s="1187"/>
      <c r="CP831" s="448">
        <v>2.125</v>
      </c>
      <c r="CQ831" s="451">
        <v>0.38519739320736096</v>
      </c>
      <c r="CR831" s="450">
        <v>1.3563505693870894</v>
      </c>
      <c r="CS831" s="452">
        <v>2.8936494306129106</v>
      </c>
      <c r="CT831"/>
      <c r="CU831"/>
      <c r="CV831"/>
      <c r="CW831"/>
      <c r="DN831" s="1190"/>
      <c r="DO831" s="742"/>
      <c r="DP831" s="742"/>
      <c r="DQ831" s="742"/>
      <c r="DR831" s="742"/>
      <c r="DS831" s="742"/>
      <c r="DT831" s="742"/>
      <c r="DU831" s="548">
        <v>2.125</v>
      </c>
      <c r="DV831" s="551">
        <v>0.35168422170416697</v>
      </c>
      <c r="DW831" s="550">
        <v>1.4232250619153806</v>
      </c>
      <c r="DX831" s="552">
        <v>2.8267749380846192</v>
      </c>
      <c r="DY831"/>
      <c r="DZ831"/>
      <c r="EA831"/>
      <c r="EB831"/>
      <c r="EC831"/>
      <c r="ED831"/>
      <c r="EE831"/>
      <c r="EF831"/>
    </row>
    <row r="832" spans="93:136" ht="15">
      <c r="CO832" s="1187"/>
      <c r="CP832" s="448">
        <v>2.3124999999999991</v>
      </c>
      <c r="CQ832" s="451">
        <v>0.37094189761250862</v>
      </c>
      <c r="CR832" s="450">
        <v>1.5722969679487462</v>
      </c>
      <c r="CS832" s="452">
        <v>3.052703032051252</v>
      </c>
      <c r="CT832"/>
      <c r="CU832"/>
      <c r="CV832"/>
      <c r="CW832"/>
      <c r="DN832" s="1190"/>
      <c r="DO832" s="742"/>
      <c r="DP832" s="742"/>
      <c r="DQ832" s="742"/>
      <c r="DR832" s="742"/>
      <c r="DS832" s="742"/>
      <c r="DT832" s="742"/>
      <c r="DU832" s="548">
        <v>2.9375000000000009</v>
      </c>
      <c r="DV832" s="551">
        <v>0.43473660729245966</v>
      </c>
      <c r="DW832" s="550">
        <v>2.0699966067928424</v>
      </c>
      <c r="DX832" s="552">
        <v>3.8050033932071594</v>
      </c>
      <c r="DY832"/>
      <c r="DZ832"/>
      <c r="EA832"/>
      <c r="EB832"/>
      <c r="EC832"/>
      <c r="ED832"/>
      <c r="EE832"/>
      <c r="EF832"/>
    </row>
    <row r="833" spans="93:136" ht="15">
      <c r="CO833" s="1187"/>
      <c r="CP833" s="448">
        <v>3.3125000000000004</v>
      </c>
      <c r="CQ833" s="451">
        <v>0.46787844672048412</v>
      </c>
      <c r="CR833" s="450">
        <v>2.3788630958837951</v>
      </c>
      <c r="CS833" s="452">
        <v>4.2461369041162058</v>
      </c>
      <c r="CT833"/>
      <c r="CU833"/>
      <c r="CV833"/>
      <c r="CW833"/>
      <c r="DN833" s="1190"/>
      <c r="DO833" s="742"/>
      <c r="DP833" s="742"/>
      <c r="DQ833" s="742"/>
      <c r="DR833" s="742"/>
      <c r="DS833" s="742"/>
      <c r="DT833" s="742"/>
      <c r="DU833" s="548">
        <v>3.1250000000000009</v>
      </c>
      <c r="DV833" s="551">
        <v>0.42153534515343133</v>
      </c>
      <c r="DW833" s="550">
        <v>2.2838393152469298</v>
      </c>
      <c r="DX833" s="552">
        <v>3.9661606847530719</v>
      </c>
      <c r="DY833"/>
      <c r="DZ833"/>
      <c r="EA833"/>
      <c r="EB833"/>
      <c r="EC833"/>
      <c r="ED833"/>
      <c r="EE833"/>
      <c r="EF833"/>
    </row>
    <row r="834" spans="93:136" ht="15">
      <c r="CO834" s="1187"/>
      <c r="CP834" s="448">
        <v>3.9999999999999991</v>
      </c>
      <c r="CQ834" s="451">
        <v>0.4522000266708166</v>
      </c>
      <c r="CR834" s="450">
        <v>3.097648895986806</v>
      </c>
      <c r="CS834" s="452">
        <v>4.9023511040131922</v>
      </c>
      <c r="CT834"/>
      <c r="CU834"/>
      <c r="CV834"/>
      <c r="CW834"/>
      <c r="DN834" s="1190"/>
      <c r="DO834" s="742"/>
      <c r="DP834" s="742"/>
      <c r="DQ834" s="742"/>
      <c r="DR834" s="742"/>
      <c r="DS834" s="742"/>
      <c r="DT834" s="742"/>
      <c r="DU834" s="548">
        <v>3.5625000000000004</v>
      </c>
      <c r="DV834" s="551">
        <v>0.39659344283110487</v>
      </c>
      <c r="DW834" s="550">
        <v>2.7711101064218804</v>
      </c>
      <c r="DX834" s="552">
        <v>4.3538898935781205</v>
      </c>
      <c r="DY834"/>
      <c r="DZ834"/>
      <c r="EA834"/>
      <c r="EB834"/>
      <c r="EC834"/>
      <c r="ED834"/>
      <c r="EE834"/>
      <c r="EF834"/>
    </row>
    <row r="835" spans="93:136" ht="15">
      <c r="CO835" s="1187"/>
      <c r="CP835" s="448">
        <v>4.125</v>
      </c>
      <c r="CQ835" s="451">
        <v>0.44057289795693605</v>
      </c>
      <c r="CR835" s="450">
        <v>3.2458504700970874</v>
      </c>
      <c r="CS835" s="452">
        <v>5.0041495299029126</v>
      </c>
      <c r="CT835"/>
      <c r="CU835"/>
      <c r="CV835"/>
      <c r="CW835"/>
      <c r="DN835" s="1190"/>
      <c r="DO835" s="742"/>
      <c r="DP835" s="742"/>
      <c r="DQ835" s="742"/>
      <c r="DR835" s="742"/>
      <c r="DS835" s="742"/>
      <c r="DT835" s="742"/>
      <c r="DU835" s="548">
        <v>4.1250000000000018</v>
      </c>
      <c r="DV835" s="551">
        <v>0.38036347595294867</v>
      </c>
      <c r="DW835" s="550">
        <v>3.3659965010853719</v>
      </c>
      <c r="DX835" s="552">
        <v>4.8840034989146321</v>
      </c>
      <c r="DY835"/>
      <c r="DZ835"/>
      <c r="EA835"/>
      <c r="EB835"/>
      <c r="EC835"/>
      <c r="ED835"/>
      <c r="EE835"/>
      <c r="EF835"/>
    </row>
    <row r="836" spans="93:136" ht="15">
      <c r="CO836" s="1187" t="s">
        <v>2</v>
      </c>
      <c r="CP836" s="448">
        <v>3.3157894736842106</v>
      </c>
      <c r="CQ836" s="451">
        <v>0.28412554947696561</v>
      </c>
      <c r="CR836" s="450">
        <v>2.7488257670775988</v>
      </c>
      <c r="CS836" s="452">
        <v>3.8827531802908224</v>
      </c>
      <c r="CT836"/>
      <c r="CU836"/>
      <c r="CV836"/>
      <c r="CW836"/>
      <c r="DN836" s="1190" t="s">
        <v>2</v>
      </c>
      <c r="DO836" s="742"/>
      <c r="DP836" s="742"/>
      <c r="DQ836" s="742"/>
      <c r="DR836" s="742"/>
      <c r="DS836" s="742"/>
      <c r="DT836" s="742"/>
      <c r="DU836" s="548">
        <v>3.6842105263157898</v>
      </c>
      <c r="DV836" s="551">
        <v>0.3012191092343991</v>
      </c>
      <c r="DW836" s="550">
        <v>3.0831371522856861</v>
      </c>
      <c r="DX836" s="552">
        <v>4.2852839003458936</v>
      </c>
      <c r="DY836"/>
      <c r="DZ836"/>
      <c r="EA836"/>
      <c r="EB836"/>
      <c r="EC836"/>
      <c r="ED836"/>
      <c r="EE836"/>
      <c r="EF836"/>
    </row>
    <row r="837" spans="93:136" ht="15">
      <c r="CO837" s="1187"/>
      <c r="CP837" s="448">
        <v>5.2105263157894743</v>
      </c>
      <c r="CQ837" s="451">
        <v>0.35348137059077622</v>
      </c>
      <c r="CR837" s="450">
        <v>4.5051652229364727</v>
      </c>
      <c r="CS837" s="452">
        <v>5.915887408642476</v>
      </c>
      <c r="CT837"/>
      <c r="CU837"/>
      <c r="CV837"/>
      <c r="CW837"/>
      <c r="DN837" s="1190"/>
      <c r="DO837" s="742"/>
      <c r="DP837" s="742"/>
      <c r="DQ837" s="742"/>
      <c r="DR837" s="742"/>
      <c r="DS837" s="742"/>
      <c r="DT837" s="742"/>
      <c r="DU837" s="548">
        <v>4.8947368421052637</v>
      </c>
      <c r="DV837" s="551">
        <v>0.32272757525183526</v>
      </c>
      <c r="DW837" s="550">
        <v>4.2507439923746597</v>
      </c>
      <c r="DX837" s="552">
        <v>5.5387296918358677</v>
      </c>
      <c r="DY837"/>
      <c r="DZ837"/>
      <c r="EA837"/>
      <c r="EB837"/>
      <c r="EC837"/>
      <c r="ED837"/>
      <c r="EE837"/>
      <c r="EF837"/>
    </row>
    <row r="838" spans="93:136" ht="15">
      <c r="CO838" s="1187"/>
      <c r="CP838" s="448">
        <v>5.5263157894736832</v>
      </c>
      <c r="CQ838" s="451">
        <v>0.34039963065644979</v>
      </c>
      <c r="CR838" s="450">
        <v>4.847058902228671</v>
      </c>
      <c r="CS838" s="452">
        <v>6.2055726767186954</v>
      </c>
      <c r="CT838"/>
      <c r="CU838"/>
      <c r="CV838"/>
      <c r="CW838"/>
      <c r="DN838" s="1190"/>
      <c r="DO838" s="742"/>
      <c r="DP838" s="742"/>
      <c r="DQ838" s="742"/>
      <c r="DR838" s="742"/>
      <c r="DS838" s="742"/>
      <c r="DT838" s="742"/>
      <c r="DU838" s="548">
        <v>5.9473684210526319</v>
      </c>
      <c r="DV838" s="551">
        <v>0.39894167120959134</v>
      </c>
      <c r="DW838" s="550">
        <v>5.1512927107013411</v>
      </c>
      <c r="DX838" s="552">
        <v>6.7434441314039226</v>
      </c>
      <c r="DY838"/>
      <c r="DZ838"/>
      <c r="EA838"/>
      <c r="EB838"/>
      <c r="EC838"/>
      <c r="ED838"/>
      <c r="EE838"/>
      <c r="EF838"/>
    </row>
    <row r="839" spans="93:136" ht="15">
      <c r="CO839" s="1187"/>
      <c r="CP839" s="448">
        <v>6</v>
      </c>
      <c r="CQ839" s="451">
        <v>0.4293547088663936</v>
      </c>
      <c r="CR839" s="450">
        <v>5.1432360178941661</v>
      </c>
      <c r="CS839" s="452">
        <v>6.8567639821058339</v>
      </c>
      <c r="CT839"/>
      <c r="CU839"/>
      <c r="CV839"/>
      <c r="CW839"/>
      <c r="DN839" s="1190"/>
      <c r="DO839" s="742"/>
      <c r="DP839" s="742"/>
      <c r="DQ839" s="742"/>
      <c r="DR839" s="742"/>
      <c r="DS839" s="742"/>
      <c r="DT839" s="742"/>
      <c r="DU839" s="548">
        <v>6.3684210526315788</v>
      </c>
      <c r="DV839" s="551">
        <v>0.38682736224302</v>
      </c>
      <c r="DW839" s="550">
        <v>5.5965190694488189</v>
      </c>
      <c r="DX839" s="552">
        <v>7.1403230358143386</v>
      </c>
      <c r="DY839"/>
      <c r="DZ839"/>
      <c r="EA839"/>
      <c r="EB839"/>
      <c r="EC839"/>
      <c r="ED839"/>
      <c r="EE839"/>
      <c r="EF839"/>
    </row>
    <row r="840" spans="93:136" ht="15">
      <c r="CO840" s="1187"/>
      <c r="CP840" s="448">
        <v>6.6315789473684212</v>
      </c>
      <c r="CQ840" s="451">
        <v>0.41496720389989195</v>
      </c>
      <c r="CR840" s="450">
        <v>5.8035247844240283</v>
      </c>
      <c r="CS840" s="452">
        <v>7.4596331103128142</v>
      </c>
      <c r="CT840"/>
      <c r="CU840"/>
      <c r="CV840"/>
      <c r="CW840"/>
      <c r="DN840" s="1190"/>
      <c r="DO840" s="742"/>
      <c r="DP840" s="742"/>
      <c r="DQ840" s="742"/>
      <c r="DR840" s="742"/>
      <c r="DS840" s="742"/>
      <c r="DT840" s="742"/>
      <c r="DU840" s="548">
        <v>7.0526315789473681</v>
      </c>
      <c r="DV840" s="551">
        <v>0.36393910294140241</v>
      </c>
      <c r="DW840" s="550">
        <v>6.3264024060954878</v>
      </c>
      <c r="DX840" s="552">
        <v>7.7788607517992485</v>
      </c>
      <c r="DY840"/>
      <c r="DZ840"/>
      <c r="EA840"/>
      <c r="EB840"/>
      <c r="EC840"/>
      <c r="ED840"/>
      <c r="EE840"/>
      <c r="EF840"/>
    </row>
    <row r="841" spans="93:136" ht="15">
      <c r="CO841" s="1187"/>
      <c r="CP841" s="448">
        <v>7.5263157894736841</v>
      </c>
      <c r="CQ841" s="451">
        <v>0.4042974188330824</v>
      </c>
      <c r="CR841" s="450">
        <v>6.7195528511351394</v>
      </c>
      <c r="CS841" s="452">
        <v>8.3330787278122287</v>
      </c>
      <c r="CT841"/>
      <c r="CU841"/>
      <c r="CV841"/>
      <c r="CW841"/>
      <c r="DN841" s="1190"/>
      <c r="DO841" s="742"/>
      <c r="DP841" s="742"/>
      <c r="DQ841" s="742"/>
      <c r="DR841" s="742"/>
      <c r="DS841" s="742"/>
      <c r="DT841" s="742"/>
      <c r="DU841" s="548">
        <v>7.5789473684210531</v>
      </c>
      <c r="DV841" s="551">
        <v>0.34904546389321395</v>
      </c>
      <c r="DW841" s="550">
        <v>6.8824379895657568</v>
      </c>
      <c r="DX841" s="552">
        <v>8.2754567472763494</v>
      </c>
      <c r="DY841"/>
      <c r="DZ841"/>
      <c r="EA841"/>
      <c r="EB841"/>
      <c r="EC841"/>
      <c r="ED841"/>
      <c r="EE841"/>
      <c r="EF841"/>
    </row>
    <row r="842" spans="93:136" ht="15">
      <c r="CO842" s="1187"/>
      <c r="CP842" s="448">
        <v>1.5555555555555554</v>
      </c>
      <c r="CQ842" s="451">
        <v>0.29191125263284351</v>
      </c>
      <c r="CR842" s="451">
        <v>0.97305572019205655</v>
      </c>
      <c r="CS842" s="452">
        <v>2.1380553909190541</v>
      </c>
      <c r="CT842"/>
      <c r="CU842"/>
      <c r="CV842"/>
      <c r="CW842"/>
      <c r="DN842" s="1190"/>
      <c r="DO842" s="742"/>
      <c r="DP842" s="742"/>
      <c r="DQ842" s="742"/>
      <c r="DR842" s="742"/>
      <c r="DS842" s="742"/>
      <c r="DT842" s="742"/>
      <c r="DU842" s="548">
        <v>1.3333333333333335</v>
      </c>
      <c r="DV842" s="551">
        <v>0.30947321582106185</v>
      </c>
      <c r="DW842" s="551">
        <v>0.71578914605283694</v>
      </c>
      <c r="DX842" s="552">
        <v>1.95087752061383</v>
      </c>
      <c r="DY842"/>
      <c r="DZ842"/>
      <c r="EA842"/>
      <c r="EB842"/>
      <c r="EC842"/>
      <c r="ED842"/>
      <c r="EE842"/>
      <c r="EF842"/>
    </row>
    <row r="843" spans="93:136" ht="15">
      <c r="CO843" s="1187"/>
      <c r="CP843" s="448">
        <v>2.666666666666667</v>
      </c>
      <c r="CQ843" s="451">
        <v>0.36316758510974112</v>
      </c>
      <c r="CR843" s="450">
        <v>1.9419770336779103</v>
      </c>
      <c r="CS843" s="452">
        <v>3.3913562996554236</v>
      </c>
      <c r="CT843"/>
      <c r="CU843"/>
      <c r="CV843"/>
      <c r="CW843"/>
      <c r="DN843" s="1190"/>
      <c r="DO843" s="742"/>
      <c r="DP843" s="742"/>
      <c r="DQ843" s="742"/>
      <c r="DR843" s="742"/>
      <c r="DS843" s="742"/>
      <c r="DT843" s="742"/>
      <c r="DU843" s="548">
        <v>2.5000000000000004</v>
      </c>
      <c r="DV843" s="551">
        <v>0.33157106400443948</v>
      </c>
      <c r="DW843" s="550">
        <v>1.8383602432181285</v>
      </c>
      <c r="DX843" s="552">
        <v>3.1616397567818724</v>
      </c>
      <c r="DY843"/>
      <c r="DZ843"/>
      <c r="EA843"/>
      <c r="EB843"/>
      <c r="EC843"/>
      <c r="ED843"/>
      <c r="EE843"/>
      <c r="EF843"/>
    </row>
    <row r="844" spans="93:136" ht="15">
      <c r="CO844" s="1187"/>
      <c r="CP844" s="448">
        <v>3.2222222222222228</v>
      </c>
      <c r="CQ844" s="451">
        <v>0.34972737497068107</v>
      </c>
      <c r="CR844" s="450">
        <v>2.5243521109978437</v>
      </c>
      <c r="CS844" s="452">
        <v>3.9200923334466018</v>
      </c>
      <c r="CT844"/>
      <c r="CU844"/>
      <c r="CV844"/>
      <c r="CW844"/>
      <c r="DN844" s="1190"/>
      <c r="DO844" s="742"/>
      <c r="DP844" s="742"/>
      <c r="DQ844" s="742"/>
      <c r="DR844" s="742"/>
      <c r="DS844" s="742"/>
      <c r="DT844" s="742"/>
      <c r="DU844" s="548">
        <v>2.7777777777777777</v>
      </c>
      <c r="DV844" s="551">
        <v>0.40987360406204165</v>
      </c>
      <c r="DW844" s="550">
        <v>1.959887735058949</v>
      </c>
      <c r="DX844" s="552">
        <v>3.5956678204966064</v>
      </c>
      <c r="DY844"/>
      <c r="DZ844"/>
      <c r="EA844"/>
      <c r="EB844"/>
      <c r="EC844"/>
      <c r="ED844"/>
      <c r="EE844"/>
      <c r="EF844"/>
    </row>
    <row r="845" spans="93:136" ht="15">
      <c r="CO845" s="1187"/>
      <c r="CP845" s="448">
        <v>3.6666666666666674</v>
      </c>
      <c r="CQ845" s="451">
        <v>0.44112002992944405</v>
      </c>
      <c r="CR845" s="450">
        <v>2.7864253519112232</v>
      </c>
      <c r="CS845" s="452">
        <v>4.5469079814221116</v>
      </c>
      <c r="CT845"/>
      <c r="CU845"/>
      <c r="CV845"/>
      <c r="CW845"/>
      <c r="DN845" s="1190"/>
      <c r="DO845" s="742"/>
      <c r="DP845" s="742"/>
      <c r="DQ845" s="742"/>
      <c r="DR845" s="742"/>
      <c r="DS845" s="742"/>
      <c r="DT845" s="742"/>
      <c r="DU845" s="548">
        <v>3.3333333333333321</v>
      </c>
      <c r="DV845" s="551">
        <v>0.39742733475707076</v>
      </c>
      <c r="DW845" s="550">
        <v>2.5402794343247774</v>
      </c>
      <c r="DX845" s="552">
        <v>4.1263872323418873</v>
      </c>
      <c r="DY845"/>
      <c r="DZ845"/>
      <c r="EA845"/>
      <c r="EB845"/>
      <c r="EC845"/>
      <c r="ED845"/>
      <c r="EE845"/>
      <c r="EF845"/>
    </row>
    <row r="846" spans="93:136" ht="15">
      <c r="CO846" s="1187"/>
      <c r="CP846" s="448">
        <v>4.2222222222222214</v>
      </c>
      <c r="CQ846" s="451">
        <v>0.42633827374889599</v>
      </c>
      <c r="CR846" s="450">
        <v>3.3714774426770262</v>
      </c>
      <c r="CS846" s="452">
        <v>5.0729670017674167</v>
      </c>
      <c r="CT846"/>
      <c r="CU846"/>
      <c r="CV846"/>
      <c r="CW846"/>
      <c r="DN846" s="1190"/>
      <c r="DO846" s="742"/>
      <c r="DP846" s="742"/>
      <c r="DQ846" s="742"/>
      <c r="DR846" s="742"/>
      <c r="DS846" s="742"/>
      <c r="DT846" s="742"/>
      <c r="DU846" s="548">
        <v>3.7222222222222232</v>
      </c>
      <c r="DV846" s="551">
        <v>0.37391188373332473</v>
      </c>
      <c r="DW846" s="550">
        <v>2.9760926751401051</v>
      </c>
      <c r="DX846" s="552">
        <v>4.4683517693043413</v>
      </c>
      <c r="DY846"/>
      <c r="DZ846"/>
      <c r="EA846"/>
      <c r="EB846"/>
      <c r="EC846"/>
      <c r="ED846"/>
      <c r="EE846"/>
      <c r="EF846"/>
    </row>
    <row r="847" spans="93:136" ht="15.75" thickBot="1">
      <c r="CO847" s="1183"/>
      <c r="CP847" s="477">
        <v>4.3888888888888893</v>
      </c>
      <c r="CQ847" s="459">
        <v>0.41537611166981098</v>
      </c>
      <c r="CR847" s="458">
        <v>3.5600187631938027</v>
      </c>
      <c r="CS847" s="492">
        <v>5.2177590145839758</v>
      </c>
      <c r="CT847"/>
      <c r="CU847"/>
      <c r="CV847"/>
      <c r="CW847"/>
      <c r="DN847" s="1184"/>
      <c r="DO847" s="744"/>
      <c r="DP847" s="744"/>
      <c r="DQ847" s="744"/>
      <c r="DR847" s="744"/>
      <c r="DS847" s="744"/>
      <c r="DT847" s="744"/>
      <c r="DU847" s="577">
        <v>4.1666666666666661</v>
      </c>
      <c r="DV847" s="559">
        <v>0.35861012421602168</v>
      </c>
      <c r="DW847" s="558">
        <v>3.451071305297531</v>
      </c>
      <c r="DX847" s="592">
        <v>4.8822620280358011</v>
      </c>
      <c r="DY847"/>
      <c r="DZ847"/>
      <c r="EA847"/>
      <c r="EB847"/>
      <c r="EC847"/>
      <c r="ED847"/>
      <c r="EE847"/>
      <c r="EF847"/>
    </row>
    <row r="848" spans="93:136" ht="15.75" thickTop="1">
      <c r="CO848"/>
      <c r="CP848"/>
      <c r="CQ848"/>
      <c r="CR848"/>
      <c r="CS848"/>
      <c r="CT848"/>
      <c r="CU848"/>
      <c r="CV848"/>
      <c r="CW848"/>
      <c r="DN848"/>
      <c r="DO848"/>
      <c r="DP848"/>
      <c r="DQ848"/>
      <c r="DR848"/>
      <c r="DS848"/>
      <c r="DT848"/>
      <c r="DU848"/>
      <c r="DV848"/>
      <c r="DW848"/>
      <c r="DX848"/>
      <c r="DY848"/>
      <c r="DZ848"/>
      <c r="EA848"/>
      <c r="EB848"/>
      <c r="EC848"/>
      <c r="ED848"/>
      <c r="EE848"/>
      <c r="EF848"/>
    </row>
    <row r="849" spans="93:136" ht="15">
      <c r="CO849" s="1153" t="s">
        <v>77</v>
      </c>
      <c r="CP849" s="1153"/>
      <c r="CQ849" s="1153"/>
      <c r="CR849" s="1153"/>
      <c r="CS849" s="1153"/>
      <c r="CT849" s="1153"/>
      <c r="CU849" s="1153"/>
      <c r="CV849"/>
      <c r="CW849"/>
      <c r="DN849" s="1155" t="s">
        <v>77</v>
      </c>
      <c r="DO849" s="1155"/>
      <c r="DP849" s="1155"/>
      <c r="DQ849" s="1155"/>
      <c r="DR849" s="1155"/>
      <c r="DS849" s="1155"/>
      <c r="DT849" s="1155"/>
      <c r="DU849" s="1155"/>
      <c r="DV849" s="1155"/>
      <c r="DW849" s="1155"/>
      <c r="DX849" s="1155"/>
      <c r="DY849" s="1155"/>
      <c r="DZ849" s="1155"/>
      <c r="EA849"/>
      <c r="EB849"/>
      <c r="EC849"/>
      <c r="ED849"/>
      <c r="EE849"/>
      <c r="EF849"/>
    </row>
    <row r="850" spans="93:136" ht="15.75" thickBot="1">
      <c r="CO850" s="406" t="s">
        <v>328</v>
      </c>
      <c r="CP850"/>
      <c r="CQ850"/>
      <c r="CR850"/>
      <c r="CS850"/>
      <c r="CT850"/>
      <c r="CU850"/>
      <c r="CV850"/>
      <c r="CW850"/>
      <c r="DN850" s="506" t="s">
        <v>328</v>
      </c>
      <c r="DO850" s="506"/>
      <c r="DP850" s="506"/>
      <c r="DQ850" s="506"/>
      <c r="DR850" s="506"/>
      <c r="DS850" s="506"/>
      <c r="DT850" s="506"/>
      <c r="DU850"/>
      <c r="DV850"/>
      <c r="DW850"/>
      <c r="DX850"/>
      <c r="DY850"/>
      <c r="DZ850"/>
      <c r="EA850"/>
      <c r="EB850"/>
      <c r="EC850"/>
      <c r="ED850"/>
      <c r="EE850"/>
      <c r="EF850"/>
    </row>
    <row r="851" spans="93:136" ht="15.75" thickTop="1">
      <c r="CO851" s="1231" t="s">
        <v>30</v>
      </c>
      <c r="CP851" s="1232"/>
      <c r="CQ851" s="1228" t="s">
        <v>80</v>
      </c>
      <c r="CR851" s="1218" t="s">
        <v>71</v>
      </c>
      <c r="CS851" s="1218" t="s">
        <v>348</v>
      </c>
      <c r="CT851" s="1218" t="s">
        <v>349</v>
      </c>
      <c r="CU851" s="1219"/>
      <c r="CV851"/>
      <c r="CW851"/>
      <c r="DN851" s="1235" t="s">
        <v>30</v>
      </c>
      <c r="DO851" s="1243"/>
      <c r="DP851" s="1243"/>
      <c r="DQ851" s="1243"/>
      <c r="DR851" s="1243"/>
      <c r="DS851" s="1243"/>
      <c r="DT851" s="1243"/>
      <c r="DU851" s="1236"/>
      <c r="DV851" s="1222" t="s">
        <v>80</v>
      </c>
      <c r="DW851" s="1216" t="s">
        <v>71</v>
      </c>
      <c r="DX851" s="1216" t="s">
        <v>348</v>
      </c>
      <c r="DY851" s="1216" t="s">
        <v>349</v>
      </c>
      <c r="DZ851" s="1217"/>
      <c r="EA851"/>
      <c r="EB851"/>
      <c r="EC851"/>
      <c r="ED851"/>
      <c r="EE851"/>
      <c r="EF851"/>
    </row>
    <row r="852" spans="93:136" ht="25.5" thickBot="1">
      <c r="CO852" s="1233"/>
      <c r="CP852" s="1234"/>
      <c r="CQ852" s="1229"/>
      <c r="CR852" s="1230"/>
      <c r="CS852" s="1230"/>
      <c r="CT852" s="638" t="s">
        <v>73</v>
      </c>
      <c r="CU852" s="461" t="s">
        <v>74</v>
      </c>
      <c r="CV852"/>
      <c r="CW852"/>
      <c r="DN852" s="1237"/>
      <c r="DO852" s="1244"/>
      <c r="DP852" s="1244"/>
      <c r="DQ852" s="1244"/>
      <c r="DR852" s="1244"/>
      <c r="DS852" s="1244"/>
      <c r="DT852" s="1244"/>
      <c r="DU852" s="1238"/>
      <c r="DV852" s="1223"/>
      <c r="DW852" s="1224"/>
      <c r="DX852" s="1224"/>
      <c r="DY852" s="635" t="s">
        <v>73</v>
      </c>
      <c r="DZ852" s="561" t="s">
        <v>74</v>
      </c>
      <c r="EA852"/>
      <c r="EB852"/>
      <c r="EC852"/>
      <c r="ED852"/>
      <c r="EE852"/>
      <c r="EF852"/>
    </row>
    <row r="853" spans="93:136" ht="15.75" thickTop="1">
      <c r="CO853" s="1186" t="s">
        <v>1</v>
      </c>
      <c r="CP853" s="493" t="s">
        <v>11</v>
      </c>
      <c r="CQ853" s="494" t="s">
        <v>529</v>
      </c>
      <c r="CR853" s="485">
        <v>0.42022735478068651</v>
      </c>
      <c r="CS853" s="485">
        <v>4.1088908825358449E-2</v>
      </c>
      <c r="CT853" s="485">
        <v>3.6449369398350084E-2</v>
      </c>
      <c r="CU853" s="486">
        <v>1.7135506306016499</v>
      </c>
      <c r="CV853"/>
      <c r="CW853"/>
      <c r="DN853" s="1189" t="s">
        <v>1</v>
      </c>
      <c r="DO853" s="748"/>
      <c r="DP853" s="748"/>
      <c r="DQ853" s="748"/>
      <c r="DR853" s="748"/>
      <c r="DS853" s="748"/>
      <c r="DT853" s="748"/>
      <c r="DU853" s="593" t="s">
        <v>11</v>
      </c>
      <c r="DV853" s="605">
        <v>0.42434210526315796</v>
      </c>
      <c r="DW853" s="585">
        <v>0.44550907060622585</v>
      </c>
      <c r="DX853" s="585">
        <v>0.34422298160711196</v>
      </c>
      <c r="DY853" s="585">
        <v>-0.46465740380158449</v>
      </c>
      <c r="DZ853" s="586">
        <v>1.3133416143279004</v>
      </c>
      <c r="EA853"/>
      <c r="EB853"/>
      <c r="EC853"/>
      <c r="ED853"/>
      <c r="EE853"/>
      <c r="EF853"/>
    </row>
    <row r="854" spans="93:136" ht="15">
      <c r="CO854" s="1187"/>
      <c r="CP854" s="430" t="s">
        <v>10</v>
      </c>
      <c r="CQ854" s="503" t="s">
        <v>530</v>
      </c>
      <c r="CR854" s="451">
        <v>0.42022735478068651</v>
      </c>
      <c r="CS854" s="451">
        <v>4.1088908825358449E-2</v>
      </c>
      <c r="CT854" s="450">
        <v>-1.7135506306016499</v>
      </c>
      <c r="CU854" s="455">
        <v>-3.6449369398350084E-2</v>
      </c>
      <c r="CV854"/>
      <c r="CW854"/>
      <c r="DN854" s="1190"/>
      <c r="DO854" s="742"/>
      <c r="DP854" s="742"/>
      <c r="DQ854" s="742"/>
      <c r="DR854" s="742"/>
      <c r="DS854" s="742"/>
      <c r="DT854" s="742"/>
      <c r="DU854" s="530" t="s">
        <v>10</v>
      </c>
      <c r="DV854" s="554">
        <v>-0.42434210526315796</v>
      </c>
      <c r="DW854" s="551">
        <v>0.44550907060622585</v>
      </c>
      <c r="DX854" s="551">
        <v>0.34422298160711196</v>
      </c>
      <c r="DY854" s="550">
        <v>-1.3133416143279004</v>
      </c>
      <c r="DZ854" s="555">
        <v>0.46465740380158449</v>
      </c>
      <c r="EA854"/>
      <c r="EB854"/>
      <c r="EC854"/>
      <c r="ED854"/>
      <c r="EE854"/>
      <c r="EF854"/>
    </row>
    <row r="855" spans="93:136" ht="15">
      <c r="CO855" s="1187"/>
      <c r="CP855" s="430" t="s">
        <v>11</v>
      </c>
      <c r="CQ855" s="454">
        <v>0.71710526315789469</v>
      </c>
      <c r="CR855" s="451">
        <v>0.52280599756360857</v>
      </c>
      <c r="CS855" s="451">
        <v>0.17468232412292248</v>
      </c>
      <c r="CT855" s="451">
        <v>-0.32613786214527818</v>
      </c>
      <c r="CU855" s="452">
        <v>1.7603483884610676</v>
      </c>
      <c r="CV855"/>
      <c r="CW855"/>
      <c r="DN855" s="1190"/>
      <c r="DO855" s="742"/>
      <c r="DP855" s="742"/>
      <c r="DQ855" s="742"/>
      <c r="DR855" s="742"/>
      <c r="DS855" s="742"/>
      <c r="DT855" s="742"/>
      <c r="DU855" s="530" t="s">
        <v>11</v>
      </c>
      <c r="DV855" s="554">
        <v>3.2894736842104866E-2</v>
      </c>
      <c r="DW855" s="551">
        <v>0.47732052084903559</v>
      </c>
      <c r="DX855" s="551">
        <v>0.94525921079172426</v>
      </c>
      <c r="DY855" s="551">
        <v>-0.91958353284587901</v>
      </c>
      <c r="DZ855" s="555">
        <v>0.98537300653008875</v>
      </c>
      <c r="EA855"/>
      <c r="EB855"/>
      <c r="EC855"/>
      <c r="ED855"/>
      <c r="EE855"/>
      <c r="EF855"/>
    </row>
    <row r="856" spans="93:136" ht="15">
      <c r="CO856" s="1187"/>
      <c r="CP856" s="430" t="s">
        <v>10</v>
      </c>
      <c r="CQ856" s="454">
        <v>-0.71710526315789469</v>
      </c>
      <c r="CR856" s="451">
        <v>0.52280599756360857</v>
      </c>
      <c r="CS856" s="451">
        <v>0.17468232412292248</v>
      </c>
      <c r="CT856" s="450">
        <v>-1.7603483884610676</v>
      </c>
      <c r="CU856" s="455">
        <v>0.32613786214527818</v>
      </c>
      <c r="CV856"/>
      <c r="CW856"/>
      <c r="DN856" s="1190"/>
      <c r="DO856" s="742"/>
      <c r="DP856" s="742"/>
      <c r="DQ856" s="742"/>
      <c r="DR856" s="742"/>
      <c r="DS856" s="742"/>
      <c r="DT856" s="742"/>
      <c r="DU856" s="530" t="s">
        <v>10</v>
      </c>
      <c r="DV856" s="554">
        <v>-3.2894736842104866E-2</v>
      </c>
      <c r="DW856" s="551">
        <v>0.47732052084903559</v>
      </c>
      <c r="DX856" s="551">
        <v>0.94525921079172426</v>
      </c>
      <c r="DY856" s="551">
        <v>-0.98537300653008875</v>
      </c>
      <c r="DZ856" s="555">
        <v>0.91958353284587901</v>
      </c>
      <c r="EA856"/>
      <c r="EB856"/>
      <c r="EC856"/>
      <c r="ED856"/>
      <c r="EE856"/>
      <c r="EF856"/>
    </row>
    <row r="857" spans="93:136" ht="15">
      <c r="CO857" s="1187"/>
      <c r="CP857" s="430" t="s">
        <v>11</v>
      </c>
      <c r="CQ857" s="503" t="s">
        <v>496</v>
      </c>
      <c r="CR857" s="451">
        <v>0.50345784327529974</v>
      </c>
      <c r="CS857" s="451">
        <v>3.9684114957748352E-2</v>
      </c>
      <c r="CT857" s="451">
        <v>5.1286568091230222E-2</v>
      </c>
      <c r="CU857" s="452">
        <v>2.0605555371719277</v>
      </c>
      <c r="CV857"/>
      <c r="CW857"/>
      <c r="DN857" s="1190"/>
      <c r="DO857" s="742"/>
      <c r="DP857" s="742"/>
      <c r="DQ857" s="742"/>
      <c r="DR857" s="742"/>
      <c r="DS857" s="742"/>
      <c r="DT857" s="742"/>
      <c r="DU857" s="530" t="s">
        <v>11</v>
      </c>
      <c r="DV857" s="554">
        <v>-0.5164473684210531</v>
      </c>
      <c r="DW857" s="551">
        <v>0.59004268891975942</v>
      </c>
      <c r="DX857" s="551">
        <v>0.38450755851947294</v>
      </c>
      <c r="DY857" s="550">
        <v>-1.6938592223775375</v>
      </c>
      <c r="DZ857" s="555">
        <v>0.6609644855354313</v>
      </c>
      <c r="EA857"/>
      <c r="EB857"/>
      <c r="EC857"/>
      <c r="ED857"/>
      <c r="EE857"/>
      <c r="EF857"/>
    </row>
    <row r="858" spans="93:136" ht="15">
      <c r="CO858" s="1187"/>
      <c r="CP858" s="430" t="s">
        <v>10</v>
      </c>
      <c r="CQ858" s="503" t="s">
        <v>491</v>
      </c>
      <c r="CR858" s="451">
        <v>0.50345784327529974</v>
      </c>
      <c r="CS858" s="451">
        <v>3.9684114957748352E-2</v>
      </c>
      <c r="CT858" s="450">
        <v>-2.0605555371719277</v>
      </c>
      <c r="CU858" s="455">
        <v>-5.1286568091230222E-2</v>
      </c>
      <c r="CV858"/>
      <c r="CW858"/>
      <c r="DN858" s="1190"/>
      <c r="DO858" s="742"/>
      <c r="DP858" s="742"/>
      <c r="DQ858" s="742"/>
      <c r="DR858" s="742"/>
      <c r="DS858" s="742"/>
      <c r="DT858" s="742"/>
      <c r="DU858" s="530" t="s">
        <v>10</v>
      </c>
      <c r="DV858" s="554">
        <v>0.5164473684210531</v>
      </c>
      <c r="DW858" s="551">
        <v>0.59004268891975942</v>
      </c>
      <c r="DX858" s="551">
        <v>0.38450755851947294</v>
      </c>
      <c r="DY858" s="551">
        <v>-0.6609644855354313</v>
      </c>
      <c r="DZ858" s="552">
        <v>1.6938592223775375</v>
      </c>
      <c r="EA858"/>
      <c r="EB858"/>
      <c r="EC858"/>
      <c r="ED858"/>
      <c r="EE858"/>
      <c r="EF858"/>
    </row>
    <row r="859" spans="93:136" ht="15">
      <c r="CO859" s="1187"/>
      <c r="CP859" s="430" t="s">
        <v>11</v>
      </c>
      <c r="CQ859" s="454">
        <v>0.16118421052631504</v>
      </c>
      <c r="CR859" s="451">
        <v>0.63502417822577306</v>
      </c>
      <c r="CS859" s="451">
        <v>0.80039764191842655</v>
      </c>
      <c r="CT859" s="450">
        <v>-1.1059868078297466</v>
      </c>
      <c r="CU859" s="452">
        <v>1.4283552288823766</v>
      </c>
      <c r="CV859"/>
      <c r="CW859"/>
      <c r="DN859" s="1190"/>
      <c r="DO859" s="742"/>
      <c r="DP859" s="742"/>
      <c r="DQ859" s="742"/>
      <c r="DR859" s="742"/>
      <c r="DS859" s="742"/>
      <c r="DT859" s="742"/>
      <c r="DU859" s="530" t="s">
        <v>11</v>
      </c>
      <c r="DV859" s="554">
        <v>-0.33552631578947434</v>
      </c>
      <c r="DW859" s="551">
        <v>0.57212538432892057</v>
      </c>
      <c r="DX859" s="551">
        <v>0.55951101792563362</v>
      </c>
      <c r="DY859" s="550">
        <v>-1.4771847450999813</v>
      </c>
      <c r="DZ859" s="555">
        <v>0.80613211352103264</v>
      </c>
      <c r="EA859"/>
      <c r="EB859"/>
      <c r="EC859"/>
      <c r="ED859"/>
      <c r="EE859"/>
      <c r="EF859"/>
    </row>
    <row r="860" spans="93:136" ht="15">
      <c r="CO860" s="1187"/>
      <c r="CP860" s="430" t="s">
        <v>10</v>
      </c>
      <c r="CQ860" s="454">
        <v>-0.16118421052631504</v>
      </c>
      <c r="CR860" s="451">
        <v>0.63502417822577306</v>
      </c>
      <c r="CS860" s="451">
        <v>0.80039764191842655</v>
      </c>
      <c r="CT860" s="450">
        <v>-1.4283552288823766</v>
      </c>
      <c r="CU860" s="452">
        <v>1.1059868078297466</v>
      </c>
      <c r="CV860"/>
      <c r="CW860"/>
      <c r="DN860" s="1190"/>
      <c r="DO860" s="742"/>
      <c r="DP860" s="742"/>
      <c r="DQ860" s="742"/>
      <c r="DR860" s="742"/>
      <c r="DS860" s="742"/>
      <c r="DT860" s="742"/>
      <c r="DU860" s="530" t="s">
        <v>10</v>
      </c>
      <c r="DV860" s="554">
        <v>0.33552631578947434</v>
      </c>
      <c r="DW860" s="551">
        <v>0.57212538432892057</v>
      </c>
      <c r="DX860" s="551">
        <v>0.55951101792563362</v>
      </c>
      <c r="DY860" s="551">
        <v>-0.80613211352103264</v>
      </c>
      <c r="DZ860" s="552">
        <v>1.4771847450999813</v>
      </c>
      <c r="EA860"/>
      <c r="EB860"/>
      <c r="EC860"/>
      <c r="ED860"/>
      <c r="EE860"/>
      <c r="EF860"/>
    </row>
    <row r="861" spans="93:136" ht="15">
      <c r="CO861" s="1187"/>
      <c r="CP861" s="430" t="s">
        <v>11</v>
      </c>
      <c r="CQ861" s="454">
        <v>5.2631578947369029E-2</v>
      </c>
      <c r="CR861" s="451">
        <v>0.61374477141038175</v>
      </c>
      <c r="CS861" s="451">
        <v>0.93191331218088347</v>
      </c>
      <c r="CT861" s="450">
        <v>-1.1720770442293307</v>
      </c>
      <c r="CU861" s="452">
        <v>1.2773402021240687</v>
      </c>
      <c r="CV861"/>
      <c r="CW861"/>
      <c r="DN861" s="1190"/>
      <c r="DO861" s="742"/>
      <c r="DP861" s="742"/>
      <c r="DQ861" s="742"/>
      <c r="DR861" s="742"/>
      <c r="DS861" s="742"/>
      <c r="DT861" s="742"/>
      <c r="DU861" s="530" t="s">
        <v>11</v>
      </c>
      <c r="DV861" s="554">
        <v>1.6447368421052211E-2</v>
      </c>
      <c r="DW861" s="551">
        <v>0.53827319229776016</v>
      </c>
      <c r="DX861" s="551">
        <v>0.97571329776725568</v>
      </c>
      <c r="DY861" s="550">
        <v>-1.0576600634304898</v>
      </c>
      <c r="DZ861" s="552">
        <v>1.0905548002725942</v>
      </c>
      <c r="EA861"/>
      <c r="EB861"/>
      <c r="EC861"/>
      <c r="ED861"/>
      <c r="EE861"/>
      <c r="EF861"/>
    </row>
    <row r="862" spans="93:136" ht="15">
      <c r="CO862" s="1187"/>
      <c r="CP862" s="430" t="s">
        <v>10</v>
      </c>
      <c r="CQ862" s="454">
        <v>-5.2631578947369029E-2</v>
      </c>
      <c r="CR862" s="451">
        <v>0.61374477141038175</v>
      </c>
      <c r="CS862" s="451">
        <v>0.93191331218088347</v>
      </c>
      <c r="CT862" s="450">
        <v>-1.2773402021240687</v>
      </c>
      <c r="CU862" s="452">
        <v>1.1720770442293307</v>
      </c>
      <c r="CV862"/>
      <c r="CW862"/>
      <c r="DN862" s="1190"/>
      <c r="DO862" s="742"/>
      <c r="DP862" s="742"/>
      <c r="DQ862" s="742"/>
      <c r="DR862" s="742"/>
      <c r="DS862" s="742"/>
      <c r="DT862" s="742"/>
      <c r="DU862" s="530" t="s">
        <v>10</v>
      </c>
      <c r="DV862" s="554">
        <v>-1.6447368421052211E-2</v>
      </c>
      <c r="DW862" s="551">
        <v>0.53827319229776016</v>
      </c>
      <c r="DX862" s="551">
        <v>0.97571329776725568</v>
      </c>
      <c r="DY862" s="550">
        <v>-1.0905548002725942</v>
      </c>
      <c r="DZ862" s="552">
        <v>1.0576600634304898</v>
      </c>
      <c r="EA862"/>
      <c r="EB862"/>
      <c r="EC862"/>
      <c r="ED862"/>
      <c r="EE862"/>
      <c r="EF862"/>
    </row>
    <row r="863" spans="93:136" ht="15">
      <c r="CO863" s="1187"/>
      <c r="CP863" s="430" t="s">
        <v>11</v>
      </c>
      <c r="CQ863" s="454">
        <v>0.24342105263157832</v>
      </c>
      <c r="CR863" s="451">
        <v>0.59796394647943918</v>
      </c>
      <c r="CS863" s="451">
        <v>0.68522550918579384</v>
      </c>
      <c r="CT863" s="451">
        <v>-0.9497974246830978</v>
      </c>
      <c r="CU863" s="452">
        <v>1.4366395299462544</v>
      </c>
      <c r="CV863"/>
      <c r="CW863"/>
      <c r="DN863" s="1190"/>
      <c r="DO863" s="742"/>
      <c r="DP863" s="742"/>
      <c r="DQ863" s="742"/>
      <c r="DR863" s="742"/>
      <c r="DS863" s="742"/>
      <c r="DT863" s="742"/>
      <c r="DU863" s="530" t="s">
        <v>11</v>
      </c>
      <c r="DV863" s="554">
        <v>3.2894736842103534E-2</v>
      </c>
      <c r="DW863" s="551">
        <v>0.51624520308031752</v>
      </c>
      <c r="DX863" s="551">
        <v>0.9493807486031961</v>
      </c>
      <c r="DY863" s="551">
        <v>-0.99725652690416822</v>
      </c>
      <c r="DZ863" s="552">
        <v>1.0630460005883753</v>
      </c>
      <c r="EA863"/>
      <c r="EB863"/>
      <c r="EC863"/>
      <c r="ED863"/>
      <c r="EE863"/>
      <c r="EF863"/>
    </row>
    <row r="864" spans="93:136" ht="15">
      <c r="CO864" s="1187"/>
      <c r="CP864" s="430" t="s">
        <v>10</v>
      </c>
      <c r="CQ864" s="454">
        <v>-0.24342105263157832</v>
      </c>
      <c r="CR864" s="451">
        <v>0.59796394647943918</v>
      </c>
      <c r="CS864" s="451">
        <v>0.68522550918579384</v>
      </c>
      <c r="CT864" s="450">
        <v>-1.4366395299462544</v>
      </c>
      <c r="CU864" s="455">
        <v>0.9497974246830978</v>
      </c>
      <c r="CV864"/>
      <c r="CW864"/>
      <c r="DN864" s="1190"/>
      <c r="DO864" s="742"/>
      <c r="DP864" s="742"/>
      <c r="DQ864" s="742"/>
      <c r="DR864" s="742"/>
      <c r="DS864" s="742"/>
      <c r="DT864" s="742"/>
      <c r="DU864" s="530" t="s">
        <v>10</v>
      </c>
      <c r="DV864" s="554">
        <v>-3.2894736842103534E-2</v>
      </c>
      <c r="DW864" s="551">
        <v>0.51624520308031752</v>
      </c>
      <c r="DX864" s="551">
        <v>0.9493807486031961</v>
      </c>
      <c r="DY864" s="550">
        <v>-1.0630460005883753</v>
      </c>
      <c r="DZ864" s="555">
        <v>0.99725652690416822</v>
      </c>
      <c r="EA864"/>
      <c r="EB864"/>
      <c r="EC864"/>
      <c r="ED864"/>
      <c r="EE864"/>
      <c r="EF864"/>
    </row>
    <row r="865" spans="93:136" ht="15">
      <c r="CO865" s="1187" t="s">
        <v>2</v>
      </c>
      <c r="CP865" s="430" t="s">
        <v>11</v>
      </c>
      <c r="CQ865" s="503" t="s">
        <v>531</v>
      </c>
      <c r="CR865" s="451">
        <v>0.40735673221301189</v>
      </c>
      <c r="CS865" s="451">
        <v>5.1830095580092869E-5</v>
      </c>
      <c r="CT865" s="451">
        <v>0.94736621498895524</v>
      </c>
      <c r="CU865" s="452">
        <v>2.5731016212683557</v>
      </c>
      <c r="CV865"/>
      <c r="CW865"/>
      <c r="DN865" s="1190" t="s">
        <v>2</v>
      </c>
      <c r="DO865" s="742"/>
      <c r="DP865" s="742"/>
      <c r="DQ865" s="742"/>
      <c r="DR865" s="742"/>
      <c r="DS865" s="742"/>
      <c r="DT865" s="742"/>
      <c r="DU865" s="530" t="s">
        <v>11</v>
      </c>
      <c r="DV865" s="603" t="s">
        <v>392</v>
      </c>
      <c r="DW865" s="551">
        <v>0.43186412571385735</v>
      </c>
      <c r="DX865" s="551">
        <v>7.7423337733208116E-7</v>
      </c>
      <c r="DY865" s="550">
        <v>1.4891057475215024</v>
      </c>
      <c r="DZ865" s="552">
        <v>3.2126486384434103</v>
      </c>
      <c r="EA865"/>
      <c r="EB865"/>
      <c r="EC865"/>
      <c r="ED865"/>
      <c r="EE865"/>
      <c r="EF865"/>
    </row>
    <row r="866" spans="93:136" ht="15">
      <c r="CO866" s="1187"/>
      <c r="CP866" s="430" t="s">
        <v>10</v>
      </c>
      <c r="CQ866" s="503" t="s">
        <v>532</v>
      </c>
      <c r="CR866" s="451">
        <v>0.40735673221301189</v>
      </c>
      <c r="CS866" s="451">
        <v>5.1830095580092869E-5</v>
      </c>
      <c r="CT866" s="450">
        <v>-2.5731016212683557</v>
      </c>
      <c r="CU866" s="455">
        <v>-0.94736621498895524</v>
      </c>
      <c r="CV866"/>
      <c r="CW866"/>
      <c r="DN866" s="1190"/>
      <c r="DO866" s="742"/>
      <c r="DP866" s="742"/>
      <c r="DQ866" s="742"/>
      <c r="DR866" s="742"/>
      <c r="DS866" s="742"/>
      <c r="DT866" s="742"/>
      <c r="DU866" s="530" t="s">
        <v>10</v>
      </c>
      <c r="DV866" s="603" t="s">
        <v>391</v>
      </c>
      <c r="DW866" s="551">
        <v>0.43186412571385735</v>
      </c>
      <c r="DX866" s="551">
        <v>7.7423337733208116E-7</v>
      </c>
      <c r="DY866" s="550">
        <v>-3.2126486384434103</v>
      </c>
      <c r="DZ866" s="552">
        <v>-1.4891057475215024</v>
      </c>
      <c r="EA866"/>
      <c r="EB866"/>
      <c r="EC866"/>
      <c r="ED866"/>
      <c r="EE866"/>
      <c r="EF866"/>
    </row>
    <row r="867" spans="93:136" ht="15">
      <c r="CO867" s="1187"/>
      <c r="CP867" s="430" t="s">
        <v>11</v>
      </c>
      <c r="CQ867" s="503" t="s">
        <v>533</v>
      </c>
      <c r="CR867" s="451">
        <v>0.50679362094364877</v>
      </c>
      <c r="CS867" s="451">
        <v>3.9680836919651623E-6</v>
      </c>
      <c r="CT867" s="450">
        <v>1.5325687238831114</v>
      </c>
      <c r="CU867" s="452">
        <v>3.5551505743625027</v>
      </c>
      <c r="CV867"/>
      <c r="CW867"/>
      <c r="DN867" s="1190"/>
      <c r="DO867" s="742"/>
      <c r="DP867" s="742"/>
      <c r="DQ867" s="742"/>
      <c r="DR867" s="742"/>
      <c r="DS867" s="742"/>
      <c r="DT867" s="742"/>
      <c r="DU867" s="530" t="s">
        <v>11</v>
      </c>
      <c r="DV867" s="603" t="s">
        <v>767</v>
      </c>
      <c r="DW867" s="551">
        <v>0.46270126249337712</v>
      </c>
      <c r="DX867" s="551">
        <v>2.187183245837498E-6</v>
      </c>
      <c r="DY867" s="550">
        <v>1.4714308482665361</v>
      </c>
      <c r="DZ867" s="552">
        <v>3.3180428359439897</v>
      </c>
      <c r="EA867"/>
      <c r="EB867"/>
      <c r="EC867"/>
      <c r="ED867"/>
      <c r="EE867"/>
      <c r="EF867"/>
    </row>
    <row r="868" spans="93:136" ht="15">
      <c r="CO868" s="1187"/>
      <c r="CP868" s="430" t="s">
        <v>10</v>
      </c>
      <c r="CQ868" s="503" t="s">
        <v>534</v>
      </c>
      <c r="CR868" s="451">
        <v>0.50679362094364877</v>
      </c>
      <c r="CS868" s="451">
        <v>3.9680836919651623E-6</v>
      </c>
      <c r="CT868" s="450">
        <v>-3.5551505743625027</v>
      </c>
      <c r="CU868" s="452">
        <v>-1.5325687238831114</v>
      </c>
      <c r="CV868"/>
      <c r="CW868"/>
      <c r="DN868" s="1190"/>
      <c r="DO868" s="742"/>
      <c r="DP868" s="742"/>
      <c r="DQ868" s="742"/>
      <c r="DR868" s="742"/>
      <c r="DS868" s="742"/>
      <c r="DT868" s="742"/>
      <c r="DU868" s="530" t="s">
        <v>10</v>
      </c>
      <c r="DV868" s="603" t="s">
        <v>768</v>
      </c>
      <c r="DW868" s="551">
        <v>0.46270126249337712</v>
      </c>
      <c r="DX868" s="551">
        <v>2.187183245837498E-6</v>
      </c>
      <c r="DY868" s="550">
        <v>-3.3180428359439897</v>
      </c>
      <c r="DZ868" s="552">
        <v>-1.4714308482665361</v>
      </c>
      <c r="EA868"/>
      <c r="EB868"/>
      <c r="EC868"/>
      <c r="ED868"/>
      <c r="EE868"/>
      <c r="EF868"/>
    </row>
    <row r="869" spans="93:136" ht="15">
      <c r="CO869" s="1187"/>
      <c r="CP869" s="430" t="s">
        <v>11</v>
      </c>
      <c r="CQ869" s="503" t="s">
        <v>535</v>
      </c>
      <c r="CR869" s="451">
        <v>0.48803805728132593</v>
      </c>
      <c r="CS869" s="451">
        <v>1.2142498980061918E-5</v>
      </c>
      <c r="CT869" s="450">
        <v>1.3302287865913782</v>
      </c>
      <c r="CU869" s="452">
        <v>3.2779583479115435</v>
      </c>
      <c r="CV869"/>
      <c r="CW869"/>
      <c r="DN869" s="1190"/>
      <c r="DO869" s="742"/>
      <c r="DP869" s="742"/>
      <c r="DQ869" s="742"/>
      <c r="DR869" s="742"/>
      <c r="DS869" s="742"/>
      <c r="DT869" s="742"/>
      <c r="DU869" s="530" t="s">
        <v>11</v>
      </c>
      <c r="DV869" s="603" t="s">
        <v>769</v>
      </c>
      <c r="DW869" s="551">
        <v>0.5719710030537466</v>
      </c>
      <c r="DX869" s="551">
        <v>5.2731666901714027E-7</v>
      </c>
      <c r="DY869" s="550">
        <v>2.0282402770025514</v>
      </c>
      <c r="DZ869" s="552">
        <v>4.3109410095471574</v>
      </c>
      <c r="EA869"/>
      <c r="EB869"/>
      <c r="EC869"/>
      <c r="ED869"/>
      <c r="EE869"/>
      <c r="EF869"/>
    </row>
    <row r="870" spans="93:136" ht="15">
      <c r="CO870" s="1187"/>
      <c r="CP870" s="430" t="s">
        <v>10</v>
      </c>
      <c r="CQ870" s="503" t="s">
        <v>536</v>
      </c>
      <c r="CR870" s="451">
        <v>0.48803805728132593</v>
      </c>
      <c r="CS870" s="451">
        <v>1.2142498980061918E-5</v>
      </c>
      <c r="CT870" s="450">
        <v>-3.2779583479115435</v>
      </c>
      <c r="CU870" s="452">
        <v>-1.3302287865913782</v>
      </c>
      <c r="CV870"/>
      <c r="CW870"/>
      <c r="DN870" s="1190"/>
      <c r="DO870" s="742"/>
      <c r="DP870" s="742"/>
      <c r="DQ870" s="742"/>
      <c r="DR870" s="742"/>
      <c r="DS870" s="742"/>
      <c r="DT870" s="742"/>
      <c r="DU870" s="530" t="s">
        <v>10</v>
      </c>
      <c r="DV870" s="603" t="s">
        <v>770</v>
      </c>
      <c r="DW870" s="551">
        <v>0.5719710030537466</v>
      </c>
      <c r="DX870" s="551">
        <v>5.2731666901714027E-7</v>
      </c>
      <c r="DY870" s="550">
        <v>-4.3109410095471574</v>
      </c>
      <c r="DZ870" s="552">
        <v>-2.0282402770025514</v>
      </c>
      <c r="EA870"/>
      <c r="EB870"/>
      <c r="EC870"/>
      <c r="ED870"/>
      <c r="EE870"/>
      <c r="EF870"/>
    </row>
    <row r="871" spans="93:136" ht="15">
      <c r="CO871" s="1187"/>
      <c r="CP871" s="430" t="s">
        <v>11</v>
      </c>
      <c r="CQ871" s="503" t="s">
        <v>537</v>
      </c>
      <c r="CR871" s="451">
        <v>0.61557481010085136</v>
      </c>
      <c r="CS871" s="451">
        <v>3.2149875405538885E-4</v>
      </c>
      <c r="CT871" s="450">
        <v>1.1049729248064868</v>
      </c>
      <c r="CU871" s="452">
        <v>3.5616937418601786</v>
      </c>
      <c r="CV871"/>
      <c r="CW871"/>
      <c r="DN871" s="1190"/>
      <c r="DO871" s="742"/>
      <c r="DP871" s="742"/>
      <c r="DQ871" s="742"/>
      <c r="DR871" s="742"/>
      <c r="DS871" s="742"/>
      <c r="DT871" s="742"/>
      <c r="DU871" s="530" t="s">
        <v>11</v>
      </c>
      <c r="DV871" s="603" t="s">
        <v>771</v>
      </c>
      <c r="DW871" s="551">
        <v>0.55460246536776359</v>
      </c>
      <c r="DX871" s="551">
        <v>6.9122059025278299E-7</v>
      </c>
      <c r="DY871" s="550">
        <v>1.9283957303626853</v>
      </c>
      <c r="DZ871" s="552">
        <v>4.141779708233809</v>
      </c>
      <c r="EA871"/>
      <c r="EB871"/>
      <c r="EC871"/>
      <c r="ED871"/>
      <c r="EE871"/>
      <c r="EF871"/>
    </row>
    <row r="872" spans="93:136" ht="15">
      <c r="CO872" s="1187"/>
      <c r="CP872" s="430" t="s">
        <v>10</v>
      </c>
      <c r="CQ872" s="503" t="s">
        <v>538</v>
      </c>
      <c r="CR872" s="451">
        <v>0.61557481010085136</v>
      </c>
      <c r="CS872" s="451">
        <v>3.2149875405538885E-4</v>
      </c>
      <c r="CT872" s="450">
        <v>-3.5616937418601786</v>
      </c>
      <c r="CU872" s="452">
        <v>-1.1049729248064868</v>
      </c>
      <c r="CV872"/>
      <c r="CW872"/>
      <c r="DN872" s="1190"/>
      <c r="DO872" s="742"/>
      <c r="DP872" s="742"/>
      <c r="DQ872" s="742"/>
      <c r="DR872" s="742"/>
      <c r="DS872" s="742"/>
      <c r="DT872" s="742"/>
      <c r="DU872" s="530" t="s">
        <v>10</v>
      </c>
      <c r="DV872" s="603" t="s">
        <v>772</v>
      </c>
      <c r="DW872" s="551">
        <v>0.55460246536776359</v>
      </c>
      <c r="DX872" s="551">
        <v>6.9122059025278299E-7</v>
      </c>
      <c r="DY872" s="550">
        <v>-4.141779708233809</v>
      </c>
      <c r="DZ872" s="552">
        <v>-1.9283957303626853</v>
      </c>
      <c r="EA872"/>
      <c r="EB872"/>
      <c r="EC872"/>
      <c r="ED872"/>
      <c r="EE872"/>
      <c r="EF872"/>
    </row>
    <row r="873" spans="93:136" ht="15">
      <c r="CO873" s="1187"/>
      <c r="CP873" s="430" t="s">
        <v>11</v>
      </c>
      <c r="CQ873" s="503" t="s">
        <v>539</v>
      </c>
      <c r="CR873" s="451">
        <v>0.59494714385034497</v>
      </c>
      <c r="CS873" s="451">
        <v>1.3387573750569138E-4</v>
      </c>
      <c r="CT873" s="450">
        <v>1.2221581837501354</v>
      </c>
      <c r="CU873" s="452">
        <v>3.5965552665422633</v>
      </c>
      <c r="CV873"/>
      <c r="CW873"/>
      <c r="DN873" s="1190"/>
      <c r="DO873" s="742"/>
      <c r="DP873" s="742"/>
      <c r="DQ873" s="742"/>
      <c r="DR873" s="742"/>
      <c r="DS873" s="742"/>
      <c r="DT873" s="742"/>
      <c r="DU873" s="530" t="s">
        <v>11</v>
      </c>
      <c r="DV873" s="603" t="s">
        <v>773</v>
      </c>
      <c r="DW873" s="551">
        <v>0.52178709014960889</v>
      </c>
      <c r="DX873" s="551">
        <v>1.8017104953068825E-8</v>
      </c>
      <c r="DY873" s="550">
        <v>2.2891994295106119</v>
      </c>
      <c r="DZ873" s="552">
        <v>4.3716192839396788</v>
      </c>
      <c r="EA873"/>
      <c r="EB873"/>
      <c r="EC873"/>
      <c r="ED873"/>
      <c r="EE873"/>
      <c r="EF873"/>
    </row>
    <row r="874" spans="93:136" ht="15">
      <c r="CO874" s="1187"/>
      <c r="CP874" s="430" t="s">
        <v>10</v>
      </c>
      <c r="CQ874" s="503" t="s">
        <v>540</v>
      </c>
      <c r="CR874" s="451">
        <v>0.59494714385034497</v>
      </c>
      <c r="CS874" s="451">
        <v>1.3387573750569138E-4</v>
      </c>
      <c r="CT874" s="450">
        <v>-3.5965552665422633</v>
      </c>
      <c r="CU874" s="452">
        <v>-1.2221581837501354</v>
      </c>
      <c r="CV874"/>
      <c r="CW874"/>
      <c r="DN874" s="1190"/>
      <c r="DO874" s="742"/>
      <c r="DP874" s="742"/>
      <c r="DQ874" s="742"/>
      <c r="DR874" s="742"/>
      <c r="DS874" s="742"/>
      <c r="DT874" s="742"/>
      <c r="DU874" s="530" t="s">
        <v>10</v>
      </c>
      <c r="DV874" s="603" t="s">
        <v>774</v>
      </c>
      <c r="DW874" s="551">
        <v>0.52178709014960889</v>
      </c>
      <c r="DX874" s="551">
        <v>1.8017104953068825E-8</v>
      </c>
      <c r="DY874" s="550">
        <v>-4.3716192839396788</v>
      </c>
      <c r="DZ874" s="552">
        <v>-2.2891994295106119</v>
      </c>
      <c r="EA874"/>
      <c r="EB874"/>
      <c r="EC874"/>
      <c r="ED874"/>
      <c r="EE874"/>
      <c r="EF874"/>
    </row>
    <row r="875" spans="93:136" ht="15">
      <c r="CO875" s="1187"/>
      <c r="CP875" s="430" t="s">
        <v>11</v>
      </c>
      <c r="CQ875" s="503" t="s">
        <v>541</v>
      </c>
      <c r="CR875" s="451">
        <v>0.57964965023799009</v>
      </c>
      <c r="CS875" s="451">
        <v>8.7363544309378224E-7</v>
      </c>
      <c r="CT875" s="450">
        <v>1.9807540324209258</v>
      </c>
      <c r="CU875" s="452">
        <v>4.2940997687486639</v>
      </c>
      <c r="CV875"/>
      <c r="CW875"/>
      <c r="DN875" s="1190"/>
      <c r="DO875" s="742"/>
      <c r="DP875" s="742"/>
      <c r="DQ875" s="742"/>
      <c r="DR875" s="742"/>
      <c r="DS875" s="742"/>
      <c r="DT875" s="742"/>
      <c r="DU875" s="530" t="s">
        <v>11</v>
      </c>
      <c r="DV875" s="603" t="s">
        <v>775</v>
      </c>
      <c r="DW875" s="551">
        <v>0.50043376889920155</v>
      </c>
      <c r="DX875" s="551">
        <v>3.004872055176572E-9</v>
      </c>
      <c r="DY875" s="550">
        <v>2.4136806636778743</v>
      </c>
      <c r="DZ875" s="552">
        <v>4.4108807398309002</v>
      </c>
      <c r="EA875"/>
      <c r="EB875"/>
      <c r="EC875"/>
      <c r="ED875"/>
      <c r="EE875"/>
      <c r="EF875"/>
    </row>
    <row r="876" spans="93:136" ht="15.75" thickBot="1">
      <c r="CO876" s="1183"/>
      <c r="CP876" s="435" t="s">
        <v>10</v>
      </c>
      <c r="CQ876" s="496" t="s">
        <v>542</v>
      </c>
      <c r="CR876" s="459">
        <v>0.57964965023799009</v>
      </c>
      <c r="CS876" s="459">
        <v>8.7363544309378224E-7</v>
      </c>
      <c r="CT876" s="458">
        <v>-4.2940997687486639</v>
      </c>
      <c r="CU876" s="492">
        <v>-1.9807540324209258</v>
      </c>
      <c r="CV876"/>
      <c r="CW876"/>
      <c r="DN876" s="1184"/>
      <c r="DO876" s="744"/>
      <c r="DP876" s="744"/>
      <c r="DQ876" s="744"/>
      <c r="DR876" s="744"/>
      <c r="DS876" s="744"/>
      <c r="DT876" s="744"/>
      <c r="DU876" s="535" t="s">
        <v>10</v>
      </c>
      <c r="DV876" s="596" t="s">
        <v>776</v>
      </c>
      <c r="DW876" s="559">
        <v>0.50043376889920155</v>
      </c>
      <c r="DX876" s="559">
        <v>3.004872055176572E-9</v>
      </c>
      <c r="DY876" s="558">
        <v>-4.4108807398309002</v>
      </c>
      <c r="DZ876" s="592">
        <v>-2.4136806636778743</v>
      </c>
      <c r="EA876"/>
      <c r="EB876"/>
      <c r="EC876"/>
      <c r="ED876"/>
      <c r="EE876"/>
      <c r="EF876"/>
    </row>
    <row r="877" spans="93:136" ht="15.75" thickTop="1">
      <c r="CO877" s="1176" t="s">
        <v>81</v>
      </c>
      <c r="CP877" s="1176"/>
      <c r="CQ877" s="1176"/>
      <c r="CR877" s="1176"/>
      <c r="CS877" s="1176"/>
      <c r="CT877" s="1176"/>
      <c r="CU877" s="1176"/>
      <c r="CV877"/>
      <c r="CW877"/>
      <c r="DN877" s="1178" t="s">
        <v>81</v>
      </c>
      <c r="DO877" s="1178"/>
      <c r="DP877" s="1178"/>
      <c r="DQ877" s="1178"/>
      <c r="DR877" s="1178"/>
      <c r="DS877" s="1178"/>
      <c r="DT877" s="1178"/>
      <c r="DU877" s="1178"/>
      <c r="DV877" s="1178"/>
      <c r="DW877" s="1178"/>
      <c r="DX877" s="1178"/>
      <c r="DY877" s="1178"/>
      <c r="DZ877" s="1178"/>
      <c r="EA877"/>
      <c r="EB877"/>
      <c r="EC877"/>
      <c r="ED877"/>
      <c r="EE877"/>
      <c r="EF877"/>
    </row>
    <row r="878" spans="93:136" ht="15">
      <c r="CO878" s="1176" t="s">
        <v>352</v>
      </c>
      <c r="CP878" s="1176"/>
      <c r="CQ878" s="1176"/>
      <c r="CR878" s="1176"/>
      <c r="CS878" s="1176"/>
      <c r="CT878" s="1176"/>
      <c r="CU878" s="1176"/>
      <c r="CV878"/>
      <c r="CW878"/>
      <c r="DN878" s="1178" t="s">
        <v>352</v>
      </c>
      <c r="DO878" s="1178"/>
      <c r="DP878" s="1178"/>
      <c r="DQ878" s="1178"/>
      <c r="DR878" s="1178"/>
      <c r="DS878" s="1178"/>
      <c r="DT878" s="1178"/>
      <c r="DU878" s="1178"/>
      <c r="DV878" s="1178"/>
      <c r="DW878" s="1178"/>
      <c r="DX878" s="1178"/>
      <c r="DY878" s="1178"/>
      <c r="DZ878" s="1178"/>
      <c r="EA878"/>
      <c r="EB878"/>
      <c r="EC878"/>
      <c r="ED878"/>
      <c r="EE878"/>
      <c r="EF878"/>
    </row>
    <row r="879" spans="93:136" ht="15">
      <c r="CO879" s="1176" t="s">
        <v>353</v>
      </c>
      <c r="CP879" s="1176"/>
      <c r="CQ879" s="1176"/>
      <c r="CR879" s="1176"/>
      <c r="CS879" s="1176"/>
      <c r="CT879" s="1176"/>
      <c r="CU879" s="1176"/>
      <c r="CV879"/>
      <c r="CW879"/>
      <c r="DN879" s="1178" t="s">
        <v>353</v>
      </c>
      <c r="DO879" s="1178"/>
      <c r="DP879" s="1178"/>
      <c r="DQ879" s="1178"/>
      <c r="DR879" s="1178"/>
      <c r="DS879" s="1178"/>
      <c r="DT879" s="1178"/>
      <c r="DU879" s="1178"/>
      <c r="DV879" s="1178"/>
      <c r="DW879" s="1178"/>
      <c r="DX879" s="1178"/>
      <c r="DY879" s="1178"/>
      <c r="DZ879" s="1178"/>
      <c r="EA879"/>
      <c r="EB879"/>
      <c r="EC879"/>
      <c r="ED879"/>
      <c r="EE879"/>
      <c r="EF879"/>
    </row>
    <row r="880" spans="93:136" ht="15">
      <c r="CO880"/>
      <c r="CP880"/>
      <c r="CQ880"/>
      <c r="CR880"/>
      <c r="CS880"/>
      <c r="CT880"/>
      <c r="CU880"/>
      <c r="CV880"/>
      <c r="CW880"/>
      <c r="DN880"/>
      <c r="DO880"/>
      <c r="DP880"/>
      <c r="DQ880"/>
      <c r="DR880"/>
      <c r="DS880"/>
      <c r="DT880"/>
      <c r="DU880"/>
      <c r="DV880"/>
      <c r="DW880"/>
      <c r="DX880"/>
      <c r="DY880"/>
      <c r="DZ880"/>
      <c r="EA880"/>
      <c r="EB880"/>
      <c r="EC880"/>
      <c r="ED880"/>
      <c r="EE880"/>
      <c r="EF880"/>
    </row>
    <row r="881" spans="93:136" ht="15">
      <c r="CO881" s="1153" t="s">
        <v>82</v>
      </c>
      <c r="CP881" s="1153"/>
      <c r="CQ881" s="1153"/>
      <c r="CR881" s="1153"/>
      <c r="CS881" s="1153"/>
      <c r="CT881" s="1153"/>
      <c r="CU881" s="1153"/>
      <c r="CV881" s="1153"/>
      <c r="CW881" s="1153"/>
      <c r="DN881" s="1155" t="s">
        <v>82</v>
      </c>
      <c r="DO881" s="1155"/>
      <c r="DP881" s="1155"/>
      <c r="DQ881" s="1155"/>
      <c r="DR881" s="1155"/>
      <c r="DS881" s="1155"/>
      <c r="DT881" s="1155"/>
      <c r="DU881" s="1155"/>
      <c r="DV881" s="1155"/>
      <c r="DW881" s="1155"/>
      <c r="DX881" s="1155"/>
      <c r="DY881" s="1155"/>
      <c r="DZ881" s="1155"/>
      <c r="EA881" s="1155"/>
      <c r="EB881" s="1155"/>
      <c r="EC881"/>
      <c r="ED881"/>
      <c r="EE881"/>
      <c r="EF881"/>
    </row>
    <row r="882" spans="93:136" ht="15.75" thickBot="1">
      <c r="CO882" s="406" t="s">
        <v>328</v>
      </c>
      <c r="CP882"/>
      <c r="CQ882"/>
      <c r="CR882"/>
      <c r="CS882"/>
      <c r="CT882"/>
      <c r="CU882"/>
      <c r="CV882"/>
      <c r="CW882"/>
      <c r="DN882" s="506" t="s">
        <v>328</v>
      </c>
      <c r="DO882" s="506"/>
      <c r="DP882" s="506"/>
      <c r="DQ882" s="506"/>
      <c r="DR882" s="506"/>
      <c r="DS882" s="506"/>
      <c r="DT882" s="506"/>
      <c r="DU882"/>
      <c r="DV882"/>
      <c r="DW882"/>
      <c r="DX882"/>
      <c r="DY882"/>
      <c r="DZ882"/>
      <c r="EA882"/>
      <c r="EB882"/>
      <c r="EC882"/>
      <c r="ED882"/>
      <c r="EE882"/>
      <c r="EF882"/>
    </row>
    <row r="883" spans="93:136" ht="27.75" thickTop="1" thickBot="1">
      <c r="CO883" s="643" t="s">
        <v>30</v>
      </c>
      <c r="CP883" s="412" t="s">
        <v>83</v>
      </c>
      <c r="CQ883" s="423" t="s">
        <v>50</v>
      </c>
      <c r="CR883" s="423" t="s">
        <v>58</v>
      </c>
      <c r="CS883" s="423" t="s">
        <v>36</v>
      </c>
      <c r="CT883" s="423" t="s">
        <v>39</v>
      </c>
      <c r="CU883" s="423" t="s">
        <v>40</v>
      </c>
      <c r="CV883" s="423" t="s">
        <v>41</v>
      </c>
      <c r="CW883" s="413" t="s">
        <v>332</v>
      </c>
      <c r="DN883" s="1138" t="s">
        <v>30</v>
      </c>
      <c r="DO883" s="1245"/>
      <c r="DP883" s="1245"/>
      <c r="DQ883" s="1245"/>
      <c r="DR883" s="1245"/>
      <c r="DS883" s="1245"/>
      <c r="DT883" s="1245"/>
      <c r="DU883" s="512" t="s">
        <v>83</v>
      </c>
      <c r="DV883" s="523" t="s">
        <v>50</v>
      </c>
      <c r="DW883" s="523" t="s">
        <v>58</v>
      </c>
      <c r="DX883" s="523" t="s">
        <v>36</v>
      </c>
      <c r="DY883" s="523" t="s">
        <v>39</v>
      </c>
      <c r="DZ883" s="523" t="s">
        <v>40</v>
      </c>
      <c r="EA883" s="523" t="s">
        <v>41</v>
      </c>
      <c r="EB883" s="513" t="s">
        <v>332</v>
      </c>
      <c r="EC883"/>
      <c r="ED883"/>
      <c r="EE883"/>
      <c r="EF883"/>
    </row>
    <row r="884" spans="93:136" ht="15.75" thickTop="1">
      <c r="CO884" s="1186" t="s">
        <v>1</v>
      </c>
      <c r="CP884" s="468">
        <v>6.6499999999999968</v>
      </c>
      <c r="CQ884" s="469">
        <v>1</v>
      </c>
      <c r="CR884" s="440">
        <v>6.6499999999999968</v>
      </c>
      <c r="CS884" s="440">
        <v>4.3355826242973858</v>
      </c>
      <c r="CT884" s="441">
        <v>4.1088908825358303E-2</v>
      </c>
      <c r="CU884" s="441">
        <v>5.9937066475511773E-2</v>
      </c>
      <c r="CV884" s="440">
        <v>4.3355826242973858</v>
      </c>
      <c r="CW884" s="498">
        <v>0.53699294348025606</v>
      </c>
      <c r="DN884" s="1189" t="s">
        <v>1</v>
      </c>
      <c r="DO884" s="748"/>
      <c r="DP884" s="748"/>
      <c r="DQ884" s="748"/>
      <c r="DR884" s="748"/>
      <c r="DS884" s="748"/>
      <c r="DT884" s="748"/>
      <c r="DU884" s="568">
        <v>1.5640037593984961</v>
      </c>
      <c r="DV884" s="569">
        <v>1</v>
      </c>
      <c r="DW884" s="540">
        <v>1.5640037593984961</v>
      </c>
      <c r="DX884" s="541">
        <v>0.90723365362644737</v>
      </c>
      <c r="DY884" s="541">
        <v>0.34422298160711196</v>
      </c>
      <c r="DZ884" s="541">
        <v>1.3166014734923284E-2</v>
      </c>
      <c r="EA884" s="541">
        <v>0.90723365362644737</v>
      </c>
      <c r="EB884" s="598">
        <v>0.15552673698803621</v>
      </c>
      <c r="EC884"/>
      <c r="ED884"/>
      <c r="EE884"/>
      <c r="EF884"/>
    </row>
    <row r="885" spans="93:136" ht="15">
      <c r="CO885" s="1187"/>
      <c r="CP885" s="448">
        <v>104.29970760233918</v>
      </c>
      <c r="CQ885" s="470">
        <v>68</v>
      </c>
      <c r="CR885" s="450">
        <v>1.5338192294461646</v>
      </c>
      <c r="CS885" s="473"/>
      <c r="CT885" s="473"/>
      <c r="CU885" s="473"/>
      <c r="CV885" s="473"/>
      <c r="CW885" s="474"/>
      <c r="DN885" s="1190"/>
      <c r="DO885" s="742"/>
      <c r="DP885" s="742"/>
      <c r="DQ885" s="742"/>
      <c r="DR885" s="742"/>
      <c r="DS885" s="742"/>
      <c r="DT885" s="742"/>
      <c r="DU885" s="548">
        <v>117.22697368421055</v>
      </c>
      <c r="DV885" s="570">
        <v>68</v>
      </c>
      <c r="DW885" s="550">
        <v>1.7239260835913317</v>
      </c>
      <c r="DX885" s="573"/>
      <c r="DY885" s="573"/>
      <c r="DZ885" s="573"/>
      <c r="EA885" s="573"/>
      <c r="EB885" s="574"/>
      <c r="EC885"/>
      <c r="ED885"/>
      <c r="EE885"/>
      <c r="EF885"/>
    </row>
    <row r="886" spans="93:136" ht="15">
      <c r="CO886" s="1187"/>
      <c r="CP886" s="448">
        <v>4.4665413533834561</v>
      </c>
      <c r="CQ886" s="470">
        <v>1</v>
      </c>
      <c r="CR886" s="450">
        <v>4.4665413533834561</v>
      </c>
      <c r="CS886" s="450">
        <v>1.8814154139934547</v>
      </c>
      <c r="CT886" s="451">
        <v>0.17468232412292325</v>
      </c>
      <c r="CU886" s="451">
        <v>2.6922972336028403E-2</v>
      </c>
      <c r="CV886" s="450">
        <v>1.8814154139934547</v>
      </c>
      <c r="CW886" s="455">
        <v>0.27217000588245377</v>
      </c>
      <c r="DN886" s="1190"/>
      <c r="DO886" s="742"/>
      <c r="DP886" s="742"/>
      <c r="DQ886" s="742"/>
      <c r="DR886" s="742"/>
      <c r="DS886" s="742"/>
      <c r="DT886" s="742"/>
      <c r="DU886" s="554">
        <v>9.3984962406012725E-3</v>
      </c>
      <c r="DV886" s="570">
        <v>1</v>
      </c>
      <c r="DW886" s="551">
        <v>9.3984962406012725E-3</v>
      </c>
      <c r="DX886" s="551">
        <v>4.7493329980861816E-3</v>
      </c>
      <c r="DY886" s="551">
        <v>0.94525921079172426</v>
      </c>
      <c r="DZ886" s="551">
        <v>6.983825460233927E-5</v>
      </c>
      <c r="EA886" s="551">
        <v>4.7493329980861816E-3</v>
      </c>
      <c r="EB886" s="555">
        <v>5.0529036251802273E-2</v>
      </c>
      <c r="EC886"/>
      <c r="ED886"/>
      <c r="EE886"/>
      <c r="EF886"/>
    </row>
    <row r="887" spans="93:136" ht="15">
      <c r="CO887" s="1187"/>
      <c r="CP887" s="448">
        <v>161.43421052631584</v>
      </c>
      <c r="CQ887" s="470">
        <v>68</v>
      </c>
      <c r="CR887" s="450">
        <v>2.3740325077399387</v>
      </c>
      <c r="CS887" s="473"/>
      <c r="CT887" s="473"/>
      <c r="CU887" s="473"/>
      <c r="CV887" s="473"/>
      <c r="CW887" s="474"/>
      <c r="DN887" s="1190"/>
      <c r="DO887" s="742"/>
      <c r="DP887" s="742"/>
      <c r="DQ887" s="742"/>
      <c r="DR887" s="742"/>
      <c r="DS887" s="742"/>
      <c r="DT887" s="742"/>
      <c r="DU887" s="548">
        <v>134.56578947368419</v>
      </c>
      <c r="DV887" s="570">
        <v>68</v>
      </c>
      <c r="DW887" s="550">
        <v>1.9789086687306499</v>
      </c>
      <c r="DX887" s="573"/>
      <c r="DY887" s="573"/>
      <c r="DZ887" s="573"/>
      <c r="EA887" s="573"/>
      <c r="EB887" s="574"/>
      <c r="EC887"/>
      <c r="ED887"/>
      <c r="EE887"/>
      <c r="EF887"/>
    </row>
    <row r="888" spans="93:136" ht="15">
      <c r="CO888" s="1187"/>
      <c r="CP888" s="448">
        <v>9.6843045112781923</v>
      </c>
      <c r="CQ888" s="470">
        <v>1</v>
      </c>
      <c r="CR888" s="450">
        <v>9.6843045112781923</v>
      </c>
      <c r="CS888" s="450">
        <v>4.3988249076880086</v>
      </c>
      <c r="CT888" s="451">
        <v>3.9684114957748179E-2</v>
      </c>
      <c r="CU888" s="451">
        <v>6.0758236246192143E-2</v>
      </c>
      <c r="CV888" s="450">
        <v>4.3988249076880077</v>
      </c>
      <c r="CW888" s="455">
        <v>0.54291153345484056</v>
      </c>
      <c r="DN888" s="1190"/>
      <c r="DO888" s="742"/>
      <c r="DP888" s="742"/>
      <c r="DQ888" s="742"/>
      <c r="DR888" s="742"/>
      <c r="DS888" s="742"/>
      <c r="DT888" s="742"/>
      <c r="DU888" s="548">
        <v>2.3166353383458675</v>
      </c>
      <c r="DV888" s="570">
        <v>1</v>
      </c>
      <c r="DW888" s="550">
        <v>2.3166353383458675</v>
      </c>
      <c r="DX888" s="551">
        <v>0.76609966179800471</v>
      </c>
      <c r="DY888" s="551">
        <v>0.38450755851947294</v>
      </c>
      <c r="DZ888" s="551">
        <v>1.1140658923012905E-2</v>
      </c>
      <c r="EA888" s="551">
        <v>0.76609966179800471</v>
      </c>
      <c r="EB888" s="555">
        <v>0.13869835444202328</v>
      </c>
      <c r="EC888"/>
      <c r="ED888"/>
      <c r="EE888"/>
      <c r="EF888"/>
    </row>
    <row r="889" spans="93:136" ht="15">
      <c r="CO889" s="1187"/>
      <c r="CP889" s="448">
        <v>149.70650584795322</v>
      </c>
      <c r="CQ889" s="470">
        <v>68</v>
      </c>
      <c r="CR889" s="450">
        <v>2.2015662624699002</v>
      </c>
      <c r="CS889" s="473"/>
      <c r="CT889" s="473"/>
      <c r="CU889" s="473"/>
      <c r="CV889" s="473"/>
      <c r="CW889" s="474"/>
      <c r="DN889" s="1190"/>
      <c r="DO889" s="742"/>
      <c r="DP889" s="742"/>
      <c r="DQ889" s="742"/>
      <c r="DR889" s="742"/>
      <c r="DS889" s="742"/>
      <c r="DT889" s="742"/>
      <c r="DU889" s="548">
        <v>205.62755847953213</v>
      </c>
      <c r="DV889" s="570">
        <v>68</v>
      </c>
      <c r="DW889" s="550">
        <v>3.0239346835225311</v>
      </c>
      <c r="DX889" s="573"/>
      <c r="DY889" s="573"/>
      <c r="DZ889" s="573"/>
      <c r="EA889" s="573"/>
      <c r="EB889" s="574"/>
      <c r="EC889"/>
      <c r="ED889"/>
      <c r="EE889"/>
      <c r="EF889"/>
    </row>
    <row r="890" spans="93:136" ht="15">
      <c r="CO890" s="1187"/>
      <c r="CP890" s="454">
        <v>0.22565789473683989</v>
      </c>
      <c r="CQ890" s="470">
        <v>1</v>
      </c>
      <c r="CR890" s="451">
        <v>0.22565789473683989</v>
      </c>
      <c r="CS890" s="451">
        <v>6.4426489883294705E-2</v>
      </c>
      <c r="CT890" s="451">
        <v>0.80039764191842655</v>
      </c>
      <c r="CU890" s="451">
        <v>9.4655157188271752E-4</v>
      </c>
      <c r="CV890" s="451">
        <v>6.4426489883294705E-2</v>
      </c>
      <c r="CW890" s="455">
        <v>5.7205054179766401E-2</v>
      </c>
      <c r="DN890" s="1190"/>
      <c r="DO890" s="742"/>
      <c r="DP890" s="742"/>
      <c r="DQ890" s="742"/>
      <c r="DR890" s="742"/>
      <c r="DS890" s="742"/>
      <c r="DT890" s="742"/>
      <c r="DU890" s="554">
        <v>0.97781954887218392</v>
      </c>
      <c r="DV890" s="570">
        <v>1</v>
      </c>
      <c r="DW890" s="551">
        <v>0.97781954887218392</v>
      </c>
      <c r="DX890" s="551">
        <v>0.34393054029615761</v>
      </c>
      <c r="DY890" s="551">
        <v>0.55951101792563362</v>
      </c>
      <c r="DZ890" s="551">
        <v>5.0323494358196627E-3</v>
      </c>
      <c r="EA890" s="551">
        <v>0.34393054029615761</v>
      </c>
      <c r="EB890" s="555">
        <v>8.9095634674819735E-2</v>
      </c>
      <c r="EC890"/>
      <c r="ED890"/>
      <c r="EE890"/>
      <c r="EF890"/>
    </row>
    <row r="891" spans="93:136" ht="15">
      <c r="CO891" s="1187"/>
      <c r="CP891" s="448">
        <v>238.17434210526321</v>
      </c>
      <c r="CQ891" s="470">
        <v>68</v>
      </c>
      <c r="CR891" s="450">
        <v>3.5025638544891646</v>
      </c>
      <c r="CS891" s="473"/>
      <c r="CT891" s="473"/>
      <c r="CU891" s="473"/>
      <c r="CV891" s="473"/>
      <c r="CW891" s="474"/>
      <c r="DN891" s="1190"/>
      <c r="DO891" s="742"/>
      <c r="DP891" s="742"/>
      <c r="DQ891" s="742"/>
      <c r="DR891" s="742"/>
      <c r="DS891" s="742"/>
      <c r="DT891" s="742"/>
      <c r="DU891" s="548">
        <v>193.32894736842115</v>
      </c>
      <c r="DV891" s="570">
        <v>68</v>
      </c>
      <c r="DW891" s="550">
        <v>2.8430727554179582</v>
      </c>
      <c r="DX891" s="573"/>
      <c r="DY891" s="573"/>
      <c r="DZ891" s="573"/>
      <c r="EA891" s="573"/>
      <c r="EB891" s="574"/>
      <c r="EC891"/>
      <c r="ED891"/>
      <c r="EE891"/>
      <c r="EF891"/>
    </row>
    <row r="892" spans="93:136" ht="15">
      <c r="CO892" s="1187"/>
      <c r="CP892" s="454">
        <v>2.4060150375940389E-2</v>
      </c>
      <c r="CQ892" s="470">
        <v>1</v>
      </c>
      <c r="CR892" s="451">
        <v>2.4060150375940389E-2</v>
      </c>
      <c r="CS892" s="451">
        <v>7.3538909833727965E-3</v>
      </c>
      <c r="CT892" s="451">
        <v>0.93191331218088347</v>
      </c>
      <c r="CU892" s="451">
        <v>1.08133761462932E-4</v>
      </c>
      <c r="CV892" s="451">
        <v>7.3538909833727965E-3</v>
      </c>
      <c r="CW892" s="455">
        <v>5.0819306997235025E-2</v>
      </c>
      <c r="DN892" s="1190"/>
      <c r="DO892" s="742"/>
      <c r="DP892" s="742"/>
      <c r="DQ892" s="742"/>
      <c r="DR892" s="742"/>
      <c r="DS892" s="742"/>
      <c r="DT892" s="742"/>
      <c r="DU892" s="554">
        <v>2.3496240601502548E-3</v>
      </c>
      <c r="DV892" s="570">
        <v>1</v>
      </c>
      <c r="DW892" s="551">
        <v>2.3496240601502548E-3</v>
      </c>
      <c r="DX892" s="551">
        <v>9.3365696039733625E-4</v>
      </c>
      <c r="DY892" s="551">
        <v>0.97571329776725568</v>
      </c>
      <c r="DZ892" s="551">
        <v>1.3730060900447204E-5</v>
      </c>
      <c r="EA892" s="551">
        <v>9.3365696039733614E-4</v>
      </c>
      <c r="EB892" s="555">
        <v>5.0103974675006491E-2</v>
      </c>
      <c r="EC892"/>
      <c r="ED892"/>
      <c r="EE892"/>
      <c r="EF892"/>
    </row>
    <row r="893" spans="93:136" ht="15">
      <c r="CO893" s="1187"/>
      <c r="CP893" s="448">
        <v>222.47953216374282</v>
      </c>
      <c r="CQ893" s="470">
        <v>68</v>
      </c>
      <c r="CR893" s="450">
        <v>3.2717578259373945</v>
      </c>
      <c r="CS893" s="473"/>
      <c r="CT893" s="473"/>
      <c r="CU893" s="473"/>
      <c r="CV893" s="473"/>
      <c r="CW893" s="474"/>
      <c r="DN893" s="1190"/>
      <c r="DO893" s="742"/>
      <c r="DP893" s="742"/>
      <c r="DQ893" s="742"/>
      <c r="DR893" s="742"/>
      <c r="DS893" s="742"/>
      <c r="DT893" s="742"/>
      <c r="DU893" s="548">
        <v>171.1275584795321</v>
      </c>
      <c r="DV893" s="570">
        <v>68</v>
      </c>
      <c r="DW893" s="550">
        <v>2.5165817423460601</v>
      </c>
      <c r="DX893" s="573"/>
      <c r="DY893" s="573"/>
      <c r="DZ893" s="573"/>
      <c r="EA893" s="573"/>
      <c r="EB893" s="574"/>
      <c r="EC893"/>
      <c r="ED893"/>
      <c r="EE893"/>
      <c r="EF893"/>
    </row>
    <row r="894" spans="93:136" ht="15">
      <c r="CO894" s="1187"/>
      <c r="CP894" s="454">
        <v>0.51466165413533538</v>
      </c>
      <c r="CQ894" s="470">
        <v>1</v>
      </c>
      <c r="CR894" s="451">
        <v>0.51466165413533538</v>
      </c>
      <c r="CS894" s="451">
        <v>0.16571669879158132</v>
      </c>
      <c r="CT894" s="451">
        <v>0.68522550918579395</v>
      </c>
      <c r="CU894" s="451">
        <v>2.4310856955241126E-3</v>
      </c>
      <c r="CV894" s="451">
        <v>0.16571669879158132</v>
      </c>
      <c r="CW894" s="455">
        <v>6.865035464445024E-2</v>
      </c>
      <c r="DN894" s="1190"/>
      <c r="DO894" s="742"/>
      <c r="DP894" s="742"/>
      <c r="DQ894" s="742"/>
      <c r="DR894" s="742"/>
      <c r="DS894" s="742"/>
      <c r="DT894" s="742"/>
      <c r="DU894" s="554">
        <v>9.398496240600511E-3</v>
      </c>
      <c r="DV894" s="570">
        <v>1</v>
      </c>
      <c r="DW894" s="551">
        <v>9.398496240600511E-3</v>
      </c>
      <c r="DX894" s="551">
        <v>4.0601378058533338E-3</v>
      </c>
      <c r="DY894" s="551">
        <v>0.9493807486031961</v>
      </c>
      <c r="DZ894" s="551">
        <v>5.9704344088069536E-5</v>
      </c>
      <c r="EA894" s="551">
        <v>4.0601378058533347E-3</v>
      </c>
      <c r="EB894" s="555">
        <v>5.0452244480367225E-2</v>
      </c>
      <c r="EC894"/>
      <c r="ED894"/>
      <c r="EE894"/>
      <c r="EF894"/>
    </row>
    <row r="895" spans="93:136" ht="15">
      <c r="CO895" s="1187"/>
      <c r="CP895" s="448">
        <v>211.18567251461991</v>
      </c>
      <c r="CQ895" s="470">
        <v>68</v>
      </c>
      <c r="CR895" s="450">
        <v>3.1056716546267635</v>
      </c>
      <c r="CS895" s="473"/>
      <c r="CT895" s="473"/>
      <c r="CU895" s="473"/>
      <c r="CV895" s="473"/>
      <c r="CW895" s="474"/>
      <c r="DN895" s="1190"/>
      <c r="DO895" s="742"/>
      <c r="DP895" s="742"/>
      <c r="DQ895" s="742"/>
      <c r="DR895" s="742"/>
      <c r="DS895" s="742"/>
      <c r="DT895" s="742"/>
      <c r="DU895" s="548">
        <v>157.40789473684211</v>
      </c>
      <c r="DV895" s="570">
        <v>68</v>
      </c>
      <c r="DW895" s="550">
        <v>2.3148219814241489</v>
      </c>
      <c r="DX895" s="573"/>
      <c r="DY895" s="573"/>
      <c r="DZ895" s="573"/>
      <c r="EA895" s="573"/>
      <c r="EB895" s="574"/>
      <c r="EC895"/>
      <c r="ED895"/>
      <c r="EE895"/>
      <c r="EF895"/>
    </row>
    <row r="896" spans="93:136" ht="15">
      <c r="CO896" s="1187" t="s">
        <v>2</v>
      </c>
      <c r="CP896" s="448">
        <v>28.639481586850014</v>
      </c>
      <c r="CQ896" s="470">
        <v>1</v>
      </c>
      <c r="CR896" s="450">
        <v>28.639481586850014</v>
      </c>
      <c r="CS896" s="450">
        <v>18.672005825087506</v>
      </c>
      <c r="CT896" s="451">
        <v>5.1830095580092869E-5</v>
      </c>
      <c r="CU896" s="451">
        <v>0.21543294916664812</v>
      </c>
      <c r="CV896" s="450">
        <v>18.672005825087506</v>
      </c>
      <c r="CW896" s="455">
        <v>0.98925804429435504</v>
      </c>
      <c r="DN896" s="1190" t="s">
        <v>2</v>
      </c>
      <c r="DO896" s="742"/>
      <c r="DP896" s="742"/>
      <c r="DQ896" s="742"/>
      <c r="DR896" s="742"/>
      <c r="DS896" s="742"/>
      <c r="DT896" s="742"/>
      <c r="DU896" s="548">
        <v>51.083926031294446</v>
      </c>
      <c r="DV896" s="570">
        <v>1</v>
      </c>
      <c r="DW896" s="550">
        <v>51.083926031294446</v>
      </c>
      <c r="DX896" s="550">
        <v>29.632318066024595</v>
      </c>
      <c r="DY896" s="551">
        <v>7.7423337733208391E-7</v>
      </c>
      <c r="DZ896" s="551">
        <v>0.30350931590076058</v>
      </c>
      <c r="EA896" s="550">
        <v>29.632318066024599</v>
      </c>
      <c r="EB896" s="555">
        <v>0.99966961678213562</v>
      </c>
      <c r="EC896"/>
      <c r="ED896"/>
      <c r="EE896"/>
      <c r="EF896"/>
    </row>
    <row r="897" spans="93:136" ht="15">
      <c r="CO897" s="1187"/>
      <c r="CP897" s="448">
        <v>104.29970760233918</v>
      </c>
      <c r="CQ897" s="470">
        <v>68</v>
      </c>
      <c r="CR897" s="450">
        <v>1.5338192294461646</v>
      </c>
      <c r="CS897" s="473"/>
      <c r="CT897" s="473"/>
      <c r="CU897" s="473"/>
      <c r="CV897" s="473"/>
      <c r="CW897" s="474"/>
      <c r="DN897" s="1190"/>
      <c r="DO897" s="742"/>
      <c r="DP897" s="742"/>
      <c r="DQ897" s="742"/>
      <c r="DR897" s="742"/>
      <c r="DS897" s="742"/>
      <c r="DT897" s="742"/>
      <c r="DU897" s="548">
        <v>117.22697368421055</v>
      </c>
      <c r="DV897" s="570">
        <v>68</v>
      </c>
      <c r="DW897" s="550">
        <v>1.7239260835913317</v>
      </c>
      <c r="DX897" s="573"/>
      <c r="DY897" s="573"/>
      <c r="DZ897" s="573"/>
      <c r="EA897" s="573"/>
      <c r="EB897" s="574"/>
      <c r="EC897"/>
      <c r="ED897"/>
      <c r="EE897"/>
      <c r="EF897"/>
    </row>
    <row r="898" spans="93:136" ht="15">
      <c r="CO898" s="1187"/>
      <c r="CP898" s="448">
        <v>59.815078236130844</v>
      </c>
      <c r="CQ898" s="470">
        <v>1</v>
      </c>
      <c r="CR898" s="450">
        <v>59.815078236130844</v>
      </c>
      <c r="CS898" s="450">
        <v>25.195559892764212</v>
      </c>
      <c r="CT898" s="451">
        <v>3.9680836919651623E-6</v>
      </c>
      <c r="CU898" s="451">
        <v>0.27035150517637935</v>
      </c>
      <c r="CV898" s="450">
        <v>25.195559892764212</v>
      </c>
      <c r="CW898" s="455">
        <v>0.99859391880496329</v>
      </c>
      <c r="DN898" s="1190"/>
      <c r="DO898" s="742"/>
      <c r="DP898" s="742"/>
      <c r="DQ898" s="742"/>
      <c r="DR898" s="742"/>
      <c r="DS898" s="742"/>
      <c r="DT898" s="742"/>
      <c r="DU898" s="548">
        <v>53.007823613086735</v>
      </c>
      <c r="DV898" s="570">
        <v>1</v>
      </c>
      <c r="DW898" s="550">
        <v>53.007823613086735</v>
      </c>
      <c r="DX898" s="550">
        <v>26.786392141628266</v>
      </c>
      <c r="DY898" s="551">
        <v>2.187183245837498E-6</v>
      </c>
      <c r="DZ898" s="551">
        <v>0.2825974439622565</v>
      </c>
      <c r="EA898" s="550">
        <v>26.786392141628269</v>
      </c>
      <c r="EB898" s="555">
        <v>0.99915901585590194</v>
      </c>
      <c r="EC898"/>
      <c r="ED898"/>
      <c r="EE898"/>
      <c r="EF898"/>
    </row>
    <row r="899" spans="93:136" ht="15">
      <c r="CO899" s="1187"/>
      <c r="CP899" s="448">
        <v>161.43421052631584</v>
      </c>
      <c r="CQ899" s="470">
        <v>68</v>
      </c>
      <c r="CR899" s="450">
        <v>2.3740325077399387</v>
      </c>
      <c r="CS899" s="473"/>
      <c r="CT899" s="473"/>
      <c r="CU899" s="473"/>
      <c r="CV899" s="473"/>
      <c r="CW899" s="474"/>
      <c r="DN899" s="1190"/>
      <c r="DO899" s="742"/>
      <c r="DP899" s="742"/>
      <c r="DQ899" s="742"/>
      <c r="DR899" s="742"/>
      <c r="DS899" s="742"/>
      <c r="DT899" s="742"/>
      <c r="DU899" s="548">
        <v>134.56578947368419</v>
      </c>
      <c r="DV899" s="570">
        <v>68</v>
      </c>
      <c r="DW899" s="550">
        <v>1.9789086687306499</v>
      </c>
      <c r="DX899" s="573"/>
      <c r="DY899" s="573"/>
      <c r="DZ899" s="573"/>
      <c r="EA899" s="573"/>
      <c r="EB899" s="574"/>
      <c r="EC899"/>
      <c r="ED899"/>
      <c r="EE899"/>
      <c r="EF899"/>
    </row>
    <row r="900" spans="93:136" ht="15">
      <c r="CO900" s="1187"/>
      <c r="CP900" s="448">
        <v>49.070965702544591</v>
      </c>
      <c r="CQ900" s="470">
        <v>1</v>
      </c>
      <c r="CR900" s="450">
        <v>49.070965702544591</v>
      </c>
      <c r="CS900" s="450">
        <v>22.289115953063661</v>
      </c>
      <c r="CT900" s="451">
        <v>1.2142498980061918E-5</v>
      </c>
      <c r="CU900" s="451">
        <v>0.24686381872041524</v>
      </c>
      <c r="CV900" s="450">
        <v>22.289115953063661</v>
      </c>
      <c r="CW900" s="455">
        <v>0.996465208990851</v>
      </c>
      <c r="DN900" s="1190"/>
      <c r="DO900" s="742"/>
      <c r="DP900" s="742"/>
      <c r="DQ900" s="742"/>
      <c r="DR900" s="742"/>
      <c r="DS900" s="742"/>
      <c r="DT900" s="742"/>
      <c r="DU900" s="548">
        <v>92.860439386755147</v>
      </c>
      <c r="DV900" s="570">
        <v>1</v>
      </c>
      <c r="DW900" s="550">
        <v>92.860439386755147</v>
      </c>
      <c r="DX900" s="550">
        <v>30.708480541181387</v>
      </c>
      <c r="DY900" s="551">
        <v>5.2731666901714313E-7</v>
      </c>
      <c r="DZ900" s="551">
        <v>0.31110275806919896</v>
      </c>
      <c r="EA900" s="550">
        <v>30.708480541181387</v>
      </c>
      <c r="EB900" s="555">
        <v>0.99976900847280747</v>
      </c>
      <c r="EC900"/>
      <c r="ED900"/>
      <c r="EE900"/>
      <c r="EF900"/>
    </row>
    <row r="901" spans="93:136" ht="15">
      <c r="CO901" s="1187"/>
      <c r="CP901" s="448">
        <v>149.70650584795322</v>
      </c>
      <c r="CQ901" s="470">
        <v>68</v>
      </c>
      <c r="CR901" s="450">
        <v>2.2015662624699002</v>
      </c>
      <c r="CS901" s="473"/>
      <c r="CT901" s="473"/>
      <c r="CU901" s="473"/>
      <c r="CV901" s="473"/>
      <c r="CW901" s="474"/>
      <c r="DN901" s="1190"/>
      <c r="DO901" s="742"/>
      <c r="DP901" s="742"/>
      <c r="DQ901" s="742"/>
      <c r="DR901" s="742"/>
      <c r="DS901" s="742"/>
      <c r="DT901" s="742"/>
      <c r="DU901" s="548">
        <v>205.62755847953213</v>
      </c>
      <c r="DV901" s="570">
        <v>68</v>
      </c>
      <c r="DW901" s="550">
        <v>3.0239346835225311</v>
      </c>
      <c r="DX901" s="573"/>
      <c r="DY901" s="573"/>
      <c r="DZ901" s="573"/>
      <c r="EA901" s="573"/>
      <c r="EB901" s="574"/>
      <c r="EC901"/>
      <c r="ED901"/>
      <c r="EE901"/>
      <c r="EF901"/>
    </row>
    <row r="902" spans="93:136" ht="15">
      <c r="CO902" s="1187"/>
      <c r="CP902" s="448">
        <v>50.324324324324273</v>
      </c>
      <c r="CQ902" s="470">
        <v>1</v>
      </c>
      <c r="CR902" s="450">
        <v>50.324324324324273</v>
      </c>
      <c r="CS902" s="450">
        <v>14.367853496753417</v>
      </c>
      <c r="CT902" s="451">
        <v>3.2149875405538885E-4</v>
      </c>
      <c r="CU902" s="451">
        <v>0.17443520605183349</v>
      </c>
      <c r="CV902" s="450">
        <v>14.367853496753417</v>
      </c>
      <c r="CW902" s="455">
        <v>0.9621726283083295</v>
      </c>
      <c r="DN902" s="1190"/>
      <c r="DO902" s="742"/>
      <c r="DP902" s="742"/>
      <c r="DQ902" s="742"/>
      <c r="DR902" s="742"/>
      <c r="DS902" s="742"/>
      <c r="DT902" s="742"/>
      <c r="DU902" s="548">
        <v>85.146514935988691</v>
      </c>
      <c r="DV902" s="570">
        <v>1</v>
      </c>
      <c r="DW902" s="550">
        <v>85.146514935988691</v>
      </c>
      <c r="DX902" s="550">
        <v>29.948763982113203</v>
      </c>
      <c r="DY902" s="551">
        <v>6.9122059025277812E-7</v>
      </c>
      <c r="DZ902" s="551">
        <v>0.30575948857897034</v>
      </c>
      <c r="EA902" s="550">
        <v>29.948763982113206</v>
      </c>
      <c r="EB902" s="555">
        <v>0.99970254307868167</v>
      </c>
      <c r="EC902"/>
      <c r="ED902"/>
      <c r="EE902"/>
      <c r="EF902"/>
    </row>
    <row r="903" spans="93:136" ht="15">
      <c r="CO903" s="1187"/>
      <c r="CP903" s="448">
        <v>238.17434210526321</v>
      </c>
      <c r="CQ903" s="470">
        <v>68</v>
      </c>
      <c r="CR903" s="450">
        <v>3.5025638544891646</v>
      </c>
      <c r="CS903" s="473"/>
      <c r="CT903" s="473"/>
      <c r="CU903" s="473"/>
      <c r="CV903" s="473"/>
      <c r="CW903" s="474"/>
      <c r="DN903" s="1190"/>
      <c r="DO903" s="742"/>
      <c r="DP903" s="742"/>
      <c r="DQ903" s="742"/>
      <c r="DR903" s="742"/>
      <c r="DS903" s="742"/>
      <c r="DT903" s="742"/>
      <c r="DU903" s="548">
        <v>193.32894736842115</v>
      </c>
      <c r="DV903" s="570">
        <v>68</v>
      </c>
      <c r="DW903" s="550">
        <v>2.8430727554179582</v>
      </c>
      <c r="DX903" s="573"/>
      <c r="DY903" s="573"/>
      <c r="DZ903" s="573"/>
      <c r="EA903" s="573"/>
      <c r="EB903" s="574"/>
      <c r="EC903"/>
      <c r="ED903"/>
      <c r="EE903"/>
      <c r="EF903"/>
    </row>
    <row r="904" spans="93:136" ht="15">
      <c r="CO904" s="1187"/>
      <c r="CP904" s="448">
        <v>53.657025446499141</v>
      </c>
      <c r="CQ904" s="470">
        <v>1</v>
      </c>
      <c r="CR904" s="450">
        <v>53.657025446499141</v>
      </c>
      <c r="CS904" s="450">
        <v>16.400060243189245</v>
      </c>
      <c r="CT904" s="451">
        <v>1.3387573750569067E-4</v>
      </c>
      <c r="CU904" s="451">
        <v>0.19431337129303372</v>
      </c>
      <c r="CV904" s="450">
        <v>16.400060243189245</v>
      </c>
      <c r="CW904" s="455">
        <v>0.97891868524038084</v>
      </c>
      <c r="DN904" s="1190"/>
      <c r="DO904" s="742"/>
      <c r="DP904" s="742"/>
      <c r="DQ904" s="742"/>
      <c r="DR904" s="742"/>
      <c r="DS904" s="742"/>
      <c r="DT904" s="742"/>
      <c r="DU904" s="548">
        <v>102.52260154891725</v>
      </c>
      <c r="DV904" s="570">
        <v>1</v>
      </c>
      <c r="DW904" s="550">
        <v>102.52260154891725</v>
      </c>
      <c r="DX904" s="550">
        <v>40.73883229135307</v>
      </c>
      <c r="DY904" s="551">
        <v>1.8017104953068759E-8</v>
      </c>
      <c r="DZ904" s="551">
        <v>0.37464842534080278</v>
      </c>
      <c r="EA904" s="550">
        <v>40.73883229135307</v>
      </c>
      <c r="EB904" s="555">
        <v>0.9999925649696928</v>
      </c>
      <c r="EC904"/>
      <c r="ED904"/>
      <c r="EE904"/>
      <c r="EF904"/>
    </row>
    <row r="905" spans="93:136" ht="15">
      <c r="CO905" s="1187"/>
      <c r="CP905" s="448">
        <v>222.47953216374282</v>
      </c>
      <c r="CQ905" s="470">
        <v>68</v>
      </c>
      <c r="CR905" s="450">
        <v>3.2717578259373945</v>
      </c>
      <c r="CS905" s="473"/>
      <c r="CT905" s="473"/>
      <c r="CU905" s="473"/>
      <c r="CV905" s="473"/>
      <c r="CW905" s="474"/>
      <c r="DN905" s="1190"/>
      <c r="DO905" s="742"/>
      <c r="DP905" s="742"/>
      <c r="DQ905" s="742"/>
      <c r="DR905" s="742"/>
      <c r="DS905" s="742"/>
      <c r="DT905" s="742"/>
      <c r="DU905" s="548">
        <v>171.1275584795321</v>
      </c>
      <c r="DV905" s="570">
        <v>68</v>
      </c>
      <c r="DW905" s="550">
        <v>2.5165817423460601</v>
      </c>
      <c r="DX905" s="573"/>
      <c r="DY905" s="573"/>
      <c r="DZ905" s="573"/>
      <c r="EA905" s="573"/>
      <c r="EB905" s="574"/>
      <c r="EC905"/>
      <c r="ED905"/>
      <c r="EE905"/>
      <c r="EF905"/>
    </row>
    <row r="906" spans="93:136" ht="15">
      <c r="CO906" s="1187"/>
      <c r="CP906" s="448">
        <v>90.985380116958993</v>
      </c>
      <c r="CQ906" s="470">
        <v>1</v>
      </c>
      <c r="CR906" s="450">
        <v>90.985380116958993</v>
      </c>
      <c r="CS906" s="450">
        <v>29.296522696277602</v>
      </c>
      <c r="CT906" s="451">
        <v>8.7363544309378224E-7</v>
      </c>
      <c r="CU906" s="451">
        <v>0.30110554708856452</v>
      </c>
      <c r="CV906" s="450">
        <v>29.296522696277606</v>
      </c>
      <c r="CW906" s="455">
        <v>0.99963076789027161</v>
      </c>
      <c r="DN906" s="1190"/>
      <c r="DO906" s="742"/>
      <c r="DP906" s="742"/>
      <c r="DQ906" s="742"/>
      <c r="DR906" s="742"/>
      <c r="DS906" s="742"/>
      <c r="DT906" s="742"/>
      <c r="DU906" s="548">
        <v>107.62517780938836</v>
      </c>
      <c r="DV906" s="570">
        <v>1</v>
      </c>
      <c r="DW906" s="550">
        <v>107.62517780938836</v>
      </c>
      <c r="DX906" s="550">
        <v>46.493932869591156</v>
      </c>
      <c r="DY906" s="551">
        <v>3.0048720551765505E-9</v>
      </c>
      <c r="DZ906" s="551">
        <v>0.40608206657157853</v>
      </c>
      <c r="EA906" s="550">
        <v>46.493932869591156</v>
      </c>
      <c r="EB906" s="555">
        <v>0.9999990323310517</v>
      </c>
      <c r="EC906"/>
      <c r="ED906"/>
      <c r="EE906"/>
      <c r="EF906"/>
    </row>
    <row r="907" spans="93:136" ht="15.75" thickBot="1">
      <c r="CO907" s="1183"/>
      <c r="CP907" s="477">
        <v>211.18567251461991</v>
      </c>
      <c r="CQ907" s="480">
        <v>68</v>
      </c>
      <c r="CR907" s="458">
        <v>3.1056716546267635</v>
      </c>
      <c r="CS907" s="478"/>
      <c r="CT907" s="478"/>
      <c r="CU907" s="478"/>
      <c r="CV907" s="478"/>
      <c r="CW907" s="479"/>
      <c r="DN907" s="1184"/>
      <c r="DO907" s="744"/>
      <c r="DP907" s="744"/>
      <c r="DQ907" s="744"/>
      <c r="DR907" s="744"/>
      <c r="DS907" s="744"/>
      <c r="DT907" s="744"/>
      <c r="DU907" s="577">
        <v>157.40789473684211</v>
      </c>
      <c r="DV907" s="580">
        <v>68</v>
      </c>
      <c r="DW907" s="558">
        <v>2.3148219814241489</v>
      </c>
      <c r="DX907" s="578"/>
      <c r="DY907" s="578"/>
      <c r="DZ907" s="578"/>
      <c r="EA907" s="578"/>
      <c r="EB907" s="579"/>
      <c r="EC907"/>
      <c r="ED907"/>
      <c r="EE907"/>
      <c r="EF907"/>
    </row>
    <row r="908" spans="93:136" ht="15.75" thickTop="1">
      <c r="CO908" s="1176" t="s">
        <v>118</v>
      </c>
      <c r="CP908" s="1176"/>
      <c r="CQ908" s="1176"/>
      <c r="CR908" s="1176"/>
      <c r="CS908" s="1176"/>
      <c r="CT908" s="1176"/>
      <c r="CU908" s="1176"/>
      <c r="CV908" s="1176"/>
      <c r="CW908" s="1176"/>
      <c r="DN908" s="1178" t="s">
        <v>118</v>
      </c>
      <c r="DO908" s="1178"/>
      <c r="DP908" s="1178"/>
      <c r="DQ908" s="1178"/>
      <c r="DR908" s="1178"/>
      <c r="DS908" s="1178"/>
      <c r="DT908" s="1178"/>
      <c r="DU908" s="1178"/>
      <c r="DV908" s="1178"/>
      <c r="DW908" s="1178"/>
      <c r="DX908" s="1178"/>
      <c r="DY908" s="1178"/>
      <c r="DZ908" s="1178"/>
      <c r="EA908" s="1178"/>
      <c r="EB908" s="1178"/>
      <c r="EC908"/>
      <c r="ED908"/>
      <c r="EE908"/>
      <c r="EF908"/>
    </row>
    <row r="909" spans="93:136" ht="15">
      <c r="CO909" s="1176" t="s">
        <v>333</v>
      </c>
      <c r="CP909" s="1176"/>
      <c r="CQ909" s="1176"/>
      <c r="CR909" s="1176"/>
      <c r="CS909" s="1176"/>
      <c r="CT909" s="1176"/>
      <c r="CU909" s="1176"/>
      <c r="CV909" s="1176"/>
      <c r="CW909" s="1176"/>
      <c r="DN909" s="1178" t="s">
        <v>333</v>
      </c>
      <c r="DO909" s="1178"/>
      <c r="DP909" s="1178"/>
      <c r="DQ909" s="1178"/>
      <c r="DR909" s="1178"/>
      <c r="DS909" s="1178"/>
      <c r="DT909" s="1178"/>
      <c r="DU909" s="1178"/>
      <c r="DV909" s="1178"/>
      <c r="DW909" s="1178"/>
      <c r="DX909" s="1178"/>
      <c r="DY909" s="1178"/>
      <c r="DZ909" s="1178"/>
      <c r="EA909" s="1178"/>
      <c r="EB909" s="1178"/>
      <c r="EC909"/>
      <c r="ED909"/>
      <c r="EE909"/>
      <c r="EF909"/>
    </row>
    <row r="910" spans="93:136" ht="15">
      <c r="CO910"/>
      <c r="CP910"/>
      <c r="CQ910"/>
      <c r="CR910"/>
      <c r="CS910"/>
      <c r="CT910"/>
      <c r="CU910"/>
      <c r="CV910"/>
      <c r="CW910"/>
      <c r="DN910"/>
      <c r="DO910"/>
      <c r="DP910"/>
      <c r="DQ910"/>
      <c r="DR910"/>
      <c r="DS910"/>
      <c r="DT910"/>
      <c r="DU910"/>
      <c r="DV910"/>
      <c r="DW910"/>
      <c r="DX910"/>
      <c r="DY910"/>
      <c r="DZ910"/>
      <c r="EA910"/>
      <c r="EB910"/>
      <c r="EC910"/>
      <c r="ED910"/>
      <c r="EE910"/>
      <c r="EF910"/>
    </row>
    <row r="911" spans="93:136" ht="15">
      <c r="CO911"/>
      <c r="CP911"/>
      <c r="CQ911"/>
      <c r="CR911"/>
      <c r="CS911"/>
      <c r="CT911"/>
      <c r="CU911"/>
      <c r="CV911"/>
      <c r="CW911"/>
      <c r="DN911"/>
      <c r="DO911"/>
      <c r="DP911"/>
      <c r="DQ911"/>
      <c r="DR911"/>
      <c r="DS911"/>
      <c r="DT911"/>
      <c r="DU911"/>
      <c r="DV911"/>
      <c r="DW911"/>
      <c r="DX911"/>
      <c r="DY911"/>
      <c r="DZ911"/>
      <c r="EA911"/>
      <c r="EB911"/>
      <c r="EC911"/>
      <c r="ED911"/>
      <c r="EE911"/>
      <c r="EF911"/>
    </row>
    <row r="912" spans="93:136" ht="18">
      <c r="CO912" s="489" t="s">
        <v>543</v>
      </c>
      <c r="CP912"/>
      <c r="CQ912"/>
      <c r="CR912"/>
      <c r="CS912"/>
      <c r="CT912"/>
      <c r="CU912"/>
      <c r="CV912"/>
      <c r="CW912"/>
      <c r="DN912" s="589" t="s">
        <v>543</v>
      </c>
      <c r="DO912" s="589"/>
      <c r="DP912" s="589"/>
      <c r="DQ912" s="589"/>
      <c r="DR912" s="589"/>
      <c r="DS912" s="589"/>
      <c r="DT912" s="589"/>
      <c r="DU912"/>
      <c r="DV912"/>
      <c r="DW912"/>
      <c r="DX912"/>
      <c r="DY912"/>
      <c r="DZ912"/>
      <c r="EA912"/>
      <c r="EB912"/>
      <c r="EC912"/>
      <c r="ED912"/>
      <c r="EE912"/>
      <c r="EF912"/>
    </row>
    <row r="913" spans="93:136" ht="15">
      <c r="CO913"/>
      <c r="CP913"/>
      <c r="CQ913"/>
      <c r="CR913"/>
      <c r="CS913"/>
      <c r="CT913"/>
      <c r="CU913"/>
      <c r="CV913"/>
      <c r="CW913"/>
      <c r="DN913"/>
      <c r="DO913"/>
      <c r="DP913"/>
      <c r="DQ913"/>
      <c r="DR913"/>
      <c r="DS913"/>
      <c r="DT913"/>
      <c r="DU913"/>
      <c r="DV913"/>
      <c r="DW913"/>
      <c r="DX913"/>
      <c r="DY913"/>
      <c r="DZ913"/>
      <c r="EA913"/>
      <c r="EB913"/>
      <c r="EC913"/>
      <c r="ED913"/>
      <c r="EE913"/>
      <c r="EF913"/>
    </row>
    <row r="914" spans="93:136" ht="15">
      <c r="CO914" s="1153" t="s">
        <v>76</v>
      </c>
      <c r="CP914" s="1153"/>
      <c r="CQ914" s="1153"/>
      <c r="CR914" s="1153"/>
      <c r="CS914" s="1153"/>
      <c r="CT914"/>
      <c r="CU914"/>
      <c r="CV914"/>
      <c r="CW914"/>
      <c r="DN914" s="1155" t="s">
        <v>76</v>
      </c>
      <c r="DO914" s="1155"/>
      <c r="DP914" s="1155"/>
      <c r="DQ914" s="1155"/>
      <c r="DR914" s="1155"/>
      <c r="DS914" s="1155"/>
      <c r="DT914" s="1155"/>
      <c r="DU914" s="1155"/>
      <c r="DV914" s="1155"/>
      <c r="DW914" s="1155"/>
      <c r="DX914" s="1155"/>
      <c r="DY914"/>
      <c r="DZ914"/>
      <c r="EA914"/>
      <c r="EB914"/>
      <c r="EC914"/>
      <c r="ED914"/>
      <c r="EE914"/>
      <c r="EF914"/>
    </row>
    <row r="915" spans="93:136" ht="15.75" thickBot="1">
      <c r="CO915" s="406" t="s">
        <v>328</v>
      </c>
      <c r="CP915"/>
      <c r="CQ915"/>
      <c r="CR915"/>
      <c r="CS915"/>
      <c r="CT915"/>
      <c r="CU915"/>
      <c r="CV915"/>
      <c r="CW915"/>
      <c r="DN915" s="506" t="s">
        <v>328</v>
      </c>
      <c r="DO915" s="506"/>
      <c r="DP915" s="506"/>
      <c r="DQ915" s="506"/>
      <c r="DR915" s="506"/>
      <c r="DS915" s="506"/>
      <c r="DT915" s="506"/>
      <c r="DU915"/>
      <c r="DV915"/>
      <c r="DW915"/>
      <c r="DX915"/>
      <c r="DY915"/>
      <c r="DZ915"/>
      <c r="EA915"/>
      <c r="EB915"/>
      <c r="EC915"/>
      <c r="ED915"/>
      <c r="EE915"/>
      <c r="EF915"/>
    </row>
    <row r="916" spans="93:136" ht="15.75" thickTop="1">
      <c r="CO916" s="1231" t="s">
        <v>30</v>
      </c>
      <c r="CP916" s="1228" t="s">
        <v>16</v>
      </c>
      <c r="CQ916" s="1218" t="s">
        <v>71</v>
      </c>
      <c r="CR916" s="1218" t="s">
        <v>72</v>
      </c>
      <c r="CS916" s="1219"/>
      <c r="CT916"/>
      <c r="CU916"/>
      <c r="CV916"/>
      <c r="CW916"/>
      <c r="DN916" s="1235" t="s">
        <v>30</v>
      </c>
      <c r="DO916" s="1243"/>
      <c r="DP916" s="1243"/>
      <c r="DQ916" s="1243"/>
      <c r="DR916" s="1243"/>
      <c r="DS916" s="1243"/>
      <c r="DT916" s="1243"/>
      <c r="DU916" s="1222" t="s">
        <v>16</v>
      </c>
      <c r="DV916" s="1216" t="s">
        <v>71</v>
      </c>
      <c r="DW916" s="1216" t="s">
        <v>72</v>
      </c>
      <c r="DX916" s="1217"/>
      <c r="DY916"/>
      <c r="DZ916"/>
      <c r="EA916"/>
      <c r="EB916"/>
      <c r="EC916"/>
      <c r="ED916"/>
      <c r="EE916"/>
      <c r="EF916"/>
    </row>
    <row r="917" spans="93:136" ht="25.5" thickBot="1">
      <c r="CO917" s="1233"/>
      <c r="CP917" s="1229"/>
      <c r="CQ917" s="1230"/>
      <c r="CR917" s="638" t="s">
        <v>73</v>
      </c>
      <c r="CS917" s="461" t="s">
        <v>74</v>
      </c>
      <c r="CT917"/>
      <c r="CU917"/>
      <c r="CV917"/>
      <c r="CW917"/>
      <c r="DN917" s="1237"/>
      <c r="DO917" s="1244"/>
      <c r="DP917" s="1244"/>
      <c r="DQ917" s="1244"/>
      <c r="DR917" s="1244"/>
      <c r="DS917" s="1244"/>
      <c r="DT917" s="1244"/>
      <c r="DU917" s="1223"/>
      <c r="DV917" s="1224"/>
      <c r="DW917" s="635" t="s">
        <v>73</v>
      </c>
      <c r="DX917" s="561" t="s">
        <v>74</v>
      </c>
      <c r="DY917"/>
      <c r="DZ917"/>
      <c r="EA917"/>
      <c r="EB917"/>
      <c r="EC917"/>
      <c r="ED917"/>
      <c r="EE917"/>
      <c r="EF917"/>
    </row>
    <row r="918" spans="93:136" ht="15.75" thickTop="1">
      <c r="CO918" s="1186" t="s">
        <v>1</v>
      </c>
      <c r="CP918" s="482">
        <v>2</v>
      </c>
      <c r="CQ918" s="485">
        <v>0.28412554947696544</v>
      </c>
      <c r="CR918" s="484">
        <v>1.4330362933933882</v>
      </c>
      <c r="CS918" s="486">
        <v>2.5669637066066118</v>
      </c>
      <c r="CT918"/>
      <c r="CU918"/>
      <c r="CV918"/>
      <c r="CW918"/>
      <c r="DN918" s="1189" t="s">
        <v>1</v>
      </c>
      <c r="DO918" s="748"/>
      <c r="DP918" s="748"/>
      <c r="DQ918" s="748"/>
      <c r="DR918" s="748"/>
      <c r="DS918" s="748"/>
      <c r="DT918" s="748"/>
      <c r="DU918" s="582">
        <v>1.7368421052631582</v>
      </c>
      <c r="DV918" s="585">
        <v>0.30121910923439893</v>
      </c>
      <c r="DW918" s="584">
        <v>1.1357687312330549</v>
      </c>
      <c r="DX918" s="586">
        <v>2.3379154792932617</v>
      </c>
      <c r="DY918"/>
      <c r="DZ918"/>
      <c r="EA918"/>
      <c r="EB918"/>
      <c r="EC918"/>
      <c r="ED918"/>
      <c r="EE918"/>
      <c r="EF918"/>
    </row>
    <row r="919" spans="93:136" ht="15">
      <c r="CO919" s="1187"/>
      <c r="CP919" s="448">
        <v>2.8421052631578947</v>
      </c>
      <c r="CQ919" s="451">
        <v>0.353481370590776</v>
      </c>
      <c r="CR919" s="450">
        <v>2.1367441703048939</v>
      </c>
      <c r="CS919" s="452">
        <v>3.5474663560108954</v>
      </c>
      <c r="CT919"/>
      <c r="CU919"/>
      <c r="CV919"/>
      <c r="CW919"/>
      <c r="DN919" s="1190"/>
      <c r="DO919" s="742"/>
      <c r="DP919" s="742"/>
      <c r="DQ919" s="742"/>
      <c r="DR919" s="742"/>
      <c r="DS919" s="742"/>
      <c r="DT919" s="742"/>
      <c r="DU919" s="548">
        <v>2.1578947368421049</v>
      </c>
      <c r="DV919" s="551">
        <v>0.3227275752518351</v>
      </c>
      <c r="DW919" s="550">
        <v>1.5139018871115011</v>
      </c>
      <c r="DX919" s="552">
        <v>2.8018875865727084</v>
      </c>
      <c r="DY919"/>
      <c r="DZ919"/>
      <c r="EA919"/>
      <c r="EB919"/>
      <c r="EC919"/>
      <c r="ED919"/>
      <c r="EE919"/>
      <c r="EF919"/>
    </row>
    <row r="920" spans="93:136" ht="15">
      <c r="CO920" s="1187"/>
      <c r="CP920" s="448">
        <v>3.3684210526315783</v>
      </c>
      <c r="CQ920" s="451">
        <v>0.34039963065644963</v>
      </c>
      <c r="CR920" s="450">
        <v>2.6891641653865661</v>
      </c>
      <c r="CS920" s="452">
        <v>4.047677939876591</v>
      </c>
      <c r="CT920"/>
      <c r="CU920"/>
      <c r="CV920"/>
      <c r="CW920"/>
      <c r="DN920" s="1190"/>
      <c r="DO920" s="742"/>
      <c r="DP920" s="742"/>
      <c r="DQ920" s="742"/>
      <c r="DR920" s="742"/>
      <c r="DS920" s="742"/>
      <c r="DT920" s="742"/>
      <c r="DU920" s="548">
        <v>2.4210526315789478</v>
      </c>
      <c r="DV920" s="551">
        <v>0.39894167120959118</v>
      </c>
      <c r="DW920" s="550">
        <v>1.6249769212276575</v>
      </c>
      <c r="DX920" s="552">
        <v>3.2171283419302381</v>
      </c>
      <c r="DY920"/>
      <c r="DZ920"/>
      <c r="EA920"/>
      <c r="EB920"/>
      <c r="EC920"/>
      <c r="ED920"/>
      <c r="EE920"/>
      <c r="EF920"/>
    </row>
    <row r="921" spans="93:136" ht="15">
      <c r="CO921" s="1187"/>
      <c r="CP921" s="448">
        <v>3.4736842105263155</v>
      </c>
      <c r="CQ921" s="451">
        <v>0.42935470886639338</v>
      </c>
      <c r="CR921" s="450">
        <v>2.6169202284204816</v>
      </c>
      <c r="CS921" s="452">
        <v>4.330448192632149</v>
      </c>
      <c r="CT921"/>
      <c r="CU921"/>
      <c r="CV921"/>
      <c r="CW921"/>
      <c r="DN921" s="1190"/>
      <c r="DO921" s="742"/>
      <c r="DP921" s="742"/>
      <c r="DQ921" s="742"/>
      <c r="DR921" s="742"/>
      <c r="DS921" s="742"/>
      <c r="DT921" s="742"/>
      <c r="DU921" s="548">
        <v>2.7894736842105261</v>
      </c>
      <c r="DV921" s="551">
        <v>0.38682736224301978</v>
      </c>
      <c r="DW921" s="550">
        <v>2.0175717010277663</v>
      </c>
      <c r="DX921" s="552">
        <v>3.5613756673932859</v>
      </c>
      <c r="DY921"/>
      <c r="DZ921"/>
      <c r="EA921"/>
      <c r="EB921"/>
      <c r="EC921"/>
      <c r="ED921"/>
      <c r="EE921"/>
      <c r="EF921"/>
    </row>
    <row r="922" spans="93:136" ht="15">
      <c r="CO922" s="1187"/>
      <c r="CP922" s="448">
        <v>4.0526315789473681</v>
      </c>
      <c r="CQ922" s="451">
        <v>0.41496720389989172</v>
      </c>
      <c r="CR922" s="450">
        <v>3.2245774160029756</v>
      </c>
      <c r="CS922" s="452">
        <v>4.8806857418917611</v>
      </c>
      <c r="CT922"/>
      <c r="CU922"/>
      <c r="CV922"/>
      <c r="CW922"/>
      <c r="DN922" s="1190"/>
      <c r="DO922" s="742"/>
      <c r="DP922" s="742"/>
      <c r="DQ922" s="742"/>
      <c r="DR922" s="742"/>
      <c r="DS922" s="742"/>
      <c r="DT922" s="742"/>
      <c r="DU922" s="548">
        <v>3.5789473684210527</v>
      </c>
      <c r="DV922" s="551">
        <v>0.36393910294140225</v>
      </c>
      <c r="DW922" s="550">
        <v>2.8527181955691723</v>
      </c>
      <c r="DX922" s="552">
        <v>4.3051765412729335</v>
      </c>
      <c r="DY922"/>
      <c r="DZ922"/>
      <c r="EA922"/>
      <c r="EB922"/>
      <c r="EC922"/>
      <c r="ED922"/>
      <c r="EE922"/>
      <c r="EF922"/>
    </row>
    <row r="923" spans="93:136" ht="15">
      <c r="CO923" s="1187"/>
      <c r="CP923" s="448">
        <v>4.3684210526315788</v>
      </c>
      <c r="CQ923" s="451">
        <v>0.40429741883308218</v>
      </c>
      <c r="CR923" s="450">
        <v>3.561658114293035</v>
      </c>
      <c r="CS923" s="452">
        <v>5.1751839909701225</v>
      </c>
      <c r="CT923"/>
      <c r="CU923"/>
      <c r="CV923"/>
      <c r="CW923"/>
      <c r="DN923" s="1190"/>
      <c r="DO923" s="742"/>
      <c r="DP923" s="742"/>
      <c r="DQ923" s="742"/>
      <c r="DR923" s="742"/>
      <c r="DS923" s="742"/>
      <c r="DT923" s="742"/>
      <c r="DU923" s="548">
        <v>4.1578947368421053</v>
      </c>
      <c r="DV923" s="551">
        <v>0.34904546389321378</v>
      </c>
      <c r="DW923" s="550">
        <v>3.4613853579868099</v>
      </c>
      <c r="DX923" s="552">
        <v>4.8544041156974007</v>
      </c>
      <c r="DY923"/>
      <c r="DZ923"/>
      <c r="EA923"/>
      <c r="EB923"/>
      <c r="EC923"/>
      <c r="ED923"/>
      <c r="EE923"/>
      <c r="EF923"/>
    </row>
    <row r="924" spans="93:136" ht="15">
      <c r="CO924" s="1187"/>
      <c r="CP924" s="448">
        <v>1.1250000000000002</v>
      </c>
      <c r="CQ924" s="451">
        <v>0.30961863936201472</v>
      </c>
      <c r="CR924" s="451">
        <v>0.50716562456163372</v>
      </c>
      <c r="CS924" s="452">
        <v>1.7428343754383668</v>
      </c>
      <c r="CT924"/>
      <c r="CU924"/>
      <c r="CV924"/>
      <c r="CW924"/>
      <c r="DN924" s="1190"/>
      <c r="DO924" s="742"/>
      <c r="DP924" s="742"/>
      <c r="DQ924" s="742"/>
      <c r="DR924" s="742"/>
      <c r="DS924" s="742"/>
      <c r="DT924" s="742"/>
      <c r="DU924" s="548">
        <v>1.3125000000000002</v>
      </c>
      <c r="DV924" s="551">
        <v>0.32824591425402128</v>
      </c>
      <c r="DW924" s="551">
        <v>0.65749547623743843</v>
      </c>
      <c r="DX924" s="552">
        <v>1.9675045237625621</v>
      </c>
      <c r="DY924"/>
      <c r="DZ924"/>
      <c r="EA924"/>
      <c r="EB924"/>
      <c r="EC924"/>
      <c r="ED924"/>
      <c r="EE924"/>
      <c r="EF924"/>
    </row>
    <row r="925" spans="93:136" ht="15">
      <c r="CO925" s="1187"/>
      <c r="CP925" s="448">
        <v>2.125</v>
      </c>
      <c r="CQ925" s="451">
        <v>0.38519739320736096</v>
      </c>
      <c r="CR925" s="450">
        <v>1.3563505693870894</v>
      </c>
      <c r="CS925" s="452">
        <v>2.8936494306129106</v>
      </c>
      <c r="CT925"/>
      <c r="CU925"/>
      <c r="CV925"/>
      <c r="CW925"/>
      <c r="DN925" s="1190"/>
      <c r="DO925" s="742"/>
      <c r="DP925" s="742"/>
      <c r="DQ925" s="742"/>
      <c r="DR925" s="742"/>
      <c r="DS925" s="742"/>
      <c r="DT925" s="742"/>
      <c r="DU925" s="548">
        <v>2.125</v>
      </c>
      <c r="DV925" s="551">
        <v>0.35168422170416697</v>
      </c>
      <c r="DW925" s="550">
        <v>1.4232250619153806</v>
      </c>
      <c r="DX925" s="552">
        <v>2.8267749380846192</v>
      </c>
      <c r="DY925"/>
      <c r="DZ925"/>
      <c r="EA925"/>
      <c r="EB925"/>
      <c r="EC925"/>
      <c r="ED925"/>
      <c r="EE925"/>
      <c r="EF925"/>
    </row>
    <row r="926" spans="93:136" ht="15">
      <c r="CO926" s="1187"/>
      <c r="CP926" s="448">
        <v>2.3124999999999991</v>
      </c>
      <c r="CQ926" s="451">
        <v>0.37094189761250862</v>
      </c>
      <c r="CR926" s="450">
        <v>1.5722969679487462</v>
      </c>
      <c r="CS926" s="452">
        <v>3.052703032051252</v>
      </c>
      <c r="CT926"/>
      <c r="CU926"/>
      <c r="CV926"/>
      <c r="CW926"/>
      <c r="DN926" s="1190"/>
      <c r="DO926" s="742"/>
      <c r="DP926" s="742"/>
      <c r="DQ926" s="742"/>
      <c r="DR926" s="742"/>
      <c r="DS926" s="742"/>
      <c r="DT926" s="742"/>
      <c r="DU926" s="548">
        <v>2.9375000000000009</v>
      </c>
      <c r="DV926" s="551">
        <v>0.43473660729245966</v>
      </c>
      <c r="DW926" s="550">
        <v>2.0699966067928424</v>
      </c>
      <c r="DX926" s="552">
        <v>3.8050033932071594</v>
      </c>
      <c r="DY926"/>
      <c r="DZ926"/>
      <c r="EA926"/>
      <c r="EB926"/>
      <c r="EC926"/>
      <c r="ED926"/>
      <c r="EE926"/>
      <c r="EF926"/>
    </row>
    <row r="927" spans="93:136" ht="15">
      <c r="CO927" s="1187"/>
      <c r="CP927" s="448">
        <v>3.3125000000000004</v>
      </c>
      <c r="CQ927" s="451">
        <v>0.46787844672048412</v>
      </c>
      <c r="CR927" s="450">
        <v>2.3788630958837951</v>
      </c>
      <c r="CS927" s="452">
        <v>4.2461369041162058</v>
      </c>
      <c r="CT927"/>
      <c r="CU927"/>
      <c r="CV927"/>
      <c r="CW927"/>
      <c r="DN927" s="1190"/>
      <c r="DO927" s="742"/>
      <c r="DP927" s="742"/>
      <c r="DQ927" s="742"/>
      <c r="DR927" s="742"/>
      <c r="DS927" s="742"/>
      <c r="DT927" s="742"/>
      <c r="DU927" s="548">
        <v>3.1250000000000009</v>
      </c>
      <c r="DV927" s="551">
        <v>0.42153534515343133</v>
      </c>
      <c r="DW927" s="550">
        <v>2.2838393152469298</v>
      </c>
      <c r="DX927" s="552">
        <v>3.9661606847530719</v>
      </c>
      <c r="DY927"/>
      <c r="DZ927"/>
      <c r="EA927"/>
      <c r="EB927"/>
      <c r="EC927"/>
      <c r="ED927"/>
      <c r="EE927"/>
      <c r="EF927"/>
    </row>
    <row r="928" spans="93:136" ht="15">
      <c r="CO928" s="1187"/>
      <c r="CP928" s="448">
        <v>3.9999999999999991</v>
      </c>
      <c r="CQ928" s="451">
        <v>0.4522000266708166</v>
      </c>
      <c r="CR928" s="450">
        <v>3.097648895986806</v>
      </c>
      <c r="CS928" s="452">
        <v>4.9023511040131922</v>
      </c>
      <c r="CT928"/>
      <c r="CU928"/>
      <c r="CV928"/>
      <c r="CW928"/>
      <c r="DN928" s="1190"/>
      <c r="DO928" s="742"/>
      <c r="DP928" s="742"/>
      <c r="DQ928" s="742"/>
      <c r="DR928" s="742"/>
      <c r="DS928" s="742"/>
      <c r="DT928" s="742"/>
      <c r="DU928" s="548">
        <v>3.5625000000000004</v>
      </c>
      <c r="DV928" s="551">
        <v>0.39659344283110487</v>
      </c>
      <c r="DW928" s="550">
        <v>2.7711101064218804</v>
      </c>
      <c r="DX928" s="552">
        <v>4.3538898935781205</v>
      </c>
      <c r="DY928"/>
      <c r="DZ928"/>
      <c r="EA928"/>
      <c r="EB928"/>
      <c r="EC928"/>
      <c r="ED928"/>
      <c r="EE928"/>
      <c r="EF928"/>
    </row>
    <row r="929" spans="93:136" ht="15">
      <c r="CO929" s="1187"/>
      <c r="CP929" s="448">
        <v>4.125</v>
      </c>
      <c r="CQ929" s="451">
        <v>0.44057289795693605</v>
      </c>
      <c r="CR929" s="450">
        <v>3.2458504700970874</v>
      </c>
      <c r="CS929" s="452">
        <v>5.0041495299029126</v>
      </c>
      <c r="CT929"/>
      <c r="CU929"/>
      <c r="CV929"/>
      <c r="CW929"/>
      <c r="DN929" s="1190"/>
      <c r="DO929" s="742"/>
      <c r="DP929" s="742"/>
      <c r="DQ929" s="742"/>
      <c r="DR929" s="742"/>
      <c r="DS929" s="742"/>
      <c r="DT929" s="742"/>
      <c r="DU929" s="548">
        <v>4.1250000000000018</v>
      </c>
      <c r="DV929" s="551">
        <v>0.38036347595294867</v>
      </c>
      <c r="DW929" s="550">
        <v>3.3659965010853719</v>
      </c>
      <c r="DX929" s="552">
        <v>4.8840034989146321</v>
      </c>
      <c r="DY929"/>
      <c r="DZ929"/>
      <c r="EA929"/>
      <c r="EB929"/>
      <c r="EC929"/>
      <c r="ED929"/>
      <c r="EE929"/>
      <c r="EF929"/>
    </row>
    <row r="930" spans="93:136" ht="15">
      <c r="CO930" s="1187" t="s">
        <v>2</v>
      </c>
      <c r="CP930" s="448">
        <v>3.3157894736842106</v>
      </c>
      <c r="CQ930" s="451">
        <v>0.28412554947696561</v>
      </c>
      <c r="CR930" s="450">
        <v>2.7488257670775988</v>
      </c>
      <c r="CS930" s="452">
        <v>3.8827531802908224</v>
      </c>
      <c r="CT930"/>
      <c r="CU930"/>
      <c r="CV930"/>
      <c r="CW930"/>
      <c r="DN930" s="1190" t="s">
        <v>2</v>
      </c>
      <c r="DO930" s="742"/>
      <c r="DP930" s="742"/>
      <c r="DQ930" s="742"/>
      <c r="DR930" s="742"/>
      <c r="DS930" s="742"/>
      <c r="DT930" s="742"/>
      <c r="DU930" s="548">
        <v>3.6842105263157898</v>
      </c>
      <c r="DV930" s="551">
        <v>0.3012191092343991</v>
      </c>
      <c r="DW930" s="550">
        <v>3.0831371522856861</v>
      </c>
      <c r="DX930" s="552">
        <v>4.2852839003458936</v>
      </c>
      <c r="DY930"/>
      <c r="DZ930"/>
      <c r="EA930"/>
      <c r="EB930"/>
      <c r="EC930"/>
      <c r="ED930"/>
      <c r="EE930"/>
      <c r="EF930"/>
    </row>
    <row r="931" spans="93:136" ht="15">
      <c r="CO931" s="1187"/>
      <c r="CP931" s="448">
        <v>5.2105263157894743</v>
      </c>
      <c r="CQ931" s="451">
        <v>0.35348137059077622</v>
      </c>
      <c r="CR931" s="450">
        <v>4.5051652229364727</v>
      </c>
      <c r="CS931" s="452">
        <v>5.915887408642476</v>
      </c>
      <c r="CT931"/>
      <c r="CU931"/>
      <c r="CV931"/>
      <c r="CW931"/>
      <c r="DN931" s="1190"/>
      <c r="DO931" s="742"/>
      <c r="DP931" s="742"/>
      <c r="DQ931" s="742"/>
      <c r="DR931" s="742"/>
      <c r="DS931" s="742"/>
      <c r="DT931" s="742"/>
      <c r="DU931" s="548">
        <v>4.8947368421052637</v>
      </c>
      <c r="DV931" s="551">
        <v>0.32272757525183526</v>
      </c>
      <c r="DW931" s="550">
        <v>4.2507439923746597</v>
      </c>
      <c r="DX931" s="552">
        <v>5.5387296918358677</v>
      </c>
      <c r="DY931"/>
      <c r="DZ931"/>
      <c r="EA931"/>
      <c r="EB931"/>
      <c r="EC931"/>
      <c r="ED931"/>
      <c r="EE931"/>
      <c r="EF931"/>
    </row>
    <row r="932" spans="93:136" ht="15">
      <c r="CO932" s="1187"/>
      <c r="CP932" s="448">
        <v>5.5263157894736832</v>
      </c>
      <c r="CQ932" s="451">
        <v>0.34039963065644979</v>
      </c>
      <c r="CR932" s="450">
        <v>4.847058902228671</v>
      </c>
      <c r="CS932" s="452">
        <v>6.2055726767186954</v>
      </c>
      <c r="CT932"/>
      <c r="CU932"/>
      <c r="CV932"/>
      <c r="CW932"/>
      <c r="DN932" s="1190"/>
      <c r="DO932" s="742"/>
      <c r="DP932" s="742"/>
      <c r="DQ932" s="742"/>
      <c r="DR932" s="742"/>
      <c r="DS932" s="742"/>
      <c r="DT932" s="742"/>
      <c r="DU932" s="548">
        <v>5.9473684210526319</v>
      </c>
      <c r="DV932" s="551">
        <v>0.39894167120959134</v>
      </c>
      <c r="DW932" s="550">
        <v>5.1512927107013411</v>
      </c>
      <c r="DX932" s="552">
        <v>6.7434441314039226</v>
      </c>
      <c r="DY932"/>
      <c r="DZ932"/>
      <c r="EA932"/>
      <c r="EB932"/>
      <c r="EC932"/>
      <c r="ED932"/>
      <c r="EE932"/>
      <c r="EF932"/>
    </row>
    <row r="933" spans="93:136" ht="15">
      <c r="CO933" s="1187"/>
      <c r="CP933" s="448">
        <v>6</v>
      </c>
      <c r="CQ933" s="451">
        <v>0.4293547088663936</v>
      </c>
      <c r="CR933" s="450">
        <v>5.1432360178941661</v>
      </c>
      <c r="CS933" s="452">
        <v>6.8567639821058339</v>
      </c>
      <c r="CT933"/>
      <c r="CU933"/>
      <c r="CV933"/>
      <c r="CW933"/>
      <c r="DN933" s="1190"/>
      <c r="DO933" s="742"/>
      <c r="DP933" s="742"/>
      <c r="DQ933" s="742"/>
      <c r="DR933" s="742"/>
      <c r="DS933" s="742"/>
      <c r="DT933" s="742"/>
      <c r="DU933" s="548">
        <v>6.3684210526315788</v>
      </c>
      <c r="DV933" s="551">
        <v>0.38682736224302</v>
      </c>
      <c r="DW933" s="550">
        <v>5.5965190694488189</v>
      </c>
      <c r="DX933" s="552">
        <v>7.1403230358143386</v>
      </c>
      <c r="DY933"/>
      <c r="DZ933"/>
      <c r="EA933"/>
      <c r="EB933"/>
      <c r="EC933"/>
      <c r="ED933"/>
      <c r="EE933"/>
      <c r="EF933"/>
    </row>
    <row r="934" spans="93:136" ht="15">
      <c r="CO934" s="1187"/>
      <c r="CP934" s="448">
        <v>6.6315789473684212</v>
      </c>
      <c r="CQ934" s="451">
        <v>0.41496720389989195</v>
      </c>
      <c r="CR934" s="450">
        <v>5.8035247844240283</v>
      </c>
      <c r="CS934" s="452">
        <v>7.4596331103128142</v>
      </c>
      <c r="CT934"/>
      <c r="CU934"/>
      <c r="CV934"/>
      <c r="CW934"/>
      <c r="DN934" s="1190"/>
      <c r="DO934" s="742"/>
      <c r="DP934" s="742"/>
      <c r="DQ934" s="742"/>
      <c r="DR934" s="742"/>
      <c r="DS934" s="742"/>
      <c r="DT934" s="742"/>
      <c r="DU934" s="548">
        <v>7.0526315789473681</v>
      </c>
      <c r="DV934" s="551">
        <v>0.36393910294140241</v>
      </c>
      <c r="DW934" s="550">
        <v>6.3264024060954878</v>
      </c>
      <c r="DX934" s="552">
        <v>7.7788607517992485</v>
      </c>
      <c r="DY934"/>
      <c r="DZ934"/>
      <c r="EA934"/>
      <c r="EB934"/>
      <c r="EC934"/>
      <c r="ED934"/>
      <c r="EE934"/>
      <c r="EF934"/>
    </row>
    <row r="935" spans="93:136" ht="15">
      <c r="CO935" s="1187"/>
      <c r="CP935" s="448">
        <v>7.5263157894736841</v>
      </c>
      <c r="CQ935" s="451">
        <v>0.4042974188330824</v>
      </c>
      <c r="CR935" s="450">
        <v>6.7195528511351394</v>
      </c>
      <c r="CS935" s="452">
        <v>8.3330787278122287</v>
      </c>
      <c r="CT935"/>
      <c r="CU935"/>
      <c r="CV935"/>
      <c r="CW935"/>
      <c r="DN935" s="1190"/>
      <c r="DO935" s="742"/>
      <c r="DP935" s="742"/>
      <c r="DQ935" s="742"/>
      <c r="DR935" s="742"/>
      <c r="DS935" s="742"/>
      <c r="DT935" s="742"/>
      <c r="DU935" s="548">
        <v>7.5789473684210531</v>
      </c>
      <c r="DV935" s="551">
        <v>0.34904546389321395</v>
      </c>
      <c r="DW935" s="550">
        <v>6.8824379895657568</v>
      </c>
      <c r="DX935" s="552">
        <v>8.2754567472763494</v>
      </c>
      <c r="DY935"/>
      <c r="DZ935"/>
      <c r="EA935"/>
      <c r="EB935"/>
      <c r="EC935"/>
      <c r="ED935"/>
      <c r="EE935"/>
      <c r="EF935"/>
    </row>
    <row r="936" spans="93:136" ht="15">
      <c r="CO936" s="1187"/>
      <c r="CP936" s="448">
        <v>1.5555555555555554</v>
      </c>
      <c r="CQ936" s="451">
        <v>0.29191125263284351</v>
      </c>
      <c r="CR936" s="451">
        <v>0.97305572019205655</v>
      </c>
      <c r="CS936" s="452">
        <v>2.1380553909190541</v>
      </c>
      <c r="CT936"/>
      <c r="CU936"/>
      <c r="CV936"/>
      <c r="CW936"/>
      <c r="DN936" s="1190"/>
      <c r="DO936" s="742"/>
      <c r="DP936" s="742"/>
      <c r="DQ936" s="742"/>
      <c r="DR936" s="742"/>
      <c r="DS936" s="742"/>
      <c r="DT936" s="742"/>
      <c r="DU936" s="548">
        <v>1.3333333333333335</v>
      </c>
      <c r="DV936" s="551">
        <v>0.30947321582106185</v>
      </c>
      <c r="DW936" s="551">
        <v>0.71578914605283694</v>
      </c>
      <c r="DX936" s="552">
        <v>1.95087752061383</v>
      </c>
      <c r="DY936"/>
      <c r="DZ936"/>
      <c r="EA936"/>
      <c r="EB936"/>
      <c r="EC936"/>
      <c r="ED936"/>
      <c r="EE936"/>
      <c r="EF936"/>
    </row>
    <row r="937" spans="93:136" ht="15">
      <c r="CO937" s="1187"/>
      <c r="CP937" s="448">
        <v>2.666666666666667</v>
      </c>
      <c r="CQ937" s="451">
        <v>0.36316758510974112</v>
      </c>
      <c r="CR937" s="450">
        <v>1.9419770336779103</v>
      </c>
      <c r="CS937" s="452">
        <v>3.3913562996554236</v>
      </c>
      <c r="CT937"/>
      <c r="CU937"/>
      <c r="CV937"/>
      <c r="CW937"/>
      <c r="DN937" s="1190"/>
      <c r="DO937" s="742"/>
      <c r="DP937" s="742"/>
      <c r="DQ937" s="742"/>
      <c r="DR937" s="742"/>
      <c r="DS937" s="742"/>
      <c r="DT937" s="742"/>
      <c r="DU937" s="548">
        <v>2.5000000000000004</v>
      </c>
      <c r="DV937" s="551">
        <v>0.33157106400443948</v>
      </c>
      <c r="DW937" s="550">
        <v>1.8383602432181285</v>
      </c>
      <c r="DX937" s="552">
        <v>3.1616397567818724</v>
      </c>
      <c r="DY937"/>
      <c r="DZ937"/>
      <c r="EA937"/>
      <c r="EB937"/>
      <c r="EC937"/>
      <c r="ED937"/>
      <c r="EE937"/>
      <c r="EF937"/>
    </row>
    <row r="938" spans="93:136" ht="15">
      <c r="CO938" s="1187"/>
      <c r="CP938" s="448">
        <v>3.2222222222222228</v>
      </c>
      <c r="CQ938" s="451">
        <v>0.34972737497068107</v>
      </c>
      <c r="CR938" s="450">
        <v>2.5243521109978437</v>
      </c>
      <c r="CS938" s="452">
        <v>3.9200923334466018</v>
      </c>
      <c r="CT938"/>
      <c r="CU938"/>
      <c r="CV938"/>
      <c r="CW938"/>
      <c r="DN938" s="1190"/>
      <c r="DO938" s="742"/>
      <c r="DP938" s="742"/>
      <c r="DQ938" s="742"/>
      <c r="DR938" s="742"/>
      <c r="DS938" s="742"/>
      <c r="DT938" s="742"/>
      <c r="DU938" s="548">
        <v>2.7777777777777777</v>
      </c>
      <c r="DV938" s="551">
        <v>0.40987360406204165</v>
      </c>
      <c r="DW938" s="550">
        <v>1.959887735058949</v>
      </c>
      <c r="DX938" s="552">
        <v>3.5956678204966064</v>
      </c>
      <c r="DY938"/>
      <c r="DZ938"/>
      <c r="EA938"/>
      <c r="EB938"/>
      <c r="EC938"/>
      <c r="ED938"/>
      <c r="EE938"/>
      <c r="EF938"/>
    </row>
    <row r="939" spans="93:136" ht="15">
      <c r="CO939" s="1187"/>
      <c r="CP939" s="448">
        <v>3.6666666666666674</v>
      </c>
      <c r="CQ939" s="451">
        <v>0.44112002992944405</v>
      </c>
      <c r="CR939" s="450">
        <v>2.7864253519112232</v>
      </c>
      <c r="CS939" s="452">
        <v>4.5469079814221116</v>
      </c>
      <c r="CT939"/>
      <c r="CU939"/>
      <c r="CV939"/>
      <c r="CW939"/>
      <c r="DN939" s="1190"/>
      <c r="DO939" s="742"/>
      <c r="DP939" s="742"/>
      <c r="DQ939" s="742"/>
      <c r="DR939" s="742"/>
      <c r="DS939" s="742"/>
      <c r="DT939" s="742"/>
      <c r="DU939" s="548">
        <v>3.3333333333333321</v>
      </c>
      <c r="DV939" s="551">
        <v>0.39742733475707076</v>
      </c>
      <c r="DW939" s="550">
        <v>2.5402794343247774</v>
      </c>
      <c r="DX939" s="552">
        <v>4.1263872323418873</v>
      </c>
      <c r="DY939"/>
      <c r="DZ939"/>
      <c r="EA939"/>
      <c r="EB939"/>
      <c r="EC939"/>
      <c r="ED939"/>
      <c r="EE939"/>
      <c r="EF939"/>
    </row>
    <row r="940" spans="93:136" ht="15">
      <c r="CO940" s="1187"/>
      <c r="CP940" s="448">
        <v>4.2222222222222214</v>
      </c>
      <c r="CQ940" s="451">
        <v>0.42633827374889599</v>
      </c>
      <c r="CR940" s="450">
        <v>3.3714774426770262</v>
      </c>
      <c r="CS940" s="452">
        <v>5.0729670017674167</v>
      </c>
      <c r="CT940"/>
      <c r="CU940"/>
      <c r="CV940"/>
      <c r="CW940"/>
      <c r="DN940" s="1190"/>
      <c r="DO940" s="742"/>
      <c r="DP940" s="742"/>
      <c r="DQ940" s="742"/>
      <c r="DR940" s="742"/>
      <c r="DS940" s="742"/>
      <c r="DT940" s="742"/>
      <c r="DU940" s="548">
        <v>3.7222222222222232</v>
      </c>
      <c r="DV940" s="551">
        <v>0.37391188373332473</v>
      </c>
      <c r="DW940" s="550">
        <v>2.9760926751401051</v>
      </c>
      <c r="DX940" s="552">
        <v>4.4683517693043413</v>
      </c>
      <c r="DY940"/>
      <c r="DZ940"/>
      <c r="EA940"/>
      <c r="EB940"/>
      <c r="EC940"/>
      <c r="ED940"/>
      <c r="EE940"/>
      <c r="EF940"/>
    </row>
    <row r="941" spans="93:136" ht="15.75" thickBot="1">
      <c r="CO941" s="1183"/>
      <c r="CP941" s="477">
        <v>4.3888888888888893</v>
      </c>
      <c r="CQ941" s="459">
        <v>0.41537611166981098</v>
      </c>
      <c r="CR941" s="458">
        <v>3.5600187631938027</v>
      </c>
      <c r="CS941" s="492">
        <v>5.2177590145839758</v>
      </c>
      <c r="CT941"/>
      <c r="CU941"/>
      <c r="CV941"/>
      <c r="CW941"/>
      <c r="DN941" s="1184"/>
      <c r="DO941" s="744"/>
      <c r="DP941" s="744"/>
      <c r="DQ941" s="744"/>
      <c r="DR941" s="744"/>
      <c r="DS941" s="744"/>
      <c r="DT941" s="744"/>
      <c r="DU941" s="577">
        <v>4.1666666666666661</v>
      </c>
      <c r="DV941" s="559">
        <v>0.35861012421602168</v>
      </c>
      <c r="DW941" s="558">
        <v>3.451071305297531</v>
      </c>
      <c r="DX941" s="592">
        <v>4.8822620280358011</v>
      </c>
      <c r="DY941"/>
      <c r="DZ941"/>
      <c r="EA941"/>
      <c r="EB941"/>
      <c r="EC941"/>
      <c r="ED941"/>
      <c r="EE941"/>
      <c r="EF941"/>
    </row>
    <row r="942" spans="93:136" ht="15.75" thickTop="1">
      <c r="CO942"/>
      <c r="CP942"/>
      <c r="CQ942"/>
      <c r="CR942"/>
      <c r="CS942"/>
      <c r="CT942"/>
      <c r="CU942"/>
      <c r="CV942"/>
      <c r="CW942"/>
      <c r="DN942"/>
      <c r="DO942"/>
      <c r="DP942"/>
      <c r="DQ942"/>
      <c r="DR942"/>
      <c r="DS942"/>
      <c r="DT942"/>
      <c r="DU942"/>
      <c r="DV942"/>
      <c r="DW942"/>
      <c r="DX942"/>
      <c r="DY942"/>
      <c r="DZ942"/>
      <c r="EA942"/>
      <c r="EB942"/>
      <c r="EC942"/>
      <c r="ED942"/>
      <c r="EE942"/>
      <c r="EF942"/>
    </row>
    <row r="943" spans="93:136" ht="15">
      <c r="CO943" s="1153" t="s">
        <v>77</v>
      </c>
      <c r="CP943" s="1153"/>
      <c r="CQ943" s="1153"/>
      <c r="CR943" s="1153"/>
      <c r="CS943" s="1153"/>
      <c r="CT943" s="1153"/>
      <c r="CU943" s="1153"/>
      <c r="CV943"/>
      <c r="CW943"/>
      <c r="DN943" s="1155" t="s">
        <v>77</v>
      </c>
      <c r="DO943" s="1155"/>
      <c r="DP943" s="1155"/>
      <c r="DQ943" s="1155"/>
      <c r="DR943" s="1155"/>
      <c r="DS943" s="1155"/>
      <c r="DT943" s="1155"/>
      <c r="DU943" s="1155"/>
      <c r="DV943" s="1155"/>
      <c r="DW943" s="1155"/>
      <c r="DX943" s="1155"/>
      <c r="DY943" s="1155"/>
      <c r="DZ943" s="1155"/>
      <c r="EA943"/>
      <c r="EB943"/>
      <c r="EC943"/>
      <c r="ED943"/>
      <c r="EE943"/>
      <c r="EF943"/>
    </row>
    <row r="944" spans="93:136" ht="15.75" thickBot="1">
      <c r="CO944" s="406" t="s">
        <v>328</v>
      </c>
      <c r="CP944"/>
      <c r="CQ944"/>
      <c r="CR944"/>
      <c r="CS944"/>
      <c r="CT944"/>
      <c r="CU944"/>
      <c r="CV944"/>
      <c r="CW944"/>
      <c r="DN944" s="506" t="s">
        <v>328</v>
      </c>
      <c r="DO944" s="506"/>
      <c r="DP944" s="506"/>
      <c r="DQ944" s="506"/>
      <c r="DR944" s="506"/>
      <c r="DS944" s="506"/>
      <c r="DT944" s="506"/>
      <c r="DU944"/>
      <c r="DV944"/>
      <c r="DW944"/>
      <c r="DX944"/>
      <c r="DY944"/>
      <c r="DZ944"/>
      <c r="EA944"/>
      <c r="EB944"/>
      <c r="EC944"/>
      <c r="ED944"/>
      <c r="EE944"/>
      <c r="EF944"/>
    </row>
    <row r="945" spans="93:136" ht="15.75" thickTop="1">
      <c r="CO945" s="1231" t="s">
        <v>30</v>
      </c>
      <c r="CP945" s="1232"/>
      <c r="CQ945" s="1228" t="s">
        <v>80</v>
      </c>
      <c r="CR945" s="1218" t="s">
        <v>71</v>
      </c>
      <c r="CS945" s="1218" t="s">
        <v>348</v>
      </c>
      <c r="CT945" s="1218" t="s">
        <v>349</v>
      </c>
      <c r="CU945" s="1219"/>
      <c r="CV945"/>
      <c r="CW945"/>
      <c r="DN945" s="1235" t="s">
        <v>30</v>
      </c>
      <c r="DO945" s="1243"/>
      <c r="DP945" s="1243"/>
      <c r="DQ945" s="1243"/>
      <c r="DR945" s="1243"/>
      <c r="DS945" s="1243"/>
      <c r="DT945" s="1243"/>
      <c r="DU945" s="1236"/>
      <c r="DV945" s="1222" t="s">
        <v>80</v>
      </c>
      <c r="DW945" s="1216" t="s">
        <v>71</v>
      </c>
      <c r="DX945" s="1216" t="s">
        <v>348</v>
      </c>
      <c r="DY945" s="1216" t="s">
        <v>349</v>
      </c>
      <c r="DZ945" s="1217"/>
      <c r="EA945"/>
      <c r="EB945"/>
      <c r="EC945"/>
      <c r="ED945"/>
      <c r="EE945"/>
      <c r="EF945"/>
    </row>
    <row r="946" spans="93:136" ht="25.5" thickBot="1">
      <c r="CO946" s="1233"/>
      <c r="CP946" s="1234"/>
      <c r="CQ946" s="1229"/>
      <c r="CR946" s="1230"/>
      <c r="CS946" s="1230"/>
      <c r="CT946" s="638" t="s">
        <v>73</v>
      </c>
      <c r="CU946" s="461" t="s">
        <v>74</v>
      </c>
      <c r="CV946"/>
      <c r="CW946"/>
      <c r="DN946" s="1237"/>
      <c r="DO946" s="1244"/>
      <c r="DP946" s="1244"/>
      <c r="DQ946" s="1244"/>
      <c r="DR946" s="1244"/>
      <c r="DS946" s="1244"/>
      <c r="DT946" s="1244"/>
      <c r="DU946" s="1238"/>
      <c r="DV946" s="1223"/>
      <c r="DW946" s="1224"/>
      <c r="DX946" s="1224"/>
      <c r="DY946" s="635" t="s">
        <v>73</v>
      </c>
      <c r="DZ946" s="561" t="s">
        <v>74</v>
      </c>
      <c r="EA946"/>
      <c r="EB946"/>
      <c r="EC946"/>
      <c r="ED946"/>
      <c r="EE946"/>
      <c r="EF946"/>
    </row>
    <row r="947" spans="93:136" ht="15.75" thickTop="1">
      <c r="CO947" s="1186" t="s">
        <v>1</v>
      </c>
      <c r="CP947" s="501" t="s">
        <v>23</v>
      </c>
      <c r="CQ947" s="505">
        <v>-0.84210526315789469</v>
      </c>
      <c r="CR947" s="485">
        <v>0.29455004154611109</v>
      </c>
      <c r="CS947" s="485">
        <v>8.4570223185290921E-2</v>
      </c>
      <c r="CT947" s="484">
        <v>-1.7382536833135938</v>
      </c>
      <c r="CU947" s="495">
        <v>5.4043156997804376E-2</v>
      </c>
      <c r="CV947"/>
      <c r="CW947"/>
      <c r="DN947" s="1189" t="s">
        <v>1</v>
      </c>
      <c r="DO947" s="748"/>
      <c r="DP947" s="748"/>
      <c r="DQ947" s="748"/>
      <c r="DR947" s="748"/>
      <c r="DS947" s="748"/>
      <c r="DT947" s="748"/>
      <c r="DU947" s="601" t="s">
        <v>23</v>
      </c>
      <c r="DV947" s="605">
        <v>-0.42105263157894668</v>
      </c>
      <c r="DW947" s="585">
        <v>0.2874126246069309</v>
      </c>
      <c r="DX947" s="584">
        <v>1</v>
      </c>
      <c r="DY947" s="584">
        <v>-1.2954859472978415</v>
      </c>
      <c r="DZ947" s="595">
        <v>0.45338068413994814</v>
      </c>
      <c r="EA947"/>
      <c r="EB947"/>
      <c r="EC947"/>
      <c r="ED947"/>
      <c r="EE947"/>
      <c r="EF947"/>
    </row>
    <row r="948" spans="93:136" ht="15">
      <c r="CO948" s="1187"/>
      <c r="CP948" s="502" t="s">
        <v>24</v>
      </c>
      <c r="CQ948" s="503" t="s">
        <v>473</v>
      </c>
      <c r="CR948" s="451">
        <v>0.31230746064664872</v>
      </c>
      <c r="CS948" s="451">
        <v>6.2657116694053619E-4</v>
      </c>
      <c r="CT948" s="450">
        <v>-2.3185952097705744</v>
      </c>
      <c r="CU948" s="455">
        <v>-0.41824689549258209</v>
      </c>
      <c r="CV948"/>
      <c r="CW948"/>
      <c r="DN948" s="1190"/>
      <c r="DO948" s="742"/>
      <c r="DP948" s="742"/>
      <c r="DQ948" s="742"/>
      <c r="DR948" s="742"/>
      <c r="DS948" s="742"/>
      <c r="DT948" s="742"/>
      <c r="DU948" s="602" t="s">
        <v>24</v>
      </c>
      <c r="DV948" s="554">
        <v>-0.6842105263157896</v>
      </c>
      <c r="DW948" s="551">
        <v>0.364848581901694</v>
      </c>
      <c r="DX948" s="551">
        <v>0.9756280909981051</v>
      </c>
      <c r="DY948" s="550">
        <v>-1.7942374628289379</v>
      </c>
      <c r="DZ948" s="555">
        <v>0.42581641019735872</v>
      </c>
      <c r="EA948"/>
      <c r="EB948"/>
      <c r="EC948"/>
      <c r="ED948"/>
      <c r="EE948"/>
      <c r="EF948"/>
    </row>
    <row r="949" spans="93:136" ht="15">
      <c r="CO949" s="1187"/>
      <c r="CP949" s="502" t="s">
        <v>26</v>
      </c>
      <c r="CQ949" s="503" t="s">
        <v>544</v>
      </c>
      <c r="CR949" s="451">
        <v>0.38253005612596436</v>
      </c>
      <c r="CS949" s="451">
        <v>3.9222220922197296E-3</v>
      </c>
      <c r="CT949" s="450">
        <v>-2.637505826914337</v>
      </c>
      <c r="CU949" s="455">
        <v>-0.30986259413829398</v>
      </c>
      <c r="CV949"/>
      <c r="CW949"/>
      <c r="DN949" s="1190"/>
      <c r="DO949" s="742"/>
      <c r="DP949" s="742"/>
      <c r="DQ949" s="742"/>
      <c r="DR949" s="742"/>
      <c r="DS949" s="742"/>
      <c r="DT949" s="742"/>
      <c r="DU949" s="602" t="s">
        <v>26</v>
      </c>
      <c r="DV949" s="548">
        <v>-1.0526315789473679</v>
      </c>
      <c r="DW949" s="551">
        <v>0.36219374976330876</v>
      </c>
      <c r="DX949" s="551">
        <v>7.399580761741037E-2</v>
      </c>
      <c r="DY949" s="550">
        <v>-2.1545813696753573</v>
      </c>
      <c r="DZ949" s="555">
        <v>4.9318211780621679E-2</v>
      </c>
      <c r="EA949"/>
      <c r="EB949"/>
      <c r="EC949"/>
      <c r="ED949"/>
      <c r="EE949"/>
      <c r="EF949"/>
    </row>
    <row r="950" spans="93:136" ht="15">
      <c r="CO950" s="1187"/>
      <c r="CP950" s="502" t="s">
        <v>27</v>
      </c>
      <c r="CQ950" s="503" t="s">
        <v>545</v>
      </c>
      <c r="CR950" s="451">
        <v>0.36782625582313927</v>
      </c>
      <c r="CS950" s="451">
        <v>6.7863727216883265E-6</v>
      </c>
      <c r="CT950" s="450">
        <v>-3.171717885360569</v>
      </c>
      <c r="CU950" s="455">
        <v>-0.9335452725341673</v>
      </c>
      <c r="CV950"/>
      <c r="CW950"/>
      <c r="DN950" s="1190"/>
      <c r="DO950" s="742"/>
      <c r="DP950" s="742"/>
      <c r="DQ950" s="742"/>
      <c r="DR950" s="742"/>
      <c r="DS950" s="742"/>
      <c r="DT950" s="742"/>
      <c r="DU950" s="602" t="s">
        <v>27</v>
      </c>
      <c r="DV950" s="603" t="s">
        <v>777</v>
      </c>
      <c r="DW950" s="551">
        <v>0.38168717253414897</v>
      </c>
      <c r="DX950" s="551">
        <v>1.2324038062560351E-4</v>
      </c>
      <c r="DY950" s="550">
        <v>-3.0033624636822629</v>
      </c>
      <c r="DZ950" s="555">
        <v>-0.68084806263352604</v>
      </c>
      <c r="EA950"/>
      <c r="EB950"/>
      <c r="EC950"/>
      <c r="ED950"/>
      <c r="EE950"/>
      <c r="EF950"/>
    </row>
    <row r="951" spans="93:136" ht="15">
      <c r="CO951" s="1187"/>
      <c r="CP951" s="502" t="s">
        <v>97</v>
      </c>
      <c r="CQ951" s="503" t="s">
        <v>519</v>
      </c>
      <c r="CR951" s="451">
        <v>0.375403753097029</v>
      </c>
      <c r="CS951" s="451">
        <v>3.6500167971796106E-7</v>
      </c>
      <c r="CT951" s="450">
        <v>-3.5105613778970137</v>
      </c>
      <c r="CU951" s="452">
        <v>-1.2262807273661438</v>
      </c>
      <c r="CV951"/>
      <c r="CW951"/>
      <c r="DN951" s="1190"/>
      <c r="DO951" s="742"/>
      <c r="DP951" s="742"/>
      <c r="DQ951" s="742"/>
      <c r="DR951" s="742"/>
      <c r="DS951" s="742"/>
      <c r="DT951" s="742"/>
      <c r="DU951" s="602" t="s">
        <v>97</v>
      </c>
      <c r="DV951" s="603" t="s">
        <v>778</v>
      </c>
      <c r="DW951" s="551">
        <v>0.38080750993377888</v>
      </c>
      <c r="DX951" s="551">
        <v>2.9930592230192063E-7</v>
      </c>
      <c r="DY951" s="550">
        <v>-3.5796335186135808</v>
      </c>
      <c r="DZ951" s="552">
        <v>-1.262471744544313</v>
      </c>
      <c r="EA951"/>
      <c r="EB951"/>
      <c r="EC951"/>
      <c r="ED951"/>
      <c r="EE951"/>
      <c r="EF951"/>
    </row>
    <row r="952" spans="93:136" ht="15">
      <c r="CO952" s="1187"/>
      <c r="CP952" s="502" t="s">
        <v>22</v>
      </c>
      <c r="CQ952" s="454">
        <v>0.84210526315789469</v>
      </c>
      <c r="CR952" s="451">
        <v>0.29455004154611109</v>
      </c>
      <c r="CS952" s="451">
        <v>8.4570223185290921E-2</v>
      </c>
      <c r="CT952" s="451">
        <v>-5.4043156997804376E-2</v>
      </c>
      <c r="CU952" s="452">
        <v>1.7382536833135938</v>
      </c>
      <c r="CV952"/>
      <c r="CW952"/>
      <c r="DN952" s="1190"/>
      <c r="DO952" s="742"/>
      <c r="DP952" s="742"/>
      <c r="DQ952" s="742"/>
      <c r="DR952" s="742"/>
      <c r="DS952" s="742"/>
      <c r="DT952" s="742"/>
      <c r="DU952" s="602" t="s">
        <v>22</v>
      </c>
      <c r="DV952" s="554">
        <v>0.42105263157894668</v>
      </c>
      <c r="DW952" s="551">
        <v>0.2874126246069309</v>
      </c>
      <c r="DX952" s="550">
        <v>1</v>
      </c>
      <c r="DY952" s="551">
        <v>-0.45338068413994814</v>
      </c>
      <c r="DZ952" s="552">
        <v>1.2954859472978415</v>
      </c>
      <c r="EA952"/>
      <c r="EB952"/>
      <c r="EC952"/>
      <c r="ED952"/>
      <c r="EE952"/>
      <c r="EF952"/>
    </row>
    <row r="953" spans="93:136" ht="15">
      <c r="CO953" s="1187"/>
      <c r="CP953" s="502" t="s">
        <v>24</v>
      </c>
      <c r="CQ953" s="454">
        <v>-0.52631578947368363</v>
      </c>
      <c r="CR953" s="451">
        <v>0.23887644919083262</v>
      </c>
      <c r="CS953" s="451">
        <v>0.46447207076460634</v>
      </c>
      <c r="CT953" s="450">
        <v>-1.2530811004921709</v>
      </c>
      <c r="CU953" s="455">
        <v>0.20044952154480367</v>
      </c>
      <c r="CV953"/>
      <c r="CW953"/>
      <c r="DN953" s="1190"/>
      <c r="DO953" s="742"/>
      <c r="DP953" s="742"/>
      <c r="DQ953" s="742"/>
      <c r="DR953" s="742"/>
      <c r="DS953" s="742"/>
      <c r="DT953" s="742"/>
      <c r="DU953" s="602" t="s">
        <v>24</v>
      </c>
      <c r="DV953" s="554">
        <v>-0.26315789473684292</v>
      </c>
      <c r="DW953" s="551">
        <v>0.25601160670899453</v>
      </c>
      <c r="DX953" s="550">
        <v>1</v>
      </c>
      <c r="DY953" s="550">
        <v>-1.0420557542975648</v>
      </c>
      <c r="DZ953" s="555">
        <v>0.51573996482387896</v>
      </c>
      <c r="EA953"/>
      <c r="EB953"/>
      <c r="EC953"/>
      <c r="ED953"/>
      <c r="EE953"/>
      <c r="EF953"/>
    </row>
    <row r="954" spans="93:136" ht="15">
      <c r="CO954" s="1187"/>
      <c r="CP954" s="502" t="s">
        <v>26</v>
      </c>
      <c r="CQ954" s="454">
        <v>-0.6315789473684208</v>
      </c>
      <c r="CR954" s="451">
        <v>0.33154162770962964</v>
      </c>
      <c r="CS954" s="451">
        <v>0.91519695632717146</v>
      </c>
      <c r="CT954" s="450">
        <v>-1.6402717464876551</v>
      </c>
      <c r="CU954" s="455">
        <v>0.37711385175081347</v>
      </c>
      <c r="CV954"/>
      <c r="CW954"/>
      <c r="DN954" s="1190"/>
      <c r="DO954" s="742"/>
      <c r="DP954" s="742"/>
      <c r="DQ954" s="742"/>
      <c r="DR954" s="742"/>
      <c r="DS954" s="742"/>
      <c r="DT954" s="742"/>
      <c r="DU954" s="602" t="s">
        <v>26</v>
      </c>
      <c r="DV954" s="554">
        <v>-0.63157894736842124</v>
      </c>
      <c r="DW954" s="551">
        <v>0.2721003826115832</v>
      </c>
      <c r="DX954" s="551">
        <v>0.34927978001517751</v>
      </c>
      <c r="DY954" s="550">
        <v>-1.459425810744126</v>
      </c>
      <c r="DZ954" s="555">
        <v>0.19626791600728344</v>
      </c>
      <c r="EA954"/>
      <c r="EB954"/>
      <c r="EC954"/>
      <c r="ED954"/>
      <c r="EE954"/>
      <c r="EF954"/>
    </row>
    <row r="955" spans="93:136" ht="15">
      <c r="CO955" s="1187"/>
      <c r="CP955" s="502" t="s">
        <v>27</v>
      </c>
      <c r="CQ955" s="503" t="s">
        <v>484</v>
      </c>
      <c r="CR955" s="451">
        <v>0.34522832903860262</v>
      </c>
      <c r="CS955" s="451">
        <v>1.2137400778546104E-2</v>
      </c>
      <c r="CT955" s="450">
        <v>-2.2608599705973393</v>
      </c>
      <c r="CU955" s="455">
        <v>-0.16019266098160756</v>
      </c>
      <c r="CV955"/>
      <c r="CW955"/>
      <c r="DN955" s="1190"/>
      <c r="DO955" s="742"/>
      <c r="DP955" s="742"/>
      <c r="DQ955" s="742"/>
      <c r="DR955" s="742"/>
      <c r="DS955" s="742"/>
      <c r="DT955" s="742"/>
      <c r="DU955" s="602" t="s">
        <v>27</v>
      </c>
      <c r="DV955" s="603" t="s">
        <v>575</v>
      </c>
      <c r="DW955" s="551">
        <v>0.29731318229316489</v>
      </c>
      <c r="DX955" s="551">
        <v>1.4659868629889603E-4</v>
      </c>
      <c r="DY955" s="550">
        <v>-2.3256077190776301</v>
      </c>
      <c r="DZ955" s="555">
        <v>-0.51649754408026527</v>
      </c>
      <c r="EA955"/>
      <c r="EB955"/>
      <c r="EC955"/>
      <c r="ED955"/>
      <c r="EE955"/>
      <c r="EF955"/>
    </row>
    <row r="956" spans="93:136" ht="15">
      <c r="CO956" s="1187"/>
      <c r="CP956" s="502" t="s">
        <v>97</v>
      </c>
      <c r="CQ956" s="503" t="s">
        <v>546</v>
      </c>
      <c r="CR956" s="451">
        <v>0.33205106145053193</v>
      </c>
      <c r="CS956" s="451">
        <v>2.8793090845318701E-4</v>
      </c>
      <c r="CT956" s="450">
        <v>-2.5365585060184506</v>
      </c>
      <c r="CU956" s="455">
        <v>-0.51607307292891735</v>
      </c>
      <c r="CV956"/>
      <c r="CW956"/>
      <c r="DN956" s="1190"/>
      <c r="DO956" s="742"/>
      <c r="DP956" s="742"/>
      <c r="DQ956" s="742"/>
      <c r="DR956" s="742"/>
      <c r="DS956" s="742"/>
      <c r="DT956" s="742"/>
      <c r="DU956" s="602" t="s">
        <v>97</v>
      </c>
      <c r="DV956" s="603" t="s">
        <v>558</v>
      </c>
      <c r="DW956" s="551">
        <v>0.27835382849420232</v>
      </c>
      <c r="DX956" s="551">
        <v>9.8651985914642618E-9</v>
      </c>
      <c r="DY956" s="550">
        <v>-2.8468725461385471</v>
      </c>
      <c r="DZ956" s="552">
        <v>-1.1531274538614538</v>
      </c>
      <c r="EA956"/>
      <c r="EB956"/>
      <c r="EC956"/>
      <c r="ED956"/>
      <c r="EE956"/>
      <c r="EF956"/>
    </row>
    <row r="957" spans="93:136" ht="15">
      <c r="CO957" s="1187"/>
      <c r="CP957" s="502" t="s">
        <v>22</v>
      </c>
      <c r="CQ957" s="503" t="s">
        <v>477</v>
      </c>
      <c r="CR957" s="451">
        <v>0.31230746064664872</v>
      </c>
      <c r="CS957" s="451">
        <v>6.2657116694053619E-4</v>
      </c>
      <c r="CT957" s="451">
        <v>0.41824689549258209</v>
      </c>
      <c r="CU957" s="452">
        <v>2.3185952097705744</v>
      </c>
      <c r="CV957"/>
      <c r="CW957"/>
      <c r="DN957" s="1190"/>
      <c r="DO957" s="742"/>
      <c r="DP957" s="742"/>
      <c r="DQ957" s="742"/>
      <c r="DR957" s="742"/>
      <c r="DS957" s="742"/>
      <c r="DT957" s="742"/>
      <c r="DU957" s="602" t="s">
        <v>22</v>
      </c>
      <c r="DV957" s="554">
        <v>0.6842105263157896</v>
      </c>
      <c r="DW957" s="551">
        <v>0.364848581901694</v>
      </c>
      <c r="DX957" s="551">
        <v>0.9756280909981051</v>
      </c>
      <c r="DY957" s="551">
        <v>-0.42581641019735872</v>
      </c>
      <c r="DZ957" s="552">
        <v>1.7942374628289379</v>
      </c>
      <c r="EA957"/>
      <c r="EB957"/>
      <c r="EC957"/>
      <c r="ED957"/>
      <c r="EE957"/>
      <c r="EF957"/>
    </row>
    <row r="958" spans="93:136" ht="15">
      <c r="CO958" s="1187"/>
      <c r="CP958" s="502" t="s">
        <v>23</v>
      </c>
      <c r="CQ958" s="454">
        <v>0.52631578947368363</v>
      </c>
      <c r="CR958" s="451">
        <v>0.23887644919083262</v>
      </c>
      <c r="CS958" s="451">
        <v>0.46447207076460634</v>
      </c>
      <c r="CT958" s="451">
        <v>-0.20044952154480367</v>
      </c>
      <c r="CU958" s="452">
        <v>1.2530811004921709</v>
      </c>
      <c r="CV958"/>
      <c r="CW958"/>
      <c r="DN958" s="1190"/>
      <c r="DO958" s="742"/>
      <c r="DP958" s="742"/>
      <c r="DQ958" s="742"/>
      <c r="DR958" s="742"/>
      <c r="DS958" s="742"/>
      <c r="DT958" s="742"/>
      <c r="DU958" s="602" t="s">
        <v>23</v>
      </c>
      <c r="DV958" s="554">
        <v>0.26315789473684292</v>
      </c>
      <c r="DW958" s="551">
        <v>0.25601160670899453</v>
      </c>
      <c r="DX958" s="550">
        <v>1</v>
      </c>
      <c r="DY958" s="551">
        <v>-0.51573996482387896</v>
      </c>
      <c r="DZ958" s="552">
        <v>1.0420557542975648</v>
      </c>
      <c r="EA958"/>
      <c r="EB958"/>
      <c r="EC958"/>
      <c r="ED958"/>
      <c r="EE958"/>
      <c r="EF958"/>
    </row>
    <row r="959" spans="93:136" ht="15">
      <c r="CO959" s="1187"/>
      <c r="CP959" s="502" t="s">
        <v>26</v>
      </c>
      <c r="CQ959" s="454">
        <v>-0.10526315789473717</v>
      </c>
      <c r="CR959" s="451">
        <v>0.30345120161238193</v>
      </c>
      <c r="CS959" s="450">
        <v>1</v>
      </c>
      <c r="CT959" s="450">
        <v>-1.0284927507064343</v>
      </c>
      <c r="CU959" s="455">
        <v>0.81796643491695997</v>
      </c>
      <c r="CV959"/>
      <c r="CW959"/>
      <c r="DN959" s="1190"/>
      <c r="DO959" s="742"/>
      <c r="DP959" s="742"/>
      <c r="DQ959" s="742"/>
      <c r="DR959" s="742"/>
      <c r="DS959" s="742"/>
      <c r="DT959" s="742"/>
      <c r="DU959" s="602" t="s">
        <v>26</v>
      </c>
      <c r="DV959" s="554">
        <v>-0.36842105263157832</v>
      </c>
      <c r="DW959" s="551">
        <v>0.25790081376270874</v>
      </c>
      <c r="DX959" s="550">
        <v>1</v>
      </c>
      <c r="DY959" s="550">
        <v>-1.1530666958546154</v>
      </c>
      <c r="DZ959" s="555">
        <v>0.41622459059145878</v>
      </c>
      <c r="EA959"/>
      <c r="EB959"/>
      <c r="EC959"/>
      <c r="ED959"/>
      <c r="EE959"/>
      <c r="EF959"/>
    </row>
    <row r="960" spans="93:136" ht="15">
      <c r="CO960" s="1187"/>
      <c r="CP960" s="502" t="s">
        <v>27</v>
      </c>
      <c r="CQ960" s="454">
        <v>-0.68421052631578982</v>
      </c>
      <c r="CR960" s="451">
        <v>0.31638955497453691</v>
      </c>
      <c r="CS960" s="451">
        <v>0.51143476163910917</v>
      </c>
      <c r="CT960" s="450">
        <v>-1.6468041771464577</v>
      </c>
      <c r="CU960" s="455">
        <v>0.27838312451487801</v>
      </c>
      <c r="CV960"/>
      <c r="CW960"/>
      <c r="DN960" s="1190"/>
      <c r="DO960" s="742"/>
      <c r="DP960" s="742"/>
      <c r="DQ960" s="742"/>
      <c r="DR960" s="742"/>
      <c r="DS960" s="742"/>
      <c r="DT960" s="742"/>
      <c r="DU960" s="602" t="s">
        <v>27</v>
      </c>
      <c r="DV960" s="603" t="s">
        <v>779</v>
      </c>
      <c r="DW960" s="551">
        <v>0.29047073185893096</v>
      </c>
      <c r="DX960" s="551">
        <v>2.4953260372313911E-3</v>
      </c>
      <c r="DY960" s="550">
        <v>-2.0416321353856408</v>
      </c>
      <c r="DZ960" s="555">
        <v>-0.27415733829856881</v>
      </c>
      <c r="EA960"/>
      <c r="EB960"/>
      <c r="EC960"/>
      <c r="ED960"/>
      <c r="EE960"/>
      <c r="EF960"/>
    </row>
    <row r="961" spans="93:136" ht="15">
      <c r="CO961" s="1187"/>
      <c r="CP961" s="502" t="s">
        <v>97</v>
      </c>
      <c r="CQ961" s="503" t="s">
        <v>547</v>
      </c>
      <c r="CR961" s="451">
        <v>0.32792798707320231</v>
      </c>
      <c r="CS961" s="451">
        <v>4.8985289716106051E-2</v>
      </c>
      <c r="CT961" s="450">
        <v>-1.9976985438465265</v>
      </c>
      <c r="CU961" s="455">
        <v>-2.3014561534744349E-3</v>
      </c>
      <c r="CV961"/>
      <c r="CW961"/>
      <c r="DN961" s="1190"/>
      <c r="DO961" s="742"/>
      <c r="DP961" s="742"/>
      <c r="DQ961" s="742"/>
      <c r="DR961" s="742"/>
      <c r="DS961" s="742"/>
      <c r="DT961" s="742"/>
      <c r="DU961" s="602" t="s">
        <v>97</v>
      </c>
      <c r="DV961" s="603" t="s">
        <v>780</v>
      </c>
      <c r="DW961" s="551">
        <v>0.26219563061161183</v>
      </c>
      <c r="DX961" s="551">
        <v>1.0045074204605318E-7</v>
      </c>
      <c r="DY961" s="550">
        <v>-2.5345544359454801</v>
      </c>
      <c r="DZ961" s="555">
        <v>-0.93912977458083502</v>
      </c>
      <c r="EA961"/>
      <c r="EB961"/>
      <c r="EC961"/>
      <c r="ED961"/>
      <c r="EE961"/>
      <c r="EF961"/>
    </row>
    <row r="962" spans="93:136" ht="15">
      <c r="CO962" s="1187"/>
      <c r="CP962" s="502" t="s">
        <v>22</v>
      </c>
      <c r="CQ962" s="503" t="s">
        <v>548</v>
      </c>
      <c r="CR962" s="451">
        <v>0.38253005612596436</v>
      </c>
      <c r="CS962" s="451">
        <v>3.9222220922197296E-3</v>
      </c>
      <c r="CT962" s="451">
        <v>0.30986259413829398</v>
      </c>
      <c r="CU962" s="452">
        <v>2.637505826914337</v>
      </c>
      <c r="CV962"/>
      <c r="CW962"/>
      <c r="DN962" s="1190"/>
      <c r="DO962" s="742"/>
      <c r="DP962" s="742"/>
      <c r="DQ962" s="742"/>
      <c r="DR962" s="742"/>
      <c r="DS962" s="742"/>
      <c r="DT962" s="742"/>
      <c r="DU962" s="602" t="s">
        <v>22</v>
      </c>
      <c r="DV962" s="548">
        <v>1.0526315789473679</v>
      </c>
      <c r="DW962" s="551">
        <v>0.36219374976330876</v>
      </c>
      <c r="DX962" s="551">
        <v>7.399580761741037E-2</v>
      </c>
      <c r="DY962" s="551">
        <v>-4.9318211780621679E-2</v>
      </c>
      <c r="DZ962" s="552">
        <v>2.1545813696753573</v>
      </c>
      <c r="EA962"/>
      <c r="EB962"/>
      <c r="EC962"/>
      <c r="ED962"/>
      <c r="EE962"/>
      <c r="EF962"/>
    </row>
    <row r="963" spans="93:136" ht="15">
      <c r="CO963" s="1187"/>
      <c r="CP963" s="502" t="s">
        <v>23</v>
      </c>
      <c r="CQ963" s="454">
        <v>0.6315789473684208</v>
      </c>
      <c r="CR963" s="451">
        <v>0.33154162770962964</v>
      </c>
      <c r="CS963" s="451">
        <v>0.91519695632717146</v>
      </c>
      <c r="CT963" s="451">
        <v>-0.37711385175081347</v>
      </c>
      <c r="CU963" s="452">
        <v>1.6402717464876551</v>
      </c>
      <c r="CV963"/>
      <c r="CW963"/>
      <c r="DN963" s="1190"/>
      <c r="DO963" s="742"/>
      <c r="DP963" s="742"/>
      <c r="DQ963" s="742"/>
      <c r="DR963" s="742"/>
      <c r="DS963" s="742"/>
      <c r="DT963" s="742"/>
      <c r="DU963" s="602" t="s">
        <v>23</v>
      </c>
      <c r="DV963" s="554">
        <v>0.63157894736842124</v>
      </c>
      <c r="DW963" s="551">
        <v>0.2721003826115832</v>
      </c>
      <c r="DX963" s="551">
        <v>0.34927978001517751</v>
      </c>
      <c r="DY963" s="551">
        <v>-0.19626791600728344</v>
      </c>
      <c r="DZ963" s="552">
        <v>1.459425810744126</v>
      </c>
      <c r="EA963"/>
      <c r="EB963"/>
      <c r="EC963"/>
      <c r="ED963"/>
      <c r="EE963"/>
      <c r="EF963"/>
    </row>
    <row r="964" spans="93:136" ht="15">
      <c r="CO964" s="1187"/>
      <c r="CP964" s="502" t="s">
        <v>24</v>
      </c>
      <c r="CQ964" s="454">
        <v>0.10526315789473717</v>
      </c>
      <c r="CR964" s="451">
        <v>0.30345120161238193</v>
      </c>
      <c r="CS964" s="450">
        <v>1</v>
      </c>
      <c r="CT964" s="451">
        <v>-0.81796643491695997</v>
      </c>
      <c r="CU964" s="452">
        <v>1.0284927507064343</v>
      </c>
      <c r="CV964"/>
      <c r="CW964"/>
      <c r="DN964" s="1190"/>
      <c r="DO964" s="742"/>
      <c r="DP964" s="742"/>
      <c r="DQ964" s="742"/>
      <c r="DR964" s="742"/>
      <c r="DS964" s="742"/>
      <c r="DT964" s="742"/>
      <c r="DU964" s="602" t="s">
        <v>24</v>
      </c>
      <c r="DV964" s="554">
        <v>0.36842105263157832</v>
      </c>
      <c r="DW964" s="551">
        <v>0.25790081376270874</v>
      </c>
      <c r="DX964" s="550">
        <v>1</v>
      </c>
      <c r="DY964" s="551">
        <v>-0.41622459059145878</v>
      </c>
      <c r="DZ964" s="552">
        <v>1.1530666958546154</v>
      </c>
      <c r="EA964"/>
      <c r="EB964"/>
      <c r="EC964"/>
      <c r="ED964"/>
      <c r="EE964"/>
      <c r="EF964"/>
    </row>
    <row r="965" spans="93:136" ht="15">
      <c r="CO965" s="1187"/>
      <c r="CP965" s="502" t="s">
        <v>27</v>
      </c>
      <c r="CQ965" s="454">
        <v>-0.57894736842105265</v>
      </c>
      <c r="CR965" s="451">
        <v>0.2593970384324325</v>
      </c>
      <c r="CS965" s="451">
        <v>0.43380593383741289</v>
      </c>
      <c r="CT965" s="450">
        <v>-1.3681451731950873</v>
      </c>
      <c r="CU965" s="455">
        <v>0.21025043635298191</v>
      </c>
      <c r="CV965"/>
      <c r="CW965"/>
      <c r="DN965" s="1190"/>
      <c r="DO965" s="742"/>
      <c r="DP965" s="742"/>
      <c r="DQ965" s="742"/>
      <c r="DR965" s="742"/>
      <c r="DS965" s="742"/>
      <c r="DT965" s="742"/>
      <c r="DU965" s="602" t="s">
        <v>27</v>
      </c>
      <c r="DV965" s="603" t="s">
        <v>781</v>
      </c>
      <c r="DW965" s="551">
        <v>0.24488329764990202</v>
      </c>
      <c r="DX965" s="551">
        <v>2.9158726928497518E-2</v>
      </c>
      <c r="DY965" s="550">
        <v>-1.534514422142736</v>
      </c>
      <c r="DZ965" s="555">
        <v>-4.4432946278317176E-2</v>
      </c>
      <c r="EA965"/>
      <c r="EB965"/>
      <c r="EC965"/>
      <c r="ED965"/>
      <c r="EE965"/>
      <c r="EF965"/>
    </row>
    <row r="966" spans="93:136" ht="15">
      <c r="CO966" s="1187"/>
      <c r="CP966" s="502" t="s">
        <v>97</v>
      </c>
      <c r="CQ966" s="503" t="s">
        <v>438</v>
      </c>
      <c r="CR966" s="451">
        <v>0.29254795973751491</v>
      </c>
      <c r="CS966" s="451">
        <v>4.7715182802331606E-2</v>
      </c>
      <c r="CT966" s="450">
        <v>-1.78479406485227</v>
      </c>
      <c r="CU966" s="455">
        <v>-4.6796193582566703E-3</v>
      </c>
      <c r="CV966"/>
      <c r="CW966"/>
      <c r="DN966" s="1190"/>
      <c r="DO966" s="742"/>
      <c r="DP966" s="742"/>
      <c r="DQ966" s="742"/>
      <c r="DR966" s="742"/>
      <c r="DS966" s="742"/>
      <c r="DT966" s="742"/>
      <c r="DU966" s="602" t="s">
        <v>97</v>
      </c>
      <c r="DV966" s="603" t="s">
        <v>473</v>
      </c>
      <c r="DW966" s="551">
        <v>0.25510112632146642</v>
      </c>
      <c r="DX966" s="551">
        <v>1.5823233514395619E-5</v>
      </c>
      <c r="DY966" s="550">
        <v>-2.1445488376861723</v>
      </c>
      <c r="DZ966" s="555">
        <v>-0.59229326757698608</v>
      </c>
      <c r="EA966"/>
      <c r="EB966"/>
      <c r="EC966"/>
      <c r="ED966"/>
      <c r="EE966"/>
      <c r="EF966"/>
    </row>
    <row r="967" spans="93:136" ht="15">
      <c r="CO967" s="1187"/>
      <c r="CP967" s="502" t="s">
        <v>22</v>
      </c>
      <c r="CQ967" s="503" t="s">
        <v>549</v>
      </c>
      <c r="CR967" s="451">
        <v>0.36782625582313927</v>
      </c>
      <c r="CS967" s="451">
        <v>6.7863727216883265E-6</v>
      </c>
      <c r="CT967" s="451">
        <v>0.9335452725341673</v>
      </c>
      <c r="CU967" s="452">
        <v>3.171717885360569</v>
      </c>
      <c r="CV967"/>
      <c r="CW967"/>
      <c r="DN967" s="1190"/>
      <c r="DO967" s="742"/>
      <c r="DP967" s="742"/>
      <c r="DQ967" s="742"/>
      <c r="DR967" s="742"/>
      <c r="DS967" s="742"/>
      <c r="DT967" s="742"/>
      <c r="DU967" s="602" t="s">
        <v>22</v>
      </c>
      <c r="DV967" s="603" t="s">
        <v>782</v>
      </c>
      <c r="DW967" s="551">
        <v>0.38168717253414897</v>
      </c>
      <c r="DX967" s="551">
        <v>1.2324038062560351E-4</v>
      </c>
      <c r="DY967" s="551">
        <v>0.68084806263352604</v>
      </c>
      <c r="DZ967" s="552">
        <v>3.0033624636822629</v>
      </c>
      <c r="EA967"/>
      <c r="EB967"/>
      <c r="EC967"/>
      <c r="ED967"/>
      <c r="EE967"/>
      <c r="EF967"/>
    </row>
    <row r="968" spans="93:136" ht="15">
      <c r="CO968" s="1187"/>
      <c r="CP968" s="502" t="s">
        <v>23</v>
      </c>
      <c r="CQ968" s="503" t="s">
        <v>490</v>
      </c>
      <c r="CR968" s="451">
        <v>0.34522832903860262</v>
      </c>
      <c r="CS968" s="451">
        <v>1.2137400778546104E-2</v>
      </c>
      <c r="CT968" s="451">
        <v>0.16019266098160756</v>
      </c>
      <c r="CU968" s="452">
        <v>2.2608599705973393</v>
      </c>
      <c r="CV968"/>
      <c r="CW968"/>
      <c r="DN968" s="1190"/>
      <c r="DO968" s="742"/>
      <c r="DP968" s="742"/>
      <c r="DQ968" s="742"/>
      <c r="DR968" s="742"/>
      <c r="DS968" s="742"/>
      <c r="DT968" s="742"/>
      <c r="DU968" s="602" t="s">
        <v>23</v>
      </c>
      <c r="DV968" s="603" t="s">
        <v>580</v>
      </c>
      <c r="DW968" s="551">
        <v>0.29731318229316489</v>
      </c>
      <c r="DX968" s="551">
        <v>1.4659868629889603E-4</v>
      </c>
      <c r="DY968" s="551">
        <v>0.51649754408026527</v>
      </c>
      <c r="DZ968" s="552">
        <v>2.3256077190776301</v>
      </c>
      <c r="EA968"/>
      <c r="EB968"/>
      <c r="EC968"/>
      <c r="ED968"/>
      <c r="EE968"/>
      <c r="EF968"/>
    </row>
    <row r="969" spans="93:136" ht="15">
      <c r="CO969" s="1187"/>
      <c r="CP969" s="502" t="s">
        <v>24</v>
      </c>
      <c r="CQ969" s="454">
        <v>0.68421052631578982</v>
      </c>
      <c r="CR969" s="451">
        <v>0.31638955497453691</v>
      </c>
      <c r="CS969" s="451">
        <v>0.51143476163910917</v>
      </c>
      <c r="CT969" s="451">
        <v>-0.27838312451487801</v>
      </c>
      <c r="CU969" s="452">
        <v>1.6468041771464577</v>
      </c>
      <c r="CV969"/>
      <c r="CW969"/>
      <c r="DN969" s="1190"/>
      <c r="DO969" s="742"/>
      <c r="DP969" s="742"/>
      <c r="DQ969" s="742"/>
      <c r="DR969" s="742"/>
      <c r="DS969" s="742"/>
      <c r="DT969" s="742"/>
      <c r="DU969" s="602" t="s">
        <v>24</v>
      </c>
      <c r="DV969" s="603" t="s">
        <v>783</v>
      </c>
      <c r="DW969" s="551">
        <v>0.29047073185893096</v>
      </c>
      <c r="DX969" s="551">
        <v>2.4953260372313911E-3</v>
      </c>
      <c r="DY969" s="551">
        <v>0.27415733829856881</v>
      </c>
      <c r="DZ969" s="552">
        <v>2.0416321353856408</v>
      </c>
      <c r="EA969"/>
      <c r="EB969"/>
      <c r="EC969"/>
      <c r="ED969"/>
      <c r="EE969"/>
      <c r="EF969"/>
    </row>
    <row r="970" spans="93:136" ht="15">
      <c r="CO970" s="1187"/>
      <c r="CP970" s="502" t="s">
        <v>26</v>
      </c>
      <c r="CQ970" s="454">
        <v>0.57894736842105265</v>
      </c>
      <c r="CR970" s="451">
        <v>0.2593970384324325</v>
      </c>
      <c r="CS970" s="451">
        <v>0.43380593383741289</v>
      </c>
      <c r="CT970" s="451">
        <v>-0.21025043635298191</v>
      </c>
      <c r="CU970" s="452">
        <v>1.3681451731950873</v>
      </c>
      <c r="CV970"/>
      <c r="CW970"/>
      <c r="DN970" s="1190"/>
      <c r="DO970" s="742"/>
      <c r="DP970" s="742"/>
      <c r="DQ970" s="742"/>
      <c r="DR970" s="742"/>
      <c r="DS970" s="742"/>
      <c r="DT970" s="742"/>
      <c r="DU970" s="602" t="s">
        <v>26</v>
      </c>
      <c r="DV970" s="603" t="s">
        <v>784</v>
      </c>
      <c r="DW970" s="551">
        <v>0.24488329764990202</v>
      </c>
      <c r="DX970" s="551">
        <v>2.9158726928497518E-2</v>
      </c>
      <c r="DY970" s="551">
        <v>4.4432946278317176E-2</v>
      </c>
      <c r="DZ970" s="552">
        <v>1.534514422142736</v>
      </c>
      <c r="EA970"/>
      <c r="EB970"/>
      <c r="EC970"/>
      <c r="ED970"/>
      <c r="EE970"/>
      <c r="EF970"/>
    </row>
    <row r="971" spans="93:136" ht="15">
      <c r="CO971" s="1187"/>
      <c r="CP971" s="502" t="s">
        <v>97</v>
      </c>
      <c r="CQ971" s="454">
        <v>-0.31578947368421062</v>
      </c>
      <c r="CR971" s="451">
        <v>0.22965975783091505</v>
      </c>
      <c r="CS971" s="450">
        <v>1</v>
      </c>
      <c r="CT971" s="450">
        <v>-1.0145136295974462</v>
      </c>
      <c r="CU971" s="455">
        <v>0.38293468222902505</v>
      </c>
      <c r="CV971"/>
      <c r="CW971"/>
      <c r="DN971" s="1190"/>
      <c r="DO971" s="742"/>
      <c r="DP971" s="742"/>
      <c r="DQ971" s="742"/>
      <c r="DR971" s="742"/>
      <c r="DS971" s="742"/>
      <c r="DT971" s="742"/>
      <c r="DU971" s="602" t="s">
        <v>97</v>
      </c>
      <c r="DV971" s="554">
        <v>-0.57894736842105265</v>
      </c>
      <c r="DW971" s="551">
        <v>0.20772683430706596</v>
      </c>
      <c r="DX971" s="551">
        <v>0.10332885512856234</v>
      </c>
      <c r="DY971" s="550">
        <v>-1.2109420998123226</v>
      </c>
      <c r="DZ971" s="555">
        <v>5.3047362970217171E-2</v>
      </c>
      <c r="EA971"/>
      <c r="EB971"/>
      <c r="EC971"/>
      <c r="ED971"/>
      <c r="EE971"/>
      <c r="EF971"/>
    </row>
    <row r="972" spans="93:136" ht="15">
      <c r="CO972" s="1147"/>
      <c r="CP972" s="417" t="s">
        <v>22</v>
      </c>
      <c r="CQ972" s="504" t="s">
        <v>520</v>
      </c>
      <c r="CR972" s="446">
        <v>0.375403753097029</v>
      </c>
      <c r="CS972" s="446">
        <v>3.6500167971796106E-7</v>
      </c>
      <c r="CT972" s="445">
        <v>1.2262807273661438</v>
      </c>
      <c r="CU972" s="447">
        <v>3.5105613778970137</v>
      </c>
      <c r="CV972"/>
      <c r="CW972"/>
      <c r="DN972" s="1149"/>
      <c r="DO972" s="743"/>
      <c r="DP972" s="743"/>
      <c r="DQ972" s="743"/>
      <c r="DR972" s="743"/>
      <c r="DS972" s="743"/>
      <c r="DT972" s="743"/>
      <c r="DU972" s="517" t="s">
        <v>22</v>
      </c>
      <c r="DV972" s="604" t="s">
        <v>785</v>
      </c>
      <c r="DW972" s="546">
        <v>0.38080750993377888</v>
      </c>
      <c r="DX972" s="546">
        <v>2.9930592230192063E-7</v>
      </c>
      <c r="DY972" s="545">
        <v>1.262471744544313</v>
      </c>
      <c r="DZ972" s="547">
        <v>3.5796335186135808</v>
      </c>
      <c r="EA972"/>
      <c r="EB972"/>
      <c r="EC972"/>
      <c r="ED972"/>
      <c r="EE972"/>
      <c r="EF972"/>
    </row>
    <row r="973" spans="93:136" ht="15">
      <c r="CO973" s="1147"/>
      <c r="CP973" s="417" t="s">
        <v>23</v>
      </c>
      <c r="CQ973" s="504" t="s">
        <v>550</v>
      </c>
      <c r="CR973" s="446">
        <v>0.33205106145053193</v>
      </c>
      <c r="CS973" s="446">
        <v>2.8793090845318701E-4</v>
      </c>
      <c r="CT973" s="446">
        <v>0.51607307292891735</v>
      </c>
      <c r="CU973" s="447">
        <v>2.5365585060184506</v>
      </c>
      <c r="CV973"/>
      <c r="CW973"/>
      <c r="DN973" s="1149"/>
      <c r="DO973" s="743"/>
      <c r="DP973" s="743"/>
      <c r="DQ973" s="743"/>
      <c r="DR973" s="743"/>
      <c r="DS973" s="743"/>
      <c r="DT973" s="743"/>
      <c r="DU973" s="517" t="s">
        <v>23</v>
      </c>
      <c r="DV973" s="604" t="s">
        <v>568</v>
      </c>
      <c r="DW973" s="546">
        <v>0.27835382849420232</v>
      </c>
      <c r="DX973" s="546">
        <v>9.8651985914642618E-9</v>
      </c>
      <c r="DY973" s="545">
        <v>1.1531274538614538</v>
      </c>
      <c r="DZ973" s="547">
        <v>2.8468725461385471</v>
      </c>
      <c r="EA973"/>
      <c r="EB973"/>
      <c r="EC973"/>
      <c r="ED973"/>
      <c r="EE973"/>
      <c r="EF973"/>
    </row>
    <row r="974" spans="93:136" ht="15">
      <c r="CO974" s="1187"/>
      <c r="CP974" s="502" t="s">
        <v>24</v>
      </c>
      <c r="CQ974" s="503" t="s">
        <v>551</v>
      </c>
      <c r="CR974" s="451">
        <v>0.32792798707320231</v>
      </c>
      <c r="CS974" s="451">
        <v>4.8985289716106051E-2</v>
      </c>
      <c r="CT974" s="451">
        <v>2.3014561534744349E-3</v>
      </c>
      <c r="CU974" s="452">
        <v>1.9976985438465265</v>
      </c>
      <c r="CV974"/>
      <c r="CW974"/>
      <c r="DN974" s="1190"/>
      <c r="DO974" s="742"/>
      <c r="DP974" s="742"/>
      <c r="DQ974" s="742"/>
      <c r="DR974" s="742"/>
      <c r="DS974" s="742"/>
      <c r="DT974" s="742"/>
      <c r="DU974" s="602" t="s">
        <v>24</v>
      </c>
      <c r="DV974" s="603" t="s">
        <v>786</v>
      </c>
      <c r="DW974" s="551">
        <v>0.26219563061161183</v>
      </c>
      <c r="DX974" s="551">
        <v>1.0045074204605318E-7</v>
      </c>
      <c r="DY974" s="551">
        <v>0.93912977458083502</v>
      </c>
      <c r="DZ974" s="552">
        <v>2.5345544359454801</v>
      </c>
      <c r="EA974"/>
      <c r="EB974"/>
      <c r="EC974"/>
      <c r="ED974"/>
      <c r="EE974"/>
      <c r="EF974"/>
    </row>
    <row r="975" spans="93:136" ht="15">
      <c r="CO975" s="1147"/>
      <c r="CP975" s="417" t="s">
        <v>26</v>
      </c>
      <c r="CQ975" s="504" t="s">
        <v>445</v>
      </c>
      <c r="CR975" s="446">
        <v>0.29254795973751491</v>
      </c>
      <c r="CS975" s="446">
        <v>4.7715182802331606E-2</v>
      </c>
      <c r="CT975" s="446">
        <v>4.6796193582566703E-3</v>
      </c>
      <c r="CU975" s="447">
        <v>1.78479406485227</v>
      </c>
      <c r="CV975"/>
      <c r="CW975"/>
      <c r="DN975" s="1149"/>
      <c r="DO975" s="743"/>
      <c r="DP975" s="743"/>
      <c r="DQ975" s="743"/>
      <c r="DR975" s="743"/>
      <c r="DS975" s="743"/>
      <c r="DT975" s="743"/>
      <c r="DU975" s="517" t="s">
        <v>26</v>
      </c>
      <c r="DV975" s="604" t="s">
        <v>477</v>
      </c>
      <c r="DW975" s="546">
        <v>0.25510112632146642</v>
      </c>
      <c r="DX975" s="546">
        <v>1.5823233514395619E-5</v>
      </c>
      <c r="DY975" s="546">
        <v>0.59229326757698608</v>
      </c>
      <c r="DZ975" s="547">
        <v>2.1445488376861723</v>
      </c>
      <c r="EA975"/>
      <c r="EB975"/>
      <c r="EC975"/>
      <c r="ED975"/>
      <c r="EE975"/>
      <c r="EF975"/>
    </row>
    <row r="976" spans="93:136" ht="15">
      <c r="CO976" s="1187"/>
      <c r="CP976" s="502" t="s">
        <v>27</v>
      </c>
      <c r="CQ976" s="454">
        <v>0.31578947368421062</v>
      </c>
      <c r="CR976" s="451">
        <v>0.22965975783091505</v>
      </c>
      <c r="CS976" s="450">
        <v>1</v>
      </c>
      <c r="CT976" s="451">
        <v>-0.38293468222902505</v>
      </c>
      <c r="CU976" s="452">
        <v>1.0145136295974462</v>
      </c>
      <c r="CV976"/>
      <c r="CW976"/>
      <c r="DN976" s="1190"/>
      <c r="DO976" s="742"/>
      <c r="DP976" s="742"/>
      <c r="DQ976" s="742"/>
      <c r="DR976" s="742"/>
      <c r="DS976" s="742"/>
      <c r="DT976" s="742"/>
      <c r="DU976" s="602" t="s">
        <v>27</v>
      </c>
      <c r="DV976" s="554">
        <v>0.57894736842105265</v>
      </c>
      <c r="DW976" s="551">
        <v>0.20772683430706596</v>
      </c>
      <c r="DX976" s="551">
        <v>0.10332885512856234</v>
      </c>
      <c r="DY976" s="551">
        <v>-5.3047362970217171E-2</v>
      </c>
      <c r="DZ976" s="552">
        <v>1.2109420998123226</v>
      </c>
      <c r="EA976"/>
      <c r="EB976"/>
      <c r="EC976"/>
      <c r="ED976"/>
      <c r="EE976"/>
      <c r="EF976"/>
    </row>
    <row r="977" spans="93:136" ht="15">
      <c r="CO977" s="1187"/>
      <c r="CP977" s="502" t="s">
        <v>23</v>
      </c>
      <c r="CQ977" s="503" t="s">
        <v>547</v>
      </c>
      <c r="CR977" s="451">
        <v>0.32097846622880144</v>
      </c>
      <c r="CS977" s="451">
        <v>4.0335192247289257E-2</v>
      </c>
      <c r="CT977" s="450">
        <v>-1.9765551004680804</v>
      </c>
      <c r="CU977" s="455">
        <v>-2.3444899531919194E-2</v>
      </c>
      <c r="CV977"/>
      <c r="CW977"/>
      <c r="DN977" s="1190"/>
      <c r="DO977" s="742"/>
      <c r="DP977" s="742"/>
      <c r="DQ977" s="742"/>
      <c r="DR977" s="742"/>
      <c r="DS977" s="742"/>
      <c r="DT977" s="742"/>
      <c r="DU977" s="602" t="s">
        <v>23</v>
      </c>
      <c r="DV977" s="554">
        <v>-0.81249999999999978</v>
      </c>
      <c r="DW977" s="551">
        <v>0.31320064643985102</v>
      </c>
      <c r="DX977" s="551">
        <v>0.17404011419556742</v>
      </c>
      <c r="DY977" s="550">
        <v>-1.7653916140209651</v>
      </c>
      <c r="DZ977" s="555">
        <v>0.14039161402096556</v>
      </c>
      <c r="EA977"/>
      <c r="EB977"/>
      <c r="EC977"/>
      <c r="ED977"/>
      <c r="EE977"/>
      <c r="EF977"/>
    </row>
    <row r="978" spans="93:136" ht="15">
      <c r="CO978" s="1147"/>
      <c r="CP978" s="417" t="s">
        <v>24</v>
      </c>
      <c r="CQ978" s="504" t="s">
        <v>552</v>
      </c>
      <c r="CR978" s="446">
        <v>0.34032916506813704</v>
      </c>
      <c r="CS978" s="446">
        <v>1.2817481837600469E-2</v>
      </c>
      <c r="CT978" s="445">
        <v>-2.2229282824332044</v>
      </c>
      <c r="CU978" s="453">
        <v>-0.15207171756679339</v>
      </c>
      <c r="CV978"/>
      <c r="CW978"/>
      <c r="DN978" s="1149"/>
      <c r="DO978" s="743"/>
      <c r="DP978" s="743"/>
      <c r="DQ978" s="743"/>
      <c r="DR978" s="743"/>
      <c r="DS978" s="743"/>
      <c r="DT978" s="743"/>
      <c r="DU978" s="517" t="s">
        <v>24</v>
      </c>
      <c r="DV978" s="604" t="s">
        <v>787</v>
      </c>
      <c r="DW978" s="546">
        <v>0.39758452455090199</v>
      </c>
      <c r="DX978" s="546">
        <v>1.7647602977104101E-3</v>
      </c>
      <c r="DY978" s="545">
        <v>-2.8346238102172148</v>
      </c>
      <c r="DZ978" s="553">
        <v>-0.41537618978278656</v>
      </c>
      <c r="EA978"/>
      <c r="EB978"/>
      <c r="EC978"/>
      <c r="ED978"/>
      <c r="EE978"/>
      <c r="EF978"/>
    </row>
    <row r="979" spans="93:136" ht="15">
      <c r="CO979" s="1147"/>
      <c r="CP979" s="417" t="s">
        <v>26</v>
      </c>
      <c r="CQ979" s="504" t="s">
        <v>553</v>
      </c>
      <c r="CR979" s="446">
        <v>0.41685246438000539</v>
      </c>
      <c r="CS979" s="446">
        <v>2.4856348879058124E-5</v>
      </c>
      <c r="CT979" s="445">
        <v>-3.4557452035358871</v>
      </c>
      <c r="CU979" s="453">
        <v>-0.9192547964641129</v>
      </c>
      <c r="CV979"/>
      <c r="CW979"/>
      <c r="DN979" s="1149"/>
      <c r="DO979" s="743"/>
      <c r="DP979" s="743"/>
      <c r="DQ979" s="743"/>
      <c r="DR979" s="743"/>
      <c r="DS979" s="743"/>
      <c r="DT979" s="743"/>
      <c r="DU979" s="517" t="s">
        <v>26</v>
      </c>
      <c r="DV979" s="604" t="s">
        <v>561</v>
      </c>
      <c r="DW979" s="546">
        <v>0.39469148830008061</v>
      </c>
      <c r="DX979" s="546">
        <v>2.9263748281400844E-4</v>
      </c>
      <c r="DY979" s="545">
        <v>-3.0133219446597765</v>
      </c>
      <c r="DZ979" s="553">
        <v>-0.61167805534022501</v>
      </c>
      <c r="EA979"/>
      <c r="EB979"/>
      <c r="EC979"/>
      <c r="ED979"/>
      <c r="EE979"/>
      <c r="EF979"/>
    </row>
    <row r="980" spans="93:136" ht="15">
      <c r="CO980" s="1187"/>
      <c r="CP980" s="502" t="s">
        <v>27</v>
      </c>
      <c r="CQ980" s="503" t="s">
        <v>554</v>
      </c>
      <c r="CR980" s="451">
        <v>0.40082936947850106</v>
      </c>
      <c r="CS980" s="451">
        <v>1.0390301592260153E-8</v>
      </c>
      <c r="CT980" s="450">
        <v>-4.094496029688834</v>
      </c>
      <c r="CU980" s="452">
        <v>-1.6555039703111645</v>
      </c>
      <c r="CV980"/>
      <c r="CW980"/>
      <c r="DN980" s="1190"/>
      <c r="DO980" s="742"/>
      <c r="DP980" s="742"/>
      <c r="DQ980" s="742"/>
      <c r="DR980" s="742"/>
      <c r="DS980" s="742"/>
      <c r="DT980" s="742"/>
      <c r="DU980" s="602" t="s">
        <v>27</v>
      </c>
      <c r="DV980" s="603" t="s">
        <v>788</v>
      </c>
      <c r="DW980" s="551">
        <v>0.4159339532805324</v>
      </c>
      <c r="DX980" s="551">
        <v>1.3264666574239646E-5</v>
      </c>
      <c r="DY980" s="550">
        <v>-3.5154506961361678</v>
      </c>
      <c r="DZ980" s="555">
        <v>-0.98454930386383199</v>
      </c>
      <c r="EA980"/>
      <c r="EB980"/>
      <c r="EC980"/>
      <c r="ED980"/>
      <c r="EE980"/>
      <c r="EF980"/>
    </row>
    <row r="981" spans="93:136" ht="15">
      <c r="CO981" s="1187"/>
      <c r="CP981" s="502" t="s">
        <v>97</v>
      </c>
      <c r="CQ981" s="503" t="s">
        <v>555</v>
      </c>
      <c r="CR981" s="451">
        <v>0.40908675569396113</v>
      </c>
      <c r="CS981" s="451">
        <v>5.3209524798296771E-9</v>
      </c>
      <c r="CT981" s="450">
        <v>-4.2446185642936776</v>
      </c>
      <c r="CU981" s="452">
        <v>-1.7553814357063229</v>
      </c>
      <c r="CV981"/>
      <c r="CW981"/>
      <c r="DN981" s="1190"/>
      <c r="DO981" s="742"/>
      <c r="DP981" s="742"/>
      <c r="DQ981" s="742"/>
      <c r="DR981" s="742"/>
      <c r="DS981" s="742"/>
      <c r="DT981" s="742"/>
      <c r="DU981" s="602" t="s">
        <v>97</v>
      </c>
      <c r="DV981" s="603" t="s">
        <v>789</v>
      </c>
      <c r="DW981" s="551">
        <v>0.41497536318567602</v>
      </c>
      <c r="DX981" s="551">
        <v>5.3417925477350581E-8</v>
      </c>
      <c r="DY981" s="550">
        <v>-4.0750342511254232</v>
      </c>
      <c r="DZ981" s="552">
        <v>-1.5499657488745806</v>
      </c>
      <c r="EA981"/>
      <c r="EB981"/>
      <c r="EC981"/>
      <c r="ED981"/>
      <c r="EE981"/>
      <c r="EF981"/>
    </row>
    <row r="982" spans="93:136" ht="15">
      <c r="CO982" s="1147"/>
      <c r="CP982" s="417" t="s">
        <v>22</v>
      </c>
      <c r="CQ982" s="504" t="s">
        <v>551</v>
      </c>
      <c r="CR982" s="446">
        <v>0.32097846622880144</v>
      </c>
      <c r="CS982" s="446">
        <v>4.0335192247289257E-2</v>
      </c>
      <c r="CT982" s="446">
        <v>2.3444899531919194E-2</v>
      </c>
      <c r="CU982" s="447">
        <v>1.9765551004680804</v>
      </c>
      <c r="CV982"/>
      <c r="CW982"/>
      <c r="DN982" s="1149"/>
      <c r="DO982" s="743"/>
      <c r="DP982" s="743"/>
      <c r="DQ982" s="743"/>
      <c r="DR982" s="743"/>
      <c r="DS982" s="743"/>
      <c r="DT982" s="743"/>
      <c r="DU982" s="517" t="s">
        <v>22</v>
      </c>
      <c r="DV982" s="543">
        <v>0.81249999999999978</v>
      </c>
      <c r="DW982" s="546">
        <v>0.31320064643985102</v>
      </c>
      <c r="DX982" s="546">
        <v>0.17404011419556742</v>
      </c>
      <c r="DY982" s="546">
        <v>-0.14039161402096556</v>
      </c>
      <c r="DZ982" s="547">
        <v>1.7653916140209651</v>
      </c>
      <c r="EA982"/>
      <c r="EB982"/>
      <c r="EC982"/>
      <c r="ED982"/>
      <c r="EE982"/>
      <c r="EF982"/>
    </row>
    <row r="983" spans="93:136" ht="15">
      <c r="CO983" s="1187"/>
      <c r="CP983" s="502" t="s">
        <v>24</v>
      </c>
      <c r="CQ983" s="454">
        <v>-0.18749999999999911</v>
      </c>
      <c r="CR983" s="451">
        <v>0.26030957550366707</v>
      </c>
      <c r="CS983" s="450">
        <v>1</v>
      </c>
      <c r="CT983" s="451">
        <v>-0.97947413660012295</v>
      </c>
      <c r="CU983" s="455">
        <v>0.60447413660012472</v>
      </c>
      <c r="CV983"/>
      <c r="CW983"/>
      <c r="DN983" s="1190"/>
      <c r="DO983" s="742"/>
      <c r="DP983" s="742"/>
      <c r="DQ983" s="742"/>
      <c r="DR983" s="742"/>
      <c r="DS983" s="742"/>
      <c r="DT983" s="742"/>
      <c r="DU983" s="602" t="s">
        <v>24</v>
      </c>
      <c r="DV983" s="554">
        <v>-0.81250000000000089</v>
      </c>
      <c r="DW983" s="551">
        <v>0.27898218050449686</v>
      </c>
      <c r="DX983" s="551">
        <v>7.2723923286613423E-2</v>
      </c>
      <c r="DY983" s="550">
        <v>-1.6612842642913321</v>
      </c>
      <c r="DZ983" s="555">
        <v>3.6284264291330359E-2</v>
      </c>
      <c r="EA983"/>
      <c r="EB983"/>
      <c r="EC983"/>
      <c r="ED983"/>
      <c r="EE983"/>
      <c r="EF983"/>
    </row>
    <row r="984" spans="93:136" ht="15">
      <c r="CO984" s="1147"/>
      <c r="CP984" s="417" t="s">
        <v>26</v>
      </c>
      <c r="CQ984" s="504" t="s">
        <v>556</v>
      </c>
      <c r="CR984" s="446">
        <v>0.36128911269081521</v>
      </c>
      <c r="CS984" s="446">
        <v>2.4076548974571548E-2</v>
      </c>
      <c r="CT984" s="445">
        <v>-2.2866974941094798</v>
      </c>
      <c r="CU984" s="453">
        <v>-8.830250589052091E-2</v>
      </c>
      <c r="CV984"/>
      <c r="CW984"/>
      <c r="DN984" s="1149"/>
      <c r="DO984" s="743"/>
      <c r="DP984" s="743"/>
      <c r="DQ984" s="743"/>
      <c r="DR984" s="743"/>
      <c r="DS984" s="743"/>
      <c r="DT984" s="743"/>
      <c r="DU984" s="517" t="s">
        <v>26</v>
      </c>
      <c r="DV984" s="604" t="s">
        <v>547</v>
      </c>
      <c r="DW984" s="546">
        <v>0.296514517575661</v>
      </c>
      <c r="DX984" s="546">
        <v>1.8487970812439952E-2</v>
      </c>
      <c r="DY984" s="545">
        <v>-1.9021252045454564</v>
      </c>
      <c r="DZ984" s="553">
        <v>-9.787479545454536E-2</v>
      </c>
      <c r="EA984"/>
      <c r="EB984"/>
      <c r="EC984"/>
      <c r="ED984"/>
      <c r="EE984"/>
      <c r="EF984"/>
    </row>
    <row r="985" spans="93:136" ht="15">
      <c r="CO985" s="1147"/>
      <c r="CP985" s="417" t="s">
        <v>27</v>
      </c>
      <c r="CQ985" s="504" t="s">
        <v>557</v>
      </c>
      <c r="CR985" s="446">
        <v>0.37620384968166942</v>
      </c>
      <c r="CS985" s="446">
        <v>6.8096559811599142E-5</v>
      </c>
      <c r="CT985" s="445">
        <v>-3.0195745645768048</v>
      </c>
      <c r="CU985" s="453">
        <v>-0.73042543542319338</v>
      </c>
      <c r="CV985"/>
      <c r="CW985"/>
      <c r="DN985" s="1149"/>
      <c r="DO985" s="743"/>
      <c r="DP985" s="743"/>
      <c r="DQ985" s="743"/>
      <c r="DR985" s="743"/>
      <c r="DS985" s="743"/>
      <c r="DT985" s="743"/>
      <c r="DU985" s="517" t="s">
        <v>27</v>
      </c>
      <c r="DV985" s="604" t="s">
        <v>790</v>
      </c>
      <c r="DW985" s="546">
        <v>0.32398952904959821</v>
      </c>
      <c r="DX985" s="546">
        <v>5.1398089160960866E-4</v>
      </c>
      <c r="DY985" s="545">
        <v>-2.4232160538180882</v>
      </c>
      <c r="DZ985" s="553">
        <v>-0.45178394618191264</v>
      </c>
      <c r="EA985"/>
      <c r="EB985"/>
      <c r="EC985"/>
      <c r="ED985"/>
      <c r="EE985"/>
      <c r="EF985"/>
    </row>
    <row r="986" spans="93:136" ht="15">
      <c r="CO986" s="1187"/>
      <c r="CP986" s="502" t="s">
        <v>97</v>
      </c>
      <c r="CQ986" s="503" t="s">
        <v>558</v>
      </c>
      <c r="CR986" s="451">
        <v>0.36184425523957092</v>
      </c>
      <c r="CS986" s="451">
        <v>8.3664819319764063E-6</v>
      </c>
      <c r="CT986" s="450">
        <v>-3.1008864774666618</v>
      </c>
      <c r="CU986" s="455">
        <v>-0.89911352253333843</v>
      </c>
      <c r="CV986"/>
      <c r="CW986"/>
      <c r="DN986" s="1190"/>
      <c r="DO986" s="742"/>
      <c r="DP986" s="742"/>
      <c r="DQ986" s="742"/>
      <c r="DR986" s="742"/>
      <c r="DS986" s="742"/>
      <c r="DT986" s="742"/>
      <c r="DU986" s="602" t="s">
        <v>97</v>
      </c>
      <c r="DV986" s="603" t="s">
        <v>558</v>
      </c>
      <c r="DW986" s="551">
        <v>0.30332905223847023</v>
      </c>
      <c r="DX986" s="551">
        <v>1.139707381731978E-7</v>
      </c>
      <c r="DY986" s="550">
        <v>-2.9228579616692301</v>
      </c>
      <c r="DZ986" s="552">
        <v>-1.0771420383307735</v>
      </c>
      <c r="EA986"/>
      <c r="EB986"/>
      <c r="EC986"/>
      <c r="ED986"/>
      <c r="EE986"/>
      <c r="EF986"/>
    </row>
    <row r="987" spans="93:136" ht="15">
      <c r="CO987" s="1147"/>
      <c r="CP987" s="417" t="s">
        <v>22</v>
      </c>
      <c r="CQ987" s="504" t="s">
        <v>559</v>
      </c>
      <c r="CR987" s="446">
        <v>0.34032916506813704</v>
      </c>
      <c r="CS987" s="446">
        <v>1.2817481837600469E-2</v>
      </c>
      <c r="CT987" s="446">
        <v>0.15207171756679339</v>
      </c>
      <c r="CU987" s="447">
        <v>2.2229282824332044</v>
      </c>
      <c r="CV987"/>
      <c r="CW987"/>
      <c r="DN987" s="1149"/>
      <c r="DO987" s="743"/>
      <c r="DP987" s="743"/>
      <c r="DQ987" s="743"/>
      <c r="DR987" s="743"/>
      <c r="DS987" s="743"/>
      <c r="DT987" s="743"/>
      <c r="DU987" s="517" t="s">
        <v>22</v>
      </c>
      <c r="DV987" s="604" t="s">
        <v>791</v>
      </c>
      <c r="DW987" s="546">
        <v>0.39758452455090199</v>
      </c>
      <c r="DX987" s="546">
        <v>1.7647602977104101E-3</v>
      </c>
      <c r="DY987" s="546">
        <v>0.41537618978278656</v>
      </c>
      <c r="DZ987" s="547">
        <v>2.8346238102172148</v>
      </c>
      <c r="EA987"/>
      <c r="EB987"/>
      <c r="EC987"/>
      <c r="ED987"/>
      <c r="EE987"/>
      <c r="EF987"/>
    </row>
    <row r="988" spans="93:136" ht="15">
      <c r="CO988" s="1147"/>
      <c r="CP988" s="417" t="s">
        <v>23</v>
      </c>
      <c r="CQ988" s="443">
        <v>0.18749999999999911</v>
      </c>
      <c r="CR988" s="446">
        <v>0.26030957550366707</v>
      </c>
      <c r="CS988" s="445">
        <v>1</v>
      </c>
      <c r="CT988" s="446">
        <v>-0.60447413660012472</v>
      </c>
      <c r="CU988" s="453">
        <v>0.97947413660012295</v>
      </c>
      <c r="CV988"/>
      <c r="CW988"/>
      <c r="DN988" s="1149"/>
      <c r="DO988" s="743"/>
      <c r="DP988" s="743"/>
      <c r="DQ988" s="743"/>
      <c r="DR988" s="743"/>
      <c r="DS988" s="743"/>
      <c r="DT988" s="743"/>
      <c r="DU988" s="517" t="s">
        <v>23</v>
      </c>
      <c r="DV988" s="543">
        <v>0.81250000000000089</v>
      </c>
      <c r="DW988" s="546">
        <v>0.27898218050449686</v>
      </c>
      <c r="DX988" s="546">
        <v>7.2723923286613423E-2</v>
      </c>
      <c r="DY988" s="546">
        <v>-3.6284264291330359E-2</v>
      </c>
      <c r="DZ988" s="547">
        <v>1.6612842642913321</v>
      </c>
      <c r="EA988"/>
      <c r="EB988"/>
      <c r="EC988"/>
      <c r="ED988"/>
      <c r="EE988"/>
      <c r="EF988"/>
    </row>
    <row r="989" spans="93:136" ht="15">
      <c r="CO989" s="1187"/>
      <c r="CP989" s="502" t="s">
        <v>26</v>
      </c>
      <c r="CQ989" s="448">
        <v>-1.0000000000000013</v>
      </c>
      <c r="CR989" s="451">
        <v>0.33067828053109005</v>
      </c>
      <c r="CS989" s="451">
        <v>5.2745445098374623E-2</v>
      </c>
      <c r="CT989" s="450">
        <v>-2.0060661241880999</v>
      </c>
      <c r="CU989" s="455">
        <v>6.0661241880972661E-3</v>
      </c>
      <c r="CV989"/>
      <c r="CW989"/>
      <c r="DN989" s="1190"/>
      <c r="DO989" s="742"/>
      <c r="DP989" s="742"/>
      <c r="DQ989" s="742"/>
      <c r="DR989" s="742"/>
      <c r="DS989" s="742"/>
      <c r="DT989" s="742"/>
      <c r="DU989" s="602" t="s">
        <v>26</v>
      </c>
      <c r="DV989" s="554">
        <v>-0.1875</v>
      </c>
      <c r="DW989" s="551">
        <v>0.28104089616213795</v>
      </c>
      <c r="DX989" s="550">
        <v>1</v>
      </c>
      <c r="DY989" s="550">
        <v>-1.0425477663246725</v>
      </c>
      <c r="DZ989" s="555">
        <v>0.66754776632467261</v>
      </c>
      <c r="EA989"/>
      <c r="EB989"/>
      <c r="EC989"/>
      <c r="ED989"/>
      <c r="EE989"/>
      <c r="EF989"/>
    </row>
    <row r="990" spans="93:136" ht="15">
      <c r="CO990" s="1147"/>
      <c r="CP990" s="417" t="s">
        <v>27</v>
      </c>
      <c r="CQ990" s="504" t="s">
        <v>560</v>
      </c>
      <c r="CR990" s="446">
        <v>0.34477752423145341</v>
      </c>
      <c r="CS990" s="446">
        <v>9.5442549121024827E-5</v>
      </c>
      <c r="CT990" s="445">
        <v>-2.7364621119161905</v>
      </c>
      <c r="CU990" s="453">
        <v>-0.63853788808380973</v>
      </c>
      <c r="CV990"/>
      <c r="CW990"/>
      <c r="DN990" s="1149"/>
      <c r="DO990" s="743"/>
      <c r="DP990" s="743"/>
      <c r="DQ990" s="743"/>
      <c r="DR990" s="743"/>
      <c r="DS990" s="743"/>
      <c r="DT990" s="743"/>
      <c r="DU990" s="517" t="s">
        <v>27</v>
      </c>
      <c r="DV990" s="543">
        <v>-0.62499999999999956</v>
      </c>
      <c r="DW990" s="546">
        <v>0.31653314155734524</v>
      </c>
      <c r="DX990" s="546">
        <v>0.78578671883949569</v>
      </c>
      <c r="DY990" s="545">
        <v>-1.5880305032197006</v>
      </c>
      <c r="DZ990" s="553">
        <v>0.33803050321970152</v>
      </c>
      <c r="EA990"/>
      <c r="EB990"/>
      <c r="EC990"/>
      <c r="ED990"/>
      <c r="EE990"/>
      <c r="EF990"/>
    </row>
    <row r="991" spans="93:136" ht="15">
      <c r="CO991" s="1187"/>
      <c r="CP991" s="502" t="s">
        <v>97</v>
      </c>
      <c r="CQ991" s="503" t="s">
        <v>561</v>
      </c>
      <c r="CR991" s="451">
        <v>0.35735123910270045</v>
      </c>
      <c r="CS991" s="451">
        <v>4.8745598002730818E-5</v>
      </c>
      <c r="CT991" s="450">
        <v>-2.8997167821861742</v>
      </c>
      <c r="CU991" s="455">
        <v>-0.72528321781382776</v>
      </c>
      <c r="CV991"/>
      <c r="CW991"/>
      <c r="DN991" s="1190"/>
      <c r="DO991" s="742"/>
      <c r="DP991" s="742"/>
      <c r="DQ991" s="742"/>
      <c r="DR991" s="742"/>
      <c r="DS991" s="742"/>
      <c r="DT991" s="742"/>
      <c r="DU991" s="602" t="s">
        <v>97</v>
      </c>
      <c r="DV991" s="603" t="s">
        <v>556</v>
      </c>
      <c r="DW991" s="551">
        <v>0.28572106431848404</v>
      </c>
      <c r="DX991" s="551">
        <v>1.3891703254963776E-3</v>
      </c>
      <c r="DY991" s="550">
        <v>-2.0567868588651375</v>
      </c>
      <c r="DZ991" s="555">
        <v>-0.31821314113486432</v>
      </c>
      <c r="EA991"/>
      <c r="EB991"/>
      <c r="EC991"/>
      <c r="ED991"/>
      <c r="EE991"/>
      <c r="EF991"/>
    </row>
    <row r="992" spans="93:136" ht="15">
      <c r="CO992" s="1187"/>
      <c r="CP992" s="502" t="s">
        <v>22</v>
      </c>
      <c r="CQ992" s="503" t="s">
        <v>562</v>
      </c>
      <c r="CR992" s="451">
        <v>0.41685246438000539</v>
      </c>
      <c r="CS992" s="451">
        <v>2.4856348879058124E-5</v>
      </c>
      <c r="CT992" s="451">
        <v>0.9192547964641129</v>
      </c>
      <c r="CU992" s="452">
        <v>3.4557452035358871</v>
      </c>
      <c r="CV992"/>
      <c r="CW992"/>
      <c r="DN992" s="1190"/>
      <c r="DO992" s="742"/>
      <c r="DP992" s="742"/>
      <c r="DQ992" s="742"/>
      <c r="DR992" s="742"/>
      <c r="DS992" s="742"/>
      <c r="DT992" s="742"/>
      <c r="DU992" s="602" t="s">
        <v>22</v>
      </c>
      <c r="DV992" s="603" t="s">
        <v>569</v>
      </c>
      <c r="DW992" s="551">
        <v>0.39469148830008061</v>
      </c>
      <c r="DX992" s="551">
        <v>2.9263748281400844E-4</v>
      </c>
      <c r="DY992" s="551">
        <v>0.61167805534022501</v>
      </c>
      <c r="DZ992" s="552">
        <v>3.0133219446597765</v>
      </c>
      <c r="EA992"/>
      <c r="EB992"/>
      <c r="EC992"/>
      <c r="ED992"/>
      <c r="EE992"/>
      <c r="EF992"/>
    </row>
    <row r="993" spans="93:136" ht="15">
      <c r="CO993" s="1147"/>
      <c r="CP993" s="417" t="s">
        <v>23</v>
      </c>
      <c r="CQ993" s="504" t="s">
        <v>563</v>
      </c>
      <c r="CR993" s="446">
        <v>0.36128911269081521</v>
      </c>
      <c r="CS993" s="446">
        <v>2.4076548974571548E-2</v>
      </c>
      <c r="CT993" s="446">
        <v>8.830250589052091E-2</v>
      </c>
      <c r="CU993" s="447">
        <v>2.2866974941094798</v>
      </c>
      <c r="CV993"/>
      <c r="CW993"/>
      <c r="DN993" s="1149"/>
      <c r="DO993" s="743"/>
      <c r="DP993" s="743"/>
      <c r="DQ993" s="743"/>
      <c r="DR993" s="743"/>
      <c r="DS993" s="743"/>
      <c r="DT993" s="743"/>
      <c r="DU993" s="517" t="s">
        <v>23</v>
      </c>
      <c r="DV993" s="604" t="s">
        <v>551</v>
      </c>
      <c r="DW993" s="546">
        <v>0.296514517575661</v>
      </c>
      <c r="DX993" s="546">
        <v>1.8487970812439952E-2</v>
      </c>
      <c r="DY993" s="546">
        <v>9.787479545454536E-2</v>
      </c>
      <c r="DZ993" s="547">
        <v>1.9021252045454564</v>
      </c>
      <c r="EA993"/>
      <c r="EB993"/>
      <c r="EC993"/>
      <c r="ED993"/>
      <c r="EE993"/>
      <c r="EF993"/>
    </row>
    <row r="994" spans="93:136" ht="15">
      <c r="CO994" s="1147"/>
      <c r="CP994" s="417" t="s">
        <v>24</v>
      </c>
      <c r="CQ994" s="471">
        <v>1.0000000000000013</v>
      </c>
      <c r="CR994" s="446">
        <v>0.33067828053109005</v>
      </c>
      <c r="CS994" s="446">
        <v>5.2745445098374623E-2</v>
      </c>
      <c r="CT994" s="446">
        <v>-6.0661241880972661E-3</v>
      </c>
      <c r="CU994" s="447">
        <v>2.0060661241880999</v>
      </c>
      <c r="CV994"/>
      <c r="CW994"/>
      <c r="DN994" s="1149"/>
      <c r="DO994" s="743"/>
      <c r="DP994" s="743"/>
      <c r="DQ994" s="743"/>
      <c r="DR994" s="743"/>
      <c r="DS994" s="743"/>
      <c r="DT994" s="743"/>
      <c r="DU994" s="517" t="s">
        <v>24</v>
      </c>
      <c r="DV994" s="543">
        <v>0.1875</v>
      </c>
      <c r="DW994" s="546">
        <v>0.28104089616213795</v>
      </c>
      <c r="DX994" s="545">
        <v>1</v>
      </c>
      <c r="DY994" s="546">
        <v>-0.66754776632467261</v>
      </c>
      <c r="DZ994" s="547">
        <v>1.0425477663246725</v>
      </c>
      <c r="EA994"/>
      <c r="EB994"/>
      <c r="EC994"/>
      <c r="ED994"/>
      <c r="EE994"/>
      <c r="EF994"/>
    </row>
    <row r="995" spans="93:136" ht="15">
      <c r="CO995" s="1187"/>
      <c r="CP995" s="502" t="s">
        <v>27</v>
      </c>
      <c r="CQ995" s="454">
        <v>-0.68749999999999867</v>
      </c>
      <c r="CR995" s="451">
        <v>0.28267136919517755</v>
      </c>
      <c r="CS995" s="451">
        <v>0.26470977033806048</v>
      </c>
      <c r="CT995" s="450">
        <v>-1.5475083693685385</v>
      </c>
      <c r="CU995" s="455">
        <v>0.1725083693685413</v>
      </c>
      <c r="CV995"/>
      <c r="CW995"/>
      <c r="DN995" s="1190"/>
      <c r="DO995" s="742"/>
      <c r="DP995" s="742"/>
      <c r="DQ995" s="742"/>
      <c r="DR995" s="742"/>
      <c r="DS995" s="742"/>
      <c r="DT995" s="742"/>
      <c r="DU995" s="602" t="s">
        <v>27</v>
      </c>
      <c r="DV995" s="554">
        <v>-0.43749999999999956</v>
      </c>
      <c r="DW995" s="551">
        <v>0.26685538685422872</v>
      </c>
      <c r="DX995" s="550">
        <v>1</v>
      </c>
      <c r="DY995" s="550">
        <v>-1.2493893213668679</v>
      </c>
      <c r="DZ995" s="555">
        <v>0.37438932136686875</v>
      </c>
      <c r="EA995"/>
      <c r="EB995"/>
      <c r="EC995"/>
      <c r="ED995"/>
      <c r="EE995"/>
      <c r="EF995"/>
    </row>
    <row r="996" spans="93:136" ht="15">
      <c r="CO996" s="1187"/>
      <c r="CP996" s="502" t="s">
        <v>97</v>
      </c>
      <c r="CQ996" s="454">
        <v>-0.81249999999999956</v>
      </c>
      <c r="CR996" s="451">
        <v>0.31879674815870845</v>
      </c>
      <c r="CS996" s="451">
        <v>0.19615139175599497</v>
      </c>
      <c r="CT996" s="450">
        <v>-1.7824173719806682</v>
      </c>
      <c r="CU996" s="455">
        <v>0.15741737198066919</v>
      </c>
      <c r="CV996"/>
      <c r="CW996"/>
      <c r="DN996" s="1190"/>
      <c r="DO996" s="742"/>
      <c r="DP996" s="742"/>
      <c r="DQ996" s="742"/>
      <c r="DR996" s="742"/>
      <c r="DS996" s="742"/>
      <c r="DT996" s="742"/>
      <c r="DU996" s="602" t="s">
        <v>97</v>
      </c>
      <c r="DV996" s="603" t="s">
        <v>547</v>
      </c>
      <c r="DW996" s="551">
        <v>0.27799000750466912</v>
      </c>
      <c r="DX996" s="551">
        <v>9.0761287796725272E-3</v>
      </c>
      <c r="DY996" s="550">
        <v>-1.8457656455817584</v>
      </c>
      <c r="DZ996" s="555">
        <v>-0.15423435441824329</v>
      </c>
      <c r="EA996"/>
      <c r="EB996"/>
      <c r="EC996"/>
      <c r="ED996"/>
      <c r="EE996"/>
      <c r="EF996"/>
    </row>
    <row r="997" spans="93:136" ht="15">
      <c r="CO997" s="1147"/>
      <c r="CP997" s="417" t="s">
        <v>22</v>
      </c>
      <c r="CQ997" s="504" t="s">
        <v>564</v>
      </c>
      <c r="CR997" s="446">
        <v>0.40082936947850106</v>
      </c>
      <c r="CS997" s="446">
        <v>1.0390301592260153E-8</v>
      </c>
      <c r="CT997" s="445">
        <v>1.6555039703111645</v>
      </c>
      <c r="CU997" s="447">
        <v>4.094496029688834</v>
      </c>
      <c r="CV997"/>
      <c r="CW997"/>
      <c r="DN997" s="1149"/>
      <c r="DO997" s="743"/>
      <c r="DP997" s="743"/>
      <c r="DQ997" s="743"/>
      <c r="DR997" s="743"/>
      <c r="DS997" s="743"/>
      <c r="DT997" s="743"/>
      <c r="DU997" s="517" t="s">
        <v>22</v>
      </c>
      <c r="DV997" s="604" t="s">
        <v>792</v>
      </c>
      <c r="DW997" s="546">
        <v>0.4159339532805324</v>
      </c>
      <c r="DX997" s="546">
        <v>1.3264666574239646E-5</v>
      </c>
      <c r="DY997" s="546">
        <v>0.98454930386383199</v>
      </c>
      <c r="DZ997" s="547">
        <v>3.5154506961361678</v>
      </c>
      <c r="EA997"/>
      <c r="EB997"/>
      <c r="EC997"/>
      <c r="ED997"/>
      <c r="EE997"/>
      <c r="EF997"/>
    </row>
    <row r="998" spans="93:136" ht="15">
      <c r="CO998" s="1187"/>
      <c r="CP998" s="502" t="s">
        <v>23</v>
      </c>
      <c r="CQ998" s="503" t="s">
        <v>565</v>
      </c>
      <c r="CR998" s="451">
        <v>0.37620384968166942</v>
      </c>
      <c r="CS998" s="451">
        <v>6.8096559811599142E-5</v>
      </c>
      <c r="CT998" s="451">
        <v>0.73042543542319338</v>
      </c>
      <c r="CU998" s="452">
        <v>3.0195745645768048</v>
      </c>
      <c r="CV998"/>
      <c r="CW998"/>
      <c r="DN998" s="1190"/>
      <c r="DO998" s="742"/>
      <c r="DP998" s="742"/>
      <c r="DQ998" s="742"/>
      <c r="DR998" s="742"/>
      <c r="DS998" s="742"/>
      <c r="DT998" s="742"/>
      <c r="DU998" s="602" t="s">
        <v>23</v>
      </c>
      <c r="DV998" s="603" t="s">
        <v>793</v>
      </c>
      <c r="DW998" s="551">
        <v>0.32398952904959821</v>
      </c>
      <c r="DX998" s="551">
        <v>5.1398089160960866E-4</v>
      </c>
      <c r="DY998" s="551">
        <v>0.45178394618191264</v>
      </c>
      <c r="DZ998" s="552">
        <v>2.4232160538180882</v>
      </c>
      <c r="EA998"/>
      <c r="EB998"/>
      <c r="EC998"/>
      <c r="ED998"/>
      <c r="EE998"/>
      <c r="EF998"/>
    </row>
    <row r="999" spans="93:136" ht="15">
      <c r="CO999" s="1147"/>
      <c r="CP999" s="417" t="s">
        <v>24</v>
      </c>
      <c r="CQ999" s="504" t="s">
        <v>566</v>
      </c>
      <c r="CR999" s="446">
        <v>0.34477752423145341</v>
      </c>
      <c r="CS999" s="446">
        <v>9.5442549121024827E-5</v>
      </c>
      <c r="CT999" s="446">
        <v>0.63853788808380973</v>
      </c>
      <c r="CU999" s="447">
        <v>2.7364621119161905</v>
      </c>
      <c r="CV999"/>
      <c r="CW999"/>
      <c r="DN999" s="1149"/>
      <c r="DO999" s="743"/>
      <c r="DP999" s="743"/>
      <c r="DQ999" s="743"/>
      <c r="DR999" s="743"/>
      <c r="DS999" s="743"/>
      <c r="DT999" s="743"/>
      <c r="DU999" s="517" t="s">
        <v>24</v>
      </c>
      <c r="DV999" s="543">
        <v>0.62499999999999956</v>
      </c>
      <c r="DW999" s="546">
        <v>0.31653314155734524</v>
      </c>
      <c r="DX999" s="546">
        <v>0.78578671883949569</v>
      </c>
      <c r="DY999" s="546">
        <v>-0.33803050321970152</v>
      </c>
      <c r="DZ999" s="547">
        <v>1.5880305032197006</v>
      </c>
      <c r="EA999"/>
      <c r="EB999"/>
      <c r="EC999"/>
      <c r="ED999"/>
      <c r="EE999"/>
      <c r="EF999"/>
    </row>
    <row r="1000" spans="93:136" ht="15">
      <c r="CO1000" s="1147"/>
      <c r="CP1000" s="417" t="s">
        <v>26</v>
      </c>
      <c r="CQ1000" s="443">
        <v>0.68749999999999867</v>
      </c>
      <c r="CR1000" s="446">
        <v>0.28267136919517755</v>
      </c>
      <c r="CS1000" s="446">
        <v>0.26470977033806048</v>
      </c>
      <c r="CT1000" s="446">
        <v>-0.1725083693685413</v>
      </c>
      <c r="CU1000" s="447">
        <v>1.5475083693685385</v>
      </c>
      <c r="CV1000"/>
      <c r="CW1000"/>
      <c r="DN1000" s="1149"/>
      <c r="DO1000" s="743"/>
      <c r="DP1000" s="743"/>
      <c r="DQ1000" s="743"/>
      <c r="DR1000" s="743"/>
      <c r="DS1000" s="743"/>
      <c r="DT1000" s="743"/>
      <c r="DU1000" s="517" t="s">
        <v>26</v>
      </c>
      <c r="DV1000" s="543">
        <v>0.43749999999999956</v>
      </c>
      <c r="DW1000" s="546">
        <v>0.26685538685422872</v>
      </c>
      <c r="DX1000" s="545">
        <v>1</v>
      </c>
      <c r="DY1000" s="546">
        <v>-0.37438932136686875</v>
      </c>
      <c r="DZ1000" s="547">
        <v>1.2493893213668679</v>
      </c>
      <c r="EA1000"/>
      <c r="EB1000"/>
      <c r="EC1000"/>
      <c r="ED1000"/>
      <c r="EE1000"/>
      <c r="EF1000"/>
    </row>
    <row r="1001" spans="93:136" ht="15">
      <c r="CO1001" s="1187"/>
      <c r="CP1001" s="502" t="s">
        <v>97</v>
      </c>
      <c r="CQ1001" s="454">
        <v>-0.12500000000000089</v>
      </c>
      <c r="CR1001" s="451">
        <v>0.25026591894574579</v>
      </c>
      <c r="CS1001" s="450">
        <v>1</v>
      </c>
      <c r="CT1001" s="451">
        <v>-0.88641699625913928</v>
      </c>
      <c r="CU1001" s="455">
        <v>0.6364169962591375</v>
      </c>
      <c r="CV1001"/>
      <c r="CW1001"/>
      <c r="DN1001" s="1190"/>
      <c r="DO1001" s="742"/>
      <c r="DP1001" s="742"/>
      <c r="DQ1001" s="742"/>
      <c r="DR1001" s="742"/>
      <c r="DS1001" s="742"/>
      <c r="DT1001" s="742"/>
      <c r="DU1001" s="602" t="s">
        <v>97</v>
      </c>
      <c r="DV1001" s="554">
        <v>-0.56250000000000133</v>
      </c>
      <c r="DW1001" s="551">
        <v>0.22636506965152972</v>
      </c>
      <c r="DX1001" s="551">
        <v>0.23135717935265032</v>
      </c>
      <c r="DY1001" s="550">
        <v>-1.2512002917461711</v>
      </c>
      <c r="DZ1001" s="555">
        <v>0.12620029174616854</v>
      </c>
      <c r="EA1001"/>
      <c r="EB1001"/>
      <c r="EC1001"/>
      <c r="ED1001"/>
      <c r="EE1001"/>
      <c r="EF1001"/>
    </row>
    <row r="1002" spans="93:136" ht="15">
      <c r="CO1002" s="1147"/>
      <c r="CP1002" s="417" t="s">
        <v>22</v>
      </c>
      <c r="CQ1002" s="504" t="s">
        <v>567</v>
      </c>
      <c r="CR1002" s="446">
        <v>0.40908675569396113</v>
      </c>
      <c r="CS1002" s="446">
        <v>5.3209524798296771E-9</v>
      </c>
      <c r="CT1002" s="445">
        <v>1.7553814357063229</v>
      </c>
      <c r="CU1002" s="447">
        <v>4.2446185642936776</v>
      </c>
      <c r="CV1002"/>
      <c r="CW1002"/>
      <c r="DN1002" s="1149"/>
      <c r="DO1002" s="743"/>
      <c r="DP1002" s="743"/>
      <c r="DQ1002" s="743"/>
      <c r="DR1002" s="743"/>
      <c r="DS1002" s="743"/>
      <c r="DT1002" s="743"/>
      <c r="DU1002" s="517" t="s">
        <v>22</v>
      </c>
      <c r="DV1002" s="604" t="s">
        <v>794</v>
      </c>
      <c r="DW1002" s="546">
        <v>0.41497536318567602</v>
      </c>
      <c r="DX1002" s="546">
        <v>5.3417925477350581E-8</v>
      </c>
      <c r="DY1002" s="545">
        <v>1.5499657488745806</v>
      </c>
      <c r="DZ1002" s="547">
        <v>4.0750342511254232</v>
      </c>
      <c r="EA1002"/>
      <c r="EB1002"/>
      <c r="EC1002"/>
      <c r="ED1002"/>
      <c r="EE1002"/>
      <c r="EF1002"/>
    </row>
    <row r="1003" spans="93:136" ht="15">
      <c r="CO1003" s="1147"/>
      <c r="CP1003" s="417" t="s">
        <v>23</v>
      </c>
      <c r="CQ1003" s="504" t="s">
        <v>568</v>
      </c>
      <c r="CR1003" s="446">
        <v>0.36184425523957092</v>
      </c>
      <c r="CS1003" s="446">
        <v>8.3664819319764063E-6</v>
      </c>
      <c r="CT1003" s="446">
        <v>0.89911352253333843</v>
      </c>
      <c r="CU1003" s="447">
        <v>3.1008864774666618</v>
      </c>
      <c r="CV1003"/>
      <c r="CW1003"/>
      <c r="DN1003" s="1149"/>
      <c r="DO1003" s="743"/>
      <c r="DP1003" s="743"/>
      <c r="DQ1003" s="743"/>
      <c r="DR1003" s="743"/>
      <c r="DS1003" s="743"/>
      <c r="DT1003" s="743"/>
      <c r="DU1003" s="517" t="s">
        <v>23</v>
      </c>
      <c r="DV1003" s="604" t="s">
        <v>568</v>
      </c>
      <c r="DW1003" s="546">
        <v>0.30332905223847023</v>
      </c>
      <c r="DX1003" s="546">
        <v>1.139707381731978E-7</v>
      </c>
      <c r="DY1003" s="545">
        <v>1.0771420383307735</v>
      </c>
      <c r="DZ1003" s="547">
        <v>2.9228579616692301</v>
      </c>
      <c r="EA1003"/>
      <c r="EB1003"/>
      <c r="EC1003"/>
      <c r="ED1003"/>
      <c r="EE1003"/>
      <c r="EF1003"/>
    </row>
    <row r="1004" spans="93:136" ht="15">
      <c r="CO1004" s="1147"/>
      <c r="CP1004" s="417" t="s">
        <v>24</v>
      </c>
      <c r="CQ1004" s="504" t="s">
        <v>569</v>
      </c>
      <c r="CR1004" s="446">
        <v>0.35735123910270045</v>
      </c>
      <c r="CS1004" s="446">
        <v>4.8745598002730818E-5</v>
      </c>
      <c r="CT1004" s="446">
        <v>0.72528321781382776</v>
      </c>
      <c r="CU1004" s="447">
        <v>2.8997167821861742</v>
      </c>
      <c r="CV1004"/>
      <c r="CW1004"/>
      <c r="DN1004" s="1149"/>
      <c r="DO1004" s="743"/>
      <c r="DP1004" s="743"/>
      <c r="DQ1004" s="743"/>
      <c r="DR1004" s="743"/>
      <c r="DS1004" s="743"/>
      <c r="DT1004" s="743"/>
      <c r="DU1004" s="517" t="s">
        <v>24</v>
      </c>
      <c r="DV1004" s="604" t="s">
        <v>563</v>
      </c>
      <c r="DW1004" s="546">
        <v>0.28572106431848404</v>
      </c>
      <c r="DX1004" s="546">
        <v>1.3891703254963776E-3</v>
      </c>
      <c r="DY1004" s="546">
        <v>0.31821314113486432</v>
      </c>
      <c r="DZ1004" s="547">
        <v>2.0567868588651375</v>
      </c>
      <c r="EA1004"/>
      <c r="EB1004"/>
      <c r="EC1004"/>
      <c r="ED1004"/>
      <c r="EE1004"/>
      <c r="EF1004"/>
    </row>
    <row r="1005" spans="93:136" ht="15">
      <c r="CO1005" s="1147"/>
      <c r="CP1005" s="417" t="s">
        <v>26</v>
      </c>
      <c r="CQ1005" s="443">
        <v>0.81249999999999956</v>
      </c>
      <c r="CR1005" s="446">
        <v>0.31879674815870845</v>
      </c>
      <c r="CS1005" s="446">
        <v>0.19615139175599497</v>
      </c>
      <c r="CT1005" s="446">
        <v>-0.15741737198066919</v>
      </c>
      <c r="CU1005" s="447">
        <v>1.7824173719806682</v>
      </c>
      <c r="CV1005"/>
      <c r="CW1005"/>
      <c r="DN1005" s="1149"/>
      <c r="DO1005" s="743"/>
      <c r="DP1005" s="743"/>
      <c r="DQ1005" s="743"/>
      <c r="DR1005" s="743"/>
      <c r="DS1005" s="743"/>
      <c r="DT1005" s="743"/>
      <c r="DU1005" s="517" t="s">
        <v>26</v>
      </c>
      <c r="DV1005" s="604" t="s">
        <v>551</v>
      </c>
      <c r="DW1005" s="546">
        <v>0.27799000750466912</v>
      </c>
      <c r="DX1005" s="546">
        <v>9.0761287796725272E-3</v>
      </c>
      <c r="DY1005" s="546">
        <v>0.15423435441824329</v>
      </c>
      <c r="DZ1005" s="547">
        <v>1.8457656455817584</v>
      </c>
      <c r="EA1005"/>
      <c r="EB1005"/>
      <c r="EC1005"/>
      <c r="ED1005"/>
      <c r="EE1005"/>
      <c r="EF1005"/>
    </row>
    <row r="1006" spans="93:136" ht="15">
      <c r="CO1006" s="1187"/>
      <c r="CP1006" s="502" t="s">
        <v>27</v>
      </c>
      <c r="CQ1006" s="454">
        <v>0.12500000000000089</v>
      </c>
      <c r="CR1006" s="451">
        <v>0.25026591894574579</v>
      </c>
      <c r="CS1006" s="450">
        <v>1</v>
      </c>
      <c r="CT1006" s="451">
        <v>-0.6364169962591375</v>
      </c>
      <c r="CU1006" s="455">
        <v>0.88641699625913928</v>
      </c>
      <c r="CV1006"/>
      <c r="CW1006"/>
      <c r="DN1006" s="1190"/>
      <c r="DO1006" s="742"/>
      <c r="DP1006" s="742"/>
      <c r="DQ1006" s="742"/>
      <c r="DR1006" s="742"/>
      <c r="DS1006" s="742"/>
      <c r="DT1006" s="742"/>
      <c r="DU1006" s="602" t="s">
        <v>27</v>
      </c>
      <c r="DV1006" s="554">
        <v>0.56250000000000133</v>
      </c>
      <c r="DW1006" s="551">
        <v>0.22636506965152972</v>
      </c>
      <c r="DX1006" s="551">
        <v>0.23135717935265032</v>
      </c>
      <c r="DY1006" s="551">
        <v>-0.12620029174616854</v>
      </c>
      <c r="DZ1006" s="552">
        <v>1.2512002917461711</v>
      </c>
      <c r="EA1006"/>
      <c r="EB1006"/>
      <c r="EC1006"/>
      <c r="ED1006"/>
      <c r="EE1006"/>
      <c r="EF1006"/>
    </row>
    <row r="1007" spans="93:136" ht="15">
      <c r="CO1007" s="1187" t="s">
        <v>2</v>
      </c>
      <c r="CP1007" s="417" t="s">
        <v>23</v>
      </c>
      <c r="CQ1007" s="504" t="s">
        <v>570</v>
      </c>
      <c r="CR1007" s="446">
        <v>0.29455004154611125</v>
      </c>
      <c r="CS1007" s="446">
        <v>2.2036306529843112E-7</v>
      </c>
      <c r="CT1007" s="445">
        <v>-2.7908852622609635</v>
      </c>
      <c r="CU1007" s="453">
        <v>-0.9985884219495641</v>
      </c>
      <c r="CV1007"/>
      <c r="CW1007"/>
      <c r="DN1007" s="1190" t="s">
        <v>2</v>
      </c>
      <c r="DO1007" s="742"/>
      <c r="DP1007" s="742"/>
      <c r="DQ1007" s="742"/>
      <c r="DR1007" s="742"/>
      <c r="DS1007" s="742"/>
      <c r="DT1007" s="742"/>
      <c r="DU1007" s="517" t="s">
        <v>23</v>
      </c>
      <c r="DV1007" s="604" t="s">
        <v>484</v>
      </c>
      <c r="DW1007" s="546">
        <v>0.28741262460693101</v>
      </c>
      <c r="DX1007" s="546">
        <v>1.1435400742455496E-3</v>
      </c>
      <c r="DY1007" s="545">
        <v>-2.0849596315083692</v>
      </c>
      <c r="DZ1007" s="553">
        <v>-0.33609300007057874</v>
      </c>
      <c r="EA1007"/>
      <c r="EB1007"/>
      <c r="EC1007"/>
      <c r="ED1007"/>
      <c r="EE1007"/>
      <c r="EF1007"/>
    </row>
    <row r="1008" spans="93:136" ht="15">
      <c r="CO1008" s="1147"/>
      <c r="CP1008" s="417" t="s">
        <v>24</v>
      </c>
      <c r="CQ1008" s="504" t="s">
        <v>571</v>
      </c>
      <c r="CR1008" s="446">
        <v>0.31230746064664883</v>
      </c>
      <c r="CS1008" s="446">
        <v>1.5392088653497206E-8</v>
      </c>
      <c r="CT1008" s="445">
        <v>-3.1607004729284691</v>
      </c>
      <c r="CU1008" s="447">
        <v>-1.260352158650476</v>
      </c>
      <c r="CV1008"/>
      <c r="CW1008"/>
      <c r="DN1008" s="1149"/>
      <c r="DO1008" s="743"/>
      <c r="DP1008" s="743"/>
      <c r="DQ1008" s="743"/>
      <c r="DR1008" s="743"/>
      <c r="DS1008" s="743"/>
      <c r="DT1008" s="743"/>
      <c r="DU1008" s="517" t="s">
        <v>24</v>
      </c>
      <c r="DV1008" s="604" t="s">
        <v>795</v>
      </c>
      <c r="DW1008" s="546">
        <v>0.36484858190169422</v>
      </c>
      <c r="DX1008" s="546">
        <v>5.6157781448469972E-7</v>
      </c>
      <c r="DY1008" s="545">
        <v>-3.3731848312499908</v>
      </c>
      <c r="DZ1008" s="547">
        <v>-1.153130958223693</v>
      </c>
      <c r="EA1008"/>
      <c r="EB1008"/>
      <c r="EC1008"/>
      <c r="ED1008"/>
      <c r="EE1008"/>
      <c r="EF1008"/>
    </row>
    <row r="1009" spans="93:136" ht="15">
      <c r="CO1009" s="1147"/>
      <c r="CP1009" s="417" t="s">
        <v>26</v>
      </c>
      <c r="CQ1009" s="504" t="s">
        <v>412</v>
      </c>
      <c r="CR1009" s="446">
        <v>0.38253005612596458</v>
      </c>
      <c r="CS1009" s="446">
        <v>1.9830109452735773E-8</v>
      </c>
      <c r="CT1009" s="445">
        <v>-3.8480321427038113</v>
      </c>
      <c r="CU1009" s="447">
        <v>-1.5203889099277672</v>
      </c>
      <c r="CV1009"/>
      <c r="CW1009"/>
      <c r="DN1009" s="1149"/>
      <c r="DO1009" s="743"/>
      <c r="DP1009" s="743"/>
      <c r="DQ1009" s="743"/>
      <c r="DR1009" s="743"/>
      <c r="DS1009" s="743"/>
      <c r="DT1009" s="743"/>
      <c r="DU1009" s="517" t="s">
        <v>26</v>
      </c>
      <c r="DV1009" s="604" t="s">
        <v>412</v>
      </c>
      <c r="DW1009" s="546">
        <v>0.36219374976330893</v>
      </c>
      <c r="DX1009" s="546">
        <v>3.8509221363894693E-9</v>
      </c>
      <c r="DY1009" s="545">
        <v>-3.786160317043779</v>
      </c>
      <c r="DZ1009" s="547">
        <v>-1.5822607355877989</v>
      </c>
      <c r="EA1009"/>
      <c r="EB1009"/>
      <c r="EC1009"/>
      <c r="ED1009"/>
      <c r="EE1009"/>
      <c r="EF1009"/>
    </row>
    <row r="1010" spans="93:136" ht="15">
      <c r="CO1010" s="1147"/>
      <c r="CP1010" s="417" t="s">
        <v>27</v>
      </c>
      <c r="CQ1010" s="504" t="s">
        <v>572</v>
      </c>
      <c r="CR1010" s="446">
        <v>0.36782625582313944</v>
      </c>
      <c r="CS1010" s="446">
        <v>4.7662022364329197E-12</v>
      </c>
      <c r="CT1010" s="445">
        <v>-4.4348757800974123</v>
      </c>
      <c r="CU1010" s="447">
        <v>-2.1967031672710093</v>
      </c>
      <c r="CV1010"/>
      <c r="CW1010"/>
      <c r="DN1010" s="1149"/>
      <c r="DO1010" s="743"/>
      <c r="DP1010" s="743"/>
      <c r="DQ1010" s="743"/>
      <c r="DR1010" s="743"/>
      <c r="DS1010" s="743"/>
      <c r="DT1010" s="743"/>
      <c r="DU1010" s="517" t="s">
        <v>27</v>
      </c>
      <c r="DV1010" s="604" t="s">
        <v>796</v>
      </c>
      <c r="DW1010" s="546">
        <v>0.38168717253414919</v>
      </c>
      <c r="DX1010" s="546">
        <v>1.0481790357240945E-11</v>
      </c>
      <c r="DY1010" s="545">
        <v>-4.5296782531559474</v>
      </c>
      <c r="DZ1010" s="547">
        <v>-2.2071638521072092</v>
      </c>
      <c r="EA1010"/>
      <c r="EB1010"/>
      <c r="EC1010"/>
      <c r="ED1010"/>
      <c r="EE1010"/>
      <c r="EF1010"/>
    </row>
    <row r="1011" spans="93:136" ht="15">
      <c r="CO1011" s="1147"/>
      <c r="CP1011" s="502" t="s">
        <v>97</v>
      </c>
      <c r="CQ1011" s="503" t="s">
        <v>573</v>
      </c>
      <c r="CR1011" s="451">
        <v>0.37540375309702917</v>
      </c>
      <c r="CS1011" s="451">
        <v>6.1109900599168236E-16</v>
      </c>
      <c r="CT1011" s="450">
        <v>-5.3526666410549089</v>
      </c>
      <c r="CU1011" s="452">
        <v>-3.068385990524038</v>
      </c>
      <c r="CV1011"/>
      <c r="CW1011"/>
      <c r="DN1011" s="1149"/>
      <c r="DO1011" s="743"/>
      <c r="DP1011" s="743"/>
      <c r="DQ1011" s="743"/>
      <c r="DR1011" s="743"/>
      <c r="DS1011" s="743"/>
      <c r="DT1011" s="743"/>
      <c r="DU1011" s="602" t="s">
        <v>97</v>
      </c>
      <c r="DV1011" s="603" t="s">
        <v>797</v>
      </c>
      <c r="DW1011" s="551">
        <v>0.38080750993377904</v>
      </c>
      <c r="DX1011" s="551">
        <v>3.2405805840430518E-14</v>
      </c>
      <c r="DY1011" s="550">
        <v>-5.0533177291398976</v>
      </c>
      <c r="DZ1011" s="552">
        <v>-2.7361559550706289</v>
      </c>
      <c r="EA1011"/>
      <c r="EB1011"/>
      <c r="EC1011"/>
      <c r="ED1011"/>
      <c r="EE1011"/>
      <c r="EF1011"/>
    </row>
    <row r="1012" spans="93:136" ht="15">
      <c r="CO1012" s="1147"/>
      <c r="CP1012" s="417" t="s">
        <v>22</v>
      </c>
      <c r="CQ1012" s="504" t="s">
        <v>574</v>
      </c>
      <c r="CR1012" s="446">
        <v>0.29455004154611125</v>
      </c>
      <c r="CS1012" s="446">
        <v>2.2036306529843112E-7</v>
      </c>
      <c r="CT1012" s="446">
        <v>0.9985884219495641</v>
      </c>
      <c r="CU1012" s="447">
        <v>2.7908852622609635</v>
      </c>
      <c r="CV1012"/>
      <c r="CW1012"/>
      <c r="DN1012" s="1149"/>
      <c r="DO1012" s="743"/>
      <c r="DP1012" s="743"/>
      <c r="DQ1012" s="743"/>
      <c r="DR1012" s="743"/>
      <c r="DS1012" s="743"/>
      <c r="DT1012" s="743"/>
      <c r="DU1012" s="517" t="s">
        <v>22</v>
      </c>
      <c r="DV1012" s="604" t="s">
        <v>490</v>
      </c>
      <c r="DW1012" s="546">
        <v>0.28741262460693101</v>
      </c>
      <c r="DX1012" s="546">
        <v>1.1435400742455496E-3</v>
      </c>
      <c r="DY1012" s="546">
        <v>0.33609300007057874</v>
      </c>
      <c r="DZ1012" s="547">
        <v>2.0849596315083692</v>
      </c>
      <c r="EA1012"/>
      <c r="EB1012"/>
      <c r="EC1012"/>
      <c r="ED1012"/>
      <c r="EE1012"/>
      <c r="EF1012"/>
    </row>
    <row r="1013" spans="93:136" ht="15">
      <c r="CO1013" s="1147"/>
      <c r="CP1013" s="417" t="s">
        <v>24</v>
      </c>
      <c r="CQ1013" s="443">
        <v>-0.31578947368420884</v>
      </c>
      <c r="CR1013" s="446">
        <v>0.23887644919083273</v>
      </c>
      <c r="CS1013" s="445">
        <v>1</v>
      </c>
      <c r="CT1013" s="445">
        <v>-1.0425547847026966</v>
      </c>
      <c r="CU1013" s="453">
        <v>0.41097583733427878</v>
      </c>
      <c r="CV1013"/>
      <c r="CW1013"/>
      <c r="DN1013" s="1149"/>
      <c r="DO1013" s="743"/>
      <c r="DP1013" s="743"/>
      <c r="DQ1013" s="743"/>
      <c r="DR1013" s="743"/>
      <c r="DS1013" s="743"/>
      <c r="DT1013" s="743"/>
      <c r="DU1013" s="517" t="s">
        <v>24</v>
      </c>
      <c r="DV1013" s="604" t="s">
        <v>442</v>
      </c>
      <c r="DW1013" s="546">
        <v>0.2560116067089947</v>
      </c>
      <c r="DX1013" s="546">
        <v>1.6214624845773127E-3</v>
      </c>
      <c r="DY1013" s="545">
        <v>-1.8315294385080905</v>
      </c>
      <c r="DZ1013" s="553">
        <v>-0.2737337193866457</v>
      </c>
      <c r="EA1013"/>
      <c r="EB1013"/>
      <c r="EC1013"/>
      <c r="ED1013"/>
      <c r="EE1013"/>
      <c r="EF1013"/>
    </row>
    <row r="1014" spans="93:136" ht="15">
      <c r="CO1014" s="1147"/>
      <c r="CP1014" s="417" t="s">
        <v>26</v>
      </c>
      <c r="CQ1014" s="443">
        <v>-0.78947368421052566</v>
      </c>
      <c r="CR1014" s="446">
        <v>0.3315416277096298</v>
      </c>
      <c r="CS1014" s="446">
        <v>0.30092068317398735</v>
      </c>
      <c r="CT1014" s="445">
        <v>-1.7981664833297606</v>
      </c>
      <c r="CU1014" s="453">
        <v>0.21921911490870927</v>
      </c>
      <c r="CV1014"/>
      <c r="CW1014"/>
      <c r="DN1014" s="1149"/>
      <c r="DO1014" s="743"/>
      <c r="DP1014" s="743"/>
      <c r="DQ1014" s="743"/>
      <c r="DR1014" s="743"/>
      <c r="DS1014" s="743"/>
      <c r="DT1014" s="743"/>
      <c r="DU1014" s="517" t="s">
        <v>26</v>
      </c>
      <c r="DV1014" s="604" t="s">
        <v>544</v>
      </c>
      <c r="DW1014" s="546">
        <v>0.27210038261158337</v>
      </c>
      <c r="DX1014" s="546">
        <v>1.2935285214721123E-5</v>
      </c>
      <c r="DY1014" s="545">
        <v>-2.3015310739020203</v>
      </c>
      <c r="DZ1014" s="553">
        <v>-0.64583734715060992</v>
      </c>
      <c r="EA1014"/>
      <c r="EB1014"/>
      <c r="EC1014"/>
      <c r="ED1014"/>
      <c r="EE1014"/>
      <c r="EF1014"/>
    </row>
    <row r="1015" spans="93:136" ht="15">
      <c r="CO1015" s="1147"/>
      <c r="CP1015" s="417" t="s">
        <v>27</v>
      </c>
      <c r="CQ1015" s="504" t="s">
        <v>575</v>
      </c>
      <c r="CR1015" s="446">
        <v>0.34522832903860279</v>
      </c>
      <c r="CS1015" s="446">
        <v>1.5957391200008791E-3</v>
      </c>
      <c r="CT1015" s="445">
        <v>-2.4713862863868132</v>
      </c>
      <c r="CU1015" s="453">
        <v>-0.37071897677108057</v>
      </c>
      <c r="CV1015"/>
      <c r="CW1015"/>
      <c r="DN1015" s="1149"/>
      <c r="DO1015" s="743"/>
      <c r="DP1015" s="743"/>
      <c r="DQ1015" s="743"/>
      <c r="DR1015" s="743"/>
      <c r="DS1015" s="743"/>
      <c r="DT1015" s="743"/>
      <c r="DU1015" s="517" t="s">
        <v>27</v>
      </c>
      <c r="DV1015" s="604" t="s">
        <v>521</v>
      </c>
      <c r="DW1015" s="546">
        <v>0.29731318229316506</v>
      </c>
      <c r="DX1015" s="546">
        <v>7.2845735672992278E-9</v>
      </c>
      <c r="DY1015" s="545">
        <v>-3.0624498243407876</v>
      </c>
      <c r="DZ1015" s="547">
        <v>-1.2533396493434212</v>
      </c>
      <c r="EA1015"/>
      <c r="EB1015"/>
      <c r="EC1015"/>
      <c r="ED1015"/>
      <c r="EE1015"/>
      <c r="EF1015"/>
    </row>
    <row r="1016" spans="93:136" ht="15">
      <c r="CO1016" s="1147"/>
      <c r="CP1016" s="502" t="s">
        <v>97</v>
      </c>
      <c r="CQ1016" s="503" t="s">
        <v>576</v>
      </c>
      <c r="CR1016" s="451">
        <v>0.33205106145053209</v>
      </c>
      <c r="CS1016" s="451">
        <v>2.3679909856872143E-8</v>
      </c>
      <c r="CT1016" s="450">
        <v>-3.3260321902289771</v>
      </c>
      <c r="CU1016" s="452">
        <v>-1.3055467571394426</v>
      </c>
      <c r="CV1016"/>
      <c r="CW1016"/>
      <c r="DN1016" s="1149"/>
      <c r="DO1016" s="743"/>
      <c r="DP1016" s="743"/>
      <c r="DQ1016" s="743"/>
      <c r="DR1016" s="743"/>
      <c r="DS1016" s="743"/>
      <c r="DT1016" s="743"/>
      <c r="DU1016" s="602" t="s">
        <v>97</v>
      </c>
      <c r="DV1016" s="603" t="s">
        <v>412</v>
      </c>
      <c r="DW1016" s="551">
        <v>0.27835382849420243</v>
      </c>
      <c r="DX1016" s="551">
        <v>3.5401751183005036E-13</v>
      </c>
      <c r="DY1016" s="550">
        <v>-3.5310830724543365</v>
      </c>
      <c r="DZ1016" s="552">
        <v>-1.8373379801772423</v>
      </c>
      <c r="EA1016"/>
      <c r="EB1016"/>
      <c r="EC1016"/>
      <c r="ED1016"/>
      <c r="EE1016"/>
      <c r="EF1016"/>
    </row>
    <row r="1017" spans="93:136" ht="15">
      <c r="CO1017" s="1147"/>
      <c r="CP1017" s="417" t="s">
        <v>22</v>
      </c>
      <c r="CQ1017" s="504" t="s">
        <v>577</v>
      </c>
      <c r="CR1017" s="446">
        <v>0.31230746064664883</v>
      </c>
      <c r="CS1017" s="446">
        <v>1.5392088653497206E-8</v>
      </c>
      <c r="CT1017" s="445">
        <v>1.260352158650476</v>
      </c>
      <c r="CU1017" s="447">
        <v>3.1607004729284691</v>
      </c>
      <c r="CV1017"/>
      <c r="CW1017"/>
      <c r="DN1017" s="1149"/>
      <c r="DO1017" s="743"/>
      <c r="DP1017" s="743"/>
      <c r="DQ1017" s="743"/>
      <c r="DR1017" s="743"/>
      <c r="DS1017" s="743"/>
      <c r="DT1017" s="743"/>
      <c r="DU1017" s="517" t="s">
        <v>22</v>
      </c>
      <c r="DV1017" s="604" t="s">
        <v>798</v>
      </c>
      <c r="DW1017" s="546">
        <v>0.36484858190169422</v>
      </c>
      <c r="DX1017" s="546">
        <v>5.6157781448469972E-7</v>
      </c>
      <c r="DY1017" s="545">
        <v>1.153130958223693</v>
      </c>
      <c r="DZ1017" s="547">
        <v>3.3731848312499908</v>
      </c>
      <c r="EA1017"/>
      <c r="EB1017"/>
      <c r="EC1017"/>
      <c r="ED1017"/>
      <c r="EE1017"/>
      <c r="EF1017"/>
    </row>
    <row r="1018" spans="93:136" ht="15">
      <c r="CO1018" s="1147"/>
      <c r="CP1018" s="417" t="s">
        <v>23</v>
      </c>
      <c r="CQ1018" s="443">
        <v>0.31578947368420884</v>
      </c>
      <c r="CR1018" s="446">
        <v>0.23887644919083273</v>
      </c>
      <c r="CS1018" s="445">
        <v>1</v>
      </c>
      <c r="CT1018" s="446">
        <v>-0.41097583733427878</v>
      </c>
      <c r="CU1018" s="447">
        <v>1.0425547847026966</v>
      </c>
      <c r="CV1018"/>
      <c r="CW1018"/>
      <c r="DN1018" s="1149"/>
      <c r="DO1018" s="743"/>
      <c r="DP1018" s="743"/>
      <c r="DQ1018" s="743"/>
      <c r="DR1018" s="743"/>
      <c r="DS1018" s="743"/>
      <c r="DT1018" s="743"/>
      <c r="DU1018" s="517" t="s">
        <v>23</v>
      </c>
      <c r="DV1018" s="604" t="s">
        <v>450</v>
      </c>
      <c r="DW1018" s="546">
        <v>0.2560116067089947</v>
      </c>
      <c r="DX1018" s="546">
        <v>1.6214624845773127E-3</v>
      </c>
      <c r="DY1018" s="546">
        <v>0.2737337193866457</v>
      </c>
      <c r="DZ1018" s="547">
        <v>1.8315294385080905</v>
      </c>
      <c r="EA1018"/>
      <c r="EB1018"/>
      <c r="EC1018"/>
      <c r="ED1018"/>
      <c r="EE1018"/>
      <c r="EF1018"/>
    </row>
    <row r="1019" spans="93:136" ht="15">
      <c r="CO1019" s="1147"/>
      <c r="CP1019" s="417" t="s">
        <v>26</v>
      </c>
      <c r="CQ1019" s="443">
        <v>-0.47368421052631682</v>
      </c>
      <c r="CR1019" s="446">
        <v>0.30345120161238209</v>
      </c>
      <c r="CS1019" s="445">
        <v>1</v>
      </c>
      <c r="CT1019" s="445">
        <v>-1.3969138033380144</v>
      </c>
      <c r="CU1019" s="453">
        <v>0.44954538228538077</v>
      </c>
      <c r="CV1019"/>
      <c r="CW1019"/>
      <c r="DN1019" s="1149"/>
      <c r="DO1019" s="743"/>
      <c r="DP1019" s="743"/>
      <c r="DQ1019" s="743"/>
      <c r="DR1019" s="743"/>
      <c r="DS1019" s="743"/>
      <c r="DT1019" s="743"/>
      <c r="DU1019" s="517" t="s">
        <v>26</v>
      </c>
      <c r="DV1019" s="543">
        <v>-0.4210526315789469</v>
      </c>
      <c r="DW1019" s="546">
        <v>0.25790081376270885</v>
      </c>
      <c r="DX1019" s="545">
        <v>1</v>
      </c>
      <c r="DY1019" s="545">
        <v>-1.2056982748019842</v>
      </c>
      <c r="DZ1019" s="553">
        <v>0.36359301164409052</v>
      </c>
      <c r="EA1019"/>
      <c r="EB1019"/>
      <c r="EC1019"/>
      <c r="ED1019"/>
      <c r="EE1019"/>
      <c r="EF1019"/>
    </row>
    <row r="1020" spans="93:136" ht="15">
      <c r="CO1020" s="1147"/>
      <c r="CP1020" s="417" t="s">
        <v>27</v>
      </c>
      <c r="CQ1020" s="504" t="s">
        <v>578</v>
      </c>
      <c r="CR1020" s="446">
        <v>0.31638955497453708</v>
      </c>
      <c r="CS1020" s="446">
        <v>1.2652287777823011E-2</v>
      </c>
      <c r="CT1020" s="445">
        <v>-2.0678568087254066</v>
      </c>
      <c r="CU1020" s="453">
        <v>-0.14266950706406967</v>
      </c>
      <c r="CV1020"/>
      <c r="CW1020"/>
      <c r="DN1020" s="1149"/>
      <c r="DO1020" s="743"/>
      <c r="DP1020" s="743"/>
      <c r="DQ1020" s="743"/>
      <c r="DR1020" s="743"/>
      <c r="DS1020" s="743"/>
      <c r="DT1020" s="743"/>
      <c r="DU1020" s="517" t="s">
        <v>27</v>
      </c>
      <c r="DV1020" s="604" t="s">
        <v>578</v>
      </c>
      <c r="DW1020" s="546">
        <v>0.29047073185893107</v>
      </c>
      <c r="DX1020" s="546">
        <v>4.5943923708693839E-3</v>
      </c>
      <c r="DY1020" s="545">
        <v>-1.9890005564382727</v>
      </c>
      <c r="DZ1020" s="553">
        <v>-0.22152575935119989</v>
      </c>
      <c r="EA1020"/>
      <c r="EB1020"/>
      <c r="EC1020"/>
      <c r="ED1020"/>
      <c r="EE1020"/>
      <c r="EF1020"/>
    </row>
    <row r="1021" spans="93:136" ht="15">
      <c r="CO1021" s="1147"/>
      <c r="CP1021" s="502" t="s">
        <v>97</v>
      </c>
      <c r="CQ1021" s="503" t="s">
        <v>558</v>
      </c>
      <c r="CR1021" s="451">
        <v>0.32792798707320242</v>
      </c>
      <c r="CS1021" s="451">
        <v>8.5600566628497868E-7</v>
      </c>
      <c r="CT1021" s="450">
        <v>-2.9976985438465271</v>
      </c>
      <c r="CU1021" s="452">
        <v>-1.0023014561534747</v>
      </c>
      <c r="CV1021"/>
      <c r="CW1021"/>
      <c r="DN1021" s="1149"/>
      <c r="DO1021" s="743"/>
      <c r="DP1021" s="743"/>
      <c r="DQ1021" s="743"/>
      <c r="DR1021" s="743"/>
      <c r="DS1021" s="743"/>
      <c r="DT1021" s="743"/>
      <c r="DU1021" s="602" t="s">
        <v>97</v>
      </c>
      <c r="DV1021" s="603" t="s">
        <v>799</v>
      </c>
      <c r="DW1021" s="551">
        <v>0.26219563061161194</v>
      </c>
      <c r="DX1021" s="551">
        <v>5.1832365699541377E-7</v>
      </c>
      <c r="DY1021" s="550">
        <v>-2.4292912780507443</v>
      </c>
      <c r="DZ1021" s="555">
        <v>-0.83386661668609841</v>
      </c>
      <c r="EA1021"/>
      <c r="EB1021"/>
      <c r="EC1021"/>
      <c r="ED1021"/>
      <c r="EE1021"/>
      <c r="EF1021"/>
    </row>
    <row r="1022" spans="93:136" ht="15">
      <c r="CO1022" s="1147"/>
      <c r="CP1022" s="417" t="s">
        <v>22</v>
      </c>
      <c r="CQ1022" s="504" t="s">
        <v>428</v>
      </c>
      <c r="CR1022" s="446">
        <v>0.38253005612596458</v>
      </c>
      <c r="CS1022" s="446">
        <v>1.9830109452735773E-8</v>
      </c>
      <c r="CT1022" s="445">
        <v>1.5203889099277672</v>
      </c>
      <c r="CU1022" s="447">
        <v>3.8480321427038113</v>
      </c>
      <c r="CV1022"/>
      <c r="CW1022"/>
      <c r="DN1022" s="1149"/>
      <c r="DO1022" s="743"/>
      <c r="DP1022" s="743"/>
      <c r="DQ1022" s="743"/>
      <c r="DR1022" s="743"/>
      <c r="DS1022" s="743"/>
      <c r="DT1022" s="743"/>
      <c r="DU1022" s="517" t="s">
        <v>22</v>
      </c>
      <c r="DV1022" s="604" t="s">
        <v>428</v>
      </c>
      <c r="DW1022" s="546">
        <v>0.36219374976330893</v>
      </c>
      <c r="DX1022" s="546">
        <v>3.8509221363894693E-9</v>
      </c>
      <c r="DY1022" s="545">
        <v>1.5822607355877989</v>
      </c>
      <c r="DZ1022" s="547">
        <v>3.786160317043779</v>
      </c>
      <c r="EA1022"/>
      <c r="EB1022"/>
      <c r="EC1022"/>
      <c r="ED1022"/>
      <c r="EE1022"/>
      <c r="EF1022"/>
    </row>
    <row r="1023" spans="93:136" ht="15">
      <c r="CO1023" s="1147"/>
      <c r="CP1023" s="417" t="s">
        <v>23</v>
      </c>
      <c r="CQ1023" s="443">
        <v>0.78947368421052566</v>
      </c>
      <c r="CR1023" s="446">
        <v>0.3315416277096298</v>
      </c>
      <c r="CS1023" s="446">
        <v>0.30092068317398735</v>
      </c>
      <c r="CT1023" s="446">
        <v>-0.21921911490870927</v>
      </c>
      <c r="CU1023" s="447">
        <v>1.7981664833297606</v>
      </c>
      <c r="CV1023"/>
      <c r="CW1023"/>
      <c r="DN1023" s="1149"/>
      <c r="DO1023" s="743"/>
      <c r="DP1023" s="743"/>
      <c r="DQ1023" s="743"/>
      <c r="DR1023" s="743"/>
      <c r="DS1023" s="743"/>
      <c r="DT1023" s="743"/>
      <c r="DU1023" s="517" t="s">
        <v>23</v>
      </c>
      <c r="DV1023" s="604" t="s">
        <v>548</v>
      </c>
      <c r="DW1023" s="546">
        <v>0.27210038261158337</v>
      </c>
      <c r="DX1023" s="546">
        <v>1.2935285214721123E-5</v>
      </c>
      <c r="DY1023" s="546">
        <v>0.64583734715060992</v>
      </c>
      <c r="DZ1023" s="547">
        <v>2.3015310739020203</v>
      </c>
      <c r="EA1023"/>
      <c r="EB1023"/>
      <c r="EC1023"/>
      <c r="ED1023"/>
      <c r="EE1023"/>
      <c r="EF1023"/>
    </row>
    <row r="1024" spans="93:136" ht="15">
      <c r="CO1024" s="1147"/>
      <c r="CP1024" s="417" t="s">
        <v>24</v>
      </c>
      <c r="CQ1024" s="443">
        <v>0.47368421052631682</v>
      </c>
      <c r="CR1024" s="446">
        <v>0.30345120161238209</v>
      </c>
      <c r="CS1024" s="445">
        <v>1</v>
      </c>
      <c r="CT1024" s="446">
        <v>-0.44954538228538077</v>
      </c>
      <c r="CU1024" s="447">
        <v>1.3969138033380144</v>
      </c>
      <c r="CV1024"/>
      <c r="CW1024"/>
      <c r="DN1024" s="1149"/>
      <c r="DO1024" s="743"/>
      <c r="DP1024" s="743"/>
      <c r="DQ1024" s="743"/>
      <c r="DR1024" s="743"/>
      <c r="DS1024" s="743"/>
      <c r="DT1024" s="743"/>
      <c r="DU1024" s="517" t="s">
        <v>24</v>
      </c>
      <c r="DV1024" s="543">
        <v>0.4210526315789469</v>
      </c>
      <c r="DW1024" s="546">
        <v>0.25790081376270885</v>
      </c>
      <c r="DX1024" s="545">
        <v>1</v>
      </c>
      <c r="DY1024" s="546">
        <v>-0.36359301164409052</v>
      </c>
      <c r="DZ1024" s="547">
        <v>1.2056982748019842</v>
      </c>
      <c r="EA1024"/>
      <c r="EB1024"/>
      <c r="EC1024"/>
      <c r="ED1024"/>
      <c r="EE1024"/>
      <c r="EF1024"/>
    </row>
    <row r="1025" spans="93:136" ht="15">
      <c r="CO1025" s="1147"/>
      <c r="CP1025" s="417" t="s">
        <v>27</v>
      </c>
      <c r="CQ1025" s="443">
        <v>-0.63157894736842124</v>
      </c>
      <c r="CR1025" s="446">
        <v>0.25939703843243267</v>
      </c>
      <c r="CS1025" s="446">
        <v>0.26294171201244443</v>
      </c>
      <c r="CT1025" s="445">
        <v>-1.4207767521424564</v>
      </c>
      <c r="CU1025" s="453">
        <v>0.15761885740561388</v>
      </c>
      <c r="CV1025"/>
      <c r="CW1025"/>
      <c r="DN1025" s="1149"/>
      <c r="DO1025" s="743"/>
      <c r="DP1025" s="743"/>
      <c r="DQ1025" s="743"/>
      <c r="DR1025" s="743"/>
      <c r="DS1025" s="743"/>
      <c r="DT1025" s="743"/>
      <c r="DU1025" s="517" t="s">
        <v>27</v>
      </c>
      <c r="DV1025" s="543">
        <v>-0.68421052631578938</v>
      </c>
      <c r="DW1025" s="546">
        <v>0.24488329764990216</v>
      </c>
      <c r="DX1025" s="546">
        <v>0.10135675791557182</v>
      </c>
      <c r="DY1025" s="545">
        <v>-1.4292512642479991</v>
      </c>
      <c r="DZ1025" s="553">
        <v>6.0830211616420327E-2</v>
      </c>
      <c r="EA1025"/>
      <c r="EB1025"/>
      <c r="EC1025"/>
      <c r="ED1025"/>
      <c r="EE1025"/>
      <c r="EF1025"/>
    </row>
    <row r="1026" spans="93:136" ht="15">
      <c r="CO1026" s="1147"/>
      <c r="CP1026" s="502" t="s">
        <v>97</v>
      </c>
      <c r="CQ1026" s="503" t="s">
        <v>546</v>
      </c>
      <c r="CR1026" s="451">
        <v>0.29254795973751502</v>
      </c>
      <c r="CS1026" s="451">
        <v>2.7940644146066703E-5</v>
      </c>
      <c r="CT1026" s="450">
        <v>-2.4163730122206912</v>
      </c>
      <c r="CU1026" s="455">
        <v>-0.63625856672667713</v>
      </c>
      <c r="CV1026"/>
      <c r="CW1026"/>
      <c r="DN1026" s="1149"/>
      <c r="DO1026" s="743"/>
      <c r="DP1026" s="743"/>
      <c r="DQ1026" s="743"/>
      <c r="DR1026" s="743"/>
      <c r="DS1026" s="743"/>
      <c r="DT1026" s="743"/>
      <c r="DU1026" s="602" t="s">
        <v>97</v>
      </c>
      <c r="DV1026" s="603" t="s">
        <v>484</v>
      </c>
      <c r="DW1026" s="551">
        <v>0.25510112632146659</v>
      </c>
      <c r="DX1026" s="551">
        <v>1.6655612509998817E-4</v>
      </c>
      <c r="DY1026" s="550">
        <v>-1.9866541008440679</v>
      </c>
      <c r="DZ1026" s="555">
        <v>-0.43439853073488077</v>
      </c>
      <c r="EA1026"/>
      <c r="EB1026"/>
      <c r="EC1026"/>
      <c r="ED1026"/>
      <c r="EE1026"/>
      <c r="EF1026"/>
    </row>
    <row r="1027" spans="93:136" ht="15">
      <c r="CO1027" s="1147"/>
      <c r="CP1027" s="417" t="s">
        <v>22</v>
      </c>
      <c r="CQ1027" s="504" t="s">
        <v>579</v>
      </c>
      <c r="CR1027" s="446">
        <v>0.36782625582313944</v>
      </c>
      <c r="CS1027" s="446">
        <v>4.7662022364329197E-12</v>
      </c>
      <c r="CT1027" s="445">
        <v>2.1967031672710093</v>
      </c>
      <c r="CU1027" s="447">
        <v>4.4348757800974123</v>
      </c>
      <c r="CV1027"/>
      <c r="CW1027"/>
      <c r="DN1027" s="1149"/>
      <c r="DO1027" s="743"/>
      <c r="DP1027" s="743"/>
      <c r="DQ1027" s="743"/>
      <c r="DR1027" s="743"/>
      <c r="DS1027" s="743"/>
      <c r="DT1027" s="743"/>
      <c r="DU1027" s="517" t="s">
        <v>22</v>
      </c>
      <c r="DV1027" s="604" t="s">
        <v>800</v>
      </c>
      <c r="DW1027" s="546">
        <v>0.38168717253414919</v>
      </c>
      <c r="DX1027" s="546">
        <v>1.0481790357240945E-11</v>
      </c>
      <c r="DY1027" s="545">
        <v>2.2071638521072092</v>
      </c>
      <c r="DZ1027" s="547">
        <v>4.5296782531559474</v>
      </c>
      <c r="EA1027"/>
      <c r="EB1027"/>
      <c r="EC1027"/>
      <c r="ED1027"/>
      <c r="EE1027"/>
      <c r="EF1027"/>
    </row>
    <row r="1028" spans="93:136" ht="15">
      <c r="CO1028" s="1147"/>
      <c r="CP1028" s="417" t="s">
        <v>23</v>
      </c>
      <c r="CQ1028" s="504" t="s">
        <v>580</v>
      </c>
      <c r="CR1028" s="446">
        <v>0.34522832903860279</v>
      </c>
      <c r="CS1028" s="446">
        <v>1.5957391200008791E-3</v>
      </c>
      <c r="CT1028" s="446">
        <v>0.37071897677108057</v>
      </c>
      <c r="CU1028" s="447">
        <v>2.4713862863868132</v>
      </c>
      <c r="CV1028"/>
      <c r="CW1028"/>
      <c r="DN1028" s="1149"/>
      <c r="DO1028" s="743"/>
      <c r="DP1028" s="743"/>
      <c r="DQ1028" s="743"/>
      <c r="DR1028" s="743"/>
      <c r="DS1028" s="743"/>
      <c r="DT1028" s="743"/>
      <c r="DU1028" s="517" t="s">
        <v>23</v>
      </c>
      <c r="DV1028" s="604" t="s">
        <v>522</v>
      </c>
      <c r="DW1028" s="546">
        <v>0.29731318229316506</v>
      </c>
      <c r="DX1028" s="546">
        <v>7.2845735672992278E-9</v>
      </c>
      <c r="DY1028" s="545">
        <v>1.2533396493434212</v>
      </c>
      <c r="DZ1028" s="547">
        <v>3.0624498243407876</v>
      </c>
      <c r="EA1028"/>
      <c r="EB1028"/>
      <c r="EC1028"/>
      <c r="ED1028"/>
      <c r="EE1028"/>
      <c r="EF1028"/>
    </row>
    <row r="1029" spans="93:136" ht="15">
      <c r="CO1029" s="1147"/>
      <c r="CP1029" s="417" t="s">
        <v>24</v>
      </c>
      <c r="CQ1029" s="504" t="s">
        <v>581</v>
      </c>
      <c r="CR1029" s="446">
        <v>0.31638955497453708</v>
      </c>
      <c r="CS1029" s="446">
        <v>1.2652287777823011E-2</v>
      </c>
      <c r="CT1029" s="446">
        <v>0.14266950706406967</v>
      </c>
      <c r="CU1029" s="447">
        <v>2.0678568087254066</v>
      </c>
      <c r="CV1029"/>
      <c r="CW1029"/>
      <c r="DN1029" s="1149"/>
      <c r="DO1029" s="743"/>
      <c r="DP1029" s="743"/>
      <c r="DQ1029" s="743"/>
      <c r="DR1029" s="743"/>
      <c r="DS1029" s="743"/>
      <c r="DT1029" s="743"/>
      <c r="DU1029" s="517" t="s">
        <v>24</v>
      </c>
      <c r="DV1029" s="604" t="s">
        <v>581</v>
      </c>
      <c r="DW1029" s="546">
        <v>0.29047073185893107</v>
      </c>
      <c r="DX1029" s="546">
        <v>4.5943923708693839E-3</v>
      </c>
      <c r="DY1029" s="546">
        <v>0.22152575935119989</v>
      </c>
      <c r="DZ1029" s="547">
        <v>1.9890005564382727</v>
      </c>
      <c r="EA1029"/>
      <c r="EB1029"/>
      <c r="EC1029"/>
      <c r="ED1029"/>
      <c r="EE1029"/>
      <c r="EF1029"/>
    </row>
    <row r="1030" spans="93:136" ht="15">
      <c r="CO1030" s="1147"/>
      <c r="CP1030" s="417" t="s">
        <v>26</v>
      </c>
      <c r="CQ1030" s="443">
        <v>0.63157894736842124</v>
      </c>
      <c r="CR1030" s="446">
        <v>0.25939703843243267</v>
      </c>
      <c r="CS1030" s="446">
        <v>0.26294171201244443</v>
      </c>
      <c r="CT1030" s="446">
        <v>-0.15761885740561388</v>
      </c>
      <c r="CU1030" s="447">
        <v>1.4207767521424564</v>
      </c>
      <c r="CV1030"/>
      <c r="CW1030"/>
      <c r="DN1030" s="1149"/>
      <c r="DO1030" s="743"/>
      <c r="DP1030" s="743"/>
      <c r="DQ1030" s="743"/>
      <c r="DR1030" s="743"/>
      <c r="DS1030" s="743"/>
      <c r="DT1030" s="743"/>
      <c r="DU1030" s="517" t="s">
        <v>26</v>
      </c>
      <c r="DV1030" s="543">
        <v>0.68421052631578938</v>
      </c>
      <c r="DW1030" s="546">
        <v>0.24488329764990216</v>
      </c>
      <c r="DX1030" s="546">
        <v>0.10135675791557182</v>
      </c>
      <c r="DY1030" s="546">
        <v>-6.0830211616420327E-2</v>
      </c>
      <c r="DZ1030" s="547">
        <v>1.4292512642479991</v>
      </c>
      <c r="EA1030"/>
      <c r="EB1030"/>
      <c r="EC1030"/>
      <c r="ED1030"/>
      <c r="EE1030"/>
      <c r="EF1030"/>
    </row>
    <row r="1031" spans="93:136" ht="15">
      <c r="CO1031" s="1147"/>
      <c r="CP1031" s="502" t="s">
        <v>97</v>
      </c>
      <c r="CQ1031" s="503" t="s">
        <v>438</v>
      </c>
      <c r="CR1031" s="451">
        <v>0.22965975783091516</v>
      </c>
      <c r="CS1031" s="451">
        <v>3.389501175358702E-3</v>
      </c>
      <c r="CT1031" s="450">
        <v>-1.5934609980184988</v>
      </c>
      <c r="CU1031" s="455">
        <v>-0.19601268619202683</v>
      </c>
      <c r="CV1031"/>
      <c r="CW1031"/>
      <c r="DN1031" s="1149"/>
      <c r="DO1031" s="743"/>
      <c r="DP1031" s="743"/>
      <c r="DQ1031" s="743"/>
      <c r="DR1031" s="743"/>
      <c r="DS1031" s="743"/>
      <c r="DT1031" s="743"/>
      <c r="DU1031" s="602" t="s">
        <v>97</v>
      </c>
      <c r="DV1031" s="554">
        <v>-0.52631578947368496</v>
      </c>
      <c r="DW1031" s="551">
        <v>0.20772683430706607</v>
      </c>
      <c r="DX1031" s="551">
        <v>0.20394822687396683</v>
      </c>
      <c r="DY1031" s="550">
        <v>-1.1583105208649551</v>
      </c>
      <c r="DZ1031" s="555">
        <v>0.1056789419175852</v>
      </c>
      <c r="EA1031"/>
      <c r="EB1031"/>
      <c r="EC1031"/>
      <c r="ED1031"/>
      <c r="EE1031"/>
      <c r="EF1031"/>
    </row>
    <row r="1032" spans="93:136" ht="15">
      <c r="CO1032" s="1147"/>
      <c r="CP1032" s="417" t="s">
        <v>22</v>
      </c>
      <c r="CQ1032" s="504" t="s">
        <v>582</v>
      </c>
      <c r="CR1032" s="446">
        <v>0.37540375309702917</v>
      </c>
      <c r="CS1032" s="446">
        <v>6.1109900599168236E-16</v>
      </c>
      <c r="CT1032" s="445">
        <v>3.068385990524038</v>
      </c>
      <c r="CU1032" s="447">
        <v>5.3526666410549089</v>
      </c>
      <c r="CV1032"/>
      <c r="CW1032"/>
      <c r="DN1032" s="1149"/>
      <c r="DO1032" s="743"/>
      <c r="DP1032" s="743"/>
      <c r="DQ1032" s="743"/>
      <c r="DR1032" s="743"/>
      <c r="DS1032" s="743"/>
      <c r="DT1032" s="743"/>
      <c r="DU1032" s="517" t="s">
        <v>22</v>
      </c>
      <c r="DV1032" s="604" t="s">
        <v>801</v>
      </c>
      <c r="DW1032" s="546">
        <v>0.38080750993377904</v>
      </c>
      <c r="DX1032" s="546">
        <v>3.2405805840430518E-14</v>
      </c>
      <c r="DY1032" s="545">
        <v>2.7361559550706289</v>
      </c>
      <c r="DZ1032" s="547">
        <v>5.0533177291398976</v>
      </c>
      <c r="EA1032"/>
      <c r="EB1032"/>
      <c r="EC1032"/>
      <c r="ED1032"/>
      <c r="EE1032"/>
      <c r="EF1032"/>
    </row>
    <row r="1033" spans="93:136" ht="15">
      <c r="CO1033" s="1147"/>
      <c r="CP1033" s="417" t="s">
        <v>23</v>
      </c>
      <c r="CQ1033" s="504" t="s">
        <v>583</v>
      </c>
      <c r="CR1033" s="446">
        <v>0.33205106145053209</v>
      </c>
      <c r="CS1033" s="446">
        <v>2.3679909856872143E-8</v>
      </c>
      <c r="CT1033" s="445">
        <v>1.3055467571394426</v>
      </c>
      <c r="CU1033" s="447">
        <v>3.3260321902289771</v>
      </c>
      <c r="CV1033"/>
      <c r="CW1033"/>
      <c r="DN1033" s="1149"/>
      <c r="DO1033" s="743"/>
      <c r="DP1033" s="743"/>
      <c r="DQ1033" s="743"/>
      <c r="DR1033" s="743"/>
      <c r="DS1033" s="743"/>
      <c r="DT1033" s="743"/>
      <c r="DU1033" s="517" t="s">
        <v>23</v>
      </c>
      <c r="DV1033" s="604" t="s">
        <v>428</v>
      </c>
      <c r="DW1033" s="546">
        <v>0.27835382849420243</v>
      </c>
      <c r="DX1033" s="546">
        <v>3.5401751183005036E-13</v>
      </c>
      <c r="DY1033" s="545">
        <v>1.8373379801772423</v>
      </c>
      <c r="DZ1033" s="547">
        <v>3.5310830724543365</v>
      </c>
      <c r="EA1033"/>
      <c r="EB1033"/>
      <c r="EC1033"/>
      <c r="ED1033"/>
      <c r="EE1033"/>
      <c r="EF1033"/>
    </row>
    <row r="1034" spans="93:136" ht="15">
      <c r="CO1034" s="1147"/>
      <c r="CP1034" s="417" t="s">
        <v>24</v>
      </c>
      <c r="CQ1034" s="504" t="s">
        <v>568</v>
      </c>
      <c r="CR1034" s="446">
        <v>0.32792798707320242</v>
      </c>
      <c r="CS1034" s="446">
        <v>8.5600566628497868E-7</v>
      </c>
      <c r="CT1034" s="445">
        <v>1.0023014561534747</v>
      </c>
      <c r="CU1034" s="447">
        <v>2.9976985438465271</v>
      </c>
      <c r="CV1034"/>
      <c r="CW1034"/>
      <c r="DN1034" s="1149"/>
      <c r="DO1034" s="743"/>
      <c r="DP1034" s="743"/>
      <c r="DQ1034" s="743"/>
      <c r="DR1034" s="743"/>
      <c r="DS1034" s="743"/>
      <c r="DT1034" s="743"/>
      <c r="DU1034" s="517" t="s">
        <v>24</v>
      </c>
      <c r="DV1034" s="604" t="s">
        <v>802</v>
      </c>
      <c r="DW1034" s="546">
        <v>0.26219563061161194</v>
      </c>
      <c r="DX1034" s="546">
        <v>5.1832365699541377E-7</v>
      </c>
      <c r="DY1034" s="546">
        <v>0.83386661668609841</v>
      </c>
      <c r="DZ1034" s="547">
        <v>2.4292912780507443</v>
      </c>
      <c r="EA1034"/>
      <c r="EB1034"/>
      <c r="EC1034"/>
      <c r="ED1034"/>
      <c r="EE1034"/>
      <c r="EF1034"/>
    </row>
    <row r="1035" spans="93:136" ht="15">
      <c r="CO1035" s="1147"/>
      <c r="CP1035" s="417" t="s">
        <v>26</v>
      </c>
      <c r="CQ1035" s="504" t="s">
        <v>550</v>
      </c>
      <c r="CR1035" s="446">
        <v>0.29254795973751502</v>
      </c>
      <c r="CS1035" s="446">
        <v>2.7940644146066703E-5</v>
      </c>
      <c r="CT1035" s="446">
        <v>0.63625856672667713</v>
      </c>
      <c r="CU1035" s="447">
        <v>2.4163730122206912</v>
      </c>
      <c r="CV1035"/>
      <c r="CW1035"/>
      <c r="DN1035" s="1149"/>
      <c r="DO1035" s="743"/>
      <c r="DP1035" s="743"/>
      <c r="DQ1035" s="743"/>
      <c r="DR1035" s="743"/>
      <c r="DS1035" s="743"/>
      <c r="DT1035" s="743"/>
      <c r="DU1035" s="517" t="s">
        <v>26</v>
      </c>
      <c r="DV1035" s="604" t="s">
        <v>490</v>
      </c>
      <c r="DW1035" s="546">
        <v>0.25510112632146659</v>
      </c>
      <c r="DX1035" s="546">
        <v>1.6655612509998817E-4</v>
      </c>
      <c r="DY1035" s="546">
        <v>0.43439853073488077</v>
      </c>
      <c r="DZ1035" s="547">
        <v>1.9866541008440679</v>
      </c>
      <c r="EA1035"/>
      <c r="EB1035"/>
      <c r="EC1035"/>
      <c r="ED1035"/>
      <c r="EE1035"/>
      <c r="EF1035"/>
    </row>
    <row r="1036" spans="93:136" ht="15">
      <c r="CO1036" s="1147"/>
      <c r="CP1036" s="502" t="s">
        <v>27</v>
      </c>
      <c r="CQ1036" s="503" t="s">
        <v>445</v>
      </c>
      <c r="CR1036" s="451">
        <v>0.22965975783091516</v>
      </c>
      <c r="CS1036" s="451">
        <v>3.389501175358702E-3</v>
      </c>
      <c r="CT1036" s="451">
        <v>0.19601268619202683</v>
      </c>
      <c r="CU1036" s="452">
        <v>1.5934609980184988</v>
      </c>
      <c r="CV1036"/>
      <c r="CW1036"/>
      <c r="DN1036" s="1149"/>
      <c r="DO1036" s="743"/>
      <c r="DP1036" s="743"/>
      <c r="DQ1036" s="743"/>
      <c r="DR1036" s="743"/>
      <c r="DS1036" s="743"/>
      <c r="DT1036" s="743"/>
      <c r="DU1036" s="602" t="s">
        <v>27</v>
      </c>
      <c r="DV1036" s="554">
        <v>0.52631578947368496</v>
      </c>
      <c r="DW1036" s="551">
        <v>0.20772683430706607</v>
      </c>
      <c r="DX1036" s="551">
        <v>0.20394822687396683</v>
      </c>
      <c r="DY1036" s="551">
        <v>-0.1056789419175852</v>
      </c>
      <c r="DZ1036" s="552">
        <v>1.1583105208649551</v>
      </c>
      <c r="EA1036"/>
      <c r="EB1036"/>
      <c r="EC1036"/>
      <c r="ED1036"/>
      <c r="EE1036"/>
      <c r="EF1036"/>
    </row>
    <row r="1037" spans="93:136" ht="15">
      <c r="CO1037" s="1147"/>
      <c r="CP1037" s="417" t="s">
        <v>23</v>
      </c>
      <c r="CQ1037" s="504" t="s">
        <v>584</v>
      </c>
      <c r="CR1037" s="446">
        <v>0.3026214001136569</v>
      </c>
      <c r="CS1037" s="446">
        <v>7.1311437846895013E-3</v>
      </c>
      <c r="CT1037" s="445">
        <v>-2.0318160894354982</v>
      </c>
      <c r="CU1037" s="453">
        <v>-0.19040613278672514</v>
      </c>
      <c r="CV1037"/>
      <c r="CW1037"/>
      <c r="DN1037" s="1149"/>
      <c r="DO1037" s="743"/>
      <c r="DP1037" s="743"/>
      <c r="DQ1037" s="743"/>
      <c r="DR1037" s="743"/>
      <c r="DS1037" s="743"/>
      <c r="DT1037" s="743"/>
      <c r="DU1037" s="517" t="s">
        <v>23</v>
      </c>
      <c r="DV1037" s="604" t="s">
        <v>593</v>
      </c>
      <c r="DW1037" s="546">
        <v>0.29528840129283851</v>
      </c>
      <c r="DX1037" s="546">
        <v>2.8140564929662764E-3</v>
      </c>
      <c r="DY1037" s="545">
        <v>-2.0650614960133584</v>
      </c>
      <c r="DZ1037" s="553">
        <v>-0.26827183731997561</v>
      </c>
      <c r="EA1037"/>
      <c r="EB1037"/>
      <c r="EC1037"/>
      <c r="ED1037"/>
      <c r="EE1037"/>
      <c r="EF1037"/>
    </row>
    <row r="1038" spans="93:136" ht="15">
      <c r="CO1038" s="1147"/>
      <c r="CP1038" s="417" t="s">
        <v>24</v>
      </c>
      <c r="CQ1038" s="504" t="s">
        <v>585</v>
      </c>
      <c r="CR1038" s="446">
        <v>0.32086541394031404</v>
      </c>
      <c r="CS1038" s="446">
        <v>3.0529917939224657E-5</v>
      </c>
      <c r="CT1038" s="445">
        <v>-2.6428778132544797</v>
      </c>
      <c r="CU1038" s="453">
        <v>-0.69045552007885513</v>
      </c>
      <c r="CV1038"/>
      <c r="CW1038"/>
      <c r="DN1038" s="1149"/>
      <c r="DO1038" s="743"/>
      <c r="DP1038" s="743"/>
      <c r="DQ1038" s="743"/>
      <c r="DR1038" s="743"/>
      <c r="DS1038" s="743"/>
      <c r="DT1038" s="743"/>
      <c r="DU1038" s="517" t="s">
        <v>24</v>
      </c>
      <c r="DV1038" s="604" t="s">
        <v>803</v>
      </c>
      <c r="DW1038" s="546">
        <v>0.37484628453969615</v>
      </c>
      <c r="DX1038" s="546">
        <v>3.9095669002152224E-3</v>
      </c>
      <c r="DY1038" s="545">
        <v>-2.5848887096301789</v>
      </c>
      <c r="DZ1038" s="553">
        <v>-0.30400017925870926</v>
      </c>
      <c r="EA1038"/>
      <c r="EB1038"/>
      <c r="EC1038"/>
      <c r="ED1038"/>
      <c r="EE1038"/>
      <c r="EF1038"/>
    </row>
    <row r="1039" spans="93:136" ht="15">
      <c r="CO1039" s="1147"/>
      <c r="CP1039" s="417" t="s">
        <v>26</v>
      </c>
      <c r="CQ1039" s="504" t="s">
        <v>586</v>
      </c>
      <c r="CR1039" s="446">
        <v>0.393012272423234</v>
      </c>
      <c r="CS1039" s="446">
        <v>1.5375019006772977E-5</v>
      </c>
      <c r="CT1039" s="445">
        <v>-3.3068241559478304</v>
      </c>
      <c r="CU1039" s="453">
        <v>-0.91539806627439368</v>
      </c>
      <c r="CV1039"/>
      <c r="CW1039"/>
      <c r="DN1039" s="1149"/>
      <c r="DO1039" s="743"/>
      <c r="DP1039" s="743"/>
      <c r="DQ1039" s="743"/>
      <c r="DR1039" s="743"/>
      <c r="DS1039" s="743"/>
      <c r="DT1039" s="743"/>
      <c r="DU1039" s="517" t="s">
        <v>26</v>
      </c>
      <c r="DV1039" s="604" t="s">
        <v>558</v>
      </c>
      <c r="DW1039" s="546">
        <v>0.37211870380479711</v>
      </c>
      <c r="DX1039" s="546">
        <v>1.51958075284377E-5</v>
      </c>
      <c r="DY1039" s="545">
        <v>-3.132145786755391</v>
      </c>
      <c r="DZ1039" s="553">
        <v>-0.8678542132446061</v>
      </c>
      <c r="EA1039"/>
      <c r="EB1039"/>
      <c r="EC1039"/>
      <c r="ED1039"/>
      <c r="EE1039"/>
      <c r="EF1039"/>
    </row>
    <row r="1040" spans="93:136" ht="15">
      <c r="CO1040" s="1147"/>
      <c r="CP1040" s="417" t="s">
        <v>27</v>
      </c>
      <c r="CQ1040" s="504" t="s">
        <v>587</v>
      </c>
      <c r="CR1040" s="446">
        <v>0.37790555367596823</v>
      </c>
      <c r="CS1040" s="446">
        <v>1.6836529465708709E-8</v>
      </c>
      <c r="CT1040" s="445">
        <v>-3.8164185496307272</v>
      </c>
      <c r="CU1040" s="447">
        <v>-1.5169147837026049</v>
      </c>
      <c r="CV1040"/>
      <c r="CW1040"/>
      <c r="DN1040" s="1149"/>
      <c r="DO1040" s="743"/>
      <c r="DP1040" s="743"/>
      <c r="DQ1040" s="743"/>
      <c r="DR1040" s="743"/>
      <c r="DS1040" s="743"/>
      <c r="DT1040" s="743"/>
      <c r="DU1040" s="517" t="s">
        <v>27</v>
      </c>
      <c r="DV1040" s="604" t="s">
        <v>804</v>
      </c>
      <c r="DW1040" s="546">
        <v>0.39214629185385735</v>
      </c>
      <c r="DX1040" s="546">
        <v>8.8080591741080798E-7</v>
      </c>
      <c r="DY1040" s="545">
        <v>-3.5819672468823849</v>
      </c>
      <c r="DZ1040" s="547">
        <v>-1.1958105308953946</v>
      </c>
      <c r="EA1040"/>
      <c r="EB1040"/>
      <c r="EC1040"/>
      <c r="ED1040"/>
      <c r="EE1040"/>
      <c r="EF1040"/>
    </row>
    <row r="1041" spans="93:136" ht="15">
      <c r="CO1041" s="1147"/>
      <c r="CP1041" s="502" t="s">
        <v>97</v>
      </c>
      <c r="CQ1041" s="503" t="s">
        <v>588</v>
      </c>
      <c r="CR1041" s="451">
        <v>0.3856906920597391</v>
      </c>
      <c r="CS1041" s="451">
        <v>5.0462645846902105E-9</v>
      </c>
      <c r="CT1041" s="450">
        <v>-4.0067709690702991</v>
      </c>
      <c r="CU1041" s="452">
        <v>-1.6598956975963688</v>
      </c>
      <c r="CV1041"/>
      <c r="CW1041"/>
      <c r="DN1041" s="1149"/>
      <c r="DO1041" s="743"/>
      <c r="DP1041" s="743"/>
      <c r="DQ1041" s="743"/>
      <c r="DR1041" s="743"/>
      <c r="DS1041" s="743"/>
      <c r="DT1041" s="743"/>
      <c r="DU1041" s="602" t="s">
        <v>97</v>
      </c>
      <c r="DV1041" s="603" t="s">
        <v>588</v>
      </c>
      <c r="DW1041" s="551">
        <v>0.39124252444525581</v>
      </c>
      <c r="DX1041" s="551">
        <v>7.7894745217735131E-9</v>
      </c>
      <c r="DY1041" s="550">
        <v>-4.023662040601419</v>
      </c>
      <c r="DZ1041" s="552">
        <v>-1.6430046260652464</v>
      </c>
      <c r="EA1041"/>
      <c r="EB1041"/>
      <c r="EC1041"/>
      <c r="ED1041"/>
      <c r="EE1041"/>
      <c r="EF1041"/>
    </row>
    <row r="1042" spans="93:136" ht="15">
      <c r="CO1042" s="1147"/>
      <c r="CP1042" s="417" t="s">
        <v>22</v>
      </c>
      <c r="CQ1042" s="504" t="s">
        <v>589</v>
      </c>
      <c r="CR1042" s="446">
        <v>0.3026214001136569</v>
      </c>
      <c r="CS1042" s="446">
        <v>7.1311437846895013E-3</v>
      </c>
      <c r="CT1042" s="446">
        <v>0.19040613278672514</v>
      </c>
      <c r="CU1042" s="447">
        <v>2.0318160894354982</v>
      </c>
      <c r="CV1042"/>
      <c r="CW1042"/>
      <c r="DN1042" s="1149"/>
      <c r="DO1042" s="743"/>
      <c r="DP1042" s="743"/>
      <c r="DQ1042" s="743"/>
      <c r="DR1042" s="743"/>
      <c r="DS1042" s="743"/>
      <c r="DT1042" s="743"/>
      <c r="DU1042" s="517" t="s">
        <v>22</v>
      </c>
      <c r="DV1042" s="604" t="s">
        <v>599</v>
      </c>
      <c r="DW1042" s="546">
        <v>0.29528840129283851</v>
      </c>
      <c r="DX1042" s="546">
        <v>2.8140564929662764E-3</v>
      </c>
      <c r="DY1042" s="546">
        <v>0.26827183731997561</v>
      </c>
      <c r="DZ1042" s="547">
        <v>2.0650614960133584</v>
      </c>
      <c r="EA1042"/>
      <c r="EB1042"/>
      <c r="EC1042"/>
      <c r="ED1042"/>
      <c r="EE1042"/>
      <c r="EF1042"/>
    </row>
    <row r="1043" spans="93:136" ht="15">
      <c r="CO1043" s="1147"/>
      <c r="CP1043" s="417" t="s">
        <v>24</v>
      </c>
      <c r="CQ1043" s="443">
        <v>-0.5555555555555558</v>
      </c>
      <c r="CR1043" s="446">
        <v>0.24542222139524605</v>
      </c>
      <c r="CS1043" s="446">
        <v>0.40183604747584817</v>
      </c>
      <c r="CT1043" s="445">
        <v>-1.3022359322413006</v>
      </c>
      <c r="CU1043" s="453">
        <v>0.19112482113018892</v>
      </c>
      <c r="CV1043"/>
      <c r="CW1043"/>
      <c r="DN1043" s="1149"/>
      <c r="DO1043" s="743"/>
      <c r="DP1043" s="743"/>
      <c r="DQ1043" s="743"/>
      <c r="DR1043" s="743"/>
      <c r="DS1043" s="743"/>
      <c r="DT1043" s="743"/>
      <c r="DU1043" s="517" t="s">
        <v>24</v>
      </c>
      <c r="DV1043" s="543">
        <v>-0.27777777777777724</v>
      </c>
      <c r="DW1043" s="546">
        <v>0.2630269222199188</v>
      </c>
      <c r="DX1043" s="545">
        <v>1</v>
      </c>
      <c r="DY1043" s="545">
        <v>-1.0780192565042237</v>
      </c>
      <c r="DZ1043" s="553">
        <v>0.52246370094866923</v>
      </c>
      <c r="EA1043"/>
      <c r="EB1043"/>
      <c r="EC1043"/>
      <c r="ED1043"/>
      <c r="EE1043"/>
      <c r="EF1043"/>
    </row>
    <row r="1044" spans="93:136" ht="15">
      <c r="CO1044" s="1147"/>
      <c r="CP1044" s="417" t="s">
        <v>26</v>
      </c>
      <c r="CQ1044" s="471">
        <v>-1.0000000000000004</v>
      </c>
      <c r="CR1044" s="446">
        <v>0.34062664207006149</v>
      </c>
      <c r="CS1044" s="446">
        <v>6.8035782469704043E-2</v>
      </c>
      <c r="CT1044" s="445">
        <v>-2.036333335930764</v>
      </c>
      <c r="CU1044" s="453">
        <v>3.6333335930763377E-2</v>
      </c>
      <c r="CV1044"/>
      <c r="CW1044"/>
      <c r="DN1044" s="1149"/>
      <c r="DO1044" s="743"/>
      <c r="DP1044" s="743"/>
      <c r="DQ1044" s="743"/>
      <c r="DR1044" s="743"/>
      <c r="DS1044" s="743"/>
      <c r="DT1044" s="743"/>
      <c r="DU1044" s="517" t="s">
        <v>26</v>
      </c>
      <c r="DV1044" s="543">
        <v>-0.83333333333333171</v>
      </c>
      <c r="DW1044" s="546">
        <v>0.27955656813067675</v>
      </c>
      <c r="DX1044" s="546">
        <v>5.9769807347670081E-2</v>
      </c>
      <c r="DY1044" s="545">
        <v>-1.6838651328178553</v>
      </c>
      <c r="DZ1044" s="553">
        <v>1.7198466151191805E-2</v>
      </c>
      <c r="EA1044"/>
      <c r="EB1044"/>
      <c r="EC1044"/>
      <c r="ED1044"/>
      <c r="EE1044"/>
      <c r="EF1044"/>
    </row>
    <row r="1045" spans="93:136" ht="15">
      <c r="CO1045" s="1147"/>
      <c r="CP1045" s="417" t="s">
        <v>27</v>
      </c>
      <c r="CQ1045" s="504" t="s">
        <v>590</v>
      </c>
      <c r="CR1045" s="446">
        <v>0.35468839095785731</v>
      </c>
      <c r="CS1045" s="446">
        <v>6.1756158450009771E-4</v>
      </c>
      <c r="CT1045" s="445">
        <v>-2.6346708038034201</v>
      </c>
      <c r="CU1045" s="453">
        <v>-0.47644030730768883</v>
      </c>
      <c r="CV1045"/>
      <c r="CW1045"/>
      <c r="DN1045" s="1149"/>
      <c r="DO1045" s="743"/>
      <c r="DP1045" s="743"/>
      <c r="DQ1045" s="743"/>
      <c r="DR1045" s="743"/>
      <c r="DS1045" s="743"/>
      <c r="DT1045" s="743"/>
      <c r="DU1045" s="517" t="s">
        <v>27</v>
      </c>
      <c r="DV1045" s="604" t="s">
        <v>805</v>
      </c>
      <c r="DW1045" s="546">
        <v>0.30546025736587573</v>
      </c>
      <c r="DX1045" s="546">
        <v>2.3709448983770497E-3</v>
      </c>
      <c r="DY1045" s="545">
        <v>-2.1515642301945075</v>
      </c>
      <c r="DZ1045" s="553">
        <v>-0.29288021424993793</v>
      </c>
      <c r="EA1045"/>
      <c r="EB1045"/>
      <c r="EC1045"/>
      <c r="ED1045"/>
      <c r="EE1045"/>
      <c r="EF1045"/>
    </row>
    <row r="1046" spans="93:136" ht="15">
      <c r="CO1046" s="1147"/>
      <c r="CP1046" s="502" t="s">
        <v>97</v>
      </c>
      <c r="CQ1046" s="503" t="s">
        <v>591</v>
      </c>
      <c r="CR1046" s="451">
        <v>0.34115003548439532</v>
      </c>
      <c r="CS1046" s="451">
        <v>5.3359431979512865E-5</v>
      </c>
      <c r="CT1046" s="450">
        <v>-2.7601479469332189</v>
      </c>
      <c r="CU1046" s="455">
        <v>-0.68429649751122557</v>
      </c>
      <c r="CV1046"/>
      <c r="CW1046"/>
      <c r="DN1046" s="1149"/>
      <c r="DO1046" s="743"/>
      <c r="DP1046" s="743"/>
      <c r="DQ1046" s="743"/>
      <c r="DR1046" s="743"/>
      <c r="DS1046" s="743"/>
      <c r="DT1046" s="743"/>
      <c r="DU1046" s="602" t="s">
        <v>97</v>
      </c>
      <c r="DV1046" s="603" t="s">
        <v>585</v>
      </c>
      <c r="DW1046" s="551">
        <v>0.28598137302494769</v>
      </c>
      <c r="DX1046" s="551">
        <v>2.5427724345406063E-6</v>
      </c>
      <c r="DY1046" s="550">
        <v>-2.5367454970244072</v>
      </c>
      <c r="DZ1046" s="555">
        <v>-0.79658783630892394</v>
      </c>
      <c r="EA1046"/>
      <c r="EB1046"/>
      <c r="EC1046"/>
      <c r="ED1046"/>
      <c r="EE1046"/>
      <c r="EF1046"/>
    </row>
    <row r="1047" spans="93:136" ht="15">
      <c r="CO1047" s="1147"/>
      <c r="CP1047" s="417" t="s">
        <v>22</v>
      </c>
      <c r="CQ1047" s="504" t="s">
        <v>592</v>
      </c>
      <c r="CR1047" s="446">
        <v>0.32086541394031404</v>
      </c>
      <c r="CS1047" s="446">
        <v>3.0529917939224657E-5</v>
      </c>
      <c r="CT1047" s="446">
        <v>0.69045552007885513</v>
      </c>
      <c r="CU1047" s="447">
        <v>2.6428778132544797</v>
      </c>
      <c r="CV1047"/>
      <c r="CW1047"/>
      <c r="DN1047" s="1149"/>
      <c r="DO1047" s="743"/>
      <c r="DP1047" s="743"/>
      <c r="DQ1047" s="743"/>
      <c r="DR1047" s="743"/>
      <c r="DS1047" s="743"/>
      <c r="DT1047" s="743"/>
      <c r="DU1047" s="517" t="s">
        <v>22</v>
      </c>
      <c r="DV1047" s="604" t="s">
        <v>806</v>
      </c>
      <c r="DW1047" s="546">
        <v>0.37484628453969615</v>
      </c>
      <c r="DX1047" s="546">
        <v>3.9095669002152224E-3</v>
      </c>
      <c r="DY1047" s="546">
        <v>0.30400017925870926</v>
      </c>
      <c r="DZ1047" s="547">
        <v>2.5848887096301789</v>
      </c>
      <c r="EA1047"/>
      <c r="EB1047"/>
      <c r="EC1047"/>
      <c r="ED1047"/>
      <c r="EE1047"/>
      <c r="EF1047"/>
    </row>
    <row r="1048" spans="93:136" ht="15">
      <c r="CO1048" s="1147"/>
      <c r="CP1048" s="417" t="s">
        <v>23</v>
      </c>
      <c r="CQ1048" s="443">
        <v>0.5555555555555558</v>
      </c>
      <c r="CR1048" s="446">
        <v>0.24542222139524605</v>
      </c>
      <c r="CS1048" s="446">
        <v>0.40183604747584817</v>
      </c>
      <c r="CT1048" s="446">
        <v>-0.19112482113018892</v>
      </c>
      <c r="CU1048" s="447">
        <v>1.3022359322413006</v>
      </c>
      <c r="CV1048"/>
      <c r="CW1048"/>
      <c r="DN1048" s="1149"/>
      <c r="DO1048" s="743"/>
      <c r="DP1048" s="743"/>
      <c r="DQ1048" s="743"/>
      <c r="DR1048" s="743"/>
      <c r="DS1048" s="743"/>
      <c r="DT1048" s="743"/>
      <c r="DU1048" s="517" t="s">
        <v>23</v>
      </c>
      <c r="DV1048" s="543">
        <v>0.27777777777777724</v>
      </c>
      <c r="DW1048" s="546">
        <v>0.2630269222199188</v>
      </c>
      <c r="DX1048" s="545">
        <v>1</v>
      </c>
      <c r="DY1048" s="546">
        <v>-0.52246370094866923</v>
      </c>
      <c r="DZ1048" s="547">
        <v>1.0780192565042237</v>
      </c>
      <c r="EA1048"/>
      <c r="EB1048"/>
      <c r="EC1048"/>
      <c r="ED1048"/>
      <c r="EE1048"/>
      <c r="EF1048"/>
    </row>
    <row r="1049" spans="93:136" ht="15">
      <c r="CO1049" s="1147"/>
      <c r="CP1049" s="417" t="s">
        <v>26</v>
      </c>
      <c r="CQ1049" s="443">
        <v>-0.44444444444444464</v>
      </c>
      <c r="CR1049" s="446">
        <v>0.31176647273952163</v>
      </c>
      <c r="CS1049" s="445">
        <v>1</v>
      </c>
      <c r="CT1049" s="445">
        <v>-1.392972682758407</v>
      </c>
      <c r="CU1049" s="453">
        <v>0.50408379386951763</v>
      </c>
      <c r="CV1049"/>
      <c r="CW1049"/>
      <c r="DN1049" s="1149"/>
      <c r="DO1049" s="743"/>
      <c r="DP1049" s="743"/>
      <c r="DQ1049" s="743"/>
      <c r="DR1049" s="743"/>
      <c r="DS1049" s="743"/>
      <c r="DT1049" s="743"/>
      <c r="DU1049" s="517" t="s">
        <v>26</v>
      </c>
      <c r="DV1049" s="543">
        <v>-0.55555555555555447</v>
      </c>
      <c r="DW1049" s="546">
        <v>0.26496789795598941</v>
      </c>
      <c r="DX1049" s="546">
        <v>0.59615050023783089</v>
      </c>
      <c r="DY1049" s="545">
        <v>-1.3617023206310028</v>
      </c>
      <c r="DZ1049" s="553">
        <v>0.250591209519894</v>
      </c>
      <c r="EA1049"/>
      <c r="EB1049"/>
      <c r="EC1049"/>
      <c r="ED1049"/>
      <c r="EE1049"/>
      <c r="EF1049"/>
    </row>
    <row r="1050" spans="93:136" ht="15">
      <c r="CO1050" s="1147"/>
      <c r="CP1050" s="417" t="s">
        <v>27</v>
      </c>
      <c r="CQ1050" s="504" t="s">
        <v>547</v>
      </c>
      <c r="CR1050" s="446">
        <v>0.32505936717969314</v>
      </c>
      <c r="CS1050" s="446">
        <v>4.526948685997037E-2</v>
      </c>
      <c r="CT1050" s="445">
        <v>-1.9889709633915986</v>
      </c>
      <c r="CU1050" s="453">
        <v>-1.1029036608398601E-2</v>
      </c>
      <c r="CV1050"/>
      <c r="CW1050"/>
      <c r="DN1050" s="1149"/>
      <c r="DO1050" s="743"/>
      <c r="DP1050" s="743"/>
      <c r="DQ1050" s="743"/>
      <c r="DR1050" s="743"/>
      <c r="DS1050" s="743"/>
      <c r="DT1050" s="743"/>
      <c r="DU1050" s="517" t="s">
        <v>27</v>
      </c>
      <c r="DV1050" s="604" t="s">
        <v>807</v>
      </c>
      <c r="DW1050" s="546">
        <v>0.29843030782064023</v>
      </c>
      <c r="DX1050" s="546">
        <v>3.4837496206599136E-2</v>
      </c>
      <c r="DY1050" s="545">
        <v>-1.852398310199304</v>
      </c>
      <c r="DZ1050" s="553">
        <v>-3.649057868958705E-2</v>
      </c>
      <c r="EA1050"/>
      <c r="EB1050"/>
      <c r="EC1050"/>
      <c r="ED1050"/>
      <c r="EE1050"/>
      <c r="EF1050"/>
    </row>
    <row r="1051" spans="93:136" ht="15">
      <c r="CO1051" s="1147"/>
      <c r="CP1051" s="502" t="s">
        <v>97</v>
      </c>
      <c r="CQ1051" s="503" t="s">
        <v>593</v>
      </c>
      <c r="CR1051" s="451">
        <v>0.33691397924657973</v>
      </c>
      <c r="CS1051" s="451">
        <v>1.3936097540023782E-2</v>
      </c>
      <c r="CT1051" s="450">
        <v>-2.1917044790715474</v>
      </c>
      <c r="CU1051" s="455">
        <v>-0.14162885426178584</v>
      </c>
      <c r="CV1051"/>
      <c r="CW1051"/>
      <c r="DN1051" s="1149"/>
      <c r="DO1051" s="743"/>
      <c r="DP1051" s="743"/>
      <c r="DQ1051" s="743"/>
      <c r="DR1051" s="743"/>
      <c r="DS1051" s="743"/>
      <c r="DT1051" s="743"/>
      <c r="DU1051" s="602" t="s">
        <v>97</v>
      </c>
      <c r="DV1051" s="603" t="s">
        <v>808</v>
      </c>
      <c r="DW1051" s="551">
        <v>0.26938040280991693</v>
      </c>
      <c r="DX1051" s="551">
        <v>3.5382640057119686E-5</v>
      </c>
      <c r="DY1051" s="550">
        <v>-2.2084603991554097</v>
      </c>
      <c r="DZ1051" s="555">
        <v>-0.56931737862236698</v>
      </c>
      <c r="EA1051"/>
      <c r="EB1051"/>
      <c r="EC1051"/>
      <c r="ED1051"/>
      <c r="EE1051"/>
      <c r="EF1051"/>
    </row>
    <row r="1052" spans="93:136" ht="15">
      <c r="CO1052" s="1147"/>
      <c r="CP1052" s="417" t="s">
        <v>22</v>
      </c>
      <c r="CQ1052" s="504" t="s">
        <v>594</v>
      </c>
      <c r="CR1052" s="446">
        <v>0.393012272423234</v>
      </c>
      <c r="CS1052" s="446">
        <v>1.5375019006772977E-5</v>
      </c>
      <c r="CT1052" s="446">
        <v>0.91539806627439368</v>
      </c>
      <c r="CU1052" s="447">
        <v>3.3068241559478304</v>
      </c>
      <c r="CV1052"/>
      <c r="CW1052"/>
      <c r="DN1052" s="1149"/>
      <c r="DO1052" s="743"/>
      <c r="DP1052" s="743"/>
      <c r="DQ1052" s="743"/>
      <c r="DR1052" s="743"/>
      <c r="DS1052" s="743"/>
      <c r="DT1052" s="743"/>
      <c r="DU1052" s="517" t="s">
        <v>22</v>
      </c>
      <c r="DV1052" s="604" t="s">
        <v>568</v>
      </c>
      <c r="DW1052" s="546">
        <v>0.37211870380479711</v>
      </c>
      <c r="DX1052" s="546">
        <v>1.51958075284377E-5</v>
      </c>
      <c r="DY1052" s="546">
        <v>0.8678542132446061</v>
      </c>
      <c r="DZ1052" s="547">
        <v>3.132145786755391</v>
      </c>
      <c r="EA1052"/>
      <c r="EB1052"/>
      <c r="EC1052"/>
      <c r="ED1052"/>
      <c r="EE1052"/>
      <c r="EF1052"/>
    </row>
    <row r="1053" spans="93:136" ht="15">
      <c r="CO1053" s="1147"/>
      <c r="CP1053" s="417" t="s">
        <v>23</v>
      </c>
      <c r="CQ1053" s="471">
        <v>1.0000000000000004</v>
      </c>
      <c r="CR1053" s="446">
        <v>0.34062664207006149</v>
      </c>
      <c r="CS1053" s="446">
        <v>6.8035782469704043E-2</v>
      </c>
      <c r="CT1053" s="446">
        <v>-3.6333335930763377E-2</v>
      </c>
      <c r="CU1053" s="447">
        <v>2.036333335930764</v>
      </c>
      <c r="CV1053"/>
      <c r="CW1053"/>
      <c r="DN1053" s="1149"/>
      <c r="DO1053" s="743"/>
      <c r="DP1053" s="743"/>
      <c r="DQ1053" s="743"/>
      <c r="DR1053" s="743"/>
      <c r="DS1053" s="743"/>
      <c r="DT1053" s="743"/>
      <c r="DU1053" s="517" t="s">
        <v>23</v>
      </c>
      <c r="DV1053" s="543">
        <v>0.83333333333333171</v>
      </c>
      <c r="DW1053" s="546">
        <v>0.27955656813067675</v>
      </c>
      <c r="DX1053" s="546">
        <v>5.9769807347670081E-2</v>
      </c>
      <c r="DY1053" s="546">
        <v>-1.7198466151191805E-2</v>
      </c>
      <c r="DZ1053" s="547">
        <v>1.6838651328178553</v>
      </c>
      <c r="EA1053"/>
      <c r="EB1053"/>
      <c r="EC1053"/>
      <c r="ED1053"/>
      <c r="EE1053"/>
      <c r="EF1053"/>
    </row>
    <row r="1054" spans="93:136" ht="15">
      <c r="CO1054" s="1147"/>
      <c r="CP1054" s="417" t="s">
        <v>24</v>
      </c>
      <c r="CQ1054" s="443">
        <v>0.44444444444444464</v>
      </c>
      <c r="CR1054" s="446">
        <v>0.31176647273952163</v>
      </c>
      <c r="CS1054" s="445">
        <v>1</v>
      </c>
      <c r="CT1054" s="446">
        <v>-0.50408379386951763</v>
      </c>
      <c r="CU1054" s="447">
        <v>1.392972682758407</v>
      </c>
      <c r="CV1054"/>
      <c r="CW1054"/>
      <c r="DN1054" s="1149"/>
      <c r="DO1054" s="743"/>
      <c r="DP1054" s="743"/>
      <c r="DQ1054" s="743"/>
      <c r="DR1054" s="743"/>
      <c r="DS1054" s="743"/>
      <c r="DT1054" s="743"/>
      <c r="DU1054" s="517" t="s">
        <v>24</v>
      </c>
      <c r="DV1054" s="543">
        <v>0.55555555555555447</v>
      </c>
      <c r="DW1054" s="546">
        <v>0.26496789795598941</v>
      </c>
      <c r="DX1054" s="546">
        <v>0.59615050023783089</v>
      </c>
      <c r="DY1054" s="546">
        <v>-0.250591209519894</v>
      </c>
      <c r="DZ1054" s="547">
        <v>1.3617023206310028</v>
      </c>
      <c r="EA1054"/>
      <c r="EB1054"/>
      <c r="EC1054"/>
      <c r="ED1054"/>
      <c r="EE1054"/>
      <c r="EF1054"/>
    </row>
    <row r="1055" spans="93:136" ht="15">
      <c r="CO1055" s="1147"/>
      <c r="CP1055" s="417" t="s">
        <v>27</v>
      </c>
      <c r="CQ1055" s="443">
        <v>-0.55555555555555403</v>
      </c>
      <c r="CR1055" s="446">
        <v>0.26650512267359489</v>
      </c>
      <c r="CS1055" s="446">
        <v>0.61296300817773386</v>
      </c>
      <c r="CT1055" s="445">
        <v>-1.3663792220324602</v>
      </c>
      <c r="CU1055" s="453">
        <v>0.25526811092135215</v>
      </c>
      <c r="CV1055"/>
      <c r="CW1055"/>
      <c r="DN1055" s="1149"/>
      <c r="DO1055" s="743"/>
      <c r="DP1055" s="743"/>
      <c r="DQ1055" s="743"/>
      <c r="DR1055" s="743"/>
      <c r="DS1055" s="743"/>
      <c r="DT1055" s="743"/>
      <c r="DU1055" s="517" t="s">
        <v>27</v>
      </c>
      <c r="DV1055" s="543">
        <v>-0.38888888888889106</v>
      </c>
      <c r="DW1055" s="546">
        <v>0.25159367152104606</v>
      </c>
      <c r="DX1055" s="545">
        <v>1</v>
      </c>
      <c r="DY1055" s="545">
        <v>-1.1543454818374999</v>
      </c>
      <c r="DZ1055" s="553">
        <v>0.37656770405971762</v>
      </c>
      <c r="EA1055"/>
      <c r="EB1055"/>
      <c r="EC1055"/>
      <c r="ED1055"/>
      <c r="EE1055"/>
      <c r="EF1055"/>
    </row>
    <row r="1056" spans="93:136" ht="15">
      <c r="CO1056" s="1147"/>
      <c r="CP1056" s="502" t="s">
        <v>97</v>
      </c>
      <c r="CQ1056" s="454">
        <v>-0.72222222222222188</v>
      </c>
      <c r="CR1056" s="451">
        <v>0.30056445659099029</v>
      </c>
      <c r="CS1056" s="451">
        <v>0.28500879858181255</v>
      </c>
      <c r="CT1056" s="450">
        <v>-1.6366690901131098</v>
      </c>
      <c r="CU1056" s="455">
        <v>0.19222464566866593</v>
      </c>
      <c r="CV1056"/>
      <c r="CW1056"/>
      <c r="DN1056" s="1149"/>
      <c r="DO1056" s="743"/>
      <c r="DP1056" s="743"/>
      <c r="DQ1056" s="743"/>
      <c r="DR1056" s="743"/>
      <c r="DS1056" s="743"/>
      <c r="DT1056" s="743"/>
      <c r="DU1056" s="602" t="s">
        <v>97</v>
      </c>
      <c r="DV1056" s="603" t="s">
        <v>809</v>
      </c>
      <c r="DW1056" s="551">
        <v>0.26209149254486763</v>
      </c>
      <c r="DX1056" s="551">
        <v>3.332275971411356E-2</v>
      </c>
      <c r="DY1056" s="550">
        <v>-1.6307288310473056</v>
      </c>
      <c r="DZ1056" s="555">
        <v>-3.5937835619362146E-2</v>
      </c>
      <c r="EA1056"/>
      <c r="EB1056"/>
      <c r="EC1056"/>
      <c r="ED1056"/>
      <c r="EE1056"/>
      <c r="EF1056"/>
    </row>
    <row r="1057" spans="93:136" ht="15">
      <c r="CO1057" s="1147"/>
      <c r="CP1057" s="417" t="s">
        <v>22</v>
      </c>
      <c r="CQ1057" s="504" t="s">
        <v>595</v>
      </c>
      <c r="CR1057" s="446">
        <v>0.37790555367596823</v>
      </c>
      <c r="CS1057" s="446">
        <v>1.6836529465708709E-8</v>
      </c>
      <c r="CT1057" s="445">
        <v>1.5169147837026049</v>
      </c>
      <c r="CU1057" s="447">
        <v>3.8164185496307272</v>
      </c>
      <c r="CV1057"/>
      <c r="CW1057"/>
      <c r="DN1057" s="1149"/>
      <c r="DO1057" s="743"/>
      <c r="DP1057" s="743"/>
      <c r="DQ1057" s="743"/>
      <c r="DR1057" s="743"/>
      <c r="DS1057" s="743"/>
      <c r="DT1057" s="743"/>
      <c r="DU1057" s="517" t="s">
        <v>22</v>
      </c>
      <c r="DV1057" s="604" t="s">
        <v>810</v>
      </c>
      <c r="DW1057" s="546">
        <v>0.39214629185385735</v>
      </c>
      <c r="DX1057" s="546">
        <v>8.8080591741080798E-7</v>
      </c>
      <c r="DY1057" s="545">
        <v>1.1958105308953946</v>
      </c>
      <c r="DZ1057" s="547">
        <v>3.5819672468823849</v>
      </c>
      <c r="EA1057"/>
      <c r="EB1057"/>
      <c r="EC1057"/>
      <c r="ED1057"/>
      <c r="EE1057"/>
      <c r="EF1057"/>
    </row>
    <row r="1058" spans="93:136" ht="15">
      <c r="CO1058" s="1147"/>
      <c r="CP1058" s="417" t="s">
        <v>23</v>
      </c>
      <c r="CQ1058" s="504" t="s">
        <v>596</v>
      </c>
      <c r="CR1058" s="446">
        <v>0.35468839095785731</v>
      </c>
      <c r="CS1058" s="446">
        <v>6.1756158450009771E-4</v>
      </c>
      <c r="CT1058" s="446">
        <v>0.47644030730768883</v>
      </c>
      <c r="CU1058" s="447">
        <v>2.6346708038034201</v>
      </c>
      <c r="CV1058"/>
      <c r="CW1058"/>
      <c r="DN1058" s="1149"/>
      <c r="DO1058" s="743"/>
      <c r="DP1058" s="743"/>
      <c r="DQ1058" s="743"/>
      <c r="DR1058" s="743"/>
      <c r="DS1058" s="743"/>
      <c r="DT1058" s="743"/>
      <c r="DU1058" s="517" t="s">
        <v>23</v>
      </c>
      <c r="DV1058" s="604" t="s">
        <v>811</v>
      </c>
      <c r="DW1058" s="546">
        <v>0.30546025736587573</v>
      </c>
      <c r="DX1058" s="546">
        <v>2.3709448983770497E-3</v>
      </c>
      <c r="DY1058" s="546">
        <v>0.29288021424993793</v>
      </c>
      <c r="DZ1058" s="547">
        <v>2.1515642301945075</v>
      </c>
      <c r="EA1058"/>
      <c r="EB1058"/>
      <c r="EC1058"/>
      <c r="ED1058"/>
      <c r="EE1058"/>
      <c r="EF1058"/>
    </row>
    <row r="1059" spans="93:136" ht="15">
      <c r="CO1059" s="1147"/>
      <c r="CP1059" s="417" t="s">
        <v>24</v>
      </c>
      <c r="CQ1059" s="504" t="s">
        <v>551</v>
      </c>
      <c r="CR1059" s="446">
        <v>0.32505936717969314</v>
      </c>
      <c r="CS1059" s="446">
        <v>4.526948685997037E-2</v>
      </c>
      <c r="CT1059" s="446">
        <v>1.1029036608398601E-2</v>
      </c>
      <c r="CU1059" s="447">
        <v>1.9889709633915986</v>
      </c>
      <c r="CV1059"/>
      <c r="CW1059"/>
      <c r="DN1059" s="1149"/>
      <c r="DO1059" s="743"/>
      <c r="DP1059" s="743"/>
      <c r="DQ1059" s="743"/>
      <c r="DR1059" s="743"/>
      <c r="DS1059" s="743"/>
      <c r="DT1059" s="743"/>
      <c r="DU1059" s="517" t="s">
        <v>24</v>
      </c>
      <c r="DV1059" s="604" t="s">
        <v>812</v>
      </c>
      <c r="DW1059" s="546">
        <v>0.29843030782064023</v>
      </c>
      <c r="DX1059" s="546">
        <v>3.4837496206599136E-2</v>
      </c>
      <c r="DY1059" s="546">
        <v>3.649057868958705E-2</v>
      </c>
      <c r="DZ1059" s="547">
        <v>1.852398310199304</v>
      </c>
      <c r="EA1059"/>
      <c r="EB1059"/>
      <c r="EC1059"/>
      <c r="ED1059"/>
      <c r="EE1059"/>
      <c r="EF1059"/>
    </row>
    <row r="1060" spans="93:136" ht="15">
      <c r="CO1060" s="1147"/>
      <c r="CP1060" s="417" t="s">
        <v>26</v>
      </c>
      <c r="CQ1060" s="443">
        <v>0.55555555555555403</v>
      </c>
      <c r="CR1060" s="446">
        <v>0.26650512267359489</v>
      </c>
      <c r="CS1060" s="446">
        <v>0.61296300817773386</v>
      </c>
      <c r="CT1060" s="446">
        <v>-0.25526811092135215</v>
      </c>
      <c r="CU1060" s="447">
        <v>1.3663792220324602</v>
      </c>
      <c r="CV1060"/>
      <c r="CW1060"/>
      <c r="DN1060" s="1149"/>
      <c r="DO1060" s="743"/>
      <c r="DP1060" s="743"/>
      <c r="DQ1060" s="743"/>
      <c r="DR1060" s="743"/>
      <c r="DS1060" s="743"/>
      <c r="DT1060" s="743"/>
      <c r="DU1060" s="517" t="s">
        <v>26</v>
      </c>
      <c r="DV1060" s="543">
        <v>0.38888888888889106</v>
      </c>
      <c r="DW1060" s="546">
        <v>0.25159367152104606</v>
      </c>
      <c r="DX1060" s="545">
        <v>1</v>
      </c>
      <c r="DY1060" s="546">
        <v>-0.37656770405971762</v>
      </c>
      <c r="DZ1060" s="547">
        <v>1.1543454818374999</v>
      </c>
      <c r="EA1060"/>
      <c r="EB1060"/>
      <c r="EC1060"/>
      <c r="ED1060"/>
      <c r="EE1060"/>
      <c r="EF1060"/>
    </row>
    <row r="1061" spans="93:136" ht="15">
      <c r="CO1061" s="1147"/>
      <c r="CP1061" s="502" t="s">
        <v>97</v>
      </c>
      <c r="CQ1061" s="454">
        <v>-0.16666666666666785</v>
      </c>
      <c r="CR1061" s="451">
        <v>0.23595297118189287</v>
      </c>
      <c r="CS1061" s="450">
        <v>1</v>
      </c>
      <c r="CT1061" s="451">
        <v>-0.88453749515403945</v>
      </c>
      <c r="CU1061" s="455">
        <v>0.55120416182070375</v>
      </c>
      <c r="CV1061"/>
      <c r="CW1061"/>
      <c r="DN1061" s="1149"/>
      <c r="DO1061" s="743"/>
      <c r="DP1061" s="743"/>
      <c r="DQ1061" s="743"/>
      <c r="DR1061" s="743"/>
      <c r="DS1061" s="743"/>
      <c r="DT1061" s="743"/>
      <c r="DU1061" s="602" t="s">
        <v>97</v>
      </c>
      <c r="DV1061" s="554">
        <v>-0.44444444444444287</v>
      </c>
      <c r="DW1061" s="551">
        <v>0.21341903436581569</v>
      </c>
      <c r="DX1061" s="551">
        <v>0.61592300319590831</v>
      </c>
      <c r="DY1061" s="550">
        <v>-1.0937573064429364</v>
      </c>
      <c r="DZ1061" s="555">
        <v>0.20486841755405072</v>
      </c>
      <c r="EA1061"/>
      <c r="EB1061"/>
      <c r="EC1061"/>
      <c r="ED1061"/>
      <c r="EE1061"/>
      <c r="EF1061"/>
    </row>
    <row r="1062" spans="93:136" ht="15">
      <c r="CO1062" s="1147"/>
      <c r="CP1062" s="417" t="s">
        <v>22</v>
      </c>
      <c r="CQ1062" s="504" t="s">
        <v>597</v>
      </c>
      <c r="CR1062" s="446">
        <v>0.3856906920597391</v>
      </c>
      <c r="CS1062" s="446">
        <v>5.0462645846902105E-9</v>
      </c>
      <c r="CT1062" s="445">
        <v>1.6598956975963688</v>
      </c>
      <c r="CU1062" s="447">
        <v>4.0067709690702991</v>
      </c>
      <c r="CV1062"/>
      <c r="CW1062"/>
      <c r="DN1062" s="1149"/>
      <c r="DO1062" s="743"/>
      <c r="DP1062" s="743"/>
      <c r="DQ1062" s="743"/>
      <c r="DR1062" s="743"/>
      <c r="DS1062" s="743"/>
      <c r="DT1062" s="743"/>
      <c r="DU1062" s="517" t="s">
        <v>22</v>
      </c>
      <c r="DV1062" s="604" t="s">
        <v>597</v>
      </c>
      <c r="DW1062" s="546">
        <v>0.39124252444525581</v>
      </c>
      <c r="DX1062" s="546">
        <v>7.7894745217735131E-9</v>
      </c>
      <c r="DY1062" s="545">
        <v>1.6430046260652464</v>
      </c>
      <c r="DZ1062" s="547">
        <v>4.023662040601419</v>
      </c>
      <c r="EA1062"/>
      <c r="EB1062"/>
      <c r="EC1062"/>
      <c r="ED1062"/>
      <c r="EE1062"/>
      <c r="EF1062"/>
    </row>
    <row r="1063" spans="93:136" ht="15">
      <c r="CO1063" s="1147"/>
      <c r="CP1063" s="417" t="s">
        <v>23</v>
      </c>
      <c r="CQ1063" s="504" t="s">
        <v>598</v>
      </c>
      <c r="CR1063" s="446">
        <v>0.34115003548439532</v>
      </c>
      <c r="CS1063" s="446">
        <v>5.3359431979512865E-5</v>
      </c>
      <c r="CT1063" s="446">
        <v>0.68429649751122557</v>
      </c>
      <c r="CU1063" s="447">
        <v>2.7601479469332189</v>
      </c>
      <c r="CV1063"/>
      <c r="CW1063"/>
      <c r="DN1063" s="1149"/>
      <c r="DO1063" s="743"/>
      <c r="DP1063" s="743"/>
      <c r="DQ1063" s="743"/>
      <c r="DR1063" s="743"/>
      <c r="DS1063" s="743"/>
      <c r="DT1063" s="743"/>
      <c r="DU1063" s="517" t="s">
        <v>23</v>
      </c>
      <c r="DV1063" s="604" t="s">
        <v>592</v>
      </c>
      <c r="DW1063" s="546">
        <v>0.28598137302494769</v>
      </c>
      <c r="DX1063" s="546">
        <v>2.5427724345406063E-6</v>
      </c>
      <c r="DY1063" s="546">
        <v>0.79658783630892394</v>
      </c>
      <c r="DZ1063" s="547">
        <v>2.5367454970244072</v>
      </c>
      <c r="EA1063"/>
      <c r="EB1063"/>
      <c r="EC1063"/>
      <c r="ED1063"/>
      <c r="EE1063"/>
      <c r="EF1063"/>
    </row>
    <row r="1064" spans="93:136" ht="15">
      <c r="CO1064" s="1147"/>
      <c r="CP1064" s="417" t="s">
        <v>24</v>
      </c>
      <c r="CQ1064" s="504" t="s">
        <v>599</v>
      </c>
      <c r="CR1064" s="446">
        <v>0.33691397924657973</v>
      </c>
      <c r="CS1064" s="446">
        <v>1.3936097540023782E-2</v>
      </c>
      <c r="CT1064" s="446">
        <v>0.14162885426178584</v>
      </c>
      <c r="CU1064" s="447">
        <v>2.1917044790715474</v>
      </c>
      <c r="CV1064"/>
      <c r="CW1064"/>
      <c r="DN1064" s="1149"/>
      <c r="DO1064" s="743"/>
      <c r="DP1064" s="743"/>
      <c r="DQ1064" s="743"/>
      <c r="DR1064" s="743"/>
      <c r="DS1064" s="743"/>
      <c r="DT1064" s="743"/>
      <c r="DU1064" s="517" t="s">
        <v>24</v>
      </c>
      <c r="DV1064" s="604" t="s">
        <v>813</v>
      </c>
      <c r="DW1064" s="546">
        <v>0.26938040280991693</v>
      </c>
      <c r="DX1064" s="546">
        <v>3.5382640057119686E-5</v>
      </c>
      <c r="DY1064" s="546">
        <v>0.56931737862236698</v>
      </c>
      <c r="DZ1064" s="547">
        <v>2.2084603991554097</v>
      </c>
      <c r="EA1064"/>
      <c r="EB1064"/>
      <c r="EC1064"/>
      <c r="ED1064"/>
      <c r="EE1064"/>
      <c r="EF1064"/>
    </row>
    <row r="1065" spans="93:136" ht="15">
      <c r="CO1065" s="1147"/>
      <c r="CP1065" s="417" t="s">
        <v>26</v>
      </c>
      <c r="CQ1065" s="443">
        <v>0.72222222222222188</v>
      </c>
      <c r="CR1065" s="446">
        <v>0.30056445659099029</v>
      </c>
      <c r="CS1065" s="446">
        <v>0.28500879858181255</v>
      </c>
      <c r="CT1065" s="446">
        <v>-0.19222464566866593</v>
      </c>
      <c r="CU1065" s="447">
        <v>1.6366690901131098</v>
      </c>
      <c r="CV1065"/>
      <c r="CW1065"/>
      <c r="DN1065" s="1149"/>
      <c r="DO1065" s="743"/>
      <c r="DP1065" s="743"/>
      <c r="DQ1065" s="743"/>
      <c r="DR1065" s="743"/>
      <c r="DS1065" s="743"/>
      <c r="DT1065" s="743"/>
      <c r="DU1065" s="517" t="s">
        <v>26</v>
      </c>
      <c r="DV1065" s="604" t="s">
        <v>814</v>
      </c>
      <c r="DW1065" s="546">
        <v>0.26209149254486763</v>
      </c>
      <c r="DX1065" s="546">
        <v>3.332275971411356E-2</v>
      </c>
      <c r="DY1065" s="546">
        <v>3.5937835619362146E-2</v>
      </c>
      <c r="DZ1065" s="547">
        <v>1.6307288310473056</v>
      </c>
      <c r="EA1065"/>
      <c r="EB1065"/>
      <c r="EC1065"/>
      <c r="ED1065"/>
      <c r="EE1065"/>
      <c r="EF1065"/>
    </row>
    <row r="1066" spans="93:136" ht="15.75" thickBot="1">
      <c r="CO1066" s="1183"/>
      <c r="CP1066" s="420" t="s">
        <v>27</v>
      </c>
      <c r="CQ1066" s="456">
        <v>0.16666666666666785</v>
      </c>
      <c r="CR1066" s="459">
        <v>0.23595297118189287</v>
      </c>
      <c r="CS1066" s="458">
        <v>1</v>
      </c>
      <c r="CT1066" s="459">
        <v>-0.55120416182070375</v>
      </c>
      <c r="CU1066" s="460">
        <v>0.88453749515403945</v>
      </c>
      <c r="CV1066"/>
      <c r="CW1066"/>
      <c r="DN1066" s="1184"/>
      <c r="DO1066" s="744"/>
      <c r="DP1066" s="744"/>
      <c r="DQ1066" s="744"/>
      <c r="DR1066" s="744"/>
      <c r="DS1066" s="744"/>
      <c r="DT1066" s="744"/>
      <c r="DU1066" s="520" t="s">
        <v>27</v>
      </c>
      <c r="DV1066" s="556">
        <v>0.44444444444444287</v>
      </c>
      <c r="DW1066" s="559">
        <v>0.21341903436581569</v>
      </c>
      <c r="DX1066" s="559">
        <v>0.61592300319590831</v>
      </c>
      <c r="DY1066" s="559">
        <v>-0.20486841755405072</v>
      </c>
      <c r="DZ1066" s="592">
        <v>1.0937573064429364</v>
      </c>
      <c r="EA1066"/>
      <c r="EB1066"/>
      <c r="EC1066"/>
      <c r="ED1066"/>
      <c r="EE1066"/>
      <c r="EF1066"/>
    </row>
    <row r="1067" spans="93:136" ht="15.75" thickTop="1">
      <c r="CO1067" s="1176" t="s">
        <v>81</v>
      </c>
      <c r="CP1067" s="1176"/>
      <c r="CQ1067" s="1176"/>
      <c r="CR1067" s="1176"/>
      <c r="CS1067" s="1176"/>
      <c r="CT1067" s="1176"/>
      <c r="CU1067" s="1176"/>
      <c r="CV1067"/>
      <c r="CW1067"/>
      <c r="DN1067" s="1178" t="s">
        <v>81</v>
      </c>
      <c r="DO1067" s="1178"/>
      <c r="DP1067" s="1178"/>
      <c r="DQ1067" s="1178"/>
      <c r="DR1067" s="1178"/>
      <c r="DS1067" s="1178"/>
      <c r="DT1067" s="1178"/>
      <c r="DU1067" s="1178"/>
      <c r="DV1067" s="1178"/>
      <c r="DW1067" s="1178"/>
      <c r="DX1067" s="1178"/>
      <c r="DY1067" s="1178"/>
      <c r="DZ1067" s="1178"/>
      <c r="EA1067"/>
      <c r="EB1067"/>
      <c r="EC1067"/>
      <c r="ED1067"/>
      <c r="EE1067"/>
      <c r="EF1067"/>
    </row>
    <row r="1068" spans="93:136" ht="15">
      <c r="CO1068" s="1176" t="s">
        <v>352</v>
      </c>
      <c r="CP1068" s="1176"/>
      <c r="CQ1068" s="1176"/>
      <c r="CR1068" s="1176"/>
      <c r="CS1068" s="1176"/>
      <c r="CT1068" s="1176"/>
      <c r="CU1068" s="1176"/>
      <c r="CV1068"/>
      <c r="CW1068"/>
      <c r="DN1068" s="1178" t="s">
        <v>352</v>
      </c>
      <c r="DO1068" s="1178"/>
      <c r="DP1068" s="1178"/>
      <c r="DQ1068" s="1178"/>
      <c r="DR1068" s="1178"/>
      <c r="DS1068" s="1178"/>
      <c r="DT1068" s="1178"/>
      <c r="DU1068" s="1178"/>
      <c r="DV1068" s="1178"/>
      <c r="DW1068" s="1178"/>
      <c r="DX1068" s="1178"/>
      <c r="DY1068" s="1178"/>
      <c r="DZ1068" s="1178"/>
      <c r="EA1068"/>
      <c r="EB1068"/>
      <c r="EC1068"/>
      <c r="ED1068"/>
      <c r="EE1068"/>
      <c r="EF1068"/>
    </row>
    <row r="1069" spans="93:136" ht="15">
      <c r="CO1069" s="1176" t="s">
        <v>353</v>
      </c>
      <c r="CP1069" s="1176"/>
      <c r="CQ1069" s="1176"/>
      <c r="CR1069" s="1176"/>
      <c r="CS1069" s="1176"/>
      <c r="CT1069" s="1176"/>
      <c r="CU1069" s="1176"/>
      <c r="CV1069"/>
      <c r="CW1069"/>
      <c r="DN1069" s="1178" t="s">
        <v>353</v>
      </c>
      <c r="DO1069" s="1178"/>
      <c r="DP1069" s="1178"/>
      <c r="DQ1069" s="1178"/>
      <c r="DR1069" s="1178"/>
      <c r="DS1069" s="1178"/>
      <c r="DT1069" s="1178"/>
      <c r="DU1069" s="1178"/>
      <c r="DV1069" s="1178"/>
      <c r="DW1069" s="1178"/>
      <c r="DX1069" s="1178"/>
      <c r="DY1069" s="1178"/>
      <c r="DZ1069" s="1178"/>
      <c r="EA1069"/>
      <c r="EB1069"/>
      <c r="EC1069"/>
      <c r="ED1069"/>
      <c r="EE1069"/>
      <c r="EF1069"/>
    </row>
    <row r="1070" spans="93:136" ht="15">
      <c r="CO1070"/>
      <c r="CP1070"/>
      <c r="CQ1070"/>
      <c r="CR1070"/>
      <c r="CS1070"/>
      <c r="CT1070"/>
      <c r="CU1070"/>
      <c r="CV1070"/>
      <c r="CW1070"/>
      <c r="DN1070"/>
      <c r="DO1070"/>
      <c r="DP1070"/>
      <c r="DQ1070"/>
      <c r="DR1070"/>
      <c r="DS1070"/>
      <c r="DT1070"/>
      <c r="DU1070"/>
      <c r="DV1070"/>
      <c r="DW1070"/>
      <c r="DX1070"/>
      <c r="DY1070"/>
      <c r="DZ1070"/>
      <c r="EA1070"/>
      <c r="EB1070"/>
      <c r="EC1070"/>
      <c r="ED1070"/>
      <c r="EE1070"/>
      <c r="EF1070"/>
    </row>
    <row r="1071" spans="93:136" ht="15.75" thickBot="1">
      <c r="CO1071" s="1153" t="s">
        <v>88</v>
      </c>
      <c r="CP1071" s="1153"/>
      <c r="CQ1071" s="1153"/>
      <c r="CR1071" s="1153"/>
      <c r="CS1071" s="1153"/>
      <c r="CT1071" s="1153"/>
      <c r="CU1071" s="1153"/>
      <c r="CV1071" s="1153"/>
      <c r="CW1071" s="1153"/>
      <c r="DN1071" s="1155" t="s">
        <v>88</v>
      </c>
      <c r="DO1071" s="1155"/>
      <c r="DP1071" s="1155"/>
      <c r="DQ1071" s="1155"/>
      <c r="DR1071" s="1155"/>
      <c r="DS1071" s="1155"/>
      <c r="DT1071" s="1155"/>
      <c r="DU1071" s="1155"/>
      <c r="DV1071" s="1155"/>
      <c r="DW1071" s="1155"/>
      <c r="DX1071" s="1155"/>
      <c r="DY1071" s="1155"/>
      <c r="DZ1071" s="1155"/>
      <c r="EA1071" s="1155"/>
      <c r="EB1071" s="1155"/>
      <c r="EC1071"/>
      <c r="ED1071"/>
      <c r="EE1071"/>
      <c r="EF1071"/>
    </row>
    <row r="1072" spans="93:136" ht="27.75" thickTop="1" thickBot="1">
      <c r="CO1072" s="643" t="s">
        <v>30</v>
      </c>
      <c r="CP1072" s="412" t="s">
        <v>35</v>
      </c>
      <c r="CQ1072" s="423" t="s">
        <v>36</v>
      </c>
      <c r="CR1072" s="423" t="s">
        <v>37</v>
      </c>
      <c r="CS1072" s="423" t="s">
        <v>38</v>
      </c>
      <c r="CT1072" s="423" t="s">
        <v>39</v>
      </c>
      <c r="CU1072" s="423" t="s">
        <v>40</v>
      </c>
      <c r="CV1072" s="423" t="s">
        <v>41</v>
      </c>
      <c r="CW1072" s="413" t="s">
        <v>387</v>
      </c>
      <c r="DN1072" s="1138" t="s">
        <v>30</v>
      </c>
      <c r="DO1072" s="1245"/>
      <c r="DP1072" s="1245"/>
      <c r="DQ1072" s="1245"/>
      <c r="DR1072" s="1245"/>
      <c r="DS1072" s="1245"/>
      <c r="DT1072" s="1245"/>
      <c r="DU1072" s="512" t="s">
        <v>35</v>
      </c>
      <c r="DV1072" s="523" t="s">
        <v>36</v>
      </c>
      <c r="DW1072" s="523" t="s">
        <v>37</v>
      </c>
      <c r="DX1072" s="523" t="s">
        <v>38</v>
      </c>
      <c r="DY1072" s="523" t="s">
        <v>39</v>
      </c>
      <c r="DZ1072" s="523" t="s">
        <v>40</v>
      </c>
      <c r="EA1072" s="523" t="s">
        <v>41</v>
      </c>
      <c r="EB1072" s="513" t="s">
        <v>387</v>
      </c>
      <c r="EC1072"/>
      <c r="ED1072"/>
      <c r="EE1072"/>
      <c r="EF1072"/>
    </row>
    <row r="1073" spans="93:136" ht="15.75" thickTop="1">
      <c r="CO1073" s="1186" t="s">
        <v>1</v>
      </c>
      <c r="CP1073" s="438">
        <v>0.40134131965285968</v>
      </c>
      <c r="CQ1073" s="439" t="s">
        <v>600</v>
      </c>
      <c r="CR1073" s="440">
        <v>5</v>
      </c>
      <c r="CS1073" s="440">
        <v>64</v>
      </c>
      <c r="CT1073" s="441">
        <v>2.9047688430549795E-6</v>
      </c>
      <c r="CU1073" s="441">
        <v>0.40134131965285968</v>
      </c>
      <c r="CV1073" s="440">
        <v>42.905657766272988</v>
      </c>
      <c r="CW1073" s="498">
        <v>0.99963428652756958</v>
      </c>
      <c r="DN1073" s="1189" t="s">
        <v>1</v>
      </c>
      <c r="DO1073" s="748"/>
      <c r="DP1073" s="748"/>
      <c r="DQ1073" s="748"/>
      <c r="DR1073" s="748"/>
      <c r="DS1073" s="748"/>
      <c r="DT1073" s="748"/>
      <c r="DU1073" s="538">
        <v>0.49461547849875043</v>
      </c>
      <c r="DV1073" s="539" t="s">
        <v>815</v>
      </c>
      <c r="DW1073" s="540">
        <v>5</v>
      </c>
      <c r="DX1073" s="540">
        <v>64</v>
      </c>
      <c r="DY1073" s="541">
        <v>1.723160245483926E-8</v>
      </c>
      <c r="DZ1073" s="541">
        <v>0.49461547849875043</v>
      </c>
      <c r="EA1073" s="540">
        <v>62.636248791093536</v>
      </c>
      <c r="EB1073" s="598">
        <v>0.99999822015940132</v>
      </c>
      <c r="EC1073"/>
      <c r="ED1073"/>
      <c r="EE1073"/>
      <c r="EF1073"/>
    </row>
    <row r="1074" spans="93:136" ht="15">
      <c r="CO1074" s="1147"/>
      <c r="CP1074" s="443">
        <v>0.59865868034714032</v>
      </c>
      <c r="CQ1074" s="444" t="s">
        <v>600</v>
      </c>
      <c r="CR1074" s="445">
        <v>5</v>
      </c>
      <c r="CS1074" s="445">
        <v>64</v>
      </c>
      <c r="CT1074" s="446">
        <v>2.9047688430549795E-6</v>
      </c>
      <c r="CU1074" s="446">
        <v>0.40134131965285968</v>
      </c>
      <c r="CV1074" s="445">
        <v>42.905657766272988</v>
      </c>
      <c r="CW1074" s="453">
        <v>0.99963428652756958</v>
      </c>
      <c r="DN1074" s="1149"/>
      <c r="DO1074" s="743"/>
      <c r="DP1074" s="743"/>
      <c r="DQ1074" s="743"/>
      <c r="DR1074" s="743"/>
      <c r="DS1074" s="743"/>
      <c r="DT1074" s="743"/>
      <c r="DU1074" s="543">
        <v>0.50538452150124957</v>
      </c>
      <c r="DV1074" s="544" t="s">
        <v>815</v>
      </c>
      <c r="DW1074" s="545">
        <v>5</v>
      </c>
      <c r="DX1074" s="545">
        <v>64</v>
      </c>
      <c r="DY1074" s="546">
        <v>1.723160245483926E-8</v>
      </c>
      <c r="DZ1074" s="546">
        <v>0.49461547849875043</v>
      </c>
      <c r="EA1074" s="545">
        <v>62.636248791093536</v>
      </c>
      <c r="EB1074" s="553">
        <v>0.99999822015940132</v>
      </c>
      <c r="EC1074"/>
      <c r="ED1074"/>
      <c r="EE1074"/>
      <c r="EF1074"/>
    </row>
    <row r="1075" spans="93:136" ht="15">
      <c r="CO1075" s="1187"/>
      <c r="CP1075" s="454">
        <v>0.67040090259801544</v>
      </c>
      <c r="CQ1075" s="449" t="s">
        <v>600</v>
      </c>
      <c r="CR1075" s="450">
        <v>5</v>
      </c>
      <c r="CS1075" s="450">
        <v>64</v>
      </c>
      <c r="CT1075" s="451">
        <v>2.9047688430549795E-6</v>
      </c>
      <c r="CU1075" s="451">
        <v>0.40134131965285968</v>
      </c>
      <c r="CV1075" s="450">
        <v>42.905657766272988</v>
      </c>
      <c r="CW1075" s="455">
        <v>0.99963428652756958</v>
      </c>
      <c r="DN1075" s="1190"/>
      <c r="DO1075" s="742"/>
      <c r="DP1075" s="742"/>
      <c r="DQ1075" s="742"/>
      <c r="DR1075" s="742"/>
      <c r="DS1075" s="742"/>
      <c r="DT1075" s="742"/>
      <c r="DU1075" s="554">
        <v>0.9786913873608365</v>
      </c>
      <c r="DV1075" s="549" t="s">
        <v>815</v>
      </c>
      <c r="DW1075" s="550">
        <v>5</v>
      </c>
      <c r="DX1075" s="550">
        <v>64</v>
      </c>
      <c r="DY1075" s="551">
        <v>1.723160245483926E-8</v>
      </c>
      <c r="DZ1075" s="551">
        <v>0.49461547849875043</v>
      </c>
      <c r="EA1075" s="550">
        <v>62.636248791093536</v>
      </c>
      <c r="EB1075" s="555">
        <v>0.99999822015940132</v>
      </c>
      <c r="EC1075"/>
      <c r="ED1075"/>
      <c r="EE1075"/>
      <c r="EF1075"/>
    </row>
    <row r="1076" spans="93:136" ht="15">
      <c r="CO1076" s="1187"/>
      <c r="CP1076" s="454">
        <v>0.67040090259801544</v>
      </c>
      <c r="CQ1076" s="449" t="s">
        <v>600</v>
      </c>
      <c r="CR1076" s="450">
        <v>5</v>
      </c>
      <c r="CS1076" s="450">
        <v>64</v>
      </c>
      <c r="CT1076" s="451">
        <v>2.9047688430549795E-6</v>
      </c>
      <c r="CU1076" s="451">
        <v>0.40134131965285968</v>
      </c>
      <c r="CV1076" s="450">
        <v>42.905657766272988</v>
      </c>
      <c r="CW1076" s="455">
        <v>0.99963428652756958</v>
      </c>
      <c r="DN1076" s="1190"/>
      <c r="DO1076" s="742"/>
      <c r="DP1076" s="742"/>
      <c r="DQ1076" s="742"/>
      <c r="DR1076" s="742"/>
      <c r="DS1076" s="742"/>
      <c r="DT1076" s="742"/>
      <c r="DU1076" s="554">
        <v>0.9786913873608365</v>
      </c>
      <c r="DV1076" s="549" t="s">
        <v>815</v>
      </c>
      <c r="DW1076" s="550">
        <v>5</v>
      </c>
      <c r="DX1076" s="550">
        <v>64</v>
      </c>
      <c r="DY1076" s="551">
        <v>1.723160245483926E-8</v>
      </c>
      <c r="DZ1076" s="551">
        <v>0.49461547849875043</v>
      </c>
      <c r="EA1076" s="550">
        <v>62.636248791093536</v>
      </c>
      <c r="EB1076" s="555">
        <v>0.99999822015940132</v>
      </c>
      <c r="EC1076"/>
      <c r="ED1076"/>
      <c r="EE1076"/>
      <c r="EF1076"/>
    </row>
    <row r="1077" spans="93:136" ht="15">
      <c r="CO1077" s="1187"/>
      <c r="CP1077" s="454">
        <v>0.47038014166423703</v>
      </c>
      <c r="CQ1077" s="449" t="s">
        <v>601</v>
      </c>
      <c r="CR1077" s="450">
        <v>5</v>
      </c>
      <c r="CS1077" s="450">
        <v>64</v>
      </c>
      <c r="CT1077" s="451">
        <v>7.1873981522529354E-8</v>
      </c>
      <c r="CU1077" s="451">
        <v>0.47038014166423703</v>
      </c>
      <c r="CV1077" s="450">
        <v>56.841390277752645</v>
      </c>
      <c r="CW1077" s="455">
        <v>0.99999101376306354</v>
      </c>
      <c r="DN1077" s="1190"/>
      <c r="DO1077" s="742"/>
      <c r="DP1077" s="742"/>
      <c r="DQ1077" s="742"/>
      <c r="DR1077" s="742"/>
      <c r="DS1077" s="742"/>
      <c r="DT1077" s="742"/>
      <c r="DU1077" s="554">
        <v>0.44342427250972705</v>
      </c>
      <c r="DV1077" s="549" t="s">
        <v>816</v>
      </c>
      <c r="DW1077" s="550">
        <v>5</v>
      </c>
      <c r="DX1077" s="550">
        <v>64</v>
      </c>
      <c r="DY1077" s="551">
        <v>3.2400240147943358E-7</v>
      </c>
      <c r="DZ1077" s="551">
        <v>0.44342427250972705</v>
      </c>
      <c r="EA1077" s="550">
        <v>50.988844893740904</v>
      </c>
      <c r="EB1077" s="555">
        <v>0.99995585556657007</v>
      </c>
      <c r="EC1077"/>
      <c r="ED1077"/>
      <c r="EE1077"/>
      <c r="EF1077"/>
    </row>
    <row r="1078" spans="93:136" ht="15">
      <c r="CO1078" s="1187"/>
      <c r="CP1078" s="454">
        <v>0.52961985833576297</v>
      </c>
      <c r="CQ1078" s="449" t="s">
        <v>601</v>
      </c>
      <c r="CR1078" s="450">
        <v>5</v>
      </c>
      <c r="CS1078" s="450">
        <v>64</v>
      </c>
      <c r="CT1078" s="451">
        <v>7.1873981522529354E-8</v>
      </c>
      <c r="CU1078" s="451">
        <v>0.47038014166423703</v>
      </c>
      <c r="CV1078" s="450">
        <v>56.841390277752645</v>
      </c>
      <c r="CW1078" s="455">
        <v>0.99999101376306354</v>
      </c>
      <c r="DN1078" s="1190"/>
      <c r="DO1078" s="742"/>
      <c r="DP1078" s="742"/>
      <c r="DQ1078" s="742"/>
      <c r="DR1078" s="742"/>
      <c r="DS1078" s="742"/>
      <c r="DT1078" s="742"/>
      <c r="DU1078" s="554">
        <v>0.55657572749027295</v>
      </c>
      <c r="DV1078" s="549" t="s">
        <v>816</v>
      </c>
      <c r="DW1078" s="550">
        <v>5</v>
      </c>
      <c r="DX1078" s="550">
        <v>64</v>
      </c>
      <c r="DY1078" s="551">
        <v>3.2400240147943358E-7</v>
      </c>
      <c r="DZ1078" s="551">
        <v>0.44342427250972705</v>
      </c>
      <c r="EA1078" s="550">
        <v>50.988844893740904</v>
      </c>
      <c r="EB1078" s="555">
        <v>0.99995585556657007</v>
      </c>
      <c r="EC1078"/>
      <c r="ED1078"/>
      <c r="EE1078"/>
      <c r="EF1078"/>
    </row>
    <row r="1079" spans="93:136" ht="15">
      <c r="CO1079" s="1187"/>
      <c r="CP1079" s="454">
        <v>0.88814672308988507</v>
      </c>
      <c r="CQ1079" s="449" t="s">
        <v>601</v>
      </c>
      <c r="CR1079" s="450">
        <v>5</v>
      </c>
      <c r="CS1079" s="450">
        <v>64</v>
      </c>
      <c r="CT1079" s="451">
        <v>7.1873981522529354E-8</v>
      </c>
      <c r="CU1079" s="451">
        <v>0.47038014166423703</v>
      </c>
      <c r="CV1079" s="450">
        <v>56.841390277752645</v>
      </c>
      <c r="CW1079" s="455">
        <v>0.99999101376306354</v>
      </c>
      <c r="DN1079" s="1190"/>
      <c r="DO1079" s="742"/>
      <c r="DP1079" s="742"/>
      <c r="DQ1079" s="742"/>
      <c r="DR1079" s="742"/>
      <c r="DS1079" s="742"/>
      <c r="DT1079" s="742"/>
      <c r="DU1079" s="554">
        <v>0.79670070146470151</v>
      </c>
      <c r="DV1079" s="549" t="s">
        <v>816</v>
      </c>
      <c r="DW1079" s="550">
        <v>5</v>
      </c>
      <c r="DX1079" s="550">
        <v>64</v>
      </c>
      <c r="DY1079" s="551">
        <v>3.2400240147943358E-7</v>
      </c>
      <c r="DZ1079" s="551">
        <v>0.44342427250972705</v>
      </c>
      <c r="EA1079" s="550">
        <v>50.988844893740904</v>
      </c>
      <c r="EB1079" s="555">
        <v>0.99995585556657007</v>
      </c>
      <c r="EC1079"/>
      <c r="ED1079"/>
      <c r="EE1079"/>
      <c r="EF1079"/>
    </row>
    <row r="1080" spans="93:136" ht="15">
      <c r="CO1080" s="1187"/>
      <c r="CP1080" s="454">
        <v>0.88814672308988507</v>
      </c>
      <c r="CQ1080" s="449" t="s">
        <v>601</v>
      </c>
      <c r="CR1080" s="450">
        <v>5</v>
      </c>
      <c r="CS1080" s="450">
        <v>64</v>
      </c>
      <c r="CT1080" s="451">
        <v>7.1873981522529354E-8</v>
      </c>
      <c r="CU1080" s="451">
        <v>0.47038014166423703</v>
      </c>
      <c r="CV1080" s="450">
        <v>56.841390277752645</v>
      </c>
      <c r="CW1080" s="455">
        <v>0.99999101376306354</v>
      </c>
      <c r="DN1080" s="1190"/>
      <c r="DO1080" s="742"/>
      <c r="DP1080" s="742"/>
      <c r="DQ1080" s="742"/>
      <c r="DR1080" s="742"/>
      <c r="DS1080" s="742"/>
      <c r="DT1080" s="742"/>
      <c r="DU1080" s="554">
        <v>0.79670070146470151</v>
      </c>
      <c r="DV1080" s="549" t="s">
        <v>816</v>
      </c>
      <c r="DW1080" s="550">
        <v>5</v>
      </c>
      <c r="DX1080" s="550">
        <v>64</v>
      </c>
      <c r="DY1080" s="551">
        <v>3.2400240147943358E-7</v>
      </c>
      <c r="DZ1080" s="551">
        <v>0.44342427250972705</v>
      </c>
      <c r="EA1080" s="550">
        <v>50.988844893740904</v>
      </c>
      <c r="EB1080" s="555">
        <v>0.99995585556657007</v>
      </c>
      <c r="EC1080"/>
      <c r="ED1080"/>
      <c r="EE1080"/>
      <c r="EF1080"/>
    </row>
    <row r="1081" spans="93:136" ht="15">
      <c r="CO1081" s="1187" t="s">
        <v>2</v>
      </c>
      <c r="CP1081" s="454">
        <v>0.65667826121916972</v>
      </c>
      <c r="CQ1081" s="449" t="s">
        <v>602</v>
      </c>
      <c r="CR1081" s="450">
        <v>5</v>
      </c>
      <c r="CS1081" s="450">
        <v>64</v>
      </c>
      <c r="CT1081" s="451">
        <v>1.0908579251010093E-13</v>
      </c>
      <c r="CU1081" s="451">
        <v>0.65667826121916972</v>
      </c>
      <c r="CV1081" s="450">
        <v>122.41406229407546</v>
      </c>
      <c r="CW1081" s="455">
        <v>0.99999999999998113</v>
      </c>
      <c r="DN1081" s="1190" t="s">
        <v>2</v>
      </c>
      <c r="DO1081" s="742"/>
      <c r="DP1081" s="742"/>
      <c r="DQ1081" s="742"/>
      <c r="DR1081" s="742"/>
      <c r="DS1081" s="742"/>
      <c r="DT1081" s="742"/>
      <c r="DU1081" s="554">
        <v>0.64042789374035602</v>
      </c>
      <c r="DV1081" s="549" t="s">
        <v>817</v>
      </c>
      <c r="DW1081" s="550">
        <v>5</v>
      </c>
      <c r="DX1081" s="550">
        <v>64</v>
      </c>
      <c r="DY1081" s="551">
        <v>4.6228598201689371E-13</v>
      </c>
      <c r="DZ1081" s="551">
        <v>0.64042789374035602</v>
      </c>
      <c r="EA1081" s="550">
        <v>113.98933478390046</v>
      </c>
      <c r="EB1081" s="555">
        <v>0.99999999999971245</v>
      </c>
      <c r="EC1081"/>
      <c r="ED1081"/>
      <c r="EE1081"/>
      <c r="EF1081"/>
    </row>
    <row r="1082" spans="93:136" ht="15">
      <c r="CO1082" s="1187"/>
      <c r="CP1082" s="454">
        <v>0.34332173878083028</v>
      </c>
      <c r="CQ1082" s="449" t="s">
        <v>602</v>
      </c>
      <c r="CR1082" s="450">
        <v>5</v>
      </c>
      <c r="CS1082" s="450">
        <v>64</v>
      </c>
      <c r="CT1082" s="451">
        <v>1.0908579251010093E-13</v>
      </c>
      <c r="CU1082" s="451">
        <v>0.65667826121916972</v>
      </c>
      <c r="CV1082" s="450">
        <v>122.41406229407546</v>
      </c>
      <c r="CW1082" s="455">
        <v>0.99999999999998113</v>
      </c>
      <c r="DN1082" s="1190"/>
      <c r="DO1082" s="742"/>
      <c r="DP1082" s="742"/>
      <c r="DQ1082" s="742"/>
      <c r="DR1082" s="742"/>
      <c r="DS1082" s="742"/>
      <c r="DT1082" s="742"/>
      <c r="DU1082" s="554">
        <v>0.35957210625964392</v>
      </c>
      <c r="DV1082" s="549" t="s">
        <v>817</v>
      </c>
      <c r="DW1082" s="550">
        <v>5</v>
      </c>
      <c r="DX1082" s="550">
        <v>64</v>
      </c>
      <c r="DY1082" s="551">
        <v>4.6228598201689371E-13</v>
      </c>
      <c r="DZ1082" s="551">
        <v>0.64042789374035602</v>
      </c>
      <c r="EA1082" s="550">
        <v>113.98933478390046</v>
      </c>
      <c r="EB1082" s="555">
        <v>0.99999999999971245</v>
      </c>
      <c r="EC1082"/>
      <c r="ED1082"/>
      <c r="EE1082"/>
      <c r="EF1082"/>
    </row>
    <row r="1083" spans="93:136" ht="15">
      <c r="CO1083" s="1187"/>
      <c r="CP1083" s="448">
        <v>1.9127197233449289</v>
      </c>
      <c r="CQ1083" s="449" t="s">
        <v>602</v>
      </c>
      <c r="CR1083" s="450">
        <v>5</v>
      </c>
      <c r="CS1083" s="450">
        <v>64</v>
      </c>
      <c r="CT1083" s="451">
        <v>1.090857925101017E-13</v>
      </c>
      <c r="CU1083" s="451">
        <v>0.65667826121916972</v>
      </c>
      <c r="CV1083" s="450">
        <v>122.41406229407546</v>
      </c>
      <c r="CW1083" s="455">
        <v>0.99999999999998113</v>
      </c>
      <c r="DN1083" s="1190"/>
      <c r="DO1083" s="742"/>
      <c r="DP1083" s="742"/>
      <c r="DQ1083" s="742"/>
      <c r="DR1083" s="742"/>
      <c r="DS1083" s="742"/>
      <c r="DT1083" s="742"/>
      <c r="DU1083" s="548">
        <v>1.7810833559984447</v>
      </c>
      <c r="DV1083" s="549" t="s">
        <v>817</v>
      </c>
      <c r="DW1083" s="550">
        <v>5</v>
      </c>
      <c r="DX1083" s="550">
        <v>64</v>
      </c>
      <c r="DY1083" s="551">
        <v>4.6228598201689371E-13</v>
      </c>
      <c r="DZ1083" s="551">
        <v>0.64042789374035602</v>
      </c>
      <c r="EA1083" s="550">
        <v>113.98933478390046</v>
      </c>
      <c r="EB1083" s="555">
        <v>0.99999999999971245</v>
      </c>
      <c r="EC1083"/>
      <c r="ED1083"/>
      <c r="EE1083"/>
      <c r="EF1083"/>
    </row>
    <row r="1084" spans="93:136" ht="15">
      <c r="CO1084" s="1187"/>
      <c r="CP1084" s="448">
        <v>1.9127197233449289</v>
      </c>
      <c r="CQ1084" s="449" t="s">
        <v>602</v>
      </c>
      <c r="CR1084" s="450">
        <v>5</v>
      </c>
      <c r="CS1084" s="450">
        <v>64</v>
      </c>
      <c r="CT1084" s="451">
        <v>1.090857925101017E-13</v>
      </c>
      <c r="CU1084" s="451">
        <v>0.65667826121916972</v>
      </c>
      <c r="CV1084" s="450">
        <v>122.41406229407546</v>
      </c>
      <c r="CW1084" s="455">
        <v>0.99999999999998113</v>
      </c>
      <c r="DN1084" s="1190"/>
      <c r="DO1084" s="742"/>
      <c r="DP1084" s="742"/>
      <c r="DQ1084" s="742"/>
      <c r="DR1084" s="742"/>
      <c r="DS1084" s="742"/>
      <c r="DT1084" s="742"/>
      <c r="DU1084" s="548">
        <v>1.7810833559984447</v>
      </c>
      <c r="DV1084" s="549" t="s">
        <v>817</v>
      </c>
      <c r="DW1084" s="550">
        <v>5</v>
      </c>
      <c r="DX1084" s="550">
        <v>64</v>
      </c>
      <c r="DY1084" s="551">
        <v>4.6228598201689371E-13</v>
      </c>
      <c r="DZ1084" s="551">
        <v>0.64042789374035602</v>
      </c>
      <c r="EA1084" s="550">
        <v>113.98933478390046</v>
      </c>
      <c r="EB1084" s="555">
        <v>0.99999999999971245</v>
      </c>
      <c r="EC1084"/>
      <c r="ED1084"/>
      <c r="EE1084"/>
      <c r="EF1084"/>
    </row>
    <row r="1085" spans="93:136" ht="15">
      <c r="CO1085" s="1187"/>
      <c r="CP1085" s="454">
        <v>0.46999772611839707</v>
      </c>
      <c r="CQ1085" s="449" t="s">
        <v>603</v>
      </c>
      <c r="CR1085" s="450">
        <v>5</v>
      </c>
      <c r="CS1085" s="450">
        <v>64</v>
      </c>
      <c r="CT1085" s="451">
        <v>7.3469398742222118E-8</v>
      </c>
      <c r="CU1085" s="451">
        <v>0.46999772611839707</v>
      </c>
      <c r="CV1085" s="450">
        <v>56.754198904242706</v>
      </c>
      <c r="CW1085" s="455">
        <v>0.99999079503108612</v>
      </c>
      <c r="DN1085" s="1190"/>
      <c r="DO1085" s="742"/>
      <c r="DP1085" s="742"/>
      <c r="DQ1085" s="742"/>
      <c r="DR1085" s="742"/>
      <c r="DS1085" s="742"/>
      <c r="DT1085" s="742"/>
      <c r="DU1085" s="554">
        <v>0.46603055825843193</v>
      </c>
      <c r="DV1085" s="549" t="s">
        <v>818</v>
      </c>
      <c r="DW1085" s="550">
        <v>5</v>
      </c>
      <c r="DX1085" s="550">
        <v>64</v>
      </c>
      <c r="DY1085" s="551">
        <v>9.2166418587916437E-8</v>
      </c>
      <c r="DZ1085" s="551">
        <v>0.46603055825843193</v>
      </c>
      <c r="EA1085" s="550">
        <v>55.857046109718922</v>
      </c>
      <c r="EB1085" s="555">
        <v>0.99998821731865806</v>
      </c>
      <c r="EC1085"/>
      <c r="ED1085"/>
      <c r="EE1085"/>
      <c r="EF1085"/>
    </row>
    <row r="1086" spans="93:136" ht="15">
      <c r="CO1086" s="1187"/>
      <c r="CP1086" s="454">
        <v>0.53000227388160293</v>
      </c>
      <c r="CQ1086" s="449" t="s">
        <v>603</v>
      </c>
      <c r="CR1086" s="450">
        <v>5</v>
      </c>
      <c r="CS1086" s="450">
        <v>64</v>
      </c>
      <c r="CT1086" s="451">
        <v>7.3469398742222118E-8</v>
      </c>
      <c r="CU1086" s="451">
        <v>0.46999772611839707</v>
      </c>
      <c r="CV1086" s="450">
        <v>56.754198904242706</v>
      </c>
      <c r="CW1086" s="455">
        <v>0.99999079503108612</v>
      </c>
      <c r="DN1086" s="1190"/>
      <c r="DO1086" s="742"/>
      <c r="DP1086" s="742"/>
      <c r="DQ1086" s="742"/>
      <c r="DR1086" s="742"/>
      <c r="DS1086" s="742"/>
      <c r="DT1086" s="742"/>
      <c r="DU1086" s="554">
        <v>0.53396944174156802</v>
      </c>
      <c r="DV1086" s="549" t="s">
        <v>818</v>
      </c>
      <c r="DW1086" s="550">
        <v>5</v>
      </c>
      <c r="DX1086" s="550">
        <v>64</v>
      </c>
      <c r="DY1086" s="551">
        <v>9.2166418587916437E-8</v>
      </c>
      <c r="DZ1086" s="551">
        <v>0.46603055825843198</v>
      </c>
      <c r="EA1086" s="550">
        <v>55.857046109718944</v>
      </c>
      <c r="EB1086" s="555">
        <v>0.99998821731865806</v>
      </c>
      <c r="EC1086"/>
      <c r="ED1086"/>
      <c r="EE1086"/>
      <c r="EF1086"/>
    </row>
    <row r="1087" spans="93:136" ht="15">
      <c r="CO1087" s="1187"/>
      <c r="CP1087" s="454">
        <v>0.8867843578787924</v>
      </c>
      <c r="CQ1087" s="449" t="s">
        <v>603</v>
      </c>
      <c r="CR1087" s="450">
        <v>5</v>
      </c>
      <c r="CS1087" s="450">
        <v>64</v>
      </c>
      <c r="CT1087" s="451">
        <v>7.3469398742222118E-8</v>
      </c>
      <c r="CU1087" s="451">
        <v>0.46999772611839707</v>
      </c>
      <c r="CV1087" s="450">
        <v>56.754198904242706</v>
      </c>
      <c r="CW1087" s="455">
        <v>0.99999079503108612</v>
      </c>
      <c r="DN1087" s="1190"/>
      <c r="DO1087" s="742"/>
      <c r="DP1087" s="742"/>
      <c r="DQ1087" s="742"/>
      <c r="DR1087" s="742"/>
      <c r="DS1087" s="742"/>
      <c r="DT1087" s="742"/>
      <c r="DU1087" s="554">
        <v>0.87276634546435827</v>
      </c>
      <c r="DV1087" s="549" t="s">
        <v>818</v>
      </c>
      <c r="DW1087" s="550">
        <v>5</v>
      </c>
      <c r="DX1087" s="550">
        <v>64</v>
      </c>
      <c r="DY1087" s="551">
        <v>9.2166418587916437E-8</v>
      </c>
      <c r="DZ1087" s="551">
        <v>0.46603055825843193</v>
      </c>
      <c r="EA1087" s="550">
        <v>55.857046109718922</v>
      </c>
      <c r="EB1087" s="555">
        <v>0.99998821731865806</v>
      </c>
      <c r="EC1087"/>
      <c r="ED1087"/>
      <c r="EE1087"/>
      <c r="EF1087"/>
    </row>
    <row r="1088" spans="93:136" ht="15.75" thickBot="1">
      <c r="CO1088" s="1183"/>
      <c r="CP1088" s="456">
        <v>0.8867843578787924</v>
      </c>
      <c r="CQ1088" s="457" t="s">
        <v>603</v>
      </c>
      <c r="CR1088" s="458">
        <v>5</v>
      </c>
      <c r="CS1088" s="458">
        <v>64</v>
      </c>
      <c r="CT1088" s="459">
        <v>7.3469398742222118E-8</v>
      </c>
      <c r="CU1088" s="459">
        <v>0.46999772611839707</v>
      </c>
      <c r="CV1088" s="458">
        <v>56.754198904242706</v>
      </c>
      <c r="CW1088" s="460">
        <v>0.99999079503108612</v>
      </c>
      <c r="DN1088" s="1184"/>
      <c r="DO1088" s="744"/>
      <c r="DP1088" s="744"/>
      <c r="DQ1088" s="744"/>
      <c r="DR1088" s="744"/>
      <c r="DS1088" s="744"/>
      <c r="DT1088" s="744"/>
      <c r="DU1088" s="556">
        <v>0.87276634546435827</v>
      </c>
      <c r="DV1088" s="557" t="s">
        <v>818</v>
      </c>
      <c r="DW1088" s="558">
        <v>5</v>
      </c>
      <c r="DX1088" s="558">
        <v>64</v>
      </c>
      <c r="DY1088" s="559">
        <v>9.2166418587916437E-8</v>
      </c>
      <c r="DZ1088" s="559">
        <v>0.46603055825843193</v>
      </c>
      <c r="EA1088" s="558">
        <v>55.857046109718922</v>
      </c>
      <c r="EB1088" s="560">
        <v>0.99998821731865806</v>
      </c>
      <c r="EC1088"/>
      <c r="ED1088"/>
      <c r="EE1088"/>
      <c r="EF1088"/>
    </row>
    <row r="1089" spans="93:136" ht="15.75" thickTop="1">
      <c r="CO1089" s="1176" t="s">
        <v>108</v>
      </c>
      <c r="CP1089" s="1176"/>
      <c r="CQ1089" s="1176"/>
      <c r="CR1089" s="1176"/>
      <c r="CS1089" s="1176"/>
      <c r="CT1089" s="1176"/>
      <c r="CU1089" s="1176"/>
      <c r="CV1089" s="1176"/>
      <c r="CW1089" s="1176"/>
      <c r="DN1089" s="1178" t="s">
        <v>108</v>
      </c>
      <c r="DO1089" s="1178"/>
      <c r="DP1089" s="1178"/>
      <c r="DQ1089" s="1178"/>
      <c r="DR1089" s="1178"/>
      <c r="DS1089" s="1178"/>
      <c r="DT1089" s="1178"/>
      <c r="DU1089" s="1178"/>
      <c r="DV1089" s="1178"/>
      <c r="DW1089" s="1178"/>
      <c r="DX1089" s="1178"/>
      <c r="DY1089" s="1178"/>
      <c r="DZ1089" s="1178"/>
      <c r="EA1089" s="1178"/>
      <c r="EB1089" s="1178"/>
      <c r="EC1089"/>
      <c r="ED1089"/>
      <c r="EE1089"/>
      <c r="EF1089"/>
    </row>
    <row r="1090" spans="93:136" ht="15">
      <c r="CO1090" s="1176" t="s">
        <v>389</v>
      </c>
      <c r="CP1090" s="1176"/>
      <c r="CQ1090" s="1176"/>
      <c r="CR1090" s="1176"/>
      <c r="CS1090" s="1176"/>
      <c r="CT1090" s="1176"/>
      <c r="CU1090" s="1176"/>
      <c r="CV1090" s="1176"/>
      <c r="CW1090" s="1176"/>
      <c r="DN1090" s="1178" t="s">
        <v>389</v>
      </c>
      <c r="DO1090" s="1178"/>
      <c r="DP1090" s="1178"/>
      <c r="DQ1090" s="1178"/>
      <c r="DR1090" s="1178"/>
      <c r="DS1090" s="1178"/>
      <c r="DT1090" s="1178"/>
      <c r="DU1090" s="1178"/>
      <c r="DV1090" s="1178"/>
      <c r="DW1090" s="1178"/>
      <c r="DX1090" s="1178"/>
      <c r="DY1090" s="1178"/>
      <c r="DZ1090" s="1178"/>
      <c r="EA1090" s="1178"/>
      <c r="EB1090" s="1178"/>
      <c r="EC1090"/>
      <c r="ED1090"/>
      <c r="EE1090"/>
      <c r="EF1090"/>
    </row>
    <row r="1091" spans="93:136" ht="15">
      <c r="CO1091" s="1176" t="s">
        <v>390</v>
      </c>
      <c r="CP1091" s="1176"/>
      <c r="CQ1091" s="1176"/>
      <c r="CR1091" s="1176"/>
      <c r="CS1091" s="1176"/>
      <c r="CT1091" s="1176"/>
      <c r="CU1091" s="1176"/>
      <c r="CV1091" s="1176"/>
      <c r="CW1091" s="1176"/>
      <c r="DN1091" s="1178" t="s">
        <v>390</v>
      </c>
      <c r="DO1091" s="1178"/>
      <c r="DP1091" s="1178"/>
      <c r="DQ1091" s="1178"/>
      <c r="DR1091" s="1178"/>
      <c r="DS1091" s="1178"/>
      <c r="DT1091" s="1178"/>
      <c r="DU1091" s="1178"/>
      <c r="DV1091" s="1178"/>
      <c r="DW1091" s="1178"/>
      <c r="DX1091" s="1178"/>
      <c r="DY1091" s="1178"/>
      <c r="DZ1091" s="1178"/>
      <c r="EA1091" s="1178"/>
      <c r="EB1091" s="1178"/>
      <c r="EC1091"/>
      <c r="ED1091"/>
      <c r="EE1091"/>
      <c r="EF1091"/>
    </row>
  </sheetData>
  <mergeCells count="906">
    <mergeCell ref="CO1090:CW1090"/>
    <mergeCell ref="DN1090:EB1090"/>
    <mergeCell ref="CO1091:CW1091"/>
    <mergeCell ref="DN1091:EB1091"/>
    <mergeCell ref="CO1081:CO1088"/>
    <mergeCell ref="DN1081:DN1088"/>
    <mergeCell ref="DN1072:DT1072"/>
    <mergeCell ref="CO1073:CO1080"/>
    <mergeCell ref="DN1073:DN1080"/>
    <mergeCell ref="CO1067:CU1067"/>
    <mergeCell ref="DN1067:DZ1067"/>
    <mergeCell ref="CO1007:CO1066"/>
    <mergeCell ref="DN1007:DN1066"/>
    <mergeCell ref="J7:P7"/>
    <mergeCell ref="Q7:W7"/>
    <mergeCell ref="X7:AD7"/>
    <mergeCell ref="CO1089:CW1089"/>
    <mergeCell ref="DN1089:EB1089"/>
    <mergeCell ref="CO1068:CU1068"/>
    <mergeCell ref="DN1068:DZ1068"/>
    <mergeCell ref="CO1069:CU1069"/>
    <mergeCell ref="DN1069:DZ1069"/>
    <mergeCell ref="CO1071:CW1071"/>
    <mergeCell ref="DN1071:EB1071"/>
    <mergeCell ref="DX945:DX946"/>
    <mergeCell ref="DY945:DZ945"/>
    <mergeCell ref="CO947:CO1006"/>
    <mergeCell ref="DN947:DN1006"/>
    <mergeCell ref="CO943:CU943"/>
    <mergeCell ref="DN943:DZ943"/>
    <mergeCell ref="CO945:CP946"/>
    <mergeCell ref="CQ945:CQ946"/>
    <mergeCell ref="CR945:CR946"/>
    <mergeCell ref="CS945:CS946"/>
    <mergeCell ref="CT945:CU945"/>
    <mergeCell ref="DN945:DU946"/>
    <mergeCell ref="DV945:DV946"/>
    <mergeCell ref="DW945:DW946"/>
    <mergeCell ref="CO877:CU877"/>
    <mergeCell ref="DN877:DZ877"/>
    <mergeCell ref="CO865:CO876"/>
    <mergeCell ref="DN865:DN876"/>
    <mergeCell ref="CO908:CW908"/>
    <mergeCell ref="DN908:EB908"/>
    <mergeCell ref="CO896:CO907"/>
    <mergeCell ref="DN896:DN907"/>
    <mergeCell ref="CO930:CO941"/>
    <mergeCell ref="DN930:DN941"/>
    <mergeCell ref="DV916:DV917"/>
    <mergeCell ref="DW916:DX916"/>
    <mergeCell ref="CO918:CO929"/>
    <mergeCell ref="DN918:DN929"/>
    <mergeCell ref="CO909:CW909"/>
    <mergeCell ref="DN909:EB909"/>
    <mergeCell ref="CO914:CS914"/>
    <mergeCell ref="DN914:DX914"/>
    <mergeCell ref="CO916:CO917"/>
    <mergeCell ref="CP916:CP917"/>
    <mergeCell ref="CQ916:CQ917"/>
    <mergeCell ref="CR916:CS916"/>
    <mergeCell ref="DN916:DT917"/>
    <mergeCell ref="DU916:DU917"/>
    <mergeCell ref="DN883:DT883"/>
    <mergeCell ref="CO884:CO895"/>
    <mergeCell ref="DN884:DN895"/>
    <mergeCell ref="CO878:CU878"/>
    <mergeCell ref="DN878:DZ878"/>
    <mergeCell ref="CO879:CU879"/>
    <mergeCell ref="DN879:DZ879"/>
    <mergeCell ref="CO881:CW881"/>
    <mergeCell ref="DN881:EB881"/>
    <mergeCell ref="DX851:DX852"/>
    <mergeCell ref="DY851:DZ851"/>
    <mergeCell ref="CO853:CO864"/>
    <mergeCell ref="DN853:DN864"/>
    <mergeCell ref="CO849:CU849"/>
    <mergeCell ref="DN849:DZ849"/>
    <mergeCell ref="CO851:CP852"/>
    <mergeCell ref="CQ851:CQ852"/>
    <mergeCell ref="CR851:CR852"/>
    <mergeCell ref="CS851:CS852"/>
    <mergeCell ref="CT851:CU851"/>
    <mergeCell ref="DN851:DU852"/>
    <mergeCell ref="DV851:DV852"/>
    <mergeCell ref="DW851:DW852"/>
    <mergeCell ref="CO783:CU783"/>
    <mergeCell ref="DN783:DZ783"/>
    <mergeCell ref="CO771:CO782"/>
    <mergeCell ref="DN771:DN782"/>
    <mergeCell ref="CO814:CW814"/>
    <mergeCell ref="DN814:EB814"/>
    <mergeCell ref="CO802:CO813"/>
    <mergeCell ref="DN802:DN813"/>
    <mergeCell ref="CO836:CO847"/>
    <mergeCell ref="DN836:DN847"/>
    <mergeCell ref="DV822:DV823"/>
    <mergeCell ref="DW822:DX822"/>
    <mergeCell ref="CO824:CO835"/>
    <mergeCell ref="DN824:DN835"/>
    <mergeCell ref="CO815:CW815"/>
    <mergeCell ref="DN815:EB815"/>
    <mergeCell ref="CO820:CS820"/>
    <mergeCell ref="DN820:DX820"/>
    <mergeCell ref="CO822:CO823"/>
    <mergeCell ref="CP822:CP823"/>
    <mergeCell ref="CQ822:CQ823"/>
    <mergeCell ref="CR822:CS822"/>
    <mergeCell ref="DN822:DT823"/>
    <mergeCell ref="DU822:DU823"/>
    <mergeCell ref="DN789:DT789"/>
    <mergeCell ref="CO790:CO801"/>
    <mergeCell ref="DN790:DN801"/>
    <mergeCell ref="CO784:CU784"/>
    <mergeCell ref="DN784:DZ784"/>
    <mergeCell ref="CO785:CU785"/>
    <mergeCell ref="DN785:DZ785"/>
    <mergeCell ref="CO787:CW787"/>
    <mergeCell ref="DN787:EB787"/>
    <mergeCell ref="DX757:DX758"/>
    <mergeCell ref="DY757:DZ757"/>
    <mergeCell ref="CO759:CO770"/>
    <mergeCell ref="DN759:DN770"/>
    <mergeCell ref="CO755:CU755"/>
    <mergeCell ref="DN755:DZ755"/>
    <mergeCell ref="CO757:CP758"/>
    <mergeCell ref="CQ757:CQ758"/>
    <mergeCell ref="CR757:CR758"/>
    <mergeCell ref="CS757:CS758"/>
    <mergeCell ref="CT757:CU757"/>
    <mergeCell ref="DN757:DU758"/>
    <mergeCell ref="DV757:DV758"/>
    <mergeCell ref="DW757:DW758"/>
    <mergeCell ref="CO742:CO753"/>
    <mergeCell ref="DN742:DN753"/>
    <mergeCell ref="CO730:CO741"/>
    <mergeCell ref="DN730:DN741"/>
    <mergeCell ref="CO726:CS726"/>
    <mergeCell ref="DN726:DX726"/>
    <mergeCell ref="CO728:CO729"/>
    <mergeCell ref="CP728:CP729"/>
    <mergeCell ref="CQ728:CQ729"/>
    <mergeCell ref="CR728:CS728"/>
    <mergeCell ref="DN728:DT729"/>
    <mergeCell ref="DU728:DU729"/>
    <mergeCell ref="DV728:DV729"/>
    <mergeCell ref="DW728:DX728"/>
    <mergeCell ref="CO705:CT705"/>
    <mergeCell ref="DN705:DY705"/>
    <mergeCell ref="CO675:CO704"/>
    <mergeCell ref="DN675:DN704"/>
    <mergeCell ref="CO719:CV719"/>
    <mergeCell ref="DN719:EA719"/>
    <mergeCell ref="CO720:CV720"/>
    <mergeCell ref="DN720:EA720"/>
    <mergeCell ref="CO721:CV721"/>
    <mergeCell ref="DN721:EA721"/>
    <mergeCell ref="DN710:DT710"/>
    <mergeCell ref="CO711:CO714"/>
    <mergeCell ref="DN711:DN714"/>
    <mergeCell ref="CO715:CO718"/>
    <mergeCell ref="DN715:DN718"/>
    <mergeCell ref="CO706:CT706"/>
    <mergeCell ref="DN706:DY706"/>
    <mergeCell ref="CO707:CT707"/>
    <mergeCell ref="DN707:DY707"/>
    <mergeCell ref="CO709:CV709"/>
    <mergeCell ref="DN709:EA709"/>
    <mergeCell ref="CO618:CV618"/>
    <mergeCell ref="DN618:EA618"/>
    <mergeCell ref="CO619:CV619"/>
    <mergeCell ref="DN619:EA619"/>
    <mergeCell ref="CO624:CR624"/>
    <mergeCell ref="DN624:DW624"/>
    <mergeCell ref="DW643:DW644"/>
    <mergeCell ref="DX643:DY643"/>
    <mergeCell ref="CO645:CO674"/>
    <mergeCell ref="DN645:DN674"/>
    <mergeCell ref="CO641:CT641"/>
    <mergeCell ref="DN641:DY641"/>
    <mergeCell ref="CO643:CO644"/>
    <mergeCell ref="CP643:CP644"/>
    <mergeCell ref="CQ643:CQ644"/>
    <mergeCell ref="CR643:CR644"/>
    <mergeCell ref="CS643:CT643"/>
    <mergeCell ref="DN643:DT644"/>
    <mergeCell ref="DU643:DU644"/>
    <mergeCell ref="DV643:DV644"/>
    <mergeCell ref="DU626:DU627"/>
    <mergeCell ref="DV626:DW626"/>
    <mergeCell ref="CO628:CO633"/>
    <mergeCell ref="DN628:DN633"/>
    <mergeCell ref="CO634:CO639"/>
    <mergeCell ref="DN634:DN639"/>
    <mergeCell ref="CO626:CO627"/>
    <mergeCell ref="CP626:CP627"/>
    <mergeCell ref="CQ626:CR626"/>
    <mergeCell ref="DN626:DT627"/>
    <mergeCell ref="CO587:CO588"/>
    <mergeCell ref="DN587:DN588"/>
    <mergeCell ref="CO589:CO590"/>
    <mergeCell ref="DN589:DN590"/>
    <mergeCell ref="CO612:CO613"/>
    <mergeCell ref="DN612:DN613"/>
    <mergeCell ref="CO614:CO615"/>
    <mergeCell ref="DN614:DN615"/>
    <mergeCell ref="CO616:CO617"/>
    <mergeCell ref="DN616:DN617"/>
    <mergeCell ref="CO606:CO607"/>
    <mergeCell ref="DN606:DN607"/>
    <mergeCell ref="CO608:CO609"/>
    <mergeCell ref="DN608:DN609"/>
    <mergeCell ref="CO610:CO611"/>
    <mergeCell ref="DN610:DN611"/>
    <mergeCell ref="CO601:CT601"/>
    <mergeCell ref="DN601:DY601"/>
    <mergeCell ref="CO603:CV603"/>
    <mergeCell ref="DN603:EA603"/>
    <mergeCell ref="DN605:DT605"/>
    <mergeCell ref="CO597:CO598"/>
    <mergeCell ref="DN597:DN598"/>
    <mergeCell ref="CO599:CT599"/>
    <mergeCell ref="DN599:DY599"/>
    <mergeCell ref="CO600:CT600"/>
    <mergeCell ref="DN600:DY600"/>
    <mergeCell ref="CO595:CO596"/>
    <mergeCell ref="DN595:DN596"/>
    <mergeCell ref="DU568:DU569"/>
    <mergeCell ref="DV568:DW568"/>
    <mergeCell ref="CO570:CO575"/>
    <mergeCell ref="DN570:DN575"/>
    <mergeCell ref="CO576:CO581"/>
    <mergeCell ref="DN576:DN581"/>
    <mergeCell ref="CO585:CO586"/>
    <mergeCell ref="CP585:CP586"/>
    <mergeCell ref="CQ585:CQ586"/>
    <mergeCell ref="CR585:CR586"/>
    <mergeCell ref="CS585:CT585"/>
    <mergeCell ref="DN585:DT586"/>
    <mergeCell ref="DU585:DU586"/>
    <mergeCell ref="DV585:DV586"/>
    <mergeCell ref="DW585:DW586"/>
    <mergeCell ref="CO568:CO569"/>
    <mergeCell ref="CP568:CP569"/>
    <mergeCell ref="CQ568:CR568"/>
    <mergeCell ref="DN568:DT569"/>
    <mergeCell ref="CO583:CT583"/>
    <mergeCell ref="DN583:DY583"/>
    <mergeCell ref="CO591:CO592"/>
    <mergeCell ref="DN591:DN592"/>
    <mergeCell ref="CO593:CO594"/>
    <mergeCell ref="DN593:DN594"/>
    <mergeCell ref="DX585:DY585"/>
    <mergeCell ref="CO515:CO544"/>
    <mergeCell ref="DN515:DN544"/>
    <mergeCell ref="CO555:CO558"/>
    <mergeCell ref="DN555:DN558"/>
    <mergeCell ref="CO559:CV559"/>
    <mergeCell ref="DN559:EA559"/>
    <mergeCell ref="CO560:CV560"/>
    <mergeCell ref="DN560:EA560"/>
    <mergeCell ref="CO549:CV549"/>
    <mergeCell ref="DN549:EA549"/>
    <mergeCell ref="DN550:DT550"/>
    <mergeCell ref="CO551:CO554"/>
    <mergeCell ref="DN551:DN554"/>
    <mergeCell ref="CO545:CT545"/>
    <mergeCell ref="DN545:DY545"/>
    <mergeCell ref="CO546:CT546"/>
    <mergeCell ref="DN546:DY546"/>
    <mergeCell ref="CO547:CT547"/>
    <mergeCell ref="DN547:DY547"/>
    <mergeCell ref="CO561:CV561"/>
    <mergeCell ref="DN561:EA561"/>
    <mergeCell ref="CO566:CR566"/>
    <mergeCell ref="DN566:DW566"/>
    <mergeCell ref="CO454:CO455"/>
    <mergeCell ref="DN454:DN455"/>
    <mergeCell ref="DU483:DU484"/>
    <mergeCell ref="DV483:DV484"/>
    <mergeCell ref="DW483:DW484"/>
    <mergeCell ref="DX483:DY483"/>
    <mergeCell ref="CO485:CO514"/>
    <mergeCell ref="DN485:DN514"/>
    <mergeCell ref="CO483:CO484"/>
    <mergeCell ref="CP483:CP484"/>
    <mergeCell ref="CQ483:CQ484"/>
    <mergeCell ref="CR483:CR484"/>
    <mergeCell ref="CS483:CT483"/>
    <mergeCell ref="DN483:DT484"/>
    <mergeCell ref="CO468:CO473"/>
    <mergeCell ref="DN468:DN473"/>
    <mergeCell ref="CO474:CO479"/>
    <mergeCell ref="DN474:DN479"/>
    <mergeCell ref="CO481:CT481"/>
    <mergeCell ref="DN481:DY481"/>
    <mergeCell ref="CO435:CO436"/>
    <mergeCell ref="DN435:DN436"/>
    <mergeCell ref="CO437:CO438"/>
    <mergeCell ref="DN437:DN438"/>
    <mergeCell ref="CO439:CT439"/>
    <mergeCell ref="DN439:DY439"/>
    <mergeCell ref="CO464:CR464"/>
    <mergeCell ref="DN464:DW464"/>
    <mergeCell ref="CO466:CO467"/>
    <mergeCell ref="CP466:CP467"/>
    <mergeCell ref="CQ466:CR466"/>
    <mergeCell ref="DN466:DT467"/>
    <mergeCell ref="DU466:DU467"/>
    <mergeCell ref="DV466:DW466"/>
    <mergeCell ref="CO456:CO457"/>
    <mergeCell ref="DN456:DN457"/>
    <mergeCell ref="CO458:CV458"/>
    <mergeCell ref="DN458:EA458"/>
    <mergeCell ref="CO459:CV459"/>
    <mergeCell ref="DN459:EA459"/>
    <mergeCell ref="CO450:CO451"/>
    <mergeCell ref="DN450:DN451"/>
    <mergeCell ref="CO452:CO453"/>
    <mergeCell ref="DN452:DN453"/>
    <mergeCell ref="DN445:DT445"/>
    <mergeCell ref="CO446:CO447"/>
    <mergeCell ref="DN446:DN447"/>
    <mergeCell ref="CO448:CO449"/>
    <mergeCell ref="DN448:DN449"/>
    <mergeCell ref="CO440:CT440"/>
    <mergeCell ref="DN440:DY440"/>
    <mergeCell ref="CO441:CT441"/>
    <mergeCell ref="DN441:DY441"/>
    <mergeCell ref="CO443:CV443"/>
    <mergeCell ref="DN443:EA443"/>
    <mergeCell ref="CP400:CW400"/>
    <mergeCell ref="DU400:EB400"/>
    <mergeCell ref="CP401:CW401"/>
    <mergeCell ref="DU401:EB401"/>
    <mergeCell ref="CO429:CO430"/>
    <mergeCell ref="DN429:DN430"/>
    <mergeCell ref="CO431:CO432"/>
    <mergeCell ref="DN431:DN432"/>
    <mergeCell ref="CO433:CO434"/>
    <mergeCell ref="DN433:DN434"/>
    <mergeCell ref="DU425:DU426"/>
    <mergeCell ref="DV425:DV426"/>
    <mergeCell ref="DW425:DW426"/>
    <mergeCell ref="DX425:DY425"/>
    <mergeCell ref="CO427:CO428"/>
    <mergeCell ref="DN427:DN428"/>
    <mergeCell ref="CO425:CO426"/>
    <mergeCell ref="CP425:CP426"/>
    <mergeCell ref="CQ425:CQ426"/>
    <mergeCell ref="CR425:CR426"/>
    <mergeCell ref="CS425:CT425"/>
    <mergeCell ref="DN425:DT426"/>
    <mergeCell ref="CO416:CO421"/>
    <mergeCell ref="DN416:DN421"/>
    <mergeCell ref="CO423:CT423"/>
    <mergeCell ref="DN423:DY423"/>
    <mergeCell ref="CP406:CS406"/>
    <mergeCell ref="DU406:DX406"/>
    <mergeCell ref="CP408:CP409"/>
    <mergeCell ref="CQ408:CQ409"/>
    <mergeCell ref="CR408:CS408"/>
    <mergeCell ref="DU408:DU409"/>
    <mergeCell ref="DV408:DV409"/>
    <mergeCell ref="DW408:DX408"/>
    <mergeCell ref="CP393:CW393"/>
    <mergeCell ref="DU393:EB393"/>
    <mergeCell ref="CP389:CU389"/>
    <mergeCell ref="DU389:DZ389"/>
    <mergeCell ref="CP390:CU390"/>
    <mergeCell ref="DU390:DZ390"/>
    <mergeCell ref="CP391:CU391"/>
    <mergeCell ref="DU391:DZ391"/>
    <mergeCell ref="DX383:DX384"/>
    <mergeCell ref="DY383:DZ383"/>
    <mergeCell ref="DV374:DV375"/>
    <mergeCell ref="DW374:DX374"/>
    <mergeCell ref="CP367:CW367"/>
    <mergeCell ref="DU367:EB367"/>
    <mergeCell ref="CP372:CS372"/>
    <mergeCell ref="DU372:DX372"/>
    <mergeCell ref="CP374:CP375"/>
    <mergeCell ref="CQ374:CQ375"/>
    <mergeCell ref="CR374:CS374"/>
    <mergeCell ref="DU374:DU375"/>
    <mergeCell ref="CP381:CU381"/>
    <mergeCell ref="DU381:DZ381"/>
    <mergeCell ref="CP383:CP384"/>
    <mergeCell ref="CQ383:CQ384"/>
    <mergeCell ref="CR383:CR384"/>
    <mergeCell ref="CS383:CS384"/>
    <mergeCell ref="CT383:CU383"/>
    <mergeCell ref="DU383:DU384"/>
    <mergeCell ref="DV383:DV384"/>
    <mergeCell ref="DW383:DW384"/>
    <mergeCell ref="CP366:CW366"/>
    <mergeCell ref="DU366:EB366"/>
    <mergeCell ref="CP357:CU357"/>
    <mergeCell ref="DU357:DZ357"/>
    <mergeCell ref="CP359:CW359"/>
    <mergeCell ref="DU359:EB359"/>
    <mergeCell ref="CP355:CU355"/>
    <mergeCell ref="DU355:DZ355"/>
    <mergeCell ref="CP356:CU356"/>
    <mergeCell ref="DU356:DZ356"/>
    <mergeCell ref="CP325:CV325"/>
    <mergeCell ref="DU325:EA325"/>
    <mergeCell ref="DV349:DV350"/>
    <mergeCell ref="DW349:DW350"/>
    <mergeCell ref="DX349:DX350"/>
    <mergeCell ref="DY349:DZ349"/>
    <mergeCell ref="CP349:CP350"/>
    <mergeCell ref="CQ349:CQ350"/>
    <mergeCell ref="CR349:CR350"/>
    <mergeCell ref="CS349:CS350"/>
    <mergeCell ref="CT349:CU349"/>
    <mergeCell ref="DU349:DU350"/>
    <mergeCell ref="CP347:CU347"/>
    <mergeCell ref="DU347:DZ347"/>
    <mergeCell ref="CP321:CT321"/>
    <mergeCell ref="DU321:DY321"/>
    <mergeCell ref="DU289:DU290"/>
    <mergeCell ref="DV289:DV290"/>
    <mergeCell ref="DW289:DW290"/>
    <mergeCell ref="DX289:DY289"/>
    <mergeCell ref="CP338:CS338"/>
    <mergeCell ref="DU338:DX338"/>
    <mergeCell ref="CP340:CP341"/>
    <mergeCell ref="CQ340:CQ341"/>
    <mergeCell ref="CR340:CS340"/>
    <mergeCell ref="DU340:DU341"/>
    <mergeCell ref="DV340:DV341"/>
    <mergeCell ref="DW340:DX340"/>
    <mergeCell ref="CP331:CV331"/>
    <mergeCell ref="DU331:EA331"/>
    <mergeCell ref="CP332:CV332"/>
    <mergeCell ref="DU332:EA332"/>
    <mergeCell ref="CP333:CV333"/>
    <mergeCell ref="DU333:EA333"/>
    <mergeCell ref="CP322:CT322"/>
    <mergeCell ref="DU322:DY322"/>
    <mergeCell ref="CP323:CT323"/>
    <mergeCell ref="DU323:DY323"/>
    <mergeCell ref="CP287:CT287"/>
    <mergeCell ref="DU287:DY287"/>
    <mergeCell ref="CP289:CP290"/>
    <mergeCell ref="CQ289:CQ290"/>
    <mergeCell ref="CR289:CR290"/>
    <mergeCell ref="CS289:CT289"/>
    <mergeCell ref="CP278:CP279"/>
    <mergeCell ref="CQ278:CQ279"/>
    <mergeCell ref="CR278:CR279"/>
    <mergeCell ref="CS278:CT278"/>
    <mergeCell ref="DU278:DU279"/>
    <mergeCell ref="DV278:DV279"/>
    <mergeCell ref="DW278:DW279"/>
    <mergeCell ref="DX278:DY278"/>
    <mergeCell ref="CP270:CX270"/>
    <mergeCell ref="DU270:EC270"/>
    <mergeCell ref="CP271:CX271"/>
    <mergeCell ref="DU271:EC271"/>
    <mergeCell ref="CP276:CT276"/>
    <mergeCell ref="DU276:DY276"/>
    <mergeCell ref="CP262:CV262"/>
    <mergeCell ref="DU262:EA262"/>
    <mergeCell ref="CP263:CV263"/>
    <mergeCell ref="DU263:EA263"/>
    <mergeCell ref="CP265:CX265"/>
    <mergeCell ref="DU265:EC265"/>
    <mergeCell ref="CP261:CV261"/>
    <mergeCell ref="DU261:EA261"/>
    <mergeCell ref="CQ235:CW235"/>
    <mergeCell ref="DV235:EB235"/>
    <mergeCell ref="CQ237:CY237"/>
    <mergeCell ref="DV237:ED237"/>
    <mergeCell ref="CP242:CX242"/>
    <mergeCell ref="DU242:EC242"/>
    <mergeCell ref="CP250:CP251"/>
    <mergeCell ref="CQ250:CQ251"/>
    <mergeCell ref="CR250:CR251"/>
    <mergeCell ref="CS250:CT250"/>
    <mergeCell ref="DU250:DU251"/>
    <mergeCell ref="DV250:DV251"/>
    <mergeCell ref="DW250:DW251"/>
    <mergeCell ref="DX250:DY250"/>
    <mergeCell ref="CP255:CV255"/>
    <mergeCell ref="DU255:EA255"/>
    <mergeCell ref="CP257:CQ258"/>
    <mergeCell ref="CR257:CR258"/>
    <mergeCell ref="CS257:CS258"/>
    <mergeCell ref="CT257:CT258"/>
    <mergeCell ref="CU257:CV257"/>
    <mergeCell ref="DU257:DV258"/>
    <mergeCell ref="CQ233:CW233"/>
    <mergeCell ref="DV233:EB233"/>
    <mergeCell ref="CQ234:CW234"/>
    <mergeCell ref="DV234:EB234"/>
    <mergeCell ref="CP243:CX243"/>
    <mergeCell ref="DU243:EC243"/>
    <mergeCell ref="CP248:CT248"/>
    <mergeCell ref="DU248:DY248"/>
    <mergeCell ref="DY257:DY258"/>
    <mergeCell ref="DZ257:EA257"/>
    <mergeCell ref="DW257:DW258"/>
    <mergeCell ref="DX257:DX258"/>
    <mergeCell ref="CQ220:CU220"/>
    <mergeCell ref="DV220:DZ220"/>
    <mergeCell ref="CQ222:CQ223"/>
    <mergeCell ref="CR222:CR223"/>
    <mergeCell ref="CS222:CS223"/>
    <mergeCell ref="CT222:CU222"/>
    <mergeCell ref="DV222:DV223"/>
    <mergeCell ref="DW222:DW223"/>
    <mergeCell ref="DX222:DX223"/>
    <mergeCell ref="DY222:DZ222"/>
    <mergeCell ref="CQ227:CW227"/>
    <mergeCell ref="DV227:EB227"/>
    <mergeCell ref="CQ229:CR230"/>
    <mergeCell ref="CS229:CS230"/>
    <mergeCell ref="CT229:CT230"/>
    <mergeCell ref="CU229:CU230"/>
    <mergeCell ref="CV229:CW229"/>
    <mergeCell ref="DV229:DW230"/>
    <mergeCell ref="DX229:DX230"/>
    <mergeCell ref="DY229:DY230"/>
    <mergeCell ref="DZ229:DZ230"/>
    <mergeCell ref="EA229:EB229"/>
    <mergeCell ref="CQ211:CT211"/>
    <mergeCell ref="DV211:DY211"/>
    <mergeCell ref="CQ213:CQ214"/>
    <mergeCell ref="CR213:CR214"/>
    <mergeCell ref="CS213:CT213"/>
    <mergeCell ref="DV213:DV214"/>
    <mergeCell ref="DW213:DW214"/>
    <mergeCell ref="DX213:DY213"/>
    <mergeCell ref="B197:J197"/>
    <mergeCell ref="AG197:AO197"/>
    <mergeCell ref="BL197:BT197"/>
    <mergeCell ref="CQ197:CY197"/>
    <mergeCell ref="DV197:ED197"/>
    <mergeCell ref="B206:J206"/>
    <mergeCell ref="AG206:AO206"/>
    <mergeCell ref="BL206:BT206"/>
    <mergeCell ref="CQ206:CY206"/>
    <mergeCell ref="DV206:ED206"/>
    <mergeCell ref="B180:B184"/>
    <mergeCell ref="AG180:AG184"/>
    <mergeCell ref="BL180:BL184"/>
    <mergeCell ref="CQ180:CQ184"/>
    <mergeCell ref="DV180:DV184"/>
    <mergeCell ref="B185:B189"/>
    <mergeCell ref="AG185:AG189"/>
    <mergeCell ref="BL185:BL189"/>
    <mergeCell ref="CQ185:CQ189"/>
    <mergeCell ref="DV185:DV189"/>
    <mergeCell ref="B190:B194"/>
    <mergeCell ref="AG190:AG194"/>
    <mergeCell ref="BL190:BL194"/>
    <mergeCell ref="CQ190:CQ194"/>
    <mergeCell ref="DV190:DV194"/>
    <mergeCell ref="B195:K195"/>
    <mergeCell ref="AG195:AP195"/>
    <mergeCell ref="BL195:BU195"/>
    <mergeCell ref="CQ195:CZ195"/>
    <mergeCell ref="DV195:EE195"/>
    <mergeCell ref="B167:K167"/>
    <mergeCell ref="AG167:AP167"/>
    <mergeCell ref="BL167:BU167"/>
    <mergeCell ref="CQ167:CZ167"/>
    <mergeCell ref="DV167:EE167"/>
    <mergeCell ref="B169:C169"/>
    <mergeCell ref="AG169:AH169"/>
    <mergeCell ref="BL169:BM169"/>
    <mergeCell ref="CQ169:CR169"/>
    <mergeCell ref="DV169:DW169"/>
    <mergeCell ref="B170:B174"/>
    <mergeCell ref="AG170:AG174"/>
    <mergeCell ref="BL170:BL174"/>
    <mergeCell ref="CQ170:CQ174"/>
    <mergeCell ref="DV170:DV174"/>
    <mergeCell ref="B175:B179"/>
    <mergeCell ref="AG175:AG179"/>
    <mergeCell ref="BL175:BL179"/>
    <mergeCell ref="CQ175:CQ179"/>
    <mergeCell ref="DV175:DV179"/>
    <mergeCell ref="B153:B156"/>
    <mergeCell ref="AG153:AG156"/>
    <mergeCell ref="BL153:BL156"/>
    <mergeCell ref="CQ153:CQ156"/>
    <mergeCell ref="DV153:DV156"/>
    <mergeCell ref="B157:B160"/>
    <mergeCell ref="AG157:AG160"/>
    <mergeCell ref="BL157:BL160"/>
    <mergeCell ref="CQ157:CQ160"/>
    <mergeCell ref="DV157:DV160"/>
    <mergeCell ref="B161:B164"/>
    <mergeCell ref="AG161:AG164"/>
    <mergeCell ref="BL161:BL164"/>
    <mergeCell ref="CQ161:CQ164"/>
    <mergeCell ref="DV161:DV164"/>
    <mergeCell ref="B165:K165"/>
    <mergeCell ref="AG165:AP165"/>
    <mergeCell ref="BL165:BU165"/>
    <mergeCell ref="CQ165:CZ165"/>
    <mergeCell ref="DV165:EE165"/>
    <mergeCell ref="B142:K142"/>
    <mergeCell ref="AG142:AP142"/>
    <mergeCell ref="BL142:BU142"/>
    <mergeCell ref="CQ142:CZ142"/>
    <mergeCell ref="DV142:EE142"/>
    <mergeCell ref="B144:C144"/>
    <mergeCell ref="AG144:AH144"/>
    <mergeCell ref="BL144:BM144"/>
    <mergeCell ref="CQ144:CR144"/>
    <mergeCell ref="DV144:DW144"/>
    <mergeCell ref="B145:B148"/>
    <mergeCell ref="AG145:AG148"/>
    <mergeCell ref="BL145:BL148"/>
    <mergeCell ref="CQ145:CQ148"/>
    <mergeCell ref="DV145:DV148"/>
    <mergeCell ref="B149:B152"/>
    <mergeCell ref="AG149:AG152"/>
    <mergeCell ref="BL149:BL152"/>
    <mergeCell ref="CQ149:CQ152"/>
    <mergeCell ref="DV149:DV152"/>
    <mergeCell ref="B133:I133"/>
    <mergeCell ref="B140:I140"/>
    <mergeCell ref="AG140:AN140"/>
    <mergeCell ref="BL140:BS140"/>
    <mergeCell ref="CQ140:CX140"/>
    <mergeCell ref="DV140:EC140"/>
    <mergeCell ref="EA135:EC135"/>
    <mergeCell ref="B138:I138"/>
    <mergeCell ref="AG138:AN138"/>
    <mergeCell ref="BL138:BS138"/>
    <mergeCell ref="CQ138:CX138"/>
    <mergeCell ref="DV138:EC138"/>
    <mergeCell ref="CV135:CX135"/>
    <mergeCell ref="DV135:DV136"/>
    <mergeCell ref="DW135:DW136"/>
    <mergeCell ref="DX135:DX136"/>
    <mergeCell ref="DY135:DY136"/>
    <mergeCell ref="DZ135:DZ136"/>
    <mergeCell ref="BQ135:BS135"/>
    <mergeCell ref="CQ135:CQ136"/>
    <mergeCell ref="CR135:CR136"/>
    <mergeCell ref="CS135:CS136"/>
    <mergeCell ref="CT135:CT136"/>
    <mergeCell ref="CU135:CU136"/>
    <mergeCell ref="DV139:EC139"/>
    <mergeCell ref="BL135:BL136"/>
    <mergeCell ref="BM135:BM136"/>
    <mergeCell ref="BN135:BN136"/>
    <mergeCell ref="BO135:BO136"/>
    <mergeCell ref="BP135:BP136"/>
    <mergeCell ref="G135:I135"/>
    <mergeCell ref="AG135:AG136"/>
    <mergeCell ref="AH135:AH136"/>
    <mergeCell ref="AI135:AI136"/>
    <mergeCell ref="AJ135:AJ136"/>
    <mergeCell ref="AK135:AK136"/>
    <mergeCell ref="AL135:AN135"/>
    <mergeCell ref="B135:B136"/>
    <mergeCell ref="C135:C136"/>
    <mergeCell ref="D135:D136"/>
    <mergeCell ref="E135:E136"/>
    <mergeCell ref="F135:F136"/>
    <mergeCell ref="B139:I139"/>
    <mergeCell ref="AG139:AN139"/>
    <mergeCell ref="BL139:BS139"/>
    <mergeCell ref="CQ139:CX139"/>
    <mergeCell ref="AG133:AN133"/>
    <mergeCell ref="BL133:BS133"/>
    <mergeCell ref="B125:B128"/>
    <mergeCell ref="AG125:AG128"/>
    <mergeCell ref="BL125:BL128"/>
    <mergeCell ref="CQ125:CQ128"/>
    <mergeCell ref="DV125:DV128"/>
    <mergeCell ref="B129:K129"/>
    <mergeCell ref="AG129:AP129"/>
    <mergeCell ref="BL129:BU129"/>
    <mergeCell ref="CQ129:CZ129"/>
    <mergeCell ref="DV129:EE129"/>
    <mergeCell ref="B130:K130"/>
    <mergeCell ref="AG130:AP130"/>
    <mergeCell ref="BL130:BU130"/>
    <mergeCell ref="CQ130:CZ130"/>
    <mergeCell ref="DV130:EE130"/>
    <mergeCell ref="B131:K131"/>
    <mergeCell ref="AG131:AP131"/>
    <mergeCell ref="BL131:BU131"/>
    <mergeCell ref="CQ131:CZ131"/>
    <mergeCell ref="DV131:EE131"/>
    <mergeCell ref="CQ133:CX133"/>
    <mergeCell ref="DV133:EC133"/>
    <mergeCell ref="B112:C112"/>
    <mergeCell ref="AG112:AH112"/>
    <mergeCell ref="BL112:BM112"/>
    <mergeCell ref="CQ112:CR112"/>
    <mergeCell ref="DV112:DW112"/>
    <mergeCell ref="B113:B116"/>
    <mergeCell ref="AG113:AG116"/>
    <mergeCell ref="BL113:BL116"/>
    <mergeCell ref="CQ113:CQ116"/>
    <mergeCell ref="DV113:DV116"/>
    <mergeCell ref="B117:B120"/>
    <mergeCell ref="AG117:AG120"/>
    <mergeCell ref="BL117:BL120"/>
    <mergeCell ref="CQ117:CQ120"/>
    <mergeCell ref="DV117:DV120"/>
    <mergeCell ref="B121:B124"/>
    <mergeCell ref="AG121:AG124"/>
    <mergeCell ref="BL121:BL124"/>
    <mergeCell ref="CQ121:CQ124"/>
    <mergeCell ref="DV121:DV124"/>
    <mergeCell ref="DW107:DW109"/>
    <mergeCell ref="B111:K111"/>
    <mergeCell ref="AG111:AP111"/>
    <mergeCell ref="BL111:BU111"/>
    <mergeCell ref="CQ111:CZ111"/>
    <mergeCell ref="DV111:EE111"/>
    <mergeCell ref="BM101:BM103"/>
    <mergeCell ref="CQ101:CQ109"/>
    <mergeCell ref="CR101:CR103"/>
    <mergeCell ref="DV101:DV109"/>
    <mergeCell ref="DW101:DW103"/>
    <mergeCell ref="C104:C106"/>
    <mergeCell ref="AH104:AH106"/>
    <mergeCell ref="BM104:BM106"/>
    <mergeCell ref="CR104:CR106"/>
    <mergeCell ref="DW104:DW106"/>
    <mergeCell ref="B101:B109"/>
    <mergeCell ref="C101:C103"/>
    <mergeCell ref="AG101:AG109"/>
    <mergeCell ref="AH101:AH103"/>
    <mergeCell ref="BL101:BL109"/>
    <mergeCell ref="BM92:BM94"/>
    <mergeCell ref="CQ92:CQ100"/>
    <mergeCell ref="CR92:CR94"/>
    <mergeCell ref="DV92:DV100"/>
    <mergeCell ref="C95:C97"/>
    <mergeCell ref="AH95:AH97"/>
    <mergeCell ref="BM95:BM97"/>
    <mergeCell ref="CR95:CR97"/>
    <mergeCell ref="C107:C109"/>
    <mergeCell ref="AH107:AH109"/>
    <mergeCell ref="BM107:BM109"/>
    <mergeCell ref="CR107:CR109"/>
    <mergeCell ref="DW89:DW91"/>
    <mergeCell ref="B92:B100"/>
    <mergeCell ref="C92:C94"/>
    <mergeCell ref="AG92:AG100"/>
    <mergeCell ref="AH92:AH94"/>
    <mergeCell ref="BL92:BL100"/>
    <mergeCell ref="BM83:BM85"/>
    <mergeCell ref="CQ83:CQ91"/>
    <mergeCell ref="CR83:CR85"/>
    <mergeCell ref="DV83:DV91"/>
    <mergeCell ref="DW83:DW85"/>
    <mergeCell ref="C86:C88"/>
    <mergeCell ref="AH86:AH88"/>
    <mergeCell ref="BM86:BM88"/>
    <mergeCell ref="CR86:CR88"/>
    <mergeCell ref="DW86:DW88"/>
    <mergeCell ref="C98:C100"/>
    <mergeCell ref="AH98:AH100"/>
    <mergeCell ref="BM98:BM100"/>
    <mergeCell ref="CR98:CR100"/>
    <mergeCell ref="DW98:DW100"/>
    <mergeCell ref="DW92:DW94"/>
    <mergeCell ref="DW95:DW97"/>
    <mergeCell ref="B83:B91"/>
    <mergeCell ref="C83:C85"/>
    <mergeCell ref="AG83:AG91"/>
    <mergeCell ref="AH83:AH85"/>
    <mergeCell ref="BL83:BL91"/>
    <mergeCell ref="BM74:BM76"/>
    <mergeCell ref="CQ74:CQ82"/>
    <mergeCell ref="CR74:CR76"/>
    <mergeCell ref="DV74:DV82"/>
    <mergeCell ref="C77:C79"/>
    <mergeCell ref="AH77:AH79"/>
    <mergeCell ref="BM77:BM79"/>
    <mergeCell ref="CR77:CR79"/>
    <mergeCell ref="C89:C91"/>
    <mergeCell ref="AH89:AH91"/>
    <mergeCell ref="BM89:BM91"/>
    <mergeCell ref="CR89:CR91"/>
    <mergeCell ref="DW71:DW73"/>
    <mergeCell ref="B74:B82"/>
    <mergeCell ref="C74:C76"/>
    <mergeCell ref="AG74:AG82"/>
    <mergeCell ref="AH74:AH76"/>
    <mergeCell ref="BL74:BL82"/>
    <mergeCell ref="BM65:BM67"/>
    <mergeCell ref="CQ65:CQ73"/>
    <mergeCell ref="CR65:CR67"/>
    <mergeCell ref="DV65:DV73"/>
    <mergeCell ref="DW65:DW67"/>
    <mergeCell ref="C68:C70"/>
    <mergeCell ref="AH68:AH70"/>
    <mergeCell ref="BM68:BM70"/>
    <mergeCell ref="CR68:CR70"/>
    <mergeCell ref="DW68:DW70"/>
    <mergeCell ref="C80:C82"/>
    <mergeCell ref="AH80:AH82"/>
    <mergeCell ref="BM80:BM82"/>
    <mergeCell ref="CR80:CR82"/>
    <mergeCell ref="DW80:DW82"/>
    <mergeCell ref="DW74:DW76"/>
    <mergeCell ref="DW77:DW79"/>
    <mergeCell ref="B65:B73"/>
    <mergeCell ref="C65:C67"/>
    <mergeCell ref="AG65:AG73"/>
    <mergeCell ref="AH65:AH67"/>
    <mergeCell ref="BL65:BL73"/>
    <mergeCell ref="BM56:BM58"/>
    <mergeCell ref="CQ56:CQ64"/>
    <mergeCell ref="CR56:CR58"/>
    <mergeCell ref="DV56:DV64"/>
    <mergeCell ref="C59:C61"/>
    <mergeCell ref="AH59:AH61"/>
    <mergeCell ref="BM59:BM61"/>
    <mergeCell ref="CR59:CR61"/>
    <mergeCell ref="C71:C73"/>
    <mergeCell ref="AH71:AH73"/>
    <mergeCell ref="BM71:BM73"/>
    <mergeCell ref="CR71:CR73"/>
    <mergeCell ref="B51:B52"/>
    <mergeCell ref="AG51:AG52"/>
    <mergeCell ref="BL51:BL52"/>
    <mergeCell ref="CQ51:CQ52"/>
    <mergeCell ref="DV51:DV52"/>
    <mergeCell ref="B54:G54"/>
    <mergeCell ref="AG54:AL54"/>
    <mergeCell ref="BL54:BQ54"/>
    <mergeCell ref="CQ54:CV54"/>
    <mergeCell ref="DV54:EA54"/>
    <mergeCell ref="B55:D55"/>
    <mergeCell ref="AG55:AI55"/>
    <mergeCell ref="BL55:BN55"/>
    <mergeCell ref="CQ55:CS55"/>
    <mergeCell ref="DV55:DX55"/>
    <mergeCell ref="B56:B64"/>
    <mergeCell ref="C56:C58"/>
    <mergeCell ref="AG56:AG64"/>
    <mergeCell ref="AH56:AH58"/>
    <mergeCell ref="BL56:BL64"/>
    <mergeCell ref="C62:C64"/>
    <mergeCell ref="AH62:AH64"/>
    <mergeCell ref="BM62:BM64"/>
    <mergeCell ref="CR62:CR64"/>
    <mergeCell ref="DW62:DW64"/>
    <mergeCell ref="DW56:DW58"/>
    <mergeCell ref="DW59:DW61"/>
    <mergeCell ref="DV48:DW48"/>
    <mergeCell ref="B49:B50"/>
    <mergeCell ref="AG49:AG50"/>
    <mergeCell ref="BL49:BL50"/>
    <mergeCell ref="CQ49:CQ50"/>
    <mergeCell ref="DV49:DV50"/>
    <mergeCell ref="B37:C37"/>
    <mergeCell ref="AG37:AH37"/>
    <mergeCell ref="BL37:BM37"/>
    <mergeCell ref="CQ37:CR37"/>
    <mergeCell ref="DV37:DW37"/>
    <mergeCell ref="B47:E47"/>
    <mergeCell ref="AG47:AJ47"/>
    <mergeCell ref="BL47:BO47"/>
    <mergeCell ref="CQ47:CT47"/>
    <mergeCell ref="DV47:DY47"/>
    <mergeCell ref="B48:C48"/>
    <mergeCell ref="AG48:AH48"/>
    <mergeCell ref="BL48:BM48"/>
    <mergeCell ref="CQ48:CR48"/>
    <mergeCell ref="B5:AD5"/>
    <mergeCell ref="AG5:BI5"/>
    <mergeCell ref="AH6:BI6"/>
    <mergeCell ref="AH7:AN7"/>
    <mergeCell ref="AO7:AU7"/>
    <mergeCell ref="AV7:BB7"/>
    <mergeCell ref="BC7:BI7"/>
    <mergeCell ref="AG31:AG32"/>
    <mergeCell ref="DV5:EX5"/>
    <mergeCell ref="DW6:EX6"/>
    <mergeCell ref="DW7:EC7"/>
    <mergeCell ref="ED7:EJ7"/>
    <mergeCell ref="B31:B32"/>
    <mergeCell ref="CQ31:CQ32"/>
    <mergeCell ref="C7:I7"/>
    <mergeCell ref="EK7:EQ7"/>
    <mergeCell ref="ER7:EX7"/>
    <mergeCell ref="DV31:DV32"/>
    <mergeCell ref="BL5:CN5"/>
    <mergeCell ref="BM6:CN6"/>
    <mergeCell ref="BM7:BS7"/>
    <mergeCell ref="BT7:BZ7"/>
    <mergeCell ref="CA7:CG7"/>
    <mergeCell ref="CH7:CN7"/>
    <mergeCell ref="BL31:BL32"/>
    <mergeCell ref="CQ5:DS5"/>
    <mergeCell ref="CR6:DS6"/>
    <mergeCell ref="CR7:CX7"/>
    <mergeCell ref="CY7:DE7"/>
    <mergeCell ref="DF7:DL7"/>
    <mergeCell ref="DM7:DS7"/>
    <mergeCell ref="C6:AD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E97D2-7104-4507-9BEC-AEF4156861E3}">
  <dimension ref="A3:CP1587"/>
  <sheetViews>
    <sheetView topLeftCell="BP1" zoomScale="64" zoomScaleNormal="64" workbookViewId="0">
      <selection activeCell="Q7" sqref="Q7:AD7"/>
    </sheetView>
  </sheetViews>
  <sheetFormatPr defaultColWidth="9.140625" defaultRowHeight="14.25"/>
  <cols>
    <col min="1" max="1" width="17.42578125" style="1" customWidth="1"/>
    <col min="2" max="2" width="20.7109375" style="724" customWidth="1"/>
    <col min="3" max="32" width="10.7109375" style="1" customWidth="1"/>
    <col min="33" max="33" width="17.42578125" style="1" customWidth="1"/>
    <col min="34" max="34" width="20.7109375" style="724" customWidth="1"/>
    <col min="35" max="62" width="10.7109375" style="1" customWidth="1"/>
    <col min="63" max="64" width="9.140625" style="1"/>
    <col min="65" max="65" width="17.42578125" style="1" customWidth="1"/>
    <col min="66" max="66" width="20.7109375" style="724" customWidth="1"/>
    <col min="67" max="94" width="10.7109375" style="1" customWidth="1"/>
    <col min="95" max="16384" width="9.140625" style="1"/>
  </cols>
  <sheetData>
    <row r="3" spans="1:94" ht="15">
      <c r="B3" s="718" t="s">
        <v>820</v>
      </c>
      <c r="AH3" s="718"/>
      <c r="BN3" s="718"/>
    </row>
    <row r="5" spans="1:94" ht="15">
      <c r="A5" s="121" t="s">
        <v>313</v>
      </c>
      <c r="B5" s="1257" t="s">
        <v>821</v>
      </c>
      <c r="C5" s="1257"/>
      <c r="D5" s="1257"/>
      <c r="E5" s="1257"/>
      <c r="F5" s="1257"/>
      <c r="G5" s="1257"/>
      <c r="H5" s="1257"/>
      <c r="I5" s="1257"/>
      <c r="J5" s="1257"/>
      <c r="K5" s="1257"/>
      <c r="L5" s="1257"/>
      <c r="M5" s="1257"/>
      <c r="N5" s="1257"/>
      <c r="O5" s="1257"/>
      <c r="P5" s="1257"/>
      <c r="Q5" s="1257"/>
      <c r="R5" s="1257"/>
      <c r="S5" s="1257"/>
      <c r="T5" s="1257"/>
      <c r="U5" s="1257"/>
      <c r="V5" s="1257"/>
      <c r="W5" s="1257"/>
      <c r="X5" s="1257"/>
      <c r="Y5" s="1257"/>
      <c r="Z5" s="1257"/>
      <c r="AA5" s="1257"/>
      <c r="AB5" s="1257"/>
      <c r="AC5" s="1257"/>
      <c r="AD5" s="1257"/>
      <c r="AG5" s="121" t="s">
        <v>313</v>
      </c>
      <c r="AH5" s="1257" t="s">
        <v>4</v>
      </c>
      <c r="AI5" s="1257"/>
      <c r="AJ5" s="1257"/>
      <c r="AK5" s="1257"/>
      <c r="AL5" s="1257"/>
      <c r="AM5" s="1257"/>
      <c r="AN5" s="1257"/>
      <c r="AO5" s="1257"/>
      <c r="AP5" s="1257"/>
      <c r="AQ5" s="1257"/>
      <c r="AR5" s="1257"/>
      <c r="AS5" s="1257"/>
      <c r="AT5" s="1257"/>
      <c r="AU5" s="1257"/>
      <c r="AV5" s="1257"/>
      <c r="AW5" s="1257"/>
      <c r="AX5" s="1257"/>
      <c r="AY5" s="1257"/>
      <c r="AZ5" s="1257"/>
      <c r="BA5" s="1257"/>
      <c r="BB5" s="1257"/>
      <c r="BC5" s="1257"/>
      <c r="BD5" s="1257"/>
      <c r="BE5" s="1257"/>
      <c r="BF5" s="1257"/>
      <c r="BG5" s="1257"/>
      <c r="BH5" s="1257"/>
      <c r="BI5" s="1257"/>
      <c r="BJ5" s="614"/>
      <c r="BM5" s="121" t="s">
        <v>313</v>
      </c>
      <c r="BN5" s="1257" t="s">
        <v>5</v>
      </c>
      <c r="BO5" s="1257"/>
      <c r="BP5" s="1257"/>
      <c r="BQ5" s="1257"/>
      <c r="BR5" s="1257"/>
      <c r="BS5" s="1257"/>
      <c r="BT5" s="1257"/>
      <c r="BU5" s="1257"/>
      <c r="BV5" s="1257"/>
      <c r="BW5" s="1257"/>
      <c r="BX5" s="1257"/>
      <c r="BY5" s="1257"/>
      <c r="BZ5" s="1257"/>
      <c r="CA5" s="1257"/>
      <c r="CB5" s="1257"/>
      <c r="CC5" s="1257"/>
      <c r="CD5" s="1257"/>
      <c r="CE5" s="1257"/>
      <c r="CF5" s="1257"/>
      <c r="CG5" s="1257"/>
      <c r="CH5" s="1257"/>
      <c r="CI5" s="1257"/>
      <c r="CJ5" s="1257"/>
      <c r="CK5" s="1257"/>
      <c r="CL5" s="1257"/>
      <c r="CM5" s="1257"/>
      <c r="CN5" s="1257"/>
      <c r="CO5" s="1257"/>
      <c r="CP5" s="614"/>
    </row>
    <row r="6" spans="1:94">
      <c r="C6" s="1253" t="s">
        <v>151</v>
      </c>
      <c r="D6" s="1254"/>
      <c r="E6" s="1254"/>
      <c r="F6" s="1254"/>
      <c r="G6" s="1254"/>
      <c r="H6" s="1254"/>
      <c r="I6" s="1254"/>
      <c r="J6" s="1254"/>
      <c r="K6" s="1254"/>
      <c r="L6" s="1254"/>
      <c r="M6" s="1254"/>
      <c r="N6" s="1254"/>
      <c r="O6" s="1254"/>
      <c r="P6" s="1254"/>
      <c r="Q6" s="1254"/>
      <c r="R6" s="1254"/>
      <c r="S6" s="1254"/>
      <c r="T6" s="1254"/>
      <c r="U6" s="1254"/>
      <c r="V6" s="1254"/>
      <c r="W6" s="1254"/>
      <c r="X6" s="1254"/>
      <c r="Y6" s="1254"/>
      <c r="Z6" s="1254"/>
      <c r="AA6" s="1254"/>
      <c r="AB6" s="1254"/>
      <c r="AC6" s="1254"/>
      <c r="AD6" s="1254"/>
      <c r="AI6" s="1253" t="s">
        <v>151</v>
      </c>
      <c r="AJ6" s="1254"/>
      <c r="AK6" s="1254"/>
      <c r="AL6" s="1254"/>
      <c r="AM6" s="1254"/>
      <c r="AN6" s="1254"/>
      <c r="AO6" s="1254"/>
      <c r="AP6" s="1254"/>
      <c r="AQ6" s="1254"/>
      <c r="AR6" s="1254"/>
      <c r="AS6" s="1254"/>
      <c r="AT6" s="1254"/>
      <c r="AU6" s="1254"/>
      <c r="AV6" s="1254"/>
      <c r="AW6" s="1254"/>
      <c r="AX6" s="1254"/>
      <c r="AY6" s="1254"/>
      <c r="AZ6" s="1254"/>
      <c r="BA6" s="1254"/>
      <c r="BB6" s="1254"/>
      <c r="BC6" s="1254"/>
      <c r="BD6" s="1254"/>
      <c r="BE6" s="1254"/>
      <c r="BF6" s="1254"/>
      <c r="BG6" s="1254"/>
      <c r="BH6" s="1254"/>
      <c r="BI6" s="1254"/>
      <c r="BJ6" s="1254"/>
      <c r="BO6" s="1253" t="s">
        <v>151</v>
      </c>
      <c r="BP6" s="1254"/>
      <c r="BQ6" s="1254"/>
      <c r="BR6" s="1254"/>
      <c r="BS6" s="1254"/>
      <c r="BT6" s="1254"/>
      <c r="BU6" s="1254"/>
      <c r="BV6" s="1254"/>
      <c r="BW6" s="1254"/>
      <c r="BX6" s="1254"/>
      <c r="BY6" s="1254"/>
      <c r="BZ6" s="1254"/>
      <c r="CA6" s="1254"/>
      <c r="CB6" s="1254"/>
      <c r="CC6" s="1254"/>
      <c r="CD6" s="1254"/>
      <c r="CE6" s="1254"/>
      <c r="CF6" s="1254"/>
      <c r="CG6" s="1254"/>
      <c r="CH6" s="1254"/>
      <c r="CI6" s="1254"/>
      <c r="CJ6" s="1254"/>
      <c r="CK6" s="1254"/>
      <c r="CL6" s="1254"/>
      <c r="CM6" s="1254"/>
      <c r="CN6" s="1254"/>
      <c r="CO6" s="1254"/>
      <c r="CP6" s="1254"/>
    </row>
    <row r="7" spans="1:94" s="645" customFormat="1">
      <c r="B7" s="725"/>
      <c r="C7" s="1047" t="s">
        <v>137</v>
      </c>
      <c r="D7" s="1048"/>
      <c r="E7" s="1048"/>
      <c r="F7" s="1048"/>
      <c r="G7" s="1048"/>
      <c r="H7" s="1048"/>
      <c r="I7" s="1049"/>
      <c r="J7" s="1047" t="s">
        <v>8</v>
      </c>
      <c r="K7" s="1048"/>
      <c r="L7" s="1048"/>
      <c r="M7" s="1048"/>
      <c r="N7" s="1048"/>
      <c r="O7" s="1048"/>
      <c r="P7" s="1049"/>
      <c r="Q7" s="1119" t="s">
        <v>1909</v>
      </c>
      <c r="R7" s="1119"/>
      <c r="S7" s="1119"/>
      <c r="T7" s="1119"/>
      <c r="U7" s="1119"/>
      <c r="V7" s="1119"/>
      <c r="W7" s="1119"/>
      <c r="X7" s="1050" t="s">
        <v>829</v>
      </c>
      <c r="Y7" s="1051"/>
      <c r="Z7" s="1051"/>
      <c r="AA7" s="1051"/>
      <c r="AB7" s="1051"/>
      <c r="AC7" s="1051"/>
      <c r="AD7" s="1056"/>
      <c r="AH7" s="725"/>
      <c r="AI7" s="1047" t="s">
        <v>137</v>
      </c>
      <c r="AJ7" s="1048"/>
      <c r="AK7" s="1048"/>
      <c r="AL7" s="1048"/>
      <c r="AM7" s="1048"/>
      <c r="AN7" s="1048"/>
      <c r="AO7" s="1049"/>
      <c r="AP7" s="1047" t="s">
        <v>8</v>
      </c>
      <c r="AQ7" s="1048"/>
      <c r="AR7" s="1048"/>
      <c r="AS7" s="1048"/>
      <c r="AT7" s="1048"/>
      <c r="AU7" s="1048"/>
      <c r="AV7" s="1049"/>
      <c r="AW7" s="1119" t="s">
        <v>1909</v>
      </c>
      <c r="AX7" s="1119"/>
      <c r="AY7" s="1119"/>
      <c r="AZ7" s="1119"/>
      <c r="BA7" s="1119"/>
      <c r="BB7" s="1119"/>
      <c r="BC7" s="1119"/>
      <c r="BD7" s="1050" t="s">
        <v>829</v>
      </c>
      <c r="BE7" s="1051"/>
      <c r="BF7" s="1051"/>
      <c r="BG7" s="1051"/>
      <c r="BH7" s="1051"/>
      <c r="BI7" s="1051"/>
      <c r="BJ7" s="1056"/>
      <c r="BN7" s="725"/>
      <c r="BO7" s="1047" t="s">
        <v>137</v>
      </c>
      <c r="BP7" s="1048"/>
      <c r="BQ7" s="1048"/>
      <c r="BR7" s="1048"/>
      <c r="BS7" s="1048"/>
      <c r="BT7" s="1048"/>
      <c r="BU7" s="1049"/>
      <c r="BV7" s="1047" t="s">
        <v>8</v>
      </c>
      <c r="BW7" s="1048"/>
      <c r="BX7" s="1048"/>
      <c r="BY7" s="1048"/>
      <c r="BZ7" s="1048"/>
      <c r="CA7" s="1048"/>
      <c r="CB7" s="1049"/>
      <c r="CC7" s="1119" t="s">
        <v>1909</v>
      </c>
      <c r="CD7" s="1119"/>
      <c r="CE7" s="1119"/>
      <c r="CF7" s="1119"/>
      <c r="CG7" s="1119"/>
      <c r="CH7" s="1119"/>
      <c r="CI7" s="1119"/>
      <c r="CJ7" s="1050" t="s">
        <v>829</v>
      </c>
      <c r="CK7" s="1051"/>
      <c r="CL7" s="1051"/>
      <c r="CM7" s="1051"/>
      <c r="CN7" s="1051"/>
      <c r="CO7" s="1051"/>
      <c r="CP7" s="1056"/>
    </row>
    <row r="8" spans="1:94" s="645" customFormat="1">
      <c r="B8" s="726" t="s">
        <v>152</v>
      </c>
      <c r="C8" s="646">
        <v>1.65</v>
      </c>
      <c r="D8" s="646">
        <v>2.36</v>
      </c>
      <c r="E8" s="646">
        <v>2.44</v>
      </c>
      <c r="F8" s="646">
        <v>2.83</v>
      </c>
      <c r="G8" s="646">
        <v>3.22</v>
      </c>
      <c r="H8" s="646">
        <v>3.61</v>
      </c>
      <c r="I8" s="646" t="s">
        <v>819</v>
      </c>
      <c r="J8" s="646">
        <v>1.65</v>
      </c>
      <c r="K8" s="646">
        <v>2.36</v>
      </c>
      <c r="L8" s="646">
        <v>2.44</v>
      </c>
      <c r="M8" s="646">
        <v>2.83</v>
      </c>
      <c r="N8" s="646">
        <v>3.22</v>
      </c>
      <c r="O8" s="646">
        <v>3.61</v>
      </c>
      <c r="P8" s="646" t="s">
        <v>819</v>
      </c>
      <c r="Q8" s="646">
        <v>1.65</v>
      </c>
      <c r="R8" s="646">
        <v>2.36</v>
      </c>
      <c r="S8" s="646">
        <v>2.44</v>
      </c>
      <c r="T8" s="646">
        <v>2.83</v>
      </c>
      <c r="U8" s="646">
        <v>3.22</v>
      </c>
      <c r="V8" s="646">
        <v>3.61</v>
      </c>
      <c r="W8" s="646" t="s">
        <v>819</v>
      </c>
      <c r="X8" s="646">
        <v>1.65</v>
      </c>
      <c r="Y8" s="646">
        <v>2.36</v>
      </c>
      <c r="Z8" s="646">
        <v>2.44</v>
      </c>
      <c r="AA8" s="646">
        <v>2.83</v>
      </c>
      <c r="AB8" s="646">
        <v>3.22</v>
      </c>
      <c r="AC8" s="646">
        <v>3.61</v>
      </c>
      <c r="AD8" s="646" t="s">
        <v>819</v>
      </c>
      <c r="AH8" s="726" t="s">
        <v>152</v>
      </c>
      <c r="AI8" s="646">
        <v>1.65</v>
      </c>
      <c r="AJ8" s="646">
        <v>2.36</v>
      </c>
      <c r="AK8" s="646">
        <v>2.44</v>
      </c>
      <c r="AL8" s="646">
        <v>2.83</v>
      </c>
      <c r="AM8" s="646">
        <v>3.22</v>
      </c>
      <c r="AN8" s="646">
        <v>3.61</v>
      </c>
      <c r="AO8" s="646" t="s">
        <v>819</v>
      </c>
      <c r="AP8" s="646">
        <v>1.65</v>
      </c>
      <c r="AQ8" s="646">
        <v>2.36</v>
      </c>
      <c r="AR8" s="646">
        <v>2.44</v>
      </c>
      <c r="AS8" s="646">
        <v>2.83</v>
      </c>
      <c r="AT8" s="646">
        <v>3.22</v>
      </c>
      <c r="AU8" s="646">
        <v>3.61</v>
      </c>
      <c r="AV8" s="646" t="s">
        <v>819</v>
      </c>
      <c r="AW8" s="646">
        <v>1.65</v>
      </c>
      <c r="AX8" s="646">
        <v>2.36</v>
      </c>
      <c r="AY8" s="646">
        <v>2.44</v>
      </c>
      <c r="AZ8" s="646">
        <v>2.83</v>
      </c>
      <c r="BA8" s="646">
        <v>3.22</v>
      </c>
      <c r="BB8" s="646">
        <v>3.61</v>
      </c>
      <c r="BC8" s="646" t="s">
        <v>819</v>
      </c>
      <c r="BD8" s="646">
        <v>1.65</v>
      </c>
      <c r="BE8" s="646">
        <v>2.36</v>
      </c>
      <c r="BF8" s="646">
        <v>2.44</v>
      </c>
      <c r="BG8" s="646">
        <v>2.83</v>
      </c>
      <c r="BH8" s="646">
        <v>3.22</v>
      </c>
      <c r="BI8" s="646">
        <v>3.61</v>
      </c>
      <c r="BJ8" s="646" t="s">
        <v>819</v>
      </c>
      <c r="BN8" s="726" t="s">
        <v>152</v>
      </c>
      <c r="BO8" s="646">
        <v>1.65</v>
      </c>
      <c r="BP8" s="646">
        <v>2.36</v>
      </c>
      <c r="BQ8" s="646">
        <v>2.44</v>
      </c>
      <c r="BR8" s="646">
        <v>2.83</v>
      </c>
      <c r="BS8" s="646">
        <v>3.22</v>
      </c>
      <c r="BT8" s="646">
        <v>3.61</v>
      </c>
      <c r="BU8" s="646" t="s">
        <v>819</v>
      </c>
      <c r="BV8" s="646">
        <v>1.65</v>
      </c>
      <c r="BW8" s="646">
        <v>2.36</v>
      </c>
      <c r="BX8" s="646">
        <v>2.44</v>
      </c>
      <c r="BY8" s="646">
        <v>2.83</v>
      </c>
      <c r="BZ8" s="646">
        <v>3.22</v>
      </c>
      <c r="CA8" s="646">
        <v>3.61</v>
      </c>
      <c r="CB8" s="646" t="s">
        <v>819</v>
      </c>
      <c r="CC8" s="646">
        <v>1.65</v>
      </c>
      <c r="CD8" s="646">
        <v>2.36</v>
      </c>
      <c r="CE8" s="646">
        <v>2.44</v>
      </c>
      <c r="CF8" s="646">
        <v>2.83</v>
      </c>
      <c r="CG8" s="646">
        <v>3.22</v>
      </c>
      <c r="CH8" s="646">
        <v>3.61</v>
      </c>
      <c r="CI8" s="646" t="s">
        <v>819</v>
      </c>
      <c r="CJ8" s="646">
        <v>1.65</v>
      </c>
      <c r="CK8" s="646">
        <v>2.36</v>
      </c>
      <c r="CL8" s="646">
        <v>2.44</v>
      </c>
      <c r="CM8" s="646">
        <v>2.83</v>
      </c>
      <c r="CN8" s="646">
        <v>3.22</v>
      </c>
      <c r="CO8" s="646">
        <v>3.61</v>
      </c>
      <c r="CP8" s="646" t="s">
        <v>819</v>
      </c>
    </row>
    <row r="9" spans="1:94" s="645" customFormat="1">
      <c r="B9" s="725"/>
      <c r="C9" s="646">
        <v>0</v>
      </c>
      <c r="D9" s="646">
        <v>2</v>
      </c>
      <c r="E9" s="646">
        <v>3</v>
      </c>
      <c r="F9" s="646">
        <v>3</v>
      </c>
      <c r="G9" s="646">
        <v>4</v>
      </c>
      <c r="H9" s="646">
        <v>4</v>
      </c>
      <c r="I9" s="646">
        <f>(((D9+C9)/2)*($D$8-$C$8))+(((E9+D9)/2)*($E$8-$D$8))+(((F9+E9)/2)*($F$8-$E$8))+(((G9+F9)/2)*($G$8-$F$8))+(((H9+G9)/2)*($H$8-$G$8))</f>
        <v>5.0049999999999999</v>
      </c>
      <c r="J9" s="646">
        <v>1</v>
      </c>
      <c r="K9" s="646">
        <v>2</v>
      </c>
      <c r="L9" s="646">
        <v>3</v>
      </c>
      <c r="M9" s="646">
        <v>4</v>
      </c>
      <c r="N9" s="646">
        <v>4</v>
      </c>
      <c r="O9" s="646">
        <v>4</v>
      </c>
      <c r="P9" s="646">
        <f>(((K9+J9)/2)*($D$8-$C$8))+(((L9+K9)/2)*($E$8-$D$8))+(((M9+L9)/2)*($F$8-$E$8))+(((N9+M9)/2)*($G$8-$F$8))+(((O9+N9)/2)*($H$8-$G$8))</f>
        <v>5.75</v>
      </c>
      <c r="Q9" s="646">
        <v>1</v>
      </c>
      <c r="R9" s="646">
        <v>3</v>
      </c>
      <c r="S9" s="646">
        <v>4</v>
      </c>
      <c r="T9" s="646">
        <v>4</v>
      </c>
      <c r="U9" s="646">
        <v>4</v>
      </c>
      <c r="V9" s="646">
        <v>5</v>
      </c>
      <c r="W9" s="646">
        <f>(((R9+Q9)/2)*($D$8-$C$8))+(((S9+R9)/2)*($E$8-$D$8))+(((T9+S9)/2)*($F$8-$E$8))+(((U9+T9)/2)*($G$8-$F$8))+(((V9+U9)/2)*($H$8-$G$8))</f>
        <v>6.5749999999999993</v>
      </c>
      <c r="X9" s="646">
        <v>2</v>
      </c>
      <c r="Y9" s="646">
        <v>2</v>
      </c>
      <c r="Z9" s="646">
        <v>3</v>
      </c>
      <c r="AA9" s="646">
        <v>4</v>
      </c>
      <c r="AB9" s="646">
        <v>4</v>
      </c>
      <c r="AC9" s="646">
        <v>5</v>
      </c>
      <c r="AD9" s="646">
        <f>(((Y9+X9)/2)*($D$8-$C$8))+(((Z9+Y9)/2)*($E$8-$D$8))+(((AA9+Z9)/2)*($F$8-$E$8))+(((AB9+AA9)/2)*($G$8-$F$8))+(((AC9+AB9)/2)*($H$8-$G$8))</f>
        <v>6.2999999999999989</v>
      </c>
      <c r="AH9" s="725"/>
      <c r="AI9" s="646">
        <v>3</v>
      </c>
      <c r="AJ9" s="646">
        <v>4</v>
      </c>
      <c r="AK9" s="646">
        <v>4</v>
      </c>
      <c r="AL9" s="646">
        <v>5</v>
      </c>
      <c r="AM9" s="646">
        <v>5</v>
      </c>
      <c r="AN9" s="646">
        <v>5</v>
      </c>
      <c r="AO9" s="646">
        <f>(((AJ9+AI9)/2)*($AJ$8-$AI$8))+(((AK9+AJ9)/2)*($AK$8-$AJ$8))+(((AL9+AK9)/2)*($AL$8-$AK$8))+(((AM9+AL9)/2)*($AM$8-$AL$8))+(((AN9+AM9)/2)*($AN$8-$AM$8))</f>
        <v>8.4600000000000009</v>
      </c>
      <c r="AP9" s="646">
        <v>4</v>
      </c>
      <c r="AQ9" s="646">
        <v>6</v>
      </c>
      <c r="AR9" s="646">
        <v>6</v>
      </c>
      <c r="AS9" s="646">
        <v>7</v>
      </c>
      <c r="AT9" s="646">
        <v>9</v>
      </c>
      <c r="AU9" s="646">
        <v>10</v>
      </c>
      <c r="AV9" s="646">
        <f>(((AQ9+AP9)/2)*($AJ$8-$AI$8))+(((AR9+AQ9)/2)*($AK$8-$AJ$8))+(((AS9+AR9)/2)*($AL$8-$AK$8))+(((AT9+AS9)/2)*($AM$8-$AL$8))+(((AU9+AT9)/2)*($AN$8-$AM$8))</f>
        <v>13.389999999999999</v>
      </c>
      <c r="AW9" s="646">
        <v>5</v>
      </c>
      <c r="AX9" s="646">
        <v>6</v>
      </c>
      <c r="AY9" s="646">
        <v>6</v>
      </c>
      <c r="AZ9" s="646">
        <v>7</v>
      </c>
      <c r="BA9" s="646">
        <v>7</v>
      </c>
      <c r="BB9" s="646">
        <v>7</v>
      </c>
      <c r="BC9" s="646">
        <f>(((AX9+AW9)/2)*($AJ$8-$AI$8))+(((AY9+AX9)/2)*($AK$8-$AJ$8))+(((AZ9+AY9)/2)*($AL$8-$AK$8))+(((BA9+AZ9)/2)*($AM$8-$AL$8))+(((BB9+BA9)/2)*($AN$8-$AM$8))</f>
        <v>12.379999999999999</v>
      </c>
      <c r="BD9" s="646">
        <v>6</v>
      </c>
      <c r="BE9" s="646">
        <v>6</v>
      </c>
      <c r="BF9" s="646">
        <v>7</v>
      </c>
      <c r="BG9" s="646">
        <v>7</v>
      </c>
      <c r="BH9" s="646">
        <v>8</v>
      </c>
      <c r="BI9" s="646">
        <v>8</v>
      </c>
      <c r="BJ9" s="646">
        <f>(((BE9+BD9)/2)*($AJ$8-$AI$8))+(((BF9+BE9)/2)*($AK$8-$AJ$8))+(((BG9+BF9)/2)*($AL$8-$AK$8))+(((BH9+BG9)/2)*($AM$8-$AL$8))+(((BI9+BH9)/2)*($AN$8-$AM$8))</f>
        <v>13.555</v>
      </c>
      <c r="BN9" s="725"/>
      <c r="BO9" s="646">
        <v>2</v>
      </c>
      <c r="BP9" s="646">
        <v>3</v>
      </c>
      <c r="BQ9" s="646">
        <v>4</v>
      </c>
      <c r="BR9" s="646">
        <v>4</v>
      </c>
      <c r="BS9" s="646">
        <v>4</v>
      </c>
      <c r="BT9" s="646">
        <v>5</v>
      </c>
      <c r="BU9" s="646">
        <f>(((BP9+BO9)/2)*($BP$8-$BO$8))+(((BQ9+BP9)/2)*($BQ$8-$BP$8))+(((BR9+BQ9)/2)*($BR$8-$BQ$8))+(((BS9+BR9)/2)*($BS$8-$BR$8))+(((BT9+BS9)/2)*($BT$8-$BS$8))</f>
        <v>6.93</v>
      </c>
      <c r="BV9" s="646">
        <v>5</v>
      </c>
      <c r="BW9" s="646">
        <v>7</v>
      </c>
      <c r="BX9" s="646">
        <v>7</v>
      </c>
      <c r="BY9" s="646">
        <v>9</v>
      </c>
      <c r="BZ9" s="646">
        <v>8</v>
      </c>
      <c r="CA9" s="646">
        <v>8</v>
      </c>
      <c r="CB9" s="646">
        <f>(((BW9+BV9)/2)*($BP$8-$BO$8))+(((BX9+BW9)/2)*($BQ$8-$BP$8))+(((BY9+BX9)/2)*($BR$8-$BQ$8))+(((BZ9+BY9)/2)*($BS$8-$BR$8))+(((CA9+BZ9)/2)*($BT$8-$BS$8))</f>
        <v>14.375</v>
      </c>
      <c r="CC9" s="646">
        <v>1</v>
      </c>
      <c r="CD9" s="646">
        <v>2</v>
      </c>
      <c r="CE9" s="646">
        <v>3</v>
      </c>
      <c r="CF9" s="646">
        <v>4</v>
      </c>
      <c r="CG9" s="646">
        <v>5</v>
      </c>
      <c r="CH9" s="646">
        <v>4</v>
      </c>
      <c r="CI9" s="646">
        <f>(((CD9+CC9)/2)*($BP$8-$BO$8))+(((CE9+CD9)/2)*($BQ$8-$BP$8))+(((CF9+CE9)/2)*($BR$8-$BQ$8))+(((CG9+CF9)/2)*($BS$8-$BR$8))+(((CH9+CG9)/2)*($BT$8-$BS$8))</f>
        <v>6.1400000000000006</v>
      </c>
      <c r="CJ9" s="646">
        <v>2</v>
      </c>
      <c r="CK9" s="646">
        <v>3</v>
      </c>
      <c r="CL9" s="646">
        <v>3</v>
      </c>
      <c r="CM9" s="646">
        <v>3</v>
      </c>
      <c r="CN9" s="646">
        <v>5</v>
      </c>
      <c r="CO9" s="646">
        <v>5</v>
      </c>
      <c r="CP9" s="646">
        <f>(((CK9+CJ9)/2)*($BP$8-$BO$8))+(((CL9+CK9)/2)*($BQ$8-$BP$8))+(((CM9+CL9)/2)*($BR$8-$BQ$8))+(((CN9+CM9)/2)*($BS$8-$BR$8))+(((CO9+CN9)/2)*($BT$8-$BS$8))</f>
        <v>6.6949999999999994</v>
      </c>
    </row>
    <row r="10" spans="1:94" s="645" customFormat="1">
      <c r="B10" s="725"/>
      <c r="C10" s="646">
        <v>1</v>
      </c>
      <c r="D10" s="646">
        <v>1</v>
      </c>
      <c r="E10" s="646">
        <v>2</v>
      </c>
      <c r="F10" s="646">
        <v>3</v>
      </c>
      <c r="G10" s="646">
        <v>3</v>
      </c>
      <c r="H10" s="646">
        <v>4</v>
      </c>
      <c r="I10" s="646">
        <f t="shared" ref="I10:I19" si="0">(((D10+C10)/2)*($D$8-$C$8))+(((E10+D10)/2)*($E$8-$D$8))+(((F10+E10)/2)*($F$8-$E$8))+(((G10+F10)/2)*($G$8-$F$8))+(((H10+G10)/2)*($H$8-$G$8))</f>
        <v>4.34</v>
      </c>
      <c r="J10" s="646">
        <v>1</v>
      </c>
      <c r="K10" s="646">
        <v>1</v>
      </c>
      <c r="L10" s="646">
        <v>2</v>
      </c>
      <c r="M10" s="646">
        <v>3</v>
      </c>
      <c r="N10" s="646">
        <v>4</v>
      </c>
      <c r="O10" s="646">
        <v>4</v>
      </c>
      <c r="P10" s="646">
        <f t="shared" ref="P10:P19" si="1">(((K10+J10)/2)*($D$8-$C$8))+(((L10+K10)/2)*($E$8-$D$8))+(((M10+L10)/2)*($F$8-$E$8))+(((N10+M10)/2)*($G$8-$F$8))+(((O10+N10)/2)*($H$8-$G$8))</f>
        <v>4.7299999999999995</v>
      </c>
      <c r="Q10" s="646">
        <v>2</v>
      </c>
      <c r="R10" s="646">
        <v>1</v>
      </c>
      <c r="S10" s="646">
        <v>2</v>
      </c>
      <c r="T10" s="646">
        <v>3</v>
      </c>
      <c r="U10" s="646">
        <v>3</v>
      </c>
      <c r="V10" s="646">
        <v>3</v>
      </c>
      <c r="W10" s="646">
        <f t="shared" ref="W10:W18" si="2">(((R10+Q10)/2)*($D$8-$C$8))+(((S10+R10)/2)*($E$8-$D$8))+(((T10+S10)/2)*($F$8-$E$8))+(((U10+T10)/2)*($G$8-$F$8))+(((V10+U10)/2)*($H$8-$G$8))</f>
        <v>4.5</v>
      </c>
      <c r="X10" s="646">
        <v>1</v>
      </c>
      <c r="Y10" s="646">
        <v>2</v>
      </c>
      <c r="Z10" s="646">
        <v>4</v>
      </c>
      <c r="AA10" s="646">
        <v>3</v>
      </c>
      <c r="AB10" s="646">
        <v>4</v>
      </c>
      <c r="AC10" s="646">
        <v>4</v>
      </c>
      <c r="AD10" s="646">
        <f t="shared" ref="AD10:AD17" si="3">(((Y10+X10)/2)*($D$8-$C$8))+(((Z10+Y10)/2)*($E$8-$D$8))+(((AA10+Z10)/2)*($F$8-$E$8))+(((AB10+AA10)/2)*($G$8-$F$8))+(((AC10+AB10)/2)*($H$8-$G$8))</f>
        <v>5.5949999999999998</v>
      </c>
      <c r="AH10" s="725"/>
      <c r="AI10" s="646">
        <v>3</v>
      </c>
      <c r="AJ10" s="646">
        <v>5</v>
      </c>
      <c r="AK10" s="646">
        <v>4</v>
      </c>
      <c r="AL10" s="646">
        <v>4</v>
      </c>
      <c r="AM10" s="646">
        <v>4</v>
      </c>
      <c r="AN10" s="646">
        <v>5</v>
      </c>
      <c r="AO10" s="646">
        <f t="shared" ref="AO10:AO20" si="4">(((AJ10+AI10)/2)*($AJ$8-$AI$8))+(((AK10+AJ10)/2)*($AK$8-$AJ$8))+(((AL10+AK10)/2)*($AL$8-$AK$8))+(((AM10+AL10)/2)*($AM$8-$AL$8))+(((AN10+AM10)/2)*($AN$8-$AM$8))</f>
        <v>8.0749999999999993</v>
      </c>
      <c r="AP10" s="646">
        <v>5</v>
      </c>
      <c r="AQ10" s="646">
        <v>4</v>
      </c>
      <c r="AR10" s="646">
        <v>5</v>
      </c>
      <c r="AS10" s="646">
        <v>6</v>
      </c>
      <c r="AT10" s="646">
        <v>6</v>
      </c>
      <c r="AU10" s="646">
        <v>6</v>
      </c>
      <c r="AV10" s="646">
        <f t="shared" ref="AV10:AV20" si="5">(((AQ10+AP10)/2)*($AJ$8-$AI$8))+(((AR10+AQ10)/2)*($AK$8-$AJ$8))+(((AS10+AR10)/2)*($AL$8-$AK$8))+(((AT10+AS10)/2)*($AM$8-$AL$8))+(((AU10+AT10)/2)*($AN$8-$AM$8))</f>
        <v>10.38</v>
      </c>
      <c r="AW10" s="646">
        <v>4</v>
      </c>
      <c r="AX10" s="646">
        <v>6</v>
      </c>
      <c r="AY10" s="646">
        <v>5</v>
      </c>
      <c r="AZ10" s="646">
        <v>6</v>
      </c>
      <c r="BA10" s="646">
        <v>6</v>
      </c>
      <c r="BB10" s="646">
        <v>7</v>
      </c>
      <c r="BC10" s="646">
        <f t="shared" ref="BC10:BC18" si="6">(((AX10+AW10)/2)*($AJ$8-$AI$8))+(((AY10+AX10)/2)*($AK$8-$AJ$8))+(((AZ10+AY10)/2)*($AL$8-$AK$8))+(((BA10+AZ10)/2)*($AM$8-$AL$8))+(((BB10+BA10)/2)*($AN$8-$AM$8))</f>
        <v>11.01</v>
      </c>
      <c r="BD10" s="646">
        <v>4</v>
      </c>
      <c r="BE10" s="646">
        <v>4</v>
      </c>
      <c r="BF10" s="646">
        <v>4</v>
      </c>
      <c r="BG10" s="646">
        <v>7</v>
      </c>
      <c r="BH10" s="646">
        <v>7</v>
      </c>
      <c r="BI10" s="646">
        <v>7</v>
      </c>
      <c r="BJ10" s="646">
        <f t="shared" ref="BJ10:BJ17" si="7">(((BE10+BD10)/2)*($AJ$8-$AI$8))+(((BF10+BE10)/2)*($AK$8-$AJ$8))+(((BG10+BF10)/2)*($AL$8-$AK$8))+(((BH10+BG10)/2)*($AM$8-$AL$8))+(((BI10+BH10)/2)*($AN$8-$AM$8))</f>
        <v>10.765000000000001</v>
      </c>
      <c r="BN10" s="725"/>
      <c r="BO10" s="646">
        <v>3</v>
      </c>
      <c r="BP10" s="646">
        <v>3</v>
      </c>
      <c r="BQ10" s="646">
        <v>3</v>
      </c>
      <c r="BR10" s="646">
        <v>4</v>
      </c>
      <c r="BS10" s="646">
        <v>4</v>
      </c>
      <c r="BT10" s="646">
        <v>5</v>
      </c>
      <c r="BU10" s="646">
        <f t="shared" ref="BU10:BU20" si="8">(((BP10+BO10)/2)*($BP$8-$BO$8))+(((BQ10+BP10)/2)*($BQ$8-$BP$8))+(((BR10+BQ10)/2)*($BR$8-$BQ$8))+(((BS10+BR10)/2)*($BS$8-$BR$8))+(((BT10+BS10)/2)*($BT$8-$BS$8))</f>
        <v>7.0499999999999989</v>
      </c>
      <c r="BV10" s="646">
        <v>6</v>
      </c>
      <c r="BW10" s="646">
        <v>7</v>
      </c>
      <c r="BX10" s="646">
        <v>7</v>
      </c>
      <c r="BY10" s="646">
        <v>7</v>
      </c>
      <c r="BZ10" s="646">
        <v>7</v>
      </c>
      <c r="CA10" s="646">
        <v>8</v>
      </c>
      <c r="CB10" s="646">
        <f t="shared" ref="CB10:CB20" si="9">(((BW10+BV10)/2)*($BP$8-$BO$8))+(((BX10+BW10)/2)*($BQ$8-$BP$8))+(((BY10+BX10)/2)*($BR$8-$BQ$8))+(((BZ10+BY10)/2)*($BS$8-$BR$8))+(((CA10+BZ10)/2)*($BT$8-$BS$8))</f>
        <v>13.559999999999999</v>
      </c>
      <c r="CC10" s="646">
        <v>1</v>
      </c>
      <c r="CD10" s="646">
        <v>1</v>
      </c>
      <c r="CE10" s="646">
        <v>2</v>
      </c>
      <c r="CF10" s="646">
        <v>3</v>
      </c>
      <c r="CG10" s="646">
        <v>4</v>
      </c>
      <c r="CH10" s="646">
        <v>5</v>
      </c>
      <c r="CI10" s="646">
        <f t="shared" ref="CI10:CI18" si="10">(((CD10+CC10)/2)*($BP$8-$BO$8))+(((CE10+CD10)/2)*($BQ$8-$BP$8))+(((CF10+CE10)/2)*($BR$8-$BQ$8))+(((CG10+CF10)/2)*($BS$8-$BR$8))+(((CH10+CG10)/2)*($BT$8-$BS$8))</f>
        <v>4.9249999999999989</v>
      </c>
      <c r="CJ10" s="646">
        <v>1</v>
      </c>
      <c r="CK10" s="646">
        <v>1</v>
      </c>
      <c r="CL10" s="646">
        <v>2</v>
      </c>
      <c r="CM10" s="646">
        <v>2</v>
      </c>
      <c r="CN10" s="646">
        <v>3</v>
      </c>
      <c r="CO10" s="646">
        <v>3</v>
      </c>
      <c r="CP10" s="646">
        <f t="shared" ref="CP10:CP17" si="11">(((CK10+CJ10)/2)*($BP$8-$BO$8))+(((CL10+CK10)/2)*($BQ$8-$BP$8))+(((CM10+CL10)/2)*($BR$8-$BQ$8))+(((CN10+CM10)/2)*($BS$8-$BR$8))+(((CO10+CN10)/2)*($BT$8-$BS$8))</f>
        <v>3.7549999999999999</v>
      </c>
    </row>
    <row r="11" spans="1:94" s="645" customFormat="1">
      <c r="B11" s="725"/>
      <c r="C11" s="646">
        <v>2</v>
      </c>
      <c r="D11" s="646">
        <v>2</v>
      </c>
      <c r="E11" s="646">
        <v>3</v>
      </c>
      <c r="F11" s="646">
        <v>4</v>
      </c>
      <c r="G11" s="646">
        <v>5</v>
      </c>
      <c r="H11" s="646">
        <v>5</v>
      </c>
      <c r="I11" s="646">
        <f t="shared" si="0"/>
        <v>6.6899999999999995</v>
      </c>
      <c r="J11" s="646">
        <v>1</v>
      </c>
      <c r="K11" s="646">
        <v>1</v>
      </c>
      <c r="L11" s="646">
        <v>2</v>
      </c>
      <c r="M11" s="646">
        <v>3</v>
      </c>
      <c r="N11" s="646">
        <v>5</v>
      </c>
      <c r="O11" s="646">
        <v>5</v>
      </c>
      <c r="P11" s="646">
        <f t="shared" si="1"/>
        <v>5.3149999999999995</v>
      </c>
      <c r="Q11" s="646">
        <v>1</v>
      </c>
      <c r="R11" s="646">
        <v>2</v>
      </c>
      <c r="S11" s="646">
        <v>2</v>
      </c>
      <c r="T11" s="646">
        <v>3</v>
      </c>
      <c r="U11" s="646">
        <v>3</v>
      </c>
      <c r="V11" s="646">
        <v>3</v>
      </c>
      <c r="W11" s="646">
        <f t="shared" si="2"/>
        <v>4.5399999999999991</v>
      </c>
      <c r="X11" s="646">
        <v>1</v>
      </c>
      <c r="Y11" s="646">
        <v>2</v>
      </c>
      <c r="Z11" s="646">
        <v>2</v>
      </c>
      <c r="AA11" s="646">
        <v>3</v>
      </c>
      <c r="AB11" s="646">
        <v>4</v>
      </c>
      <c r="AC11" s="646">
        <v>4</v>
      </c>
      <c r="AD11" s="646">
        <f t="shared" si="3"/>
        <v>5.1249999999999991</v>
      </c>
      <c r="AH11" s="725"/>
      <c r="AI11" s="646">
        <v>2</v>
      </c>
      <c r="AJ11" s="646">
        <v>2</v>
      </c>
      <c r="AK11" s="646">
        <v>3</v>
      </c>
      <c r="AL11" s="646">
        <v>4</v>
      </c>
      <c r="AM11" s="646">
        <v>4</v>
      </c>
      <c r="AN11" s="646">
        <v>4</v>
      </c>
      <c r="AO11" s="646">
        <f t="shared" si="4"/>
        <v>6.1049999999999995</v>
      </c>
      <c r="AP11" s="646">
        <v>7</v>
      </c>
      <c r="AQ11" s="646">
        <v>7</v>
      </c>
      <c r="AR11" s="646">
        <v>8</v>
      </c>
      <c r="AS11" s="646">
        <v>7</v>
      </c>
      <c r="AT11" s="646">
        <v>8</v>
      </c>
      <c r="AU11" s="646">
        <v>10</v>
      </c>
      <c r="AV11" s="646">
        <f t="shared" si="5"/>
        <v>14.93</v>
      </c>
      <c r="AW11" s="646">
        <v>6</v>
      </c>
      <c r="AX11" s="646">
        <v>6</v>
      </c>
      <c r="AY11" s="646">
        <v>6</v>
      </c>
      <c r="AZ11" s="646">
        <v>7</v>
      </c>
      <c r="BA11" s="646">
        <v>7</v>
      </c>
      <c r="BB11" s="646">
        <v>8</v>
      </c>
      <c r="BC11" s="646">
        <f t="shared" si="6"/>
        <v>12.93</v>
      </c>
      <c r="BD11" s="646">
        <v>4</v>
      </c>
      <c r="BE11" s="646">
        <v>3</v>
      </c>
      <c r="BF11" s="646">
        <v>5</v>
      </c>
      <c r="BG11" s="646">
        <v>6</v>
      </c>
      <c r="BH11" s="646">
        <v>6</v>
      </c>
      <c r="BI11" s="646">
        <v>7</v>
      </c>
      <c r="BJ11" s="646">
        <f t="shared" si="7"/>
        <v>9.8249999999999993</v>
      </c>
      <c r="BN11" s="725"/>
      <c r="BO11" s="646">
        <v>2</v>
      </c>
      <c r="BP11" s="646">
        <v>1</v>
      </c>
      <c r="BQ11" s="646">
        <v>3</v>
      </c>
      <c r="BR11" s="646">
        <v>2</v>
      </c>
      <c r="BS11" s="646">
        <v>3</v>
      </c>
      <c r="BT11" s="646">
        <v>3</v>
      </c>
      <c r="BU11" s="646">
        <f t="shared" si="8"/>
        <v>4.3449999999999998</v>
      </c>
      <c r="BV11" s="646">
        <v>5</v>
      </c>
      <c r="BW11" s="646">
        <v>5</v>
      </c>
      <c r="BX11" s="646">
        <v>6</v>
      </c>
      <c r="BY11" s="646">
        <v>8</v>
      </c>
      <c r="BZ11" s="646">
        <v>9</v>
      </c>
      <c r="CA11" s="646">
        <v>10</v>
      </c>
      <c r="CB11" s="646">
        <f t="shared" si="9"/>
        <v>13.739999999999998</v>
      </c>
      <c r="CC11" s="646">
        <v>3</v>
      </c>
      <c r="CD11" s="646">
        <v>2</v>
      </c>
      <c r="CE11" s="646">
        <v>3</v>
      </c>
      <c r="CF11" s="646">
        <v>4</v>
      </c>
      <c r="CG11" s="646">
        <v>4</v>
      </c>
      <c r="CH11" s="646">
        <v>5</v>
      </c>
      <c r="CI11" s="646">
        <f t="shared" si="10"/>
        <v>6.6549999999999994</v>
      </c>
      <c r="CJ11" s="646">
        <v>2</v>
      </c>
      <c r="CK11" s="646">
        <v>1</v>
      </c>
      <c r="CL11" s="646">
        <v>4</v>
      </c>
      <c r="CM11" s="646">
        <v>4</v>
      </c>
      <c r="CN11" s="646">
        <v>4</v>
      </c>
      <c r="CO11" s="646">
        <v>4</v>
      </c>
      <c r="CP11" s="646">
        <f t="shared" si="11"/>
        <v>5.9450000000000003</v>
      </c>
    </row>
    <row r="12" spans="1:94" s="645" customFormat="1">
      <c r="B12" s="725"/>
      <c r="C12" s="646">
        <v>1</v>
      </c>
      <c r="D12" s="646">
        <v>2</v>
      </c>
      <c r="E12" s="646">
        <v>3</v>
      </c>
      <c r="F12" s="646">
        <v>4</v>
      </c>
      <c r="G12" s="646">
        <v>4</v>
      </c>
      <c r="H12" s="646">
        <v>4</v>
      </c>
      <c r="I12" s="646">
        <f t="shared" si="0"/>
        <v>5.75</v>
      </c>
      <c r="J12" s="646">
        <v>2</v>
      </c>
      <c r="K12" s="646">
        <v>2</v>
      </c>
      <c r="L12" s="646">
        <v>3</v>
      </c>
      <c r="M12" s="646">
        <v>3</v>
      </c>
      <c r="N12" s="646">
        <v>4</v>
      </c>
      <c r="O12" s="646">
        <v>4</v>
      </c>
      <c r="P12" s="646">
        <f t="shared" si="1"/>
        <v>5.7149999999999999</v>
      </c>
      <c r="Q12" s="646">
        <v>1</v>
      </c>
      <c r="R12" s="646">
        <v>2</v>
      </c>
      <c r="S12" s="646">
        <v>4</v>
      </c>
      <c r="T12" s="646">
        <v>4</v>
      </c>
      <c r="U12" s="646">
        <v>4</v>
      </c>
      <c r="V12" s="646">
        <v>5</v>
      </c>
      <c r="W12" s="646">
        <f t="shared" si="2"/>
        <v>6.18</v>
      </c>
      <c r="X12" s="646">
        <v>1</v>
      </c>
      <c r="Y12" s="646">
        <v>2</v>
      </c>
      <c r="Z12" s="646">
        <v>2</v>
      </c>
      <c r="AA12" s="646">
        <v>2</v>
      </c>
      <c r="AB12" s="646">
        <v>3</v>
      </c>
      <c r="AC12" s="646">
        <v>3</v>
      </c>
      <c r="AD12" s="646">
        <f t="shared" si="3"/>
        <v>4.1499999999999995</v>
      </c>
      <c r="AH12" s="725"/>
      <c r="AI12" s="646">
        <v>4</v>
      </c>
      <c r="AJ12" s="646">
        <v>4</v>
      </c>
      <c r="AK12" s="646">
        <v>4</v>
      </c>
      <c r="AL12" s="646">
        <v>5</v>
      </c>
      <c r="AM12" s="646">
        <v>5</v>
      </c>
      <c r="AN12" s="646">
        <v>5</v>
      </c>
      <c r="AO12" s="646">
        <f t="shared" si="4"/>
        <v>8.8150000000000013</v>
      </c>
      <c r="AP12" s="646">
        <v>4</v>
      </c>
      <c r="AQ12" s="646">
        <v>6</v>
      </c>
      <c r="AR12" s="646">
        <v>7</v>
      </c>
      <c r="AS12" s="646">
        <v>7</v>
      </c>
      <c r="AT12" s="646">
        <v>7</v>
      </c>
      <c r="AU12" s="646">
        <v>7</v>
      </c>
      <c r="AV12" s="646">
        <f t="shared" si="5"/>
        <v>12.259999999999998</v>
      </c>
      <c r="AW12" s="646">
        <v>6</v>
      </c>
      <c r="AX12" s="646">
        <v>6</v>
      </c>
      <c r="AY12" s="646">
        <v>6</v>
      </c>
      <c r="AZ12" s="646">
        <v>6</v>
      </c>
      <c r="BA12" s="646">
        <v>6</v>
      </c>
      <c r="BB12" s="646">
        <v>8</v>
      </c>
      <c r="BC12" s="646">
        <f t="shared" si="6"/>
        <v>12.149999999999999</v>
      </c>
      <c r="BD12" s="646">
        <v>4</v>
      </c>
      <c r="BE12" s="646">
        <v>4</v>
      </c>
      <c r="BF12" s="646">
        <v>6</v>
      </c>
      <c r="BG12" s="646">
        <v>6</v>
      </c>
      <c r="BH12" s="646">
        <v>7</v>
      </c>
      <c r="BI12" s="646">
        <v>8</v>
      </c>
      <c r="BJ12" s="646">
        <f t="shared" si="7"/>
        <v>11.04</v>
      </c>
      <c r="BN12" s="725"/>
      <c r="BO12" s="646">
        <v>2</v>
      </c>
      <c r="BP12" s="646">
        <v>2</v>
      </c>
      <c r="BQ12" s="646">
        <v>3</v>
      </c>
      <c r="BR12" s="646">
        <v>3</v>
      </c>
      <c r="BS12" s="646">
        <v>4</v>
      </c>
      <c r="BT12" s="646">
        <v>5</v>
      </c>
      <c r="BU12" s="646">
        <f t="shared" si="8"/>
        <v>5.91</v>
      </c>
      <c r="BV12" s="646">
        <v>5</v>
      </c>
      <c r="BW12" s="646">
        <v>6</v>
      </c>
      <c r="BX12" s="646">
        <v>7</v>
      </c>
      <c r="BY12" s="646">
        <v>7</v>
      </c>
      <c r="BZ12" s="646">
        <v>7</v>
      </c>
      <c r="CA12" s="646">
        <v>8</v>
      </c>
      <c r="CB12" s="646">
        <f t="shared" si="9"/>
        <v>12.809999999999999</v>
      </c>
      <c r="CC12" s="646">
        <v>2</v>
      </c>
      <c r="CD12" s="646">
        <v>1</v>
      </c>
      <c r="CE12" s="646">
        <v>3</v>
      </c>
      <c r="CF12" s="646">
        <v>3</v>
      </c>
      <c r="CG12" s="646">
        <v>4</v>
      </c>
      <c r="CH12" s="646">
        <v>4</v>
      </c>
      <c r="CI12" s="646">
        <f t="shared" si="10"/>
        <v>5.3199999999999994</v>
      </c>
      <c r="CJ12" s="646">
        <v>2</v>
      </c>
      <c r="CK12" s="646">
        <v>3</v>
      </c>
      <c r="CL12" s="646">
        <v>3</v>
      </c>
      <c r="CM12" s="646">
        <v>3</v>
      </c>
      <c r="CN12" s="646">
        <v>4</v>
      </c>
      <c r="CO12" s="646">
        <v>4</v>
      </c>
      <c r="CP12" s="646">
        <f t="shared" si="11"/>
        <v>6.1099999999999994</v>
      </c>
    </row>
    <row r="13" spans="1:94" s="645" customFormat="1">
      <c r="B13" s="725"/>
      <c r="C13" s="646">
        <v>0</v>
      </c>
      <c r="D13" s="646">
        <v>1</v>
      </c>
      <c r="E13" s="646">
        <v>3</v>
      </c>
      <c r="F13" s="646">
        <v>3</v>
      </c>
      <c r="G13" s="646">
        <v>4</v>
      </c>
      <c r="H13" s="646">
        <v>5</v>
      </c>
      <c r="I13" s="646">
        <f t="shared" si="0"/>
        <v>4.8049999999999997</v>
      </c>
      <c r="J13" s="646">
        <v>0</v>
      </c>
      <c r="K13" s="646">
        <v>1</v>
      </c>
      <c r="L13" s="646">
        <v>2</v>
      </c>
      <c r="M13" s="646">
        <v>2</v>
      </c>
      <c r="N13" s="646">
        <v>3</v>
      </c>
      <c r="O13" s="646">
        <v>3</v>
      </c>
      <c r="P13" s="646">
        <f t="shared" si="1"/>
        <v>3.3999999999999995</v>
      </c>
      <c r="Q13" s="646">
        <v>1</v>
      </c>
      <c r="R13" s="646">
        <v>2</v>
      </c>
      <c r="S13" s="646">
        <v>3</v>
      </c>
      <c r="T13" s="646">
        <v>4</v>
      </c>
      <c r="U13" s="646">
        <v>5</v>
      </c>
      <c r="V13" s="646">
        <v>5</v>
      </c>
      <c r="W13" s="646">
        <f t="shared" si="2"/>
        <v>6.335</v>
      </c>
      <c r="X13" s="646">
        <v>1</v>
      </c>
      <c r="Y13" s="646">
        <v>3</v>
      </c>
      <c r="Z13" s="646">
        <v>3</v>
      </c>
      <c r="AA13" s="646">
        <v>3</v>
      </c>
      <c r="AB13" s="646">
        <v>4</v>
      </c>
      <c r="AC13" s="646">
        <v>4</v>
      </c>
      <c r="AD13" s="646">
        <f t="shared" si="3"/>
        <v>5.7549999999999999</v>
      </c>
      <c r="AH13" s="725"/>
      <c r="AI13" s="646">
        <v>3</v>
      </c>
      <c r="AJ13" s="646">
        <v>4</v>
      </c>
      <c r="AK13" s="646">
        <v>4</v>
      </c>
      <c r="AL13" s="646">
        <v>4</v>
      </c>
      <c r="AM13" s="646">
        <v>5</v>
      </c>
      <c r="AN13" s="646">
        <v>5</v>
      </c>
      <c r="AO13" s="646">
        <f t="shared" si="4"/>
        <v>8.07</v>
      </c>
      <c r="AP13" s="646">
        <v>4</v>
      </c>
      <c r="AQ13" s="646">
        <v>5</v>
      </c>
      <c r="AR13" s="646">
        <v>6</v>
      </c>
      <c r="AS13" s="646">
        <v>7</v>
      </c>
      <c r="AT13" s="646">
        <v>7</v>
      </c>
      <c r="AU13" s="646">
        <v>8</v>
      </c>
      <c r="AV13" s="646">
        <f t="shared" si="5"/>
        <v>11.824999999999999</v>
      </c>
      <c r="AW13" s="646">
        <v>5</v>
      </c>
      <c r="AX13" s="646">
        <v>7</v>
      </c>
      <c r="AY13" s="646">
        <v>7</v>
      </c>
      <c r="AZ13" s="646">
        <v>9</v>
      </c>
      <c r="BA13" s="646">
        <v>9</v>
      </c>
      <c r="BB13" s="646">
        <v>10</v>
      </c>
      <c r="BC13" s="646">
        <f t="shared" si="6"/>
        <v>15.154999999999999</v>
      </c>
      <c r="BD13" s="646">
        <v>3</v>
      </c>
      <c r="BE13" s="646">
        <v>5</v>
      </c>
      <c r="BF13" s="646">
        <v>6</v>
      </c>
      <c r="BG13" s="646">
        <v>6</v>
      </c>
      <c r="BH13" s="646">
        <v>8</v>
      </c>
      <c r="BI13" s="646">
        <v>8</v>
      </c>
      <c r="BJ13" s="646">
        <f t="shared" si="7"/>
        <v>11.469999999999999</v>
      </c>
      <c r="BN13" s="725"/>
      <c r="BO13" s="646">
        <v>2</v>
      </c>
      <c r="BP13" s="646">
        <v>3</v>
      </c>
      <c r="BQ13" s="646">
        <v>4</v>
      </c>
      <c r="BR13" s="646">
        <v>4</v>
      </c>
      <c r="BS13" s="646">
        <v>4</v>
      </c>
      <c r="BT13" s="646">
        <v>5</v>
      </c>
      <c r="BU13" s="646">
        <f t="shared" si="8"/>
        <v>6.93</v>
      </c>
      <c r="BV13" s="646">
        <v>4</v>
      </c>
      <c r="BW13" s="646">
        <v>6</v>
      </c>
      <c r="BX13" s="646">
        <v>6</v>
      </c>
      <c r="BY13" s="646">
        <v>6</v>
      </c>
      <c r="BZ13" s="646">
        <v>7</v>
      </c>
      <c r="CA13" s="646">
        <v>8</v>
      </c>
      <c r="CB13" s="646">
        <f t="shared" si="9"/>
        <v>11.829999999999998</v>
      </c>
      <c r="CC13" s="646">
        <v>2</v>
      </c>
      <c r="CD13" s="646">
        <v>4</v>
      </c>
      <c r="CE13" s="646">
        <v>3</v>
      </c>
      <c r="CF13" s="646">
        <v>4</v>
      </c>
      <c r="CG13" s="646">
        <v>5</v>
      </c>
      <c r="CH13" s="646">
        <v>6</v>
      </c>
      <c r="CI13" s="646">
        <f t="shared" si="10"/>
        <v>7.6749999999999989</v>
      </c>
      <c r="CJ13" s="646">
        <v>2</v>
      </c>
      <c r="CK13" s="646">
        <v>3</v>
      </c>
      <c r="CL13" s="646">
        <v>4</v>
      </c>
      <c r="CM13" s="646">
        <v>4</v>
      </c>
      <c r="CN13" s="646">
        <v>4</v>
      </c>
      <c r="CO13" s="646">
        <v>4</v>
      </c>
      <c r="CP13" s="646">
        <f t="shared" si="11"/>
        <v>6.7349999999999994</v>
      </c>
    </row>
    <row r="14" spans="1:94" s="645" customFormat="1">
      <c r="B14" s="725"/>
      <c r="C14" s="646">
        <v>1</v>
      </c>
      <c r="D14" s="646">
        <v>3</v>
      </c>
      <c r="E14" s="646">
        <v>3</v>
      </c>
      <c r="F14" s="646">
        <v>4</v>
      </c>
      <c r="G14" s="646">
        <v>3</v>
      </c>
      <c r="H14" s="646">
        <v>4</v>
      </c>
      <c r="I14" s="646">
        <f t="shared" si="0"/>
        <v>5.754999999999999</v>
      </c>
      <c r="J14" s="646">
        <v>0</v>
      </c>
      <c r="K14" s="646">
        <v>2</v>
      </c>
      <c r="L14" s="646">
        <v>3</v>
      </c>
      <c r="M14" s="646">
        <v>4</v>
      </c>
      <c r="N14" s="646">
        <v>4</v>
      </c>
      <c r="O14" s="646">
        <v>5</v>
      </c>
      <c r="P14" s="646">
        <f t="shared" si="1"/>
        <v>5.59</v>
      </c>
      <c r="Q14" s="646">
        <v>2</v>
      </c>
      <c r="R14" s="646">
        <v>4</v>
      </c>
      <c r="S14" s="646">
        <v>4</v>
      </c>
      <c r="T14" s="646">
        <v>4</v>
      </c>
      <c r="U14" s="646">
        <v>4</v>
      </c>
      <c r="V14" s="646">
        <v>5</v>
      </c>
      <c r="W14" s="646">
        <f t="shared" si="2"/>
        <v>7.3249999999999993</v>
      </c>
      <c r="X14" s="646">
        <v>1</v>
      </c>
      <c r="Y14" s="646">
        <v>1</v>
      </c>
      <c r="Z14" s="646">
        <v>2</v>
      </c>
      <c r="AA14" s="646">
        <v>4</v>
      </c>
      <c r="AB14" s="646">
        <v>3</v>
      </c>
      <c r="AC14" s="646">
        <v>4</v>
      </c>
      <c r="AD14" s="646">
        <f t="shared" si="3"/>
        <v>4.7300000000000004</v>
      </c>
      <c r="AH14" s="725"/>
      <c r="AI14" s="646">
        <v>2</v>
      </c>
      <c r="AJ14" s="646">
        <v>3</v>
      </c>
      <c r="AK14" s="646">
        <v>4</v>
      </c>
      <c r="AL14" s="646">
        <v>4</v>
      </c>
      <c r="AM14" s="646">
        <v>5</v>
      </c>
      <c r="AN14" s="646">
        <v>4</v>
      </c>
      <c r="AO14" s="646">
        <f t="shared" si="4"/>
        <v>7.125</v>
      </c>
      <c r="AP14" s="646">
        <v>6</v>
      </c>
      <c r="AQ14" s="646">
        <v>6</v>
      </c>
      <c r="AR14" s="646">
        <v>8</v>
      </c>
      <c r="AS14" s="646">
        <v>9</v>
      </c>
      <c r="AT14" s="646">
        <v>10</v>
      </c>
      <c r="AU14" s="646">
        <v>10</v>
      </c>
      <c r="AV14" s="646">
        <f t="shared" si="5"/>
        <v>15.74</v>
      </c>
      <c r="AW14" s="646">
        <v>5</v>
      </c>
      <c r="AX14" s="646">
        <v>5</v>
      </c>
      <c r="AY14" s="646">
        <v>7</v>
      </c>
      <c r="AZ14" s="646">
        <v>7</v>
      </c>
      <c r="BA14" s="646">
        <v>8</v>
      </c>
      <c r="BB14" s="646">
        <v>8</v>
      </c>
      <c r="BC14" s="646">
        <f t="shared" si="6"/>
        <v>12.805</v>
      </c>
      <c r="BD14" s="646">
        <v>4</v>
      </c>
      <c r="BE14" s="646">
        <v>4</v>
      </c>
      <c r="BF14" s="646">
        <v>5</v>
      </c>
      <c r="BG14" s="646">
        <v>6</v>
      </c>
      <c r="BH14" s="646">
        <v>7</v>
      </c>
      <c r="BI14" s="646">
        <v>9</v>
      </c>
      <c r="BJ14" s="646">
        <f t="shared" si="7"/>
        <v>11</v>
      </c>
      <c r="BN14" s="725"/>
      <c r="BO14" s="646">
        <v>3</v>
      </c>
      <c r="BP14" s="646">
        <v>3</v>
      </c>
      <c r="BQ14" s="646">
        <v>4</v>
      </c>
      <c r="BR14" s="646">
        <v>4</v>
      </c>
      <c r="BS14" s="646">
        <v>4</v>
      </c>
      <c r="BT14" s="646">
        <v>5</v>
      </c>
      <c r="BU14" s="646">
        <f t="shared" si="8"/>
        <v>7.2850000000000001</v>
      </c>
      <c r="BV14" s="646">
        <v>5</v>
      </c>
      <c r="BW14" s="646">
        <v>7</v>
      </c>
      <c r="BX14" s="646">
        <v>10</v>
      </c>
      <c r="BY14" s="646">
        <v>10</v>
      </c>
      <c r="BZ14" s="646">
        <v>10</v>
      </c>
      <c r="CA14" s="646">
        <v>10</v>
      </c>
      <c r="CB14" s="646">
        <f t="shared" si="9"/>
        <v>16.64</v>
      </c>
      <c r="CC14" s="646">
        <v>3</v>
      </c>
      <c r="CD14" s="646">
        <v>4</v>
      </c>
      <c r="CE14" s="646">
        <v>3</v>
      </c>
      <c r="CF14" s="646">
        <v>4</v>
      </c>
      <c r="CG14" s="646">
        <v>5</v>
      </c>
      <c r="CH14" s="646">
        <v>4</v>
      </c>
      <c r="CI14" s="646">
        <f t="shared" si="10"/>
        <v>7.6400000000000006</v>
      </c>
      <c r="CJ14" s="646">
        <v>0</v>
      </c>
      <c r="CK14" s="646">
        <v>2</v>
      </c>
      <c r="CL14" s="646">
        <v>4</v>
      </c>
      <c r="CM14" s="646">
        <v>4</v>
      </c>
      <c r="CN14" s="646">
        <v>5</v>
      </c>
      <c r="CO14" s="646">
        <v>5</v>
      </c>
      <c r="CP14" s="646">
        <f t="shared" si="11"/>
        <v>6.2149999999999999</v>
      </c>
    </row>
    <row r="15" spans="1:94" s="645" customFormat="1">
      <c r="B15" s="725"/>
      <c r="C15" s="646">
        <v>1</v>
      </c>
      <c r="D15" s="646">
        <v>3</v>
      </c>
      <c r="E15" s="646">
        <v>2</v>
      </c>
      <c r="F15" s="646">
        <v>2</v>
      </c>
      <c r="G15" s="646">
        <v>3</v>
      </c>
      <c r="H15" s="646">
        <v>3</v>
      </c>
      <c r="I15" s="646">
        <f t="shared" si="0"/>
        <v>4.5449999999999999</v>
      </c>
      <c r="J15" s="646">
        <v>2</v>
      </c>
      <c r="K15" s="646">
        <v>3</v>
      </c>
      <c r="L15" s="646">
        <v>4</v>
      </c>
      <c r="M15" s="646">
        <v>4</v>
      </c>
      <c r="N15" s="646">
        <v>4</v>
      </c>
      <c r="O15" s="646">
        <v>4</v>
      </c>
      <c r="P15" s="646">
        <f t="shared" si="1"/>
        <v>6.7349999999999994</v>
      </c>
      <c r="Q15" s="646">
        <v>0</v>
      </c>
      <c r="R15" s="646">
        <v>2</v>
      </c>
      <c r="S15" s="646">
        <v>2</v>
      </c>
      <c r="T15" s="646">
        <v>3</v>
      </c>
      <c r="U15" s="646">
        <v>4</v>
      </c>
      <c r="V15" s="646">
        <v>5</v>
      </c>
      <c r="W15" s="646">
        <f t="shared" si="2"/>
        <v>4.9649999999999999</v>
      </c>
      <c r="X15" s="646">
        <v>1</v>
      </c>
      <c r="Y15" s="646">
        <v>2</v>
      </c>
      <c r="Z15" s="646">
        <v>3</v>
      </c>
      <c r="AA15" s="646">
        <v>3</v>
      </c>
      <c r="AB15" s="646">
        <v>4</v>
      </c>
      <c r="AC15" s="646">
        <v>4</v>
      </c>
      <c r="AD15" s="646">
        <f t="shared" si="3"/>
        <v>5.3599999999999994</v>
      </c>
      <c r="AH15" s="725"/>
      <c r="AI15" s="646">
        <v>3</v>
      </c>
      <c r="AJ15" s="646">
        <v>4</v>
      </c>
      <c r="AK15" s="646">
        <v>4</v>
      </c>
      <c r="AL15" s="646">
        <v>4</v>
      </c>
      <c r="AM15" s="646">
        <v>4</v>
      </c>
      <c r="AN15" s="646">
        <v>5</v>
      </c>
      <c r="AO15" s="646">
        <f t="shared" si="4"/>
        <v>7.68</v>
      </c>
      <c r="AP15" s="646">
        <v>4</v>
      </c>
      <c r="AQ15" s="646">
        <v>5</v>
      </c>
      <c r="AR15" s="646">
        <v>6</v>
      </c>
      <c r="AS15" s="646">
        <v>6</v>
      </c>
      <c r="AT15" s="646">
        <v>7</v>
      </c>
      <c r="AU15" s="646">
        <v>7</v>
      </c>
      <c r="AV15" s="646">
        <f t="shared" si="5"/>
        <v>11.239999999999998</v>
      </c>
      <c r="AW15" s="646">
        <v>3</v>
      </c>
      <c r="AX15" s="646">
        <v>5</v>
      </c>
      <c r="AY15" s="646">
        <v>6</v>
      </c>
      <c r="AZ15" s="646">
        <v>5</v>
      </c>
      <c r="BA15" s="646">
        <v>6</v>
      </c>
      <c r="BB15" s="646">
        <v>7</v>
      </c>
      <c r="BC15" s="646">
        <f t="shared" si="6"/>
        <v>10.104999999999999</v>
      </c>
      <c r="BD15" s="646">
        <v>3</v>
      </c>
      <c r="BE15" s="646">
        <v>4</v>
      </c>
      <c r="BF15" s="646">
        <v>5</v>
      </c>
      <c r="BG15" s="646">
        <v>5</v>
      </c>
      <c r="BH15" s="646">
        <v>6</v>
      </c>
      <c r="BI15" s="646">
        <v>6</v>
      </c>
      <c r="BJ15" s="646">
        <f t="shared" si="7"/>
        <v>9.2799999999999994</v>
      </c>
      <c r="BN15" s="725"/>
      <c r="BO15" s="646">
        <v>2</v>
      </c>
      <c r="BP15" s="646">
        <v>2</v>
      </c>
      <c r="BQ15" s="646">
        <v>4</v>
      </c>
      <c r="BR15" s="646">
        <v>4</v>
      </c>
      <c r="BS15" s="646">
        <v>4</v>
      </c>
      <c r="BT15" s="646">
        <v>4</v>
      </c>
      <c r="BU15" s="646">
        <f t="shared" si="8"/>
        <v>6.34</v>
      </c>
      <c r="BV15" s="646">
        <v>4</v>
      </c>
      <c r="BW15" s="646">
        <v>4</v>
      </c>
      <c r="BX15" s="646">
        <v>6</v>
      </c>
      <c r="BY15" s="646">
        <v>7</v>
      </c>
      <c r="BZ15" s="646">
        <v>10</v>
      </c>
      <c r="CA15" s="646">
        <v>10</v>
      </c>
      <c r="CB15" s="646">
        <f t="shared" si="9"/>
        <v>12.99</v>
      </c>
      <c r="CC15" s="646">
        <v>2</v>
      </c>
      <c r="CD15" s="646">
        <v>2</v>
      </c>
      <c r="CE15" s="646">
        <v>2</v>
      </c>
      <c r="CF15" s="646">
        <v>3</v>
      </c>
      <c r="CG15" s="646">
        <v>3</v>
      </c>
      <c r="CH15" s="646">
        <v>4</v>
      </c>
      <c r="CI15" s="646">
        <f t="shared" si="10"/>
        <v>5.09</v>
      </c>
      <c r="CJ15" s="646">
        <v>1</v>
      </c>
      <c r="CK15" s="646">
        <v>1</v>
      </c>
      <c r="CL15" s="646">
        <v>2</v>
      </c>
      <c r="CM15" s="646">
        <v>3</v>
      </c>
      <c r="CN15" s="646">
        <v>4</v>
      </c>
      <c r="CO15" s="646">
        <v>3</v>
      </c>
      <c r="CP15" s="646">
        <f t="shared" si="11"/>
        <v>4.5350000000000001</v>
      </c>
    </row>
    <row r="16" spans="1:94" s="645" customFormat="1">
      <c r="B16" s="725"/>
      <c r="C16" s="646">
        <v>1</v>
      </c>
      <c r="D16" s="646">
        <v>2</v>
      </c>
      <c r="E16" s="646">
        <v>2</v>
      </c>
      <c r="F16" s="646">
        <v>2</v>
      </c>
      <c r="G16" s="646">
        <v>3</v>
      </c>
      <c r="H16" s="646">
        <v>3</v>
      </c>
      <c r="I16" s="646">
        <f t="shared" si="0"/>
        <v>4.1499999999999995</v>
      </c>
      <c r="J16" s="646">
        <v>2</v>
      </c>
      <c r="K16" s="646">
        <v>3</v>
      </c>
      <c r="L16" s="646">
        <v>3</v>
      </c>
      <c r="M16" s="646">
        <v>4</v>
      </c>
      <c r="N16" s="646">
        <v>4</v>
      </c>
      <c r="O16" s="646">
        <v>4</v>
      </c>
      <c r="P16" s="646">
        <f t="shared" si="1"/>
        <v>6.5</v>
      </c>
      <c r="Q16" s="646">
        <v>1</v>
      </c>
      <c r="R16" s="646">
        <v>1</v>
      </c>
      <c r="S16" s="646">
        <v>1</v>
      </c>
      <c r="T16" s="646">
        <v>3</v>
      </c>
      <c r="U16" s="646">
        <v>3</v>
      </c>
      <c r="V16" s="646">
        <v>3</v>
      </c>
      <c r="W16" s="646">
        <f t="shared" si="2"/>
        <v>3.9099999999999997</v>
      </c>
      <c r="X16" s="646">
        <v>1</v>
      </c>
      <c r="Y16" s="646">
        <v>3</v>
      </c>
      <c r="Z16" s="646">
        <v>3</v>
      </c>
      <c r="AA16" s="646">
        <v>3</v>
      </c>
      <c r="AB16" s="646">
        <v>4</v>
      </c>
      <c r="AC16" s="646">
        <v>5</v>
      </c>
      <c r="AD16" s="646">
        <f t="shared" si="3"/>
        <v>5.9499999999999993</v>
      </c>
      <c r="AH16" s="725"/>
      <c r="AI16" s="646">
        <v>2</v>
      </c>
      <c r="AJ16" s="646">
        <v>3</v>
      </c>
      <c r="AK16" s="646">
        <v>4</v>
      </c>
      <c r="AL16" s="646">
        <v>4</v>
      </c>
      <c r="AM16" s="646">
        <v>5</v>
      </c>
      <c r="AN16" s="646">
        <v>5</v>
      </c>
      <c r="AO16" s="646">
        <f t="shared" si="4"/>
        <v>7.3199999999999994</v>
      </c>
      <c r="AP16" s="646">
        <v>4</v>
      </c>
      <c r="AQ16" s="646">
        <v>5</v>
      </c>
      <c r="AR16" s="646">
        <v>5</v>
      </c>
      <c r="AS16" s="646">
        <v>6</v>
      </c>
      <c r="AT16" s="646">
        <v>7</v>
      </c>
      <c r="AU16" s="646">
        <v>7</v>
      </c>
      <c r="AV16" s="646">
        <f t="shared" si="5"/>
        <v>11.004999999999999</v>
      </c>
      <c r="AW16" s="646">
        <v>3</v>
      </c>
      <c r="AX16" s="646">
        <v>4</v>
      </c>
      <c r="AY16" s="646">
        <v>6</v>
      </c>
      <c r="AZ16" s="646">
        <v>6</v>
      </c>
      <c r="BA16" s="646">
        <v>6</v>
      </c>
      <c r="BB16" s="646">
        <v>6</v>
      </c>
      <c r="BC16" s="646">
        <f t="shared" si="6"/>
        <v>9.9050000000000011</v>
      </c>
      <c r="BD16" s="646">
        <v>3</v>
      </c>
      <c r="BE16" s="646">
        <v>5</v>
      </c>
      <c r="BF16" s="646">
        <v>4</v>
      </c>
      <c r="BG16" s="646">
        <v>5</v>
      </c>
      <c r="BH16" s="646">
        <v>6</v>
      </c>
      <c r="BI16" s="646">
        <v>7</v>
      </c>
      <c r="BJ16" s="646">
        <f t="shared" si="7"/>
        <v>9.6349999999999998</v>
      </c>
      <c r="BN16" s="725"/>
      <c r="BO16" s="646">
        <v>1</v>
      </c>
      <c r="BP16" s="646">
        <v>1</v>
      </c>
      <c r="BQ16" s="646">
        <v>2</v>
      </c>
      <c r="BR16" s="646">
        <v>3</v>
      </c>
      <c r="BS16" s="646">
        <v>4</v>
      </c>
      <c r="BT16" s="646">
        <v>4</v>
      </c>
      <c r="BU16" s="646">
        <f t="shared" si="8"/>
        <v>4.7299999999999995</v>
      </c>
      <c r="BV16" s="646">
        <v>5</v>
      </c>
      <c r="BW16" s="646">
        <v>6</v>
      </c>
      <c r="BX16" s="646">
        <v>6</v>
      </c>
      <c r="BY16" s="646">
        <v>8</v>
      </c>
      <c r="BZ16" s="646">
        <v>8</v>
      </c>
      <c r="CA16" s="646">
        <v>8</v>
      </c>
      <c r="CB16" s="646">
        <f t="shared" si="9"/>
        <v>13.354999999999999</v>
      </c>
      <c r="CC16" s="646">
        <v>0</v>
      </c>
      <c r="CD16" s="646">
        <v>2</v>
      </c>
      <c r="CE16" s="646">
        <v>3</v>
      </c>
      <c r="CF16" s="646">
        <v>4</v>
      </c>
      <c r="CG16" s="646">
        <v>4</v>
      </c>
      <c r="CH16" s="646">
        <v>4</v>
      </c>
      <c r="CI16" s="646">
        <f t="shared" si="10"/>
        <v>5.3949999999999996</v>
      </c>
      <c r="CJ16" s="646">
        <v>1</v>
      </c>
      <c r="CK16" s="646">
        <v>2</v>
      </c>
      <c r="CL16" s="646">
        <v>1</v>
      </c>
      <c r="CM16" s="646">
        <v>3</v>
      </c>
      <c r="CN16" s="646">
        <v>4</v>
      </c>
      <c r="CO16" s="646">
        <v>4</v>
      </c>
      <c r="CP16" s="646">
        <f t="shared" si="11"/>
        <v>4.8899999999999997</v>
      </c>
    </row>
    <row r="17" spans="1:94" s="645" customFormat="1">
      <c r="B17" s="725"/>
      <c r="C17" s="646">
        <v>0</v>
      </c>
      <c r="D17" s="646">
        <v>2</v>
      </c>
      <c r="E17" s="646">
        <v>3</v>
      </c>
      <c r="F17" s="646">
        <v>3</v>
      </c>
      <c r="G17" s="646">
        <v>3</v>
      </c>
      <c r="H17" s="646">
        <v>4</v>
      </c>
      <c r="I17" s="646">
        <f t="shared" si="0"/>
        <v>4.6150000000000002</v>
      </c>
      <c r="J17" s="646">
        <v>1</v>
      </c>
      <c r="K17" s="646">
        <v>3</v>
      </c>
      <c r="L17" s="646">
        <v>4</v>
      </c>
      <c r="M17" s="646">
        <v>4</v>
      </c>
      <c r="N17" s="646">
        <v>5</v>
      </c>
      <c r="O17" s="646">
        <v>5</v>
      </c>
      <c r="P17" s="646">
        <f t="shared" si="1"/>
        <v>6.9649999999999999</v>
      </c>
      <c r="Q17" s="646">
        <v>1</v>
      </c>
      <c r="R17" s="646">
        <v>3</v>
      </c>
      <c r="S17" s="646">
        <v>3</v>
      </c>
      <c r="T17" s="646">
        <v>3</v>
      </c>
      <c r="U17" s="646">
        <v>3</v>
      </c>
      <c r="V17" s="646">
        <v>4</v>
      </c>
      <c r="W17" s="646">
        <f t="shared" si="2"/>
        <v>5.3650000000000002</v>
      </c>
      <c r="X17" s="646">
        <v>2</v>
      </c>
      <c r="Y17" s="646">
        <v>2</v>
      </c>
      <c r="Z17" s="646">
        <v>3</v>
      </c>
      <c r="AA17" s="646">
        <v>3</v>
      </c>
      <c r="AB17" s="646">
        <v>4</v>
      </c>
      <c r="AC17" s="646">
        <v>4</v>
      </c>
      <c r="AD17" s="646">
        <f t="shared" si="3"/>
        <v>5.7149999999999999</v>
      </c>
      <c r="AH17" s="725"/>
      <c r="AI17" s="646">
        <v>4</v>
      </c>
      <c r="AJ17" s="646">
        <v>3</v>
      </c>
      <c r="AK17" s="646">
        <v>4</v>
      </c>
      <c r="AL17" s="646">
        <v>4</v>
      </c>
      <c r="AM17" s="646">
        <v>5</v>
      </c>
      <c r="AN17" s="646">
        <v>6</v>
      </c>
      <c r="AO17" s="646">
        <f t="shared" si="4"/>
        <v>8.2249999999999996</v>
      </c>
      <c r="AP17" s="646">
        <v>8</v>
      </c>
      <c r="AQ17" s="646">
        <v>8</v>
      </c>
      <c r="AR17" s="646">
        <v>8</v>
      </c>
      <c r="AS17" s="646">
        <v>9</v>
      </c>
      <c r="AT17" s="646">
        <v>9</v>
      </c>
      <c r="AU17" s="646">
        <v>9</v>
      </c>
      <c r="AV17" s="646">
        <f t="shared" si="5"/>
        <v>16.655000000000001</v>
      </c>
      <c r="AW17" s="646">
        <v>3</v>
      </c>
      <c r="AX17" s="646">
        <v>5</v>
      </c>
      <c r="AY17" s="646">
        <v>5</v>
      </c>
      <c r="AZ17" s="646">
        <v>6</v>
      </c>
      <c r="BA17" s="646">
        <v>6</v>
      </c>
      <c r="BB17" s="646">
        <v>6</v>
      </c>
      <c r="BC17" s="646">
        <f t="shared" si="6"/>
        <v>10.065</v>
      </c>
      <c r="BD17" s="646">
        <v>4</v>
      </c>
      <c r="BE17" s="646">
        <v>5</v>
      </c>
      <c r="BF17" s="646">
        <v>7</v>
      </c>
      <c r="BG17" s="646">
        <v>6</v>
      </c>
      <c r="BH17" s="646">
        <v>7</v>
      </c>
      <c r="BI17" s="646">
        <v>7</v>
      </c>
      <c r="BJ17" s="646">
        <f t="shared" si="7"/>
        <v>11.474999999999998</v>
      </c>
      <c r="BN17" s="725"/>
      <c r="BO17" s="646">
        <v>0</v>
      </c>
      <c r="BP17" s="646">
        <v>2</v>
      </c>
      <c r="BQ17" s="646">
        <v>3</v>
      </c>
      <c r="BR17" s="646">
        <v>3</v>
      </c>
      <c r="BS17" s="646">
        <v>4</v>
      </c>
      <c r="BT17" s="646">
        <v>4</v>
      </c>
      <c r="BU17" s="646">
        <f t="shared" si="8"/>
        <v>5.0049999999999999</v>
      </c>
      <c r="BV17" s="646">
        <v>4</v>
      </c>
      <c r="BW17" s="646">
        <v>6</v>
      </c>
      <c r="BX17" s="646">
        <v>7</v>
      </c>
      <c r="BY17" s="646">
        <v>6</v>
      </c>
      <c r="BZ17" s="646">
        <v>6</v>
      </c>
      <c r="CA17" s="646">
        <v>7</v>
      </c>
      <c r="CB17" s="646">
        <f t="shared" si="9"/>
        <v>11.48</v>
      </c>
      <c r="CC17" s="646">
        <v>1</v>
      </c>
      <c r="CD17" s="646">
        <v>1</v>
      </c>
      <c r="CE17" s="646">
        <v>2</v>
      </c>
      <c r="CF17" s="646">
        <v>3</v>
      </c>
      <c r="CG17" s="646">
        <v>3</v>
      </c>
      <c r="CH17" s="646">
        <v>4</v>
      </c>
      <c r="CI17" s="646">
        <f t="shared" si="10"/>
        <v>4.34</v>
      </c>
      <c r="CJ17" s="646">
        <v>2</v>
      </c>
      <c r="CK17" s="646">
        <v>2</v>
      </c>
      <c r="CL17" s="646">
        <v>3</v>
      </c>
      <c r="CM17" s="646">
        <v>4</v>
      </c>
      <c r="CN17" s="646">
        <v>4</v>
      </c>
      <c r="CO17" s="646">
        <v>4</v>
      </c>
      <c r="CP17" s="646">
        <f t="shared" si="11"/>
        <v>6.1049999999999995</v>
      </c>
    </row>
    <row r="18" spans="1:94" s="645" customFormat="1">
      <c r="B18" s="725"/>
      <c r="C18" s="646">
        <v>1</v>
      </c>
      <c r="D18" s="646">
        <v>2</v>
      </c>
      <c r="E18" s="646">
        <v>3</v>
      </c>
      <c r="F18" s="646">
        <v>4</v>
      </c>
      <c r="G18" s="646">
        <v>5</v>
      </c>
      <c r="H18" s="646">
        <v>5</v>
      </c>
      <c r="I18" s="646">
        <f t="shared" si="0"/>
        <v>6.335</v>
      </c>
      <c r="J18" s="646">
        <v>2</v>
      </c>
      <c r="K18" s="646">
        <v>2</v>
      </c>
      <c r="L18" s="646">
        <v>2</v>
      </c>
      <c r="M18" s="646">
        <v>3</v>
      </c>
      <c r="N18" s="646">
        <v>3</v>
      </c>
      <c r="O18" s="646">
        <v>3</v>
      </c>
      <c r="P18" s="646">
        <f t="shared" si="1"/>
        <v>4.8949999999999996</v>
      </c>
      <c r="Q18" s="646">
        <v>1</v>
      </c>
      <c r="R18" s="646">
        <v>3</v>
      </c>
      <c r="S18" s="646">
        <v>4</v>
      </c>
      <c r="T18" s="646">
        <v>4</v>
      </c>
      <c r="U18" s="646">
        <v>5</v>
      </c>
      <c r="V18" s="646">
        <v>6</v>
      </c>
      <c r="W18" s="646">
        <f t="shared" si="2"/>
        <v>7.16</v>
      </c>
      <c r="X18" s="646"/>
      <c r="Y18" s="646"/>
      <c r="Z18" s="646"/>
      <c r="AA18" s="646"/>
      <c r="AB18" s="646"/>
      <c r="AC18" s="646"/>
      <c r="AD18" s="646"/>
      <c r="AH18" s="725"/>
      <c r="AI18" s="646">
        <v>2</v>
      </c>
      <c r="AJ18" s="646">
        <v>2</v>
      </c>
      <c r="AK18" s="646">
        <v>5</v>
      </c>
      <c r="AL18" s="646">
        <v>4</v>
      </c>
      <c r="AM18" s="646">
        <v>6</v>
      </c>
      <c r="AN18" s="646">
        <v>5</v>
      </c>
      <c r="AO18" s="646">
        <f t="shared" si="4"/>
        <v>7.5499999999999989</v>
      </c>
      <c r="AP18" s="646">
        <v>3</v>
      </c>
      <c r="AQ18" s="646">
        <v>5</v>
      </c>
      <c r="AR18" s="646">
        <v>5</v>
      </c>
      <c r="AS18" s="646">
        <v>7</v>
      </c>
      <c r="AT18" s="646">
        <v>8</v>
      </c>
      <c r="AU18" s="646">
        <v>9</v>
      </c>
      <c r="AV18" s="646">
        <f t="shared" si="5"/>
        <v>11.82</v>
      </c>
      <c r="AW18" s="646">
        <v>6</v>
      </c>
      <c r="AX18" s="646">
        <v>6</v>
      </c>
      <c r="AY18" s="646">
        <v>8</v>
      </c>
      <c r="AZ18" s="646">
        <v>7</v>
      </c>
      <c r="BA18" s="646">
        <v>8</v>
      </c>
      <c r="BB18" s="646">
        <v>9</v>
      </c>
      <c r="BC18" s="646">
        <f t="shared" si="6"/>
        <v>13.984999999999999</v>
      </c>
      <c r="BD18" s="646"/>
      <c r="BE18" s="646"/>
      <c r="BF18" s="646"/>
      <c r="BG18" s="646"/>
      <c r="BH18" s="646"/>
      <c r="BI18" s="646"/>
      <c r="BJ18" s="646"/>
      <c r="BN18" s="725"/>
      <c r="BO18" s="646">
        <v>3</v>
      </c>
      <c r="BP18" s="646">
        <v>3</v>
      </c>
      <c r="BQ18" s="646">
        <v>4</v>
      </c>
      <c r="BR18" s="646">
        <v>3</v>
      </c>
      <c r="BS18" s="646">
        <v>4</v>
      </c>
      <c r="BT18" s="646">
        <v>5</v>
      </c>
      <c r="BU18" s="646">
        <f t="shared" si="8"/>
        <v>6.8949999999999996</v>
      </c>
      <c r="BV18" s="646">
        <v>4</v>
      </c>
      <c r="BW18" s="646">
        <v>7</v>
      </c>
      <c r="BX18" s="646">
        <v>7</v>
      </c>
      <c r="BY18" s="646">
        <v>9</v>
      </c>
      <c r="BZ18" s="646">
        <v>10</v>
      </c>
      <c r="CA18" s="646">
        <v>10</v>
      </c>
      <c r="CB18" s="646">
        <f t="shared" si="9"/>
        <v>15.19</v>
      </c>
      <c r="CC18" s="646">
        <v>4</v>
      </c>
      <c r="CD18" s="646">
        <v>4</v>
      </c>
      <c r="CE18" s="646">
        <v>4</v>
      </c>
      <c r="CF18" s="646">
        <v>5</v>
      </c>
      <c r="CG18" s="646">
        <v>5</v>
      </c>
      <c r="CH18" s="646">
        <v>5</v>
      </c>
      <c r="CI18" s="646">
        <f t="shared" si="10"/>
        <v>8.8150000000000013</v>
      </c>
      <c r="CJ18" s="646"/>
      <c r="CK18" s="646"/>
      <c r="CL18" s="646"/>
      <c r="CM18" s="646"/>
      <c r="CN18" s="646"/>
      <c r="CO18" s="646"/>
      <c r="CP18" s="646"/>
    </row>
    <row r="19" spans="1:94" s="645" customFormat="1">
      <c r="B19" s="725"/>
      <c r="C19" s="646">
        <v>2</v>
      </c>
      <c r="D19" s="646">
        <v>3</v>
      </c>
      <c r="E19" s="646">
        <v>4</v>
      </c>
      <c r="F19" s="646">
        <v>5</v>
      </c>
      <c r="G19" s="646">
        <v>5</v>
      </c>
      <c r="H19" s="646">
        <v>4</v>
      </c>
      <c r="I19" s="646">
        <f t="shared" si="0"/>
        <v>7.5150000000000006</v>
      </c>
      <c r="J19" s="646">
        <v>1</v>
      </c>
      <c r="K19" s="646">
        <v>0</v>
      </c>
      <c r="L19" s="646">
        <v>2</v>
      </c>
      <c r="M19" s="646">
        <v>4</v>
      </c>
      <c r="N19" s="646">
        <v>4</v>
      </c>
      <c r="O19" s="646">
        <v>4</v>
      </c>
      <c r="P19" s="646">
        <f t="shared" si="1"/>
        <v>4.7249999999999996</v>
      </c>
      <c r="Q19" s="646"/>
      <c r="R19" s="646"/>
      <c r="S19" s="646"/>
      <c r="T19" s="646"/>
      <c r="U19" s="646"/>
      <c r="V19" s="646"/>
      <c r="W19" s="646"/>
      <c r="X19" s="646"/>
      <c r="Y19" s="646"/>
      <c r="Z19" s="646"/>
      <c r="AA19" s="646"/>
      <c r="AB19" s="646"/>
      <c r="AC19" s="646"/>
      <c r="AD19" s="646"/>
      <c r="AH19" s="725"/>
      <c r="AI19" s="646">
        <v>2</v>
      </c>
      <c r="AJ19" s="646">
        <v>5</v>
      </c>
      <c r="AK19" s="646">
        <v>4</v>
      </c>
      <c r="AL19" s="646">
        <v>5</v>
      </c>
      <c r="AM19" s="646">
        <v>5</v>
      </c>
      <c r="AN19" s="646">
        <v>5</v>
      </c>
      <c r="AO19" s="646">
        <f t="shared" si="4"/>
        <v>8.5</v>
      </c>
      <c r="AP19" s="646">
        <v>4</v>
      </c>
      <c r="AQ19" s="646">
        <v>6</v>
      </c>
      <c r="AR19" s="646">
        <v>6</v>
      </c>
      <c r="AS19" s="646">
        <v>6</v>
      </c>
      <c r="AT19" s="646">
        <v>6</v>
      </c>
      <c r="AU19" s="646">
        <v>6</v>
      </c>
      <c r="AV19" s="646">
        <f t="shared" si="5"/>
        <v>11.049999999999999</v>
      </c>
      <c r="AW19" s="646"/>
      <c r="AX19" s="646"/>
      <c r="AY19" s="646"/>
      <c r="AZ19" s="646"/>
      <c r="BA19" s="646"/>
      <c r="BB19" s="646"/>
      <c r="BC19" s="646"/>
      <c r="BD19" s="646"/>
      <c r="BE19" s="646"/>
      <c r="BF19" s="646"/>
      <c r="BG19" s="646"/>
      <c r="BH19" s="646"/>
      <c r="BI19" s="646"/>
      <c r="BJ19" s="646"/>
      <c r="BN19" s="725"/>
      <c r="BO19" s="646">
        <v>2</v>
      </c>
      <c r="BP19" s="646">
        <v>3</v>
      </c>
      <c r="BQ19" s="646">
        <v>5</v>
      </c>
      <c r="BR19" s="646">
        <v>5</v>
      </c>
      <c r="BS19" s="646">
        <v>4</v>
      </c>
      <c r="BT19" s="646">
        <v>4</v>
      </c>
      <c r="BU19" s="646">
        <f t="shared" si="8"/>
        <v>7.36</v>
      </c>
      <c r="BV19" s="646">
        <v>3</v>
      </c>
      <c r="BW19" s="646">
        <v>4</v>
      </c>
      <c r="BX19" s="646">
        <v>7</v>
      </c>
      <c r="BY19" s="646">
        <v>7</v>
      </c>
      <c r="BZ19" s="646">
        <v>6</v>
      </c>
      <c r="CA19" s="646">
        <v>6</v>
      </c>
      <c r="CB19" s="646">
        <f t="shared" si="9"/>
        <v>10.53</v>
      </c>
      <c r="CC19" s="646"/>
      <c r="CD19" s="646"/>
      <c r="CE19" s="646"/>
      <c r="CF19" s="646"/>
      <c r="CG19" s="646"/>
      <c r="CH19" s="646"/>
      <c r="CI19" s="646"/>
      <c r="CJ19" s="646"/>
      <c r="CK19" s="646"/>
      <c r="CL19" s="646"/>
      <c r="CM19" s="646"/>
      <c r="CN19" s="646"/>
      <c r="CO19" s="646"/>
      <c r="CP19" s="646"/>
    </row>
    <row r="20" spans="1:94" s="645" customFormat="1">
      <c r="B20" s="725"/>
      <c r="C20" s="646">
        <v>2</v>
      </c>
      <c r="D20" s="646">
        <v>3</v>
      </c>
      <c r="E20" s="646">
        <v>4</v>
      </c>
      <c r="F20" s="646">
        <v>4</v>
      </c>
      <c r="G20" s="646">
        <v>5</v>
      </c>
      <c r="H20" s="646">
        <v>6</v>
      </c>
      <c r="I20" s="646">
        <f>(((D20+C20)/2)*($D$8-$C$8))+(((E20+D20)/2)*($E$8-$D$8))+(((F20+E20)/2)*($F$8-$E$8))+(((G20+F20)/2)*($G$8-$F$8))+(((H20+G20)/2)*($H$8-$G$8))</f>
        <v>7.5149999999999988</v>
      </c>
      <c r="J20" s="646">
        <v>1</v>
      </c>
      <c r="K20" s="646">
        <v>2</v>
      </c>
      <c r="L20" s="646">
        <v>3</v>
      </c>
      <c r="M20" s="646">
        <v>3</v>
      </c>
      <c r="N20" s="646">
        <v>4</v>
      </c>
      <c r="O20" s="646">
        <v>4</v>
      </c>
      <c r="P20" s="646">
        <f>(((K20+J20)/2)*($D$8-$C$8))+(((L20+K20)/2)*($E$8-$D$8))+(((M20+L20)/2)*($F$8-$E$8))+(((N20+M20)/2)*($G$8-$F$8))+(((O20+N20)/2)*($H$8-$G$8))</f>
        <v>5.3599999999999994</v>
      </c>
      <c r="Q20" s="646"/>
      <c r="R20" s="646"/>
      <c r="S20" s="646"/>
      <c r="T20" s="646"/>
      <c r="U20" s="646"/>
      <c r="V20" s="646"/>
      <c r="W20" s="646"/>
      <c r="X20" s="646"/>
      <c r="Y20" s="646"/>
      <c r="Z20" s="646"/>
      <c r="AA20" s="646"/>
      <c r="AB20" s="646"/>
      <c r="AC20" s="646"/>
      <c r="AD20" s="646"/>
      <c r="AH20" s="725"/>
      <c r="AI20" s="646">
        <v>2</v>
      </c>
      <c r="AJ20" s="646">
        <v>3</v>
      </c>
      <c r="AK20" s="646">
        <v>5</v>
      </c>
      <c r="AL20" s="646">
        <v>5</v>
      </c>
      <c r="AM20" s="646">
        <v>6</v>
      </c>
      <c r="AN20" s="646">
        <v>6</v>
      </c>
      <c r="AO20" s="646">
        <f t="shared" si="4"/>
        <v>8.5299999999999994</v>
      </c>
      <c r="AP20" s="646">
        <v>4</v>
      </c>
      <c r="AQ20" s="646">
        <v>4</v>
      </c>
      <c r="AR20" s="646">
        <v>6</v>
      </c>
      <c r="AS20" s="646">
        <v>6</v>
      </c>
      <c r="AT20" s="646">
        <v>5</v>
      </c>
      <c r="AU20" s="646">
        <v>6</v>
      </c>
      <c r="AV20" s="646">
        <f t="shared" si="5"/>
        <v>9.8699999999999992</v>
      </c>
      <c r="AW20" s="646"/>
      <c r="AX20" s="646"/>
      <c r="AY20" s="646"/>
      <c r="AZ20" s="646"/>
      <c r="BA20" s="646"/>
      <c r="BB20" s="646"/>
      <c r="BC20" s="646"/>
      <c r="BD20" s="646"/>
      <c r="BE20" s="646"/>
      <c r="BF20" s="646"/>
      <c r="BG20" s="646"/>
      <c r="BH20" s="646"/>
      <c r="BI20" s="646"/>
      <c r="BJ20" s="646"/>
      <c r="BN20" s="725"/>
      <c r="BO20" s="646">
        <v>3</v>
      </c>
      <c r="BP20" s="646">
        <v>4</v>
      </c>
      <c r="BQ20" s="646">
        <v>4</v>
      </c>
      <c r="BR20" s="646">
        <v>4</v>
      </c>
      <c r="BS20" s="646">
        <v>4</v>
      </c>
      <c r="BT20" s="646">
        <v>5</v>
      </c>
      <c r="BU20" s="646">
        <f t="shared" si="8"/>
        <v>7.68</v>
      </c>
      <c r="BV20" s="646">
        <v>4</v>
      </c>
      <c r="BW20" s="646">
        <v>6</v>
      </c>
      <c r="BX20" s="646">
        <v>6</v>
      </c>
      <c r="BY20" s="646">
        <v>7</v>
      </c>
      <c r="BZ20" s="646">
        <v>8</v>
      </c>
      <c r="CA20" s="646">
        <v>9</v>
      </c>
      <c r="CB20" s="646">
        <f t="shared" si="9"/>
        <v>12.805</v>
      </c>
      <c r="CC20" s="646"/>
      <c r="CD20" s="646"/>
      <c r="CE20" s="646"/>
      <c r="CF20" s="646"/>
      <c r="CG20" s="646"/>
      <c r="CH20" s="646"/>
      <c r="CI20" s="646"/>
      <c r="CJ20" s="646"/>
      <c r="CK20" s="646"/>
      <c r="CL20" s="646"/>
      <c r="CM20" s="646"/>
      <c r="CN20" s="646"/>
      <c r="CO20" s="646"/>
      <c r="CP20" s="646"/>
    </row>
    <row r="21" spans="1:94" s="645" customFormat="1" ht="15">
      <c r="B21" s="719" t="s">
        <v>16</v>
      </c>
      <c r="C21" s="722">
        <f t="shared" ref="C21:AD21" si="12">AVERAGE(C9:C20)</f>
        <v>1</v>
      </c>
      <c r="D21" s="722">
        <f t="shared" si="12"/>
        <v>2.1666666666666665</v>
      </c>
      <c r="E21" s="722">
        <f t="shared" si="12"/>
        <v>2.9166666666666665</v>
      </c>
      <c r="F21" s="722">
        <f t="shared" si="12"/>
        <v>3.4166666666666665</v>
      </c>
      <c r="G21" s="722">
        <f t="shared" si="12"/>
        <v>3.9166666666666665</v>
      </c>
      <c r="H21" s="722">
        <f t="shared" si="12"/>
        <v>4.25</v>
      </c>
      <c r="I21" s="722">
        <f t="shared" si="12"/>
        <v>5.585</v>
      </c>
      <c r="J21" s="722">
        <f t="shared" si="12"/>
        <v>1.1666666666666667</v>
      </c>
      <c r="K21" s="722">
        <f t="shared" si="12"/>
        <v>1.8333333333333333</v>
      </c>
      <c r="L21" s="722">
        <f t="shared" si="12"/>
        <v>2.75</v>
      </c>
      <c r="M21" s="722">
        <f t="shared" si="12"/>
        <v>3.4166666666666665</v>
      </c>
      <c r="N21" s="722">
        <f t="shared" si="12"/>
        <v>4</v>
      </c>
      <c r="O21" s="722">
        <f t="shared" si="12"/>
        <v>4.083333333333333</v>
      </c>
      <c r="P21" s="722">
        <f t="shared" si="12"/>
        <v>5.4733333333333336</v>
      </c>
      <c r="Q21" s="722">
        <f t="shared" si="12"/>
        <v>1.1000000000000001</v>
      </c>
      <c r="R21" s="722">
        <f t="shared" si="12"/>
        <v>2.2999999999999998</v>
      </c>
      <c r="S21" s="722">
        <f t="shared" si="12"/>
        <v>2.9</v>
      </c>
      <c r="T21" s="722">
        <f t="shared" si="12"/>
        <v>3.5</v>
      </c>
      <c r="U21" s="722">
        <f t="shared" si="12"/>
        <v>3.8</v>
      </c>
      <c r="V21" s="722">
        <f t="shared" si="12"/>
        <v>4.4000000000000004</v>
      </c>
      <c r="W21" s="722">
        <f t="shared" si="12"/>
        <v>5.6855000000000002</v>
      </c>
      <c r="X21" s="722">
        <f t="shared" si="12"/>
        <v>1.2222222222222223</v>
      </c>
      <c r="Y21" s="722">
        <f t="shared" si="12"/>
        <v>2.1111111111111112</v>
      </c>
      <c r="Z21" s="722">
        <f t="shared" si="12"/>
        <v>2.7777777777777777</v>
      </c>
      <c r="AA21" s="722">
        <f t="shared" si="12"/>
        <v>3.1111111111111112</v>
      </c>
      <c r="AB21" s="722">
        <f t="shared" si="12"/>
        <v>3.7777777777777777</v>
      </c>
      <c r="AC21" s="722">
        <f t="shared" si="12"/>
        <v>4.1111111111111107</v>
      </c>
      <c r="AD21" s="722">
        <f t="shared" si="12"/>
        <v>5.4088888888888897</v>
      </c>
      <c r="AH21" s="719" t="s">
        <v>16</v>
      </c>
      <c r="AI21" s="722">
        <f t="shared" ref="AI21:BJ21" si="13">AVERAGE(AI9:AI20)</f>
        <v>2.6666666666666665</v>
      </c>
      <c r="AJ21" s="722">
        <f t="shared" si="13"/>
        <v>3.5</v>
      </c>
      <c r="AK21" s="722">
        <f t="shared" si="13"/>
        <v>4.083333333333333</v>
      </c>
      <c r="AL21" s="722">
        <f t="shared" si="13"/>
        <v>4.333333333333333</v>
      </c>
      <c r="AM21" s="722">
        <f t="shared" si="13"/>
        <v>4.916666666666667</v>
      </c>
      <c r="AN21" s="722">
        <f t="shared" si="13"/>
        <v>5</v>
      </c>
      <c r="AO21" s="722">
        <f t="shared" si="13"/>
        <v>7.8712499999999999</v>
      </c>
      <c r="AP21" s="722">
        <f t="shared" si="13"/>
        <v>4.75</v>
      </c>
      <c r="AQ21" s="722">
        <f t="shared" si="13"/>
        <v>5.583333333333333</v>
      </c>
      <c r="AR21" s="722">
        <f t="shared" si="13"/>
        <v>6.333333333333333</v>
      </c>
      <c r="AS21" s="722">
        <f t="shared" si="13"/>
        <v>6.916666666666667</v>
      </c>
      <c r="AT21" s="722">
        <f t="shared" si="13"/>
        <v>7.416666666666667</v>
      </c>
      <c r="AU21" s="722">
        <f t="shared" si="13"/>
        <v>7.916666666666667</v>
      </c>
      <c r="AV21" s="722">
        <f t="shared" si="13"/>
        <v>12.51375</v>
      </c>
      <c r="AW21" s="722">
        <f t="shared" si="13"/>
        <v>4.5999999999999996</v>
      </c>
      <c r="AX21" s="722">
        <f t="shared" si="13"/>
        <v>5.6</v>
      </c>
      <c r="AY21" s="722">
        <f t="shared" si="13"/>
        <v>6.2</v>
      </c>
      <c r="AZ21" s="722">
        <f t="shared" si="13"/>
        <v>6.6</v>
      </c>
      <c r="BA21" s="722">
        <f t="shared" si="13"/>
        <v>6.9</v>
      </c>
      <c r="BB21" s="722">
        <f t="shared" si="13"/>
        <v>7.6</v>
      </c>
      <c r="BC21" s="722">
        <f t="shared" si="13"/>
        <v>12.049000000000001</v>
      </c>
      <c r="BD21" s="722">
        <f t="shared" si="13"/>
        <v>3.8888888888888888</v>
      </c>
      <c r="BE21" s="722">
        <f t="shared" si="13"/>
        <v>4.4444444444444446</v>
      </c>
      <c r="BF21" s="722">
        <f t="shared" si="13"/>
        <v>5.4444444444444446</v>
      </c>
      <c r="BG21" s="722">
        <f t="shared" si="13"/>
        <v>6</v>
      </c>
      <c r="BH21" s="722">
        <f t="shared" si="13"/>
        <v>6.8888888888888893</v>
      </c>
      <c r="BI21" s="722">
        <f t="shared" si="13"/>
        <v>7.4444444444444446</v>
      </c>
      <c r="BJ21" s="722">
        <f t="shared" si="13"/>
        <v>10.893888888888888</v>
      </c>
      <c r="BN21" s="719" t="s">
        <v>16</v>
      </c>
      <c r="BO21" s="722">
        <f t="shared" ref="BO21:CP21" si="14">AVERAGE(BO9:BO20)</f>
        <v>2.0833333333333335</v>
      </c>
      <c r="BP21" s="722">
        <f t="shared" si="14"/>
        <v>2.5</v>
      </c>
      <c r="BQ21" s="722">
        <f t="shared" si="14"/>
        <v>3.5833333333333335</v>
      </c>
      <c r="BR21" s="722">
        <f t="shared" si="14"/>
        <v>3.5833333333333335</v>
      </c>
      <c r="BS21" s="722">
        <f t="shared" si="14"/>
        <v>3.9166666666666665</v>
      </c>
      <c r="BT21" s="722">
        <f t="shared" si="14"/>
        <v>4.5</v>
      </c>
      <c r="BU21" s="722">
        <f t="shared" si="14"/>
        <v>6.371666666666667</v>
      </c>
      <c r="BV21" s="722">
        <f t="shared" si="14"/>
        <v>4.5</v>
      </c>
      <c r="BW21" s="722">
        <f t="shared" si="14"/>
        <v>5.916666666666667</v>
      </c>
      <c r="BX21" s="722">
        <f t="shared" si="14"/>
        <v>6.833333333333333</v>
      </c>
      <c r="BY21" s="722">
        <f t="shared" si="14"/>
        <v>7.583333333333333</v>
      </c>
      <c r="BZ21" s="722">
        <f t="shared" si="14"/>
        <v>8</v>
      </c>
      <c r="CA21" s="722">
        <f t="shared" si="14"/>
        <v>8.5</v>
      </c>
      <c r="CB21" s="722">
        <f t="shared" si="14"/>
        <v>13.275416666666667</v>
      </c>
      <c r="CC21" s="722">
        <f t="shared" si="14"/>
        <v>1.9</v>
      </c>
      <c r="CD21" s="722">
        <f t="shared" si="14"/>
        <v>2.2999999999999998</v>
      </c>
      <c r="CE21" s="722">
        <f t="shared" si="14"/>
        <v>2.8</v>
      </c>
      <c r="CF21" s="722">
        <f t="shared" si="14"/>
        <v>3.7</v>
      </c>
      <c r="CG21" s="722">
        <f t="shared" si="14"/>
        <v>4.2</v>
      </c>
      <c r="CH21" s="722">
        <f t="shared" si="14"/>
        <v>4.5</v>
      </c>
      <c r="CI21" s="722">
        <f t="shared" si="14"/>
        <v>6.1994999999999987</v>
      </c>
      <c r="CJ21" s="722">
        <f t="shared" si="14"/>
        <v>1.4444444444444444</v>
      </c>
      <c r="CK21" s="722">
        <f t="shared" si="14"/>
        <v>2</v>
      </c>
      <c r="CL21" s="722">
        <f t="shared" si="14"/>
        <v>2.8888888888888888</v>
      </c>
      <c r="CM21" s="722">
        <f t="shared" si="14"/>
        <v>3.3333333333333335</v>
      </c>
      <c r="CN21" s="722">
        <f t="shared" si="14"/>
        <v>4.1111111111111107</v>
      </c>
      <c r="CO21" s="722">
        <f t="shared" si="14"/>
        <v>4</v>
      </c>
      <c r="CP21" s="722">
        <f t="shared" si="14"/>
        <v>5.6649999999999991</v>
      </c>
    </row>
    <row r="22" spans="1:94" s="645" customFormat="1" ht="15">
      <c r="B22" s="720" t="s">
        <v>17</v>
      </c>
      <c r="C22" s="722">
        <f t="shared" ref="C22:AD22" si="15">STDEV(C9:C20)</f>
        <v>0.7385489458759964</v>
      </c>
      <c r="D22" s="722">
        <f t="shared" si="15"/>
        <v>0.7177405625652733</v>
      </c>
      <c r="E22" s="722">
        <f t="shared" si="15"/>
        <v>0.66855792342152176</v>
      </c>
      <c r="F22" s="722">
        <f t="shared" si="15"/>
        <v>0.90033663737851954</v>
      </c>
      <c r="G22" s="722">
        <f t="shared" si="15"/>
        <v>0.90033663737851954</v>
      </c>
      <c r="H22" s="722">
        <f t="shared" si="15"/>
        <v>0.8660254037844386</v>
      </c>
      <c r="I22" s="722">
        <f t="shared" si="15"/>
        <v>1.2009844446801301</v>
      </c>
      <c r="J22" s="722">
        <f t="shared" si="15"/>
        <v>0.71774056256527352</v>
      </c>
      <c r="K22" s="722">
        <f t="shared" si="15"/>
        <v>0.93743686656109193</v>
      </c>
      <c r="L22" s="722">
        <f t="shared" si="15"/>
        <v>0.75377836144440913</v>
      </c>
      <c r="M22" s="722">
        <f t="shared" si="15"/>
        <v>0.66855792342152087</v>
      </c>
      <c r="N22" s="722">
        <f t="shared" si="15"/>
        <v>0.60302268915552726</v>
      </c>
      <c r="O22" s="722">
        <f t="shared" si="15"/>
        <v>0.66855792342152087</v>
      </c>
      <c r="P22" s="722">
        <f t="shared" si="15"/>
        <v>0.99101035067829069</v>
      </c>
      <c r="Q22" s="722">
        <f t="shared" si="15"/>
        <v>0.56764621219754674</v>
      </c>
      <c r="R22" s="722">
        <f t="shared" si="15"/>
        <v>0.94868329805051388</v>
      </c>
      <c r="S22" s="722">
        <f t="shared" si="15"/>
        <v>1.1005049346146121</v>
      </c>
      <c r="T22" s="722">
        <f t="shared" si="15"/>
        <v>0.52704627669472992</v>
      </c>
      <c r="U22" s="722">
        <f t="shared" si="15"/>
        <v>0.78881063774661508</v>
      </c>
      <c r="V22" s="722">
        <f t="shared" si="15"/>
        <v>1.0749676997731401</v>
      </c>
      <c r="W22" s="722">
        <f t="shared" si="15"/>
        <v>1.1931062400306169</v>
      </c>
      <c r="X22" s="722">
        <f t="shared" si="15"/>
        <v>0.44095855184409838</v>
      </c>
      <c r="Y22" s="722">
        <f t="shared" si="15"/>
        <v>0.60092521257733122</v>
      </c>
      <c r="Z22" s="722">
        <f t="shared" si="15"/>
        <v>0.66666666666666685</v>
      </c>
      <c r="AA22" s="722">
        <f t="shared" si="15"/>
        <v>0.60092521257733122</v>
      </c>
      <c r="AB22" s="722">
        <f t="shared" si="15"/>
        <v>0.44095855184409666</v>
      </c>
      <c r="AC22" s="722">
        <f t="shared" si="15"/>
        <v>0.60092521257733122</v>
      </c>
      <c r="AD22" s="722">
        <f t="shared" si="15"/>
        <v>0.65799780479201064</v>
      </c>
      <c r="AH22" s="720" t="s">
        <v>17</v>
      </c>
      <c r="AI22" s="722">
        <f t="shared" ref="AI22:BJ22" si="16">STDEV(AI9:AI20)</f>
        <v>0.77849894416152332</v>
      </c>
      <c r="AJ22" s="722">
        <f t="shared" si="16"/>
        <v>1</v>
      </c>
      <c r="AK22" s="722">
        <f t="shared" si="16"/>
        <v>0.51492865054443637</v>
      </c>
      <c r="AL22" s="722">
        <f t="shared" si="16"/>
        <v>0.49236596391733006</v>
      </c>
      <c r="AM22" s="722">
        <f t="shared" si="16"/>
        <v>0.66855792342152276</v>
      </c>
      <c r="AN22" s="722">
        <f t="shared" si="16"/>
        <v>0.60302268915552726</v>
      </c>
      <c r="AO22" s="722">
        <f t="shared" si="16"/>
        <v>0.76234722761648821</v>
      </c>
      <c r="AP22" s="722">
        <f t="shared" si="16"/>
        <v>1.4847711791873706</v>
      </c>
      <c r="AQ22" s="722">
        <f t="shared" si="16"/>
        <v>1.1645001528813157</v>
      </c>
      <c r="AR22" s="722">
        <f t="shared" si="16"/>
        <v>1.1547005383792524</v>
      </c>
      <c r="AS22" s="722">
        <f t="shared" si="16"/>
        <v>1.08362466945083</v>
      </c>
      <c r="AT22" s="722">
        <f t="shared" si="16"/>
        <v>1.4433756729740632</v>
      </c>
      <c r="AU22" s="722">
        <f t="shared" si="16"/>
        <v>1.6213537179739266</v>
      </c>
      <c r="AV22" s="722">
        <f t="shared" si="16"/>
        <v>2.1902346543028375</v>
      </c>
      <c r="AW22" s="722">
        <f t="shared" si="16"/>
        <v>1.264911064067352</v>
      </c>
      <c r="AX22" s="722">
        <f t="shared" si="16"/>
        <v>0.84327404271156636</v>
      </c>
      <c r="AY22" s="722">
        <f t="shared" si="16"/>
        <v>0.91893658347268281</v>
      </c>
      <c r="AZ22" s="722">
        <f t="shared" si="16"/>
        <v>1.0749676997731388</v>
      </c>
      <c r="BA22" s="722">
        <f t="shared" si="16"/>
        <v>1.1005049346146107</v>
      </c>
      <c r="BB22" s="722">
        <f t="shared" si="16"/>
        <v>1.2649110640673507</v>
      </c>
      <c r="BC22" s="722">
        <f t="shared" si="16"/>
        <v>1.7718301900075497</v>
      </c>
      <c r="BD22" s="722">
        <f t="shared" si="16"/>
        <v>0.92796072713833677</v>
      </c>
      <c r="BE22" s="722">
        <f t="shared" si="16"/>
        <v>0.88191710368819731</v>
      </c>
      <c r="BF22" s="722">
        <f t="shared" si="16"/>
        <v>1.1303883305208784</v>
      </c>
      <c r="BG22" s="722">
        <f t="shared" si="16"/>
        <v>0.70710678118654757</v>
      </c>
      <c r="BH22" s="722">
        <f t="shared" si="16"/>
        <v>0.78173595997057366</v>
      </c>
      <c r="BI22" s="722">
        <f t="shared" si="16"/>
        <v>0.88191710368819731</v>
      </c>
      <c r="BJ22" s="722">
        <f t="shared" si="16"/>
        <v>1.2812244577399643</v>
      </c>
      <c r="BN22" s="720" t="s">
        <v>17</v>
      </c>
      <c r="BO22" s="722">
        <f t="shared" ref="BO22:CP22" si="17">STDEV(BO9:BO20)</f>
        <v>0.90033663737851988</v>
      </c>
      <c r="BP22" s="722">
        <f t="shared" si="17"/>
        <v>0.90453403373329089</v>
      </c>
      <c r="BQ22" s="722">
        <f t="shared" si="17"/>
        <v>0.79296146109875854</v>
      </c>
      <c r="BR22" s="722">
        <f t="shared" si="17"/>
        <v>0.79296146109875854</v>
      </c>
      <c r="BS22" s="722">
        <f t="shared" si="17"/>
        <v>0.28867513459481281</v>
      </c>
      <c r="BT22" s="722">
        <f t="shared" si="17"/>
        <v>0.67419986246324204</v>
      </c>
      <c r="BU22" s="722">
        <f t="shared" si="17"/>
        <v>1.118626051200412</v>
      </c>
      <c r="BV22" s="722">
        <f t="shared" si="17"/>
        <v>0.7977240352174656</v>
      </c>
      <c r="BW22" s="722">
        <f t="shared" si="17"/>
        <v>1.0836246694508325</v>
      </c>
      <c r="BX22" s="722">
        <f t="shared" si="17"/>
        <v>1.1146408580454239</v>
      </c>
      <c r="BY22" s="722">
        <f t="shared" si="17"/>
        <v>1.2401124093721443</v>
      </c>
      <c r="BZ22" s="722">
        <f t="shared" si="17"/>
        <v>1.4770978917519928</v>
      </c>
      <c r="CA22" s="722">
        <f t="shared" si="17"/>
        <v>1.3142574813455419</v>
      </c>
      <c r="CB22" s="722">
        <f t="shared" si="17"/>
        <v>1.647800818630313</v>
      </c>
      <c r="CC22" s="722">
        <f t="shared" si="17"/>
        <v>1.1972189997378646</v>
      </c>
      <c r="CD22" s="722">
        <f t="shared" si="17"/>
        <v>1.2516655570345725</v>
      </c>
      <c r="CE22" s="722">
        <f t="shared" si="17"/>
        <v>0.63245553203367533</v>
      </c>
      <c r="CF22" s="722">
        <f t="shared" si="17"/>
        <v>0.6749485577105524</v>
      </c>
      <c r="CG22" s="722">
        <f t="shared" si="17"/>
        <v>0.78881063774661508</v>
      </c>
      <c r="CH22" s="722">
        <f t="shared" si="17"/>
        <v>0.70710678118654757</v>
      </c>
      <c r="CI22" s="722">
        <f t="shared" si="17"/>
        <v>1.4544117749492809</v>
      </c>
      <c r="CJ22" s="722">
        <f t="shared" si="17"/>
        <v>0.72648315725677881</v>
      </c>
      <c r="CK22" s="722">
        <f t="shared" si="17"/>
        <v>0.8660254037844386</v>
      </c>
      <c r="CL22" s="722">
        <f t="shared" si="17"/>
        <v>1.0540925533894596</v>
      </c>
      <c r="CM22" s="722">
        <f t="shared" si="17"/>
        <v>0.70710678118654757</v>
      </c>
      <c r="CN22" s="722">
        <f t="shared" si="17"/>
        <v>0.60092521257733122</v>
      </c>
      <c r="CO22" s="722">
        <f t="shared" si="17"/>
        <v>0.70710678118654757</v>
      </c>
      <c r="CP22" s="722">
        <f t="shared" si="17"/>
        <v>1.0310158825158859</v>
      </c>
    </row>
    <row r="23" spans="1:94" s="645" customFormat="1" ht="15">
      <c r="B23" s="720" t="s">
        <v>18</v>
      </c>
      <c r="C23" s="722">
        <f t="shared" ref="C23:AD23" si="18">C22/SQRT(COUNT(C9:C20))</f>
        <v>0.21320071635561044</v>
      </c>
      <c r="D23" s="722">
        <f t="shared" si="18"/>
        <v>0.20719385350268699</v>
      </c>
      <c r="E23" s="722">
        <f t="shared" si="18"/>
        <v>0.1929960485281364</v>
      </c>
      <c r="F23" s="722">
        <f t="shared" si="18"/>
        <v>0.25990479997588539</v>
      </c>
      <c r="G23" s="722">
        <f t="shared" si="18"/>
        <v>0.25990479997588539</v>
      </c>
      <c r="H23" s="722">
        <f t="shared" si="18"/>
        <v>0.25</v>
      </c>
      <c r="I23" s="722">
        <f t="shared" si="18"/>
        <v>0.34669434621431316</v>
      </c>
      <c r="J23" s="722">
        <f t="shared" si="18"/>
        <v>0.20719385350268707</v>
      </c>
      <c r="K23" s="722">
        <f t="shared" si="18"/>
        <v>0.27061471362866285</v>
      </c>
      <c r="L23" s="722">
        <f t="shared" si="18"/>
        <v>0.21759706994462233</v>
      </c>
      <c r="M23" s="722">
        <f t="shared" si="18"/>
        <v>0.19299604852813615</v>
      </c>
      <c r="N23" s="722">
        <f t="shared" si="18"/>
        <v>0.17407765595569785</v>
      </c>
      <c r="O23" s="722">
        <f t="shared" si="18"/>
        <v>0.19299604852813615</v>
      </c>
      <c r="P23" s="722">
        <f t="shared" si="18"/>
        <v>0.28608004636690831</v>
      </c>
      <c r="Q23" s="722">
        <f t="shared" si="18"/>
        <v>0.17950549357115014</v>
      </c>
      <c r="R23" s="722">
        <f t="shared" si="18"/>
        <v>0.3</v>
      </c>
      <c r="S23" s="722">
        <f t="shared" si="18"/>
        <v>0.34801021696368506</v>
      </c>
      <c r="T23" s="722">
        <f t="shared" si="18"/>
        <v>0.16666666666666666</v>
      </c>
      <c r="U23" s="722">
        <f t="shared" si="18"/>
        <v>0.2494438257849293</v>
      </c>
      <c r="V23" s="722">
        <f t="shared" si="18"/>
        <v>0.33993463423951903</v>
      </c>
      <c r="W23" s="722">
        <f t="shared" si="18"/>
        <v>0.37729332090563117</v>
      </c>
      <c r="X23" s="722">
        <f t="shared" si="18"/>
        <v>0.14698618394803278</v>
      </c>
      <c r="Y23" s="722">
        <f t="shared" si="18"/>
        <v>0.20030840419244375</v>
      </c>
      <c r="Z23" s="722">
        <f t="shared" si="18"/>
        <v>0.22222222222222229</v>
      </c>
      <c r="AA23" s="722">
        <f t="shared" si="18"/>
        <v>0.20030840419244375</v>
      </c>
      <c r="AB23" s="722">
        <f t="shared" si="18"/>
        <v>0.14698618394803223</v>
      </c>
      <c r="AC23" s="722">
        <f t="shared" si="18"/>
        <v>0.20030840419244375</v>
      </c>
      <c r="AD23" s="722">
        <f t="shared" si="18"/>
        <v>0.21933260159733689</v>
      </c>
      <c r="AH23" s="720" t="s">
        <v>18</v>
      </c>
      <c r="AI23" s="722">
        <f t="shared" ref="AI23:BJ23" si="19">AI22/SQRT(COUNT(AI9:AI20))</f>
        <v>0.22473328748774749</v>
      </c>
      <c r="AJ23" s="722">
        <f t="shared" si="19"/>
        <v>0.28867513459481292</v>
      </c>
      <c r="AK23" s="722">
        <f t="shared" si="19"/>
        <v>0.14864709750264055</v>
      </c>
      <c r="AL23" s="722">
        <f t="shared" si="19"/>
        <v>0.14213381090374005</v>
      </c>
      <c r="AM23" s="722">
        <f t="shared" si="19"/>
        <v>0.1929960485281367</v>
      </c>
      <c r="AN23" s="722">
        <f t="shared" si="19"/>
        <v>0.17407765595569785</v>
      </c>
      <c r="AO23" s="722">
        <f t="shared" si="19"/>
        <v>0.2200706885401722</v>
      </c>
      <c r="AP23" s="722">
        <f t="shared" si="19"/>
        <v>0.42861651999441325</v>
      </c>
      <c r="AQ23" s="722">
        <f t="shared" si="19"/>
        <v>0.33616223836869402</v>
      </c>
      <c r="AR23" s="722">
        <f t="shared" si="19"/>
        <v>0.33333333333333359</v>
      </c>
      <c r="AS23" s="722">
        <f t="shared" si="19"/>
        <v>0.31281549730397801</v>
      </c>
      <c r="AT23" s="722">
        <f t="shared" si="19"/>
        <v>0.41666666666666635</v>
      </c>
      <c r="AU23" s="722">
        <f t="shared" si="19"/>
        <v>0.46804450276192355</v>
      </c>
      <c r="AV23" s="722">
        <f t="shared" si="19"/>
        <v>0.63226628362509507</v>
      </c>
      <c r="AW23" s="722">
        <f t="shared" si="19"/>
        <v>0.40000000000000008</v>
      </c>
      <c r="AX23" s="722">
        <f t="shared" si="19"/>
        <v>0.26666666666666616</v>
      </c>
      <c r="AY23" s="722">
        <f t="shared" si="19"/>
        <v>0.29059326290271198</v>
      </c>
      <c r="AZ23" s="722">
        <f t="shared" si="19"/>
        <v>0.33993463423951858</v>
      </c>
      <c r="BA23" s="722">
        <f t="shared" si="19"/>
        <v>0.34801021696368462</v>
      </c>
      <c r="BB23" s="722">
        <f t="shared" si="19"/>
        <v>0.39999999999999963</v>
      </c>
      <c r="BC23" s="722">
        <f t="shared" si="19"/>
        <v>0.56030190274727687</v>
      </c>
      <c r="BD23" s="722">
        <f t="shared" si="19"/>
        <v>0.30932024237944561</v>
      </c>
      <c r="BE23" s="722">
        <f t="shared" si="19"/>
        <v>0.29397236789606579</v>
      </c>
      <c r="BF23" s="722">
        <f t="shared" si="19"/>
        <v>0.37679611017362613</v>
      </c>
      <c r="BG23" s="722">
        <f t="shared" si="19"/>
        <v>0.23570226039551587</v>
      </c>
      <c r="BH23" s="722">
        <f t="shared" si="19"/>
        <v>0.26057865332352453</v>
      </c>
      <c r="BI23" s="722">
        <f t="shared" si="19"/>
        <v>0.29397236789606579</v>
      </c>
      <c r="BJ23" s="722">
        <f t="shared" si="19"/>
        <v>0.42707481924665475</v>
      </c>
      <c r="BN23" s="720" t="s">
        <v>18</v>
      </c>
      <c r="BO23" s="722">
        <f t="shared" ref="BO23:CP23" si="20">BO22/SQRT(COUNT(BO9:BO20))</f>
        <v>0.2599047999758855</v>
      </c>
      <c r="BP23" s="722">
        <f t="shared" si="20"/>
        <v>0.26111648393354681</v>
      </c>
      <c r="BQ23" s="722">
        <f t="shared" si="20"/>
        <v>0.2289082565111836</v>
      </c>
      <c r="BR23" s="722">
        <f t="shared" si="20"/>
        <v>0.2289082565111836</v>
      </c>
      <c r="BS23" s="722">
        <f t="shared" si="20"/>
        <v>8.3333333333333315E-2</v>
      </c>
      <c r="BT23" s="722">
        <f t="shared" si="20"/>
        <v>0.19462473604038075</v>
      </c>
      <c r="BU23" s="722">
        <f t="shared" si="20"/>
        <v>0.32291952589154299</v>
      </c>
      <c r="BV23" s="722">
        <f t="shared" si="20"/>
        <v>0.23028309323591914</v>
      </c>
      <c r="BW23" s="722">
        <f t="shared" si="20"/>
        <v>0.31281549730397867</v>
      </c>
      <c r="BX23" s="722">
        <f t="shared" si="20"/>
        <v>0.32176909972114048</v>
      </c>
      <c r="BY23" s="722">
        <f t="shared" si="20"/>
        <v>0.35798961668820145</v>
      </c>
      <c r="BZ23" s="722">
        <f t="shared" si="20"/>
        <v>0.42640143271122088</v>
      </c>
      <c r="CA23" s="722">
        <f t="shared" si="20"/>
        <v>0.37939345531966412</v>
      </c>
      <c r="CB23" s="722">
        <f t="shared" si="20"/>
        <v>0.47567912310354848</v>
      </c>
      <c r="CC23" s="722">
        <f t="shared" si="20"/>
        <v>0.37859388972001817</v>
      </c>
      <c r="CD23" s="722">
        <f t="shared" si="20"/>
        <v>0.39581140290126388</v>
      </c>
      <c r="CE23" s="722">
        <f t="shared" si="20"/>
        <v>0.19999999999999982</v>
      </c>
      <c r="CF23" s="722">
        <f t="shared" si="20"/>
        <v>0.2134374745810948</v>
      </c>
      <c r="CG23" s="722">
        <f t="shared" si="20"/>
        <v>0.2494438257849293</v>
      </c>
      <c r="CH23" s="722">
        <f t="shared" si="20"/>
        <v>0.22360679774997896</v>
      </c>
      <c r="CI23" s="722">
        <f t="shared" si="20"/>
        <v>0.45992538646079512</v>
      </c>
      <c r="CJ23" s="722">
        <f t="shared" si="20"/>
        <v>0.24216105241892627</v>
      </c>
      <c r="CK23" s="722">
        <f t="shared" si="20"/>
        <v>0.28867513459481287</v>
      </c>
      <c r="CL23" s="722">
        <f t="shared" si="20"/>
        <v>0.35136418446315321</v>
      </c>
      <c r="CM23" s="722">
        <f t="shared" si="20"/>
        <v>0.23570226039551587</v>
      </c>
      <c r="CN23" s="722">
        <f t="shared" si="20"/>
        <v>0.20030840419244375</v>
      </c>
      <c r="CO23" s="722">
        <f t="shared" si="20"/>
        <v>0.23570226039551587</v>
      </c>
      <c r="CP23" s="722">
        <f t="shared" si="20"/>
        <v>0.34367196083862867</v>
      </c>
    </row>
    <row r="24" spans="1:94" s="645" customFormat="1">
      <c r="B24" s="1255" t="s">
        <v>315</v>
      </c>
      <c r="C24" s="722">
        <f t="shared" ref="C24:I24" si="21">C21-(2*C22)</f>
        <v>-0.4770978917519928</v>
      </c>
      <c r="D24" s="722">
        <f t="shared" si="21"/>
        <v>0.73118554153611992</v>
      </c>
      <c r="E24" s="722">
        <f t="shared" si="21"/>
        <v>1.579550819823623</v>
      </c>
      <c r="F24" s="722">
        <f t="shared" si="21"/>
        <v>1.6159933919096274</v>
      </c>
      <c r="G24" s="722">
        <f t="shared" si="21"/>
        <v>2.1159933919096274</v>
      </c>
      <c r="H24" s="722">
        <f t="shared" si="21"/>
        <v>2.5179491924311228</v>
      </c>
      <c r="I24" s="722">
        <f t="shared" si="21"/>
        <v>3.1830311106397398</v>
      </c>
      <c r="J24" s="722">
        <f t="shared" ref="J24:O24" si="22">J21-(2*J22)</f>
        <v>-0.2688144584638803</v>
      </c>
      <c r="K24" s="722">
        <f t="shared" si="22"/>
        <v>-4.1540399788850602E-2</v>
      </c>
      <c r="L24" s="722">
        <f t="shared" si="22"/>
        <v>1.2424432771111817</v>
      </c>
      <c r="M24" s="722">
        <f t="shared" si="22"/>
        <v>2.0795508198236248</v>
      </c>
      <c r="N24" s="722">
        <f t="shared" si="22"/>
        <v>2.7939546216889455</v>
      </c>
      <c r="O24" s="722">
        <f t="shared" si="22"/>
        <v>2.7462174864902913</v>
      </c>
      <c r="P24" s="722">
        <f t="shared" ref="P24:AD24" si="23">P21-(2*P22)</f>
        <v>3.4913126319767525</v>
      </c>
      <c r="Q24" s="722">
        <f t="shared" si="23"/>
        <v>-3.5292424395093391E-2</v>
      </c>
      <c r="R24" s="722">
        <f t="shared" si="23"/>
        <v>0.40263340389897206</v>
      </c>
      <c r="S24" s="722">
        <f t="shared" si="23"/>
        <v>0.69899013077077576</v>
      </c>
      <c r="T24" s="722">
        <f t="shared" si="23"/>
        <v>2.4459074466105402</v>
      </c>
      <c r="U24" s="722">
        <f t="shared" si="23"/>
        <v>2.2223787245067697</v>
      </c>
      <c r="V24" s="722">
        <f t="shared" si="23"/>
        <v>2.2500646004537201</v>
      </c>
      <c r="W24" s="722">
        <f t="shared" si="23"/>
        <v>3.2992875199387663</v>
      </c>
      <c r="X24" s="722">
        <f t="shared" si="23"/>
        <v>0.34030511853402556</v>
      </c>
      <c r="Y24" s="722">
        <f t="shared" si="23"/>
        <v>0.90926068595644871</v>
      </c>
      <c r="Z24" s="722">
        <f t="shared" si="23"/>
        <v>1.444444444444444</v>
      </c>
      <c r="AA24" s="722">
        <f t="shared" si="23"/>
        <v>1.9092606859564487</v>
      </c>
      <c r="AB24" s="722">
        <f t="shared" si="23"/>
        <v>2.8958606740895845</v>
      </c>
      <c r="AC24" s="722">
        <f t="shared" si="23"/>
        <v>2.9092606859564483</v>
      </c>
      <c r="AD24" s="722">
        <f t="shared" si="23"/>
        <v>4.0928932793048682</v>
      </c>
      <c r="AH24" s="1255" t="s">
        <v>315</v>
      </c>
      <c r="AI24" s="722">
        <f t="shared" ref="AI24:AO24" si="24">AI21-(2*AI22)</f>
        <v>1.1096687783436199</v>
      </c>
      <c r="AJ24" s="722">
        <f t="shared" si="24"/>
        <v>1.5</v>
      </c>
      <c r="AK24" s="722">
        <f t="shared" si="24"/>
        <v>3.0534760322444603</v>
      </c>
      <c r="AL24" s="722">
        <f t="shared" si="24"/>
        <v>3.3486014054986728</v>
      </c>
      <c r="AM24" s="722">
        <f t="shared" si="24"/>
        <v>3.5795508198236217</v>
      </c>
      <c r="AN24" s="722">
        <f t="shared" si="24"/>
        <v>3.7939546216889455</v>
      </c>
      <c r="AO24" s="722">
        <f t="shared" si="24"/>
        <v>6.346555544767023</v>
      </c>
      <c r="AP24" s="722">
        <f t="shared" ref="AP24:AU24" si="25">AP21-(2*AP22)</f>
        <v>1.7804576416252589</v>
      </c>
      <c r="AQ24" s="722">
        <f t="shared" si="25"/>
        <v>3.2543330275707016</v>
      </c>
      <c r="AR24" s="722">
        <f t="shared" si="25"/>
        <v>4.0239322565748283</v>
      </c>
      <c r="AS24" s="722">
        <f t="shared" si="25"/>
        <v>4.7494173277650074</v>
      </c>
      <c r="AT24" s="722">
        <f t="shared" si="25"/>
        <v>4.5299153207185405</v>
      </c>
      <c r="AU24" s="722">
        <f t="shared" si="25"/>
        <v>4.6739592307188138</v>
      </c>
      <c r="AV24" s="722">
        <f>AV21-(2*AV22)</f>
        <v>8.1332806913943259</v>
      </c>
      <c r="AW24" s="722">
        <f t="shared" ref="AW24:BB24" si="26">AW21-(2*AW22)</f>
        <v>2.0701778718652957</v>
      </c>
      <c r="AX24" s="722">
        <f t="shared" si="26"/>
        <v>3.9134519145768669</v>
      </c>
      <c r="AY24" s="722">
        <f t="shared" si="26"/>
        <v>4.362126833054635</v>
      </c>
      <c r="AZ24" s="722">
        <f t="shared" si="26"/>
        <v>4.4500646004537217</v>
      </c>
      <c r="BA24" s="722">
        <f t="shared" si="26"/>
        <v>4.6989901307707793</v>
      </c>
      <c r="BB24" s="722">
        <f t="shared" si="26"/>
        <v>5.0701778718652983</v>
      </c>
      <c r="BC24" s="722">
        <f t="shared" ref="BC24:BJ24" si="27">BC21-(2*BC22)</f>
        <v>8.5053396199849018</v>
      </c>
      <c r="BD24" s="722">
        <f t="shared" si="27"/>
        <v>2.0329674346122153</v>
      </c>
      <c r="BE24" s="722">
        <f t="shared" si="27"/>
        <v>2.6806102370680502</v>
      </c>
      <c r="BF24" s="722">
        <f t="shared" si="27"/>
        <v>3.1836677834026879</v>
      </c>
      <c r="BG24" s="722">
        <f t="shared" si="27"/>
        <v>4.5857864376269051</v>
      </c>
      <c r="BH24" s="722">
        <f t="shared" si="27"/>
        <v>5.3254169689477422</v>
      </c>
      <c r="BI24" s="722">
        <f t="shared" si="27"/>
        <v>5.6806102370680502</v>
      </c>
      <c r="BJ24" s="722">
        <f t="shared" si="27"/>
        <v>8.3314399734089601</v>
      </c>
      <c r="BN24" s="1255" t="s">
        <v>315</v>
      </c>
      <c r="BO24" s="722">
        <f t="shared" ref="BO24:BU24" si="28">BO21-(2*BO22)</f>
        <v>0.28266005857629373</v>
      </c>
      <c r="BP24" s="722">
        <f t="shared" si="28"/>
        <v>0.69093193253341822</v>
      </c>
      <c r="BQ24" s="722">
        <f t="shared" si="28"/>
        <v>1.9974104111358164</v>
      </c>
      <c r="BR24" s="722">
        <f t="shared" si="28"/>
        <v>1.9974104111358164</v>
      </c>
      <c r="BS24" s="722">
        <f t="shared" si="28"/>
        <v>3.3393163974770408</v>
      </c>
      <c r="BT24" s="722">
        <f t="shared" si="28"/>
        <v>3.1516002750735161</v>
      </c>
      <c r="BU24" s="722">
        <f t="shared" si="28"/>
        <v>4.1344145642658425</v>
      </c>
      <c r="BV24" s="722">
        <f t="shared" ref="BV24:CA24" si="29">BV21-(2*BV22)</f>
        <v>2.904551929565069</v>
      </c>
      <c r="BW24" s="722">
        <f t="shared" si="29"/>
        <v>3.749417327765002</v>
      </c>
      <c r="BX24" s="722">
        <f t="shared" si="29"/>
        <v>4.6040516172424848</v>
      </c>
      <c r="BY24" s="722">
        <f t="shared" si="29"/>
        <v>5.103108514589044</v>
      </c>
      <c r="BZ24" s="722">
        <f t="shared" si="29"/>
        <v>5.0458042164960144</v>
      </c>
      <c r="CA24" s="722">
        <f t="shared" si="29"/>
        <v>5.8714850373089167</v>
      </c>
      <c r="CB24" s="722">
        <f>CB21-(2*CB22)</f>
        <v>9.9798150294060406</v>
      </c>
      <c r="CC24" s="722">
        <f t="shared" ref="CC24:CH24" si="30">CC21-(2*CC22)</f>
        <v>-0.49443799947572931</v>
      </c>
      <c r="CD24" s="722">
        <f t="shared" si="30"/>
        <v>-0.20333111406914517</v>
      </c>
      <c r="CE24" s="722">
        <f t="shared" si="30"/>
        <v>1.5350889359326492</v>
      </c>
      <c r="CF24" s="722">
        <f t="shared" si="30"/>
        <v>2.3501028845788952</v>
      </c>
      <c r="CG24" s="722">
        <f t="shared" si="30"/>
        <v>2.62237872450677</v>
      </c>
      <c r="CH24" s="722">
        <f t="shared" si="30"/>
        <v>3.0857864376269051</v>
      </c>
      <c r="CI24" s="722">
        <f t="shared" ref="CI24:CP24" si="31">CI21-(2*CI22)</f>
        <v>3.2906764501014369</v>
      </c>
      <c r="CJ24" s="722">
        <f t="shared" si="31"/>
        <v>-8.5218700691132021E-3</v>
      </c>
      <c r="CK24" s="722">
        <f t="shared" si="31"/>
        <v>0.26794919243112281</v>
      </c>
      <c r="CL24" s="722">
        <f t="shared" si="31"/>
        <v>0.7807037821099696</v>
      </c>
      <c r="CM24" s="722">
        <f t="shared" si="31"/>
        <v>1.9191197709602383</v>
      </c>
      <c r="CN24" s="722">
        <f t="shared" si="31"/>
        <v>2.9092606859564483</v>
      </c>
      <c r="CO24" s="722">
        <f t="shared" si="31"/>
        <v>2.5857864376269051</v>
      </c>
      <c r="CP24" s="722">
        <f t="shared" si="31"/>
        <v>3.6029682349682273</v>
      </c>
    </row>
    <row r="25" spans="1:94" s="645" customFormat="1">
      <c r="B25" s="1256"/>
      <c r="C25" s="722">
        <f t="shared" ref="C25:I25" si="32">C21+(2*C22)</f>
        <v>2.4770978917519928</v>
      </c>
      <c r="D25" s="722">
        <f t="shared" si="32"/>
        <v>3.6021477917972131</v>
      </c>
      <c r="E25" s="722">
        <f t="shared" si="32"/>
        <v>4.2537825135097105</v>
      </c>
      <c r="F25" s="722">
        <f t="shared" si="32"/>
        <v>5.2173399414237061</v>
      </c>
      <c r="G25" s="722">
        <f t="shared" si="32"/>
        <v>5.7173399414237061</v>
      </c>
      <c r="H25" s="722">
        <f t="shared" si="32"/>
        <v>5.9820508075688767</v>
      </c>
      <c r="I25" s="722">
        <f t="shared" si="32"/>
        <v>7.9869688893602602</v>
      </c>
      <c r="J25" s="722">
        <f t="shared" ref="J25:O25" si="33">J21+(2*J22)</f>
        <v>2.602147791797214</v>
      </c>
      <c r="K25" s="722">
        <f t="shared" si="33"/>
        <v>3.7082070664555173</v>
      </c>
      <c r="L25" s="722">
        <f t="shared" si="33"/>
        <v>4.2575567228888183</v>
      </c>
      <c r="M25" s="722">
        <f t="shared" si="33"/>
        <v>4.7537825135097087</v>
      </c>
      <c r="N25" s="722">
        <f t="shared" si="33"/>
        <v>5.206045378311055</v>
      </c>
      <c r="O25" s="722">
        <f t="shared" si="33"/>
        <v>5.4204491801763748</v>
      </c>
      <c r="P25" s="722">
        <f t="shared" ref="P25:AD25" si="34">P21+(2*P22)</f>
        <v>7.4553540346899148</v>
      </c>
      <c r="Q25" s="722">
        <f t="shared" si="34"/>
        <v>2.2352924243950936</v>
      </c>
      <c r="R25" s="722">
        <f t="shared" si="34"/>
        <v>4.1973665961010278</v>
      </c>
      <c r="S25" s="722">
        <f t="shared" si="34"/>
        <v>5.1010098692292241</v>
      </c>
      <c r="T25" s="722">
        <f t="shared" si="34"/>
        <v>4.5540925533894594</v>
      </c>
      <c r="U25" s="722">
        <f t="shared" si="34"/>
        <v>5.3776212754932295</v>
      </c>
      <c r="V25" s="722">
        <f t="shared" si="34"/>
        <v>6.5499353995462801</v>
      </c>
      <c r="W25" s="722">
        <f t="shared" si="34"/>
        <v>8.0717124800612332</v>
      </c>
      <c r="X25" s="722">
        <f t="shared" si="34"/>
        <v>2.1041393259104191</v>
      </c>
      <c r="Y25" s="722">
        <f t="shared" si="34"/>
        <v>3.3129615362657736</v>
      </c>
      <c r="Z25" s="722">
        <f t="shared" si="34"/>
        <v>4.1111111111111116</v>
      </c>
      <c r="AA25" s="722">
        <f t="shared" si="34"/>
        <v>4.3129615362657736</v>
      </c>
      <c r="AB25" s="722">
        <f t="shared" si="34"/>
        <v>4.6596948814659713</v>
      </c>
      <c r="AC25" s="722">
        <f t="shared" si="34"/>
        <v>5.3129615362657727</v>
      </c>
      <c r="AD25" s="722">
        <f t="shared" si="34"/>
        <v>6.7248844984729113</v>
      </c>
      <c r="AH25" s="1256"/>
      <c r="AI25" s="722">
        <f t="shared" ref="AI25:AO25" si="35">AI21+(2*AI22)</f>
        <v>4.2236645549897132</v>
      </c>
      <c r="AJ25" s="722">
        <f t="shared" si="35"/>
        <v>5.5</v>
      </c>
      <c r="AK25" s="722">
        <f t="shared" si="35"/>
        <v>5.1131906344222058</v>
      </c>
      <c r="AL25" s="722">
        <f t="shared" si="35"/>
        <v>5.3180652611679928</v>
      </c>
      <c r="AM25" s="722">
        <f t="shared" si="35"/>
        <v>6.2537825135097123</v>
      </c>
      <c r="AN25" s="722">
        <f t="shared" si="35"/>
        <v>6.206045378311055</v>
      </c>
      <c r="AO25" s="722">
        <f t="shared" si="35"/>
        <v>9.3959444552329767</v>
      </c>
      <c r="AP25" s="722">
        <f t="shared" ref="AP25:AU25" si="36">AP21+(2*AP22)</f>
        <v>7.7195423583747411</v>
      </c>
      <c r="AQ25" s="722">
        <f t="shared" si="36"/>
        <v>7.912333639095964</v>
      </c>
      <c r="AR25" s="722">
        <f t="shared" si="36"/>
        <v>8.6427344100918368</v>
      </c>
      <c r="AS25" s="722">
        <f t="shared" si="36"/>
        <v>9.0839160055683266</v>
      </c>
      <c r="AT25" s="722">
        <f t="shared" si="36"/>
        <v>10.303418012614793</v>
      </c>
      <c r="AU25" s="722">
        <f t="shared" si="36"/>
        <v>11.159374102614521</v>
      </c>
      <c r="AV25" s="722">
        <f>AV21+(2*AV22)</f>
        <v>16.894219308605674</v>
      </c>
      <c r="AW25" s="722">
        <f t="shared" ref="AW25:BB25" si="37">AW21+(2*AW22)</f>
        <v>7.1298221281347036</v>
      </c>
      <c r="AX25" s="722">
        <f t="shared" si="37"/>
        <v>7.2865480854231324</v>
      </c>
      <c r="AY25" s="722">
        <f t="shared" si="37"/>
        <v>8.0378731669453654</v>
      </c>
      <c r="AZ25" s="722">
        <f t="shared" si="37"/>
        <v>8.7499353995462776</v>
      </c>
      <c r="BA25" s="722">
        <f t="shared" si="37"/>
        <v>9.1010098692292214</v>
      </c>
      <c r="BB25" s="722">
        <f t="shared" si="37"/>
        <v>10.129822128134702</v>
      </c>
      <c r="BC25" s="722">
        <f t="shared" ref="BC25:BJ25" si="38">BC21+(2*BC22)</f>
        <v>15.592660380015101</v>
      </c>
      <c r="BD25" s="722">
        <f t="shared" si="38"/>
        <v>5.7448103431655628</v>
      </c>
      <c r="BE25" s="722">
        <f t="shared" si="38"/>
        <v>6.208278651820839</v>
      </c>
      <c r="BF25" s="722">
        <f t="shared" si="38"/>
        <v>7.705221105486201</v>
      </c>
      <c r="BG25" s="722">
        <f t="shared" si="38"/>
        <v>7.4142135623730949</v>
      </c>
      <c r="BH25" s="722">
        <f t="shared" si="38"/>
        <v>8.4523608088300364</v>
      </c>
      <c r="BI25" s="722">
        <f t="shared" si="38"/>
        <v>9.208278651820839</v>
      </c>
      <c r="BJ25" s="722">
        <f t="shared" si="38"/>
        <v>13.456337804368816</v>
      </c>
      <c r="BN25" s="1256"/>
      <c r="BO25" s="722">
        <f t="shared" ref="BO25:BU25" si="39">BO21+(2*BO22)</f>
        <v>3.884006608090373</v>
      </c>
      <c r="BP25" s="722">
        <f t="shared" si="39"/>
        <v>4.3090680674665816</v>
      </c>
      <c r="BQ25" s="722">
        <f t="shared" si="39"/>
        <v>5.1692562555308506</v>
      </c>
      <c r="BR25" s="722">
        <f t="shared" si="39"/>
        <v>5.1692562555308506</v>
      </c>
      <c r="BS25" s="722">
        <f t="shared" si="39"/>
        <v>4.4940169358562922</v>
      </c>
      <c r="BT25" s="722">
        <f t="shared" si="39"/>
        <v>5.8483997249264839</v>
      </c>
      <c r="BU25" s="722">
        <f t="shared" si="39"/>
        <v>8.6089187690674915</v>
      </c>
      <c r="BV25" s="722">
        <f t="shared" ref="BV25:CA25" si="40">BV21+(2*BV22)</f>
        <v>6.095448070434931</v>
      </c>
      <c r="BW25" s="722">
        <f t="shared" si="40"/>
        <v>8.0839160055683319</v>
      </c>
      <c r="BX25" s="722">
        <f t="shared" si="40"/>
        <v>9.0626150494241813</v>
      </c>
      <c r="BY25" s="722">
        <f t="shared" si="40"/>
        <v>10.063558152077622</v>
      </c>
      <c r="BZ25" s="722">
        <f t="shared" si="40"/>
        <v>10.954195783503986</v>
      </c>
      <c r="CA25" s="722">
        <f t="shared" si="40"/>
        <v>11.128514962691083</v>
      </c>
      <c r="CB25" s="722">
        <f>CB21+(2*CB22)</f>
        <v>16.571018303927293</v>
      </c>
      <c r="CC25" s="722">
        <f t="shared" ref="CC25:CH25" si="41">CC21+(2*CC22)</f>
        <v>4.2944379994757291</v>
      </c>
      <c r="CD25" s="722">
        <f t="shared" si="41"/>
        <v>4.8033311140691453</v>
      </c>
      <c r="CE25" s="722">
        <f t="shared" si="41"/>
        <v>4.0649110640673509</v>
      </c>
      <c r="CF25" s="722">
        <f t="shared" si="41"/>
        <v>5.0498971154211052</v>
      </c>
      <c r="CG25" s="722">
        <f t="shared" si="41"/>
        <v>5.7776212754932299</v>
      </c>
      <c r="CH25" s="722">
        <f t="shared" si="41"/>
        <v>5.9142135623730949</v>
      </c>
      <c r="CI25" s="722">
        <f t="shared" ref="CI25:CP25" si="42">CI21+(2*CI22)</f>
        <v>9.1083235498985609</v>
      </c>
      <c r="CJ25" s="722">
        <f t="shared" si="42"/>
        <v>2.897410758958002</v>
      </c>
      <c r="CK25" s="722">
        <f t="shared" si="42"/>
        <v>3.7320508075688772</v>
      </c>
      <c r="CL25" s="722">
        <f t="shared" si="42"/>
        <v>4.9970739956678081</v>
      </c>
      <c r="CM25" s="722">
        <f t="shared" si="42"/>
        <v>4.7475468957064288</v>
      </c>
      <c r="CN25" s="722">
        <f t="shared" si="42"/>
        <v>5.3129615362657727</v>
      </c>
      <c r="CO25" s="722">
        <f t="shared" si="42"/>
        <v>5.4142135623730949</v>
      </c>
      <c r="CP25" s="722">
        <f t="shared" si="42"/>
        <v>7.7270317650317715</v>
      </c>
    </row>
    <row r="27" spans="1:94" ht="15" customHeight="1"/>
    <row r="29" spans="1:94" ht="15">
      <c r="A29" s="121" t="s">
        <v>314</v>
      </c>
      <c r="B29" s="1246" t="s">
        <v>31</v>
      </c>
      <c r="C29" s="1247"/>
      <c r="D29" s="1247"/>
      <c r="E29" s="1247"/>
      <c r="F29" s="1247"/>
      <c r="G29" s="1247"/>
      <c r="H29" s="1247"/>
      <c r="I29" s="1247"/>
      <c r="J29"/>
      <c r="K29"/>
      <c r="AG29" s="121" t="s">
        <v>314</v>
      </c>
      <c r="AH29" s="1246" t="s">
        <v>31</v>
      </c>
      <c r="AI29" s="1247"/>
      <c r="AJ29" s="1247"/>
      <c r="AK29" s="1247"/>
      <c r="AL29" s="1247"/>
      <c r="AM29" s="1247"/>
      <c r="AN29" s="1247"/>
      <c r="AO29" s="1247"/>
      <c r="AP29"/>
      <c r="AQ29"/>
      <c r="BM29" s="121" t="s">
        <v>314</v>
      </c>
      <c r="BN29" s="1246" t="s">
        <v>31</v>
      </c>
      <c r="BO29" s="1247"/>
      <c r="BP29" s="1247"/>
      <c r="BQ29" s="1247"/>
      <c r="BR29" s="1247"/>
      <c r="BS29" s="1247"/>
      <c r="BT29" s="1247"/>
      <c r="BU29" s="1247"/>
      <c r="BV29"/>
      <c r="BW29"/>
    </row>
    <row r="30" spans="1:94" ht="15.75" thickBot="1">
      <c r="B30" s="1248" t="s">
        <v>1101</v>
      </c>
      <c r="C30" s="1247"/>
      <c r="D30" s="1247"/>
      <c r="E30" s="1247"/>
      <c r="F30" s="1247"/>
      <c r="G30" s="1247"/>
      <c r="H30" s="1247"/>
      <c r="I30" s="1247"/>
      <c r="J30"/>
      <c r="K30"/>
      <c r="AH30" s="1248" t="s">
        <v>1421</v>
      </c>
      <c r="AI30" s="1247"/>
      <c r="AJ30" s="1247"/>
      <c r="AK30" s="1247"/>
      <c r="AL30" s="1247"/>
      <c r="AM30" s="1247"/>
      <c r="AN30" s="1247"/>
      <c r="AO30" s="1247"/>
      <c r="AP30"/>
      <c r="AQ30"/>
      <c r="BN30" s="1248" t="s">
        <v>25</v>
      </c>
      <c r="BO30" s="1247"/>
      <c r="BP30" s="1247"/>
      <c r="BQ30" s="1247"/>
      <c r="BR30" s="1247"/>
      <c r="BS30" s="1247"/>
      <c r="BT30" s="1247"/>
      <c r="BU30" s="1247"/>
      <c r="BV30"/>
      <c r="BW30"/>
    </row>
    <row r="31" spans="1:94" ht="25.5" thickBot="1">
      <c r="B31" s="753" t="s">
        <v>824</v>
      </c>
      <c r="C31" s="754" t="s">
        <v>96</v>
      </c>
      <c r="D31" s="754" t="s">
        <v>30</v>
      </c>
      <c r="E31" s="755" t="s">
        <v>109</v>
      </c>
      <c r="F31" s="756" t="s">
        <v>881</v>
      </c>
      <c r="G31" s="757" t="s">
        <v>16</v>
      </c>
      <c r="H31" s="757" t="s">
        <v>882</v>
      </c>
      <c r="I31" s="758" t="s">
        <v>883</v>
      </c>
      <c r="J31"/>
      <c r="K31"/>
      <c r="AH31" s="753" t="s">
        <v>824</v>
      </c>
      <c r="AI31" s="754" t="s">
        <v>96</v>
      </c>
      <c r="AJ31" s="754" t="s">
        <v>30</v>
      </c>
      <c r="AK31" s="755" t="s">
        <v>109</v>
      </c>
      <c r="AL31" s="756" t="s">
        <v>881</v>
      </c>
      <c r="AM31" s="757" t="s">
        <v>16</v>
      </c>
      <c r="AN31" s="757" t="s">
        <v>882</v>
      </c>
      <c r="AO31" s="758" t="s">
        <v>883</v>
      </c>
      <c r="AP31"/>
      <c r="AQ31"/>
      <c r="BN31" s="753" t="s">
        <v>824</v>
      </c>
      <c r="BO31" s="754" t="s">
        <v>96</v>
      </c>
      <c r="BP31" s="754" t="s">
        <v>30</v>
      </c>
      <c r="BQ31" s="755" t="s">
        <v>109</v>
      </c>
      <c r="BR31" s="756" t="s">
        <v>881</v>
      </c>
      <c r="BS31" s="757" t="s">
        <v>16</v>
      </c>
      <c r="BT31" s="757" t="s">
        <v>882</v>
      </c>
      <c r="BU31" s="758" t="s">
        <v>883</v>
      </c>
      <c r="BV31"/>
      <c r="BW31"/>
    </row>
    <row r="32" spans="1:94" ht="15">
      <c r="B32" s="1249" t="s">
        <v>884</v>
      </c>
      <c r="C32" s="759" t="s">
        <v>99</v>
      </c>
      <c r="D32" s="759" t="s">
        <v>1</v>
      </c>
      <c r="E32" s="760" t="s">
        <v>10</v>
      </c>
      <c r="F32" s="761">
        <v>1</v>
      </c>
      <c r="G32" s="762">
        <v>0</v>
      </c>
      <c r="H32" s="763" t="s">
        <v>851</v>
      </c>
      <c r="I32" s="764" t="s">
        <v>885</v>
      </c>
      <c r="J32"/>
      <c r="K32"/>
      <c r="AH32" s="1249" t="s">
        <v>884</v>
      </c>
      <c r="AI32" s="759" t="s">
        <v>99</v>
      </c>
      <c r="AJ32" s="759" t="s">
        <v>1</v>
      </c>
      <c r="AK32" s="760" t="s">
        <v>10</v>
      </c>
      <c r="AL32" s="761">
        <v>1</v>
      </c>
      <c r="AM32" s="762">
        <v>3</v>
      </c>
      <c r="AN32" s="763" t="s">
        <v>851</v>
      </c>
      <c r="AO32" s="764" t="s">
        <v>885</v>
      </c>
      <c r="AP32"/>
      <c r="AQ32"/>
      <c r="BN32" s="1249" t="s">
        <v>884</v>
      </c>
      <c r="BO32" s="759" t="s">
        <v>99</v>
      </c>
      <c r="BP32" s="759" t="s">
        <v>1</v>
      </c>
      <c r="BQ32" s="760" t="s">
        <v>10</v>
      </c>
      <c r="BR32" s="761">
        <v>1</v>
      </c>
      <c r="BS32" s="762">
        <v>2</v>
      </c>
      <c r="BT32" s="763" t="s">
        <v>851</v>
      </c>
      <c r="BU32" s="764" t="s">
        <v>885</v>
      </c>
      <c r="BV32"/>
      <c r="BW32"/>
    </row>
    <row r="33" spans="2:75" ht="15">
      <c r="B33" s="1250"/>
      <c r="C33" s="765" t="s">
        <v>100</v>
      </c>
      <c r="D33" s="765" t="s">
        <v>1</v>
      </c>
      <c r="E33" s="766" t="s">
        <v>10</v>
      </c>
      <c r="F33" s="767">
        <v>1</v>
      </c>
      <c r="G33" s="768">
        <v>2</v>
      </c>
      <c r="H33" s="769" t="s">
        <v>851</v>
      </c>
      <c r="I33" s="770" t="s">
        <v>885</v>
      </c>
      <c r="J33"/>
      <c r="K33"/>
      <c r="AH33" s="1250"/>
      <c r="AI33" s="765" t="s">
        <v>100</v>
      </c>
      <c r="AJ33" s="765" t="s">
        <v>1</v>
      </c>
      <c r="AK33" s="766" t="s">
        <v>10</v>
      </c>
      <c r="AL33" s="767">
        <v>1</v>
      </c>
      <c r="AM33" s="768">
        <v>4</v>
      </c>
      <c r="AN33" s="769" t="s">
        <v>851</v>
      </c>
      <c r="AO33" s="770" t="s">
        <v>885</v>
      </c>
      <c r="AP33"/>
      <c r="AQ33"/>
      <c r="BN33" s="1250"/>
      <c r="BO33" s="765" t="s">
        <v>100</v>
      </c>
      <c r="BP33" s="765" t="s">
        <v>1</v>
      </c>
      <c r="BQ33" s="766" t="s">
        <v>10</v>
      </c>
      <c r="BR33" s="767">
        <v>1</v>
      </c>
      <c r="BS33" s="768">
        <v>3</v>
      </c>
      <c r="BT33" s="769" t="s">
        <v>851</v>
      </c>
      <c r="BU33" s="770" t="s">
        <v>885</v>
      </c>
      <c r="BV33"/>
      <c r="BW33"/>
    </row>
    <row r="34" spans="2:75" ht="15">
      <c r="B34" s="1250"/>
      <c r="C34" s="765" t="s">
        <v>101</v>
      </c>
      <c r="D34" s="765" t="s">
        <v>1</v>
      </c>
      <c r="E34" s="766" t="s">
        <v>10</v>
      </c>
      <c r="F34" s="767">
        <v>1</v>
      </c>
      <c r="G34" s="768">
        <v>3</v>
      </c>
      <c r="H34" s="769" t="s">
        <v>851</v>
      </c>
      <c r="I34" s="770" t="s">
        <v>885</v>
      </c>
      <c r="J34"/>
      <c r="K34"/>
      <c r="AH34" s="1250"/>
      <c r="AI34" s="765" t="s">
        <v>101</v>
      </c>
      <c r="AJ34" s="765" t="s">
        <v>1</v>
      </c>
      <c r="AK34" s="766" t="s">
        <v>10</v>
      </c>
      <c r="AL34" s="767">
        <v>1</v>
      </c>
      <c r="AM34" s="768">
        <v>4</v>
      </c>
      <c r="AN34" s="769" t="s">
        <v>851</v>
      </c>
      <c r="AO34" s="770" t="s">
        <v>885</v>
      </c>
      <c r="AP34"/>
      <c r="AQ34"/>
      <c r="BN34" s="1250"/>
      <c r="BO34" s="765" t="s">
        <v>101</v>
      </c>
      <c r="BP34" s="765" t="s">
        <v>1</v>
      </c>
      <c r="BQ34" s="766" t="s">
        <v>10</v>
      </c>
      <c r="BR34" s="767">
        <v>1</v>
      </c>
      <c r="BS34" s="768">
        <v>4</v>
      </c>
      <c r="BT34" s="769" t="s">
        <v>851</v>
      </c>
      <c r="BU34" s="770" t="s">
        <v>885</v>
      </c>
      <c r="BV34"/>
      <c r="BW34"/>
    </row>
    <row r="35" spans="2:75" ht="15">
      <c r="B35" s="1250"/>
      <c r="C35" s="765" t="s">
        <v>102</v>
      </c>
      <c r="D35" s="765" t="s">
        <v>1</v>
      </c>
      <c r="E35" s="766" t="s">
        <v>10</v>
      </c>
      <c r="F35" s="767">
        <v>1</v>
      </c>
      <c r="G35" s="768">
        <v>3</v>
      </c>
      <c r="H35" s="769" t="s">
        <v>851</v>
      </c>
      <c r="I35" s="770" t="s">
        <v>885</v>
      </c>
      <c r="J35"/>
      <c r="K35"/>
      <c r="AH35" s="1250"/>
      <c r="AI35" s="765" t="s">
        <v>102</v>
      </c>
      <c r="AJ35" s="765" t="s">
        <v>1</v>
      </c>
      <c r="AK35" s="766" t="s">
        <v>10</v>
      </c>
      <c r="AL35" s="767">
        <v>1</v>
      </c>
      <c r="AM35" s="768">
        <v>5</v>
      </c>
      <c r="AN35" s="769" t="s">
        <v>851</v>
      </c>
      <c r="AO35" s="770" t="s">
        <v>885</v>
      </c>
      <c r="AP35"/>
      <c r="AQ35"/>
      <c r="BN35" s="1250"/>
      <c r="BO35" s="765" t="s">
        <v>102</v>
      </c>
      <c r="BP35" s="765" t="s">
        <v>1</v>
      </c>
      <c r="BQ35" s="766" t="s">
        <v>10</v>
      </c>
      <c r="BR35" s="767">
        <v>1</v>
      </c>
      <c r="BS35" s="768">
        <v>4</v>
      </c>
      <c r="BT35" s="769" t="s">
        <v>851</v>
      </c>
      <c r="BU35" s="770" t="s">
        <v>885</v>
      </c>
      <c r="BV35"/>
      <c r="BW35"/>
    </row>
    <row r="36" spans="2:75" ht="15">
      <c r="B36" s="1250"/>
      <c r="C36" s="765" t="s">
        <v>103</v>
      </c>
      <c r="D36" s="765" t="s">
        <v>1</v>
      </c>
      <c r="E36" s="766" t="s">
        <v>10</v>
      </c>
      <c r="F36" s="767">
        <v>1</v>
      </c>
      <c r="G36" s="768">
        <v>4</v>
      </c>
      <c r="H36" s="769" t="s">
        <v>851</v>
      </c>
      <c r="I36" s="770" t="s">
        <v>885</v>
      </c>
      <c r="J36"/>
      <c r="K36"/>
      <c r="AH36" s="1250"/>
      <c r="AI36" s="765" t="s">
        <v>103</v>
      </c>
      <c r="AJ36" s="765" t="s">
        <v>1</v>
      </c>
      <c r="AK36" s="766" t="s">
        <v>10</v>
      </c>
      <c r="AL36" s="767">
        <v>1</v>
      </c>
      <c r="AM36" s="768">
        <v>5</v>
      </c>
      <c r="AN36" s="769" t="s">
        <v>851</v>
      </c>
      <c r="AO36" s="770" t="s">
        <v>885</v>
      </c>
      <c r="AP36"/>
      <c r="AQ36"/>
      <c r="BN36" s="1250"/>
      <c r="BO36" s="765" t="s">
        <v>103</v>
      </c>
      <c r="BP36" s="765" t="s">
        <v>1</v>
      </c>
      <c r="BQ36" s="766" t="s">
        <v>10</v>
      </c>
      <c r="BR36" s="767">
        <v>1</v>
      </c>
      <c r="BS36" s="768">
        <v>4</v>
      </c>
      <c r="BT36" s="769" t="s">
        <v>851</v>
      </c>
      <c r="BU36" s="770" t="s">
        <v>885</v>
      </c>
      <c r="BV36"/>
      <c r="BW36"/>
    </row>
    <row r="37" spans="2:75" ht="15">
      <c r="B37" s="1250"/>
      <c r="C37" s="765" t="s">
        <v>104</v>
      </c>
      <c r="D37" s="765" t="s">
        <v>1</v>
      </c>
      <c r="E37" s="766" t="s">
        <v>10</v>
      </c>
      <c r="F37" s="767">
        <v>1</v>
      </c>
      <c r="G37" s="768">
        <v>4</v>
      </c>
      <c r="H37" s="769" t="s">
        <v>851</v>
      </c>
      <c r="I37" s="770" t="s">
        <v>885</v>
      </c>
      <c r="J37"/>
      <c r="K37"/>
      <c r="AH37" s="1250"/>
      <c r="AI37" s="765" t="s">
        <v>104</v>
      </c>
      <c r="AJ37" s="765" t="s">
        <v>1</v>
      </c>
      <c r="AK37" s="766" t="s">
        <v>10</v>
      </c>
      <c r="AL37" s="767">
        <v>1</v>
      </c>
      <c r="AM37" s="768">
        <v>5</v>
      </c>
      <c r="AN37" s="769" t="s">
        <v>851</v>
      </c>
      <c r="AO37" s="770" t="s">
        <v>885</v>
      </c>
      <c r="AP37"/>
      <c r="AQ37"/>
      <c r="BN37" s="1250"/>
      <c r="BO37" s="765" t="s">
        <v>104</v>
      </c>
      <c r="BP37" s="765" t="s">
        <v>1</v>
      </c>
      <c r="BQ37" s="766" t="s">
        <v>10</v>
      </c>
      <c r="BR37" s="767">
        <v>1</v>
      </c>
      <c r="BS37" s="768">
        <v>5</v>
      </c>
      <c r="BT37" s="769" t="s">
        <v>851</v>
      </c>
      <c r="BU37" s="770" t="s">
        <v>885</v>
      </c>
      <c r="BV37"/>
      <c r="BW37"/>
    </row>
    <row r="38" spans="2:75" ht="15">
      <c r="B38" s="1251"/>
      <c r="C38" s="765" t="s">
        <v>33</v>
      </c>
      <c r="D38" s="765" t="s">
        <v>1</v>
      </c>
      <c r="E38" s="766" t="s">
        <v>10</v>
      </c>
      <c r="F38" s="767">
        <v>6</v>
      </c>
      <c r="G38" s="768">
        <v>2.6666666666666665</v>
      </c>
      <c r="H38" s="771">
        <v>1.505545305418162</v>
      </c>
      <c r="I38" s="772">
        <v>0.56457948953181081</v>
      </c>
      <c r="J38"/>
      <c r="K38"/>
      <c r="AH38" s="1251"/>
      <c r="AI38" s="765" t="s">
        <v>33</v>
      </c>
      <c r="AJ38" s="765" t="s">
        <v>1</v>
      </c>
      <c r="AK38" s="766" t="s">
        <v>10</v>
      </c>
      <c r="AL38" s="767">
        <v>6</v>
      </c>
      <c r="AM38" s="768">
        <v>4.3333333333333339</v>
      </c>
      <c r="AN38" s="771">
        <v>0.81649658092772603</v>
      </c>
      <c r="AO38" s="772">
        <v>0.18842228790639828</v>
      </c>
      <c r="AP38"/>
      <c r="AQ38"/>
      <c r="BN38" s="1251"/>
      <c r="BO38" s="765" t="s">
        <v>33</v>
      </c>
      <c r="BP38" s="765" t="s">
        <v>1</v>
      </c>
      <c r="BQ38" s="766" t="s">
        <v>10</v>
      </c>
      <c r="BR38" s="767">
        <v>6</v>
      </c>
      <c r="BS38" s="768">
        <v>3.6666666666666665</v>
      </c>
      <c r="BT38" s="771">
        <v>1.0327955589886446</v>
      </c>
      <c r="BU38" s="772">
        <v>0.28167151608781216</v>
      </c>
      <c r="BV38"/>
      <c r="BW38"/>
    </row>
    <row r="39" spans="2:75" ht="15">
      <c r="B39" s="1252" t="s">
        <v>886</v>
      </c>
      <c r="C39" s="765" t="s">
        <v>99</v>
      </c>
      <c r="D39" s="765" t="s">
        <v>1</v>
      </c>
      <c r="E39" s="766" t="s">
        <v>10</v>
      </c>
      <c r="F39" s="767">
        <v>1</v>
      </c>
      <c r="G39" s="768">
        <v>1</v>
      </c>
      <c r="H39" s="769" t="s">
        <v>851</v>
      </c>
      <c r="I39" s="770" t="s">
        <v>885</v>
      </c>
      <c r="J39"/>
      <c r="K39"/>
      <c r="AH39" s="1252" t="s">
        <v>886</v>
      </c>
      <c r="AI39" s="765" t="s">
        <v>99</v>
      </c>
      <c r="AJ39" s="765" t="s">
        <v>1</v>
      </c>
      <c r="AK39" s="766" t="s">
        <v>10</v>
      </c>
      <c r="AL39" s="767">
        <v>1</v>
      </c>
      <c r="AM39" s="768">
        <v>3</v>
      </c>
      <c r="AN39" s="769" t="s">
        <v>851</v>
      </c>
      <c r="AO39" s="770" t="s">
        <v>885</v>
      </c>
      <c r="AP39"/>
      <c r="AQ39"/>
      <c r="BN39" s="1252" t="s">
        <v>886</v>
      </c>
      <c r="BO39" s="765" t="s">
        <v>99</v>
      </c>
      <c r="BP39" s="765" t="s">
        <v>1</v>
      </c>
      <c r="BQ39" s="766" t="s">
        <v>10</v>
      </c>
      <c r="BR39" s="767">
        <v>1</v>
      </c>
      <c r="BS39" s="768">
        <v>3</v>
      </c>
      <c r="BT39" s="769" t="s">
        <v>851</v>
      </c>
      <c r="BU39" s="770" t="s">
        <v>885</v>
      </c>
      <c r="BV39"/>
      <c r="BW39"/>
    </row>
    <row r="40" spans="2:75" ht="15">
      <c r="B40" s="1250"/>
      <c r="C40" s="765" t="s">
        <v>100</v>
      </c>
      <c r="D40" s="765" t="s">
        <v>1</v>
      </c>
      <c r="E40" s="766" t="s">
        <v>10</v>
      </c>
      <c r="F40" s="767">
        <v>1</v>
      </c>
      <c r="G40" s="768">
        <v>1</v>
      </c>
      <c r="H40" s="769" t="s">
        <v>851</v>
      </c>
      <c r="I40" s="770" t="s">
        <v>885</v>
      </c>
      <c r="J40"/>
      <c r="K40"/>
      <c r="AH40" s="1250"/>
      <c r="AI40" s="765" t="s">
        <v>100</v>
      </c>
      <c r="AJ40" s="765" t="s">
        <v>1</v>
      </c>
      <c r="AK40" s="766" t="s">
        <v>10</v>
      </c>
      <c r="AL40" s="767">
        <v>1</v>
      </c>
      <c r="AM40" s="768">
        <v>5</v>
      </c>
      <c r="AN40" s="769" t="s">
        <v>851</v>
      </c>
      <c r="AO40" s="770" t="s">
        <v>885</v>
      </c>
      <c r="AP40"/>
      <c r="AQ40"/>
      <c r="BN40" s="1250"/>
      <c r="BO40" s="765" t="s">
        <v>100</v>
      </c>
      <c r="BP40" s="765" t="s">
        <v>1</v>
      </c>
      <c r="BQ40" s="766" t="s">
        <v>10</v>
      </c>
      <c r="BR40" s="767">
        <v>1</v>
      </c>
      <c r="BS40" s="768">
        <v>3</v>
      </c>
      <c r="BT40" s="769" t="s">
        <v>851</v>
      </c>
      <c r="BU40" s="770" t="s">
        <v>885</v>
      </c>
      <c r="BV40"/>
      <c r="BW40"/>
    </row>
    <row r="41" spans="2:75" ht="15">
      <c r="B41" s="1250"/>
      <c r="C41" s="765" t="s">
        <v>101</v>
      </c>
      <c r="D41" s="765" t="s">
        <v>1</v>
      </c>
      <c r="E41" s="766" t="s">
        <v>10</v>
      </c>
      <c r="F41" s="767">
        <v>1</v>
      </c>
      <c r="G41" s="768">
        <v>2</v>
      </c>
      <c r="H41" s="769" t="s">
        <v>851</v>
      </c>
      <c r="I41" s="770" t="s">
        <v>885</v>
      </c>
      <c r="J41"/>
      <c r="K41"/>
      <c r="AH41" s="1250"/>
      <c r="AI41" s="765" t="s">
        <v>101</v>
      </c>
      <c r="AJ41" s="765" t="s">
        <v>1</v>
      </c>
      <c r="AK41" s="766" t="s">
        <v>10</v>
      </c>
      <c r="AL41" s="767">
        <v>1</v>
      </c>
      <c r="AM41" s="768">
        <v>4</v>
      </c>
      <c r="AN41" s="769" t="s">
        <v>851</v>
      </c>
      <c r="AO41" s="770" t="s">
        <v>885</v>
      </c>
      <c r="AP41"/>
      <c r="AQ41"/>
      <c r="BN41" s="1250"/>
      <c r="BO41" s="765" t="s">
        <v>101</v>
      </c>
      <c r="BP41" s="765" t="s">
        <v>1</v>
      </c>
      <c r="BQ41" s="766" t="s">
        <v>10</v>
      </c>
      <c r="BR41" s="767">
        <v>1</v>
      </c>
      <c r="BS41" s="768">
        <v>3</v>
      </c>
      <c r="BT41" s="769" t="s">
        <v>851</v>
      </c>
      <c r="BU41" s="770" t="s">
        <v>885</v>
      </c>
      <c r="BV41"/>
      <c r="BW41"/>
    </row>
    <row r="42" spans="2:75" ht="15">
      <c r="B42" s="1250"/>
      <c r="C42" s="765" t="s">
        <v>102</v>
      </c>
      <c r="D42" s="765" t="s">
        <v>1</v>
      </c>
      <c r="E42" s="766" t="s">
        <v>10</v>
      </c>
      <c r="F42" s="767">
        <v>1</v>
      </c>
      <c r="G42" s="768">
        <v>3</v>
      </c>
      <c r="H42" s="769" t="s">
        <v>851</v>
      </c>
      <c r="I42" s="770" t="s">
        <v>885</v>
      </c>
      <c r="J42"/>
      <c r="K42"/>
      <c r="AH42" s="1250"/>
      <c r="AI42" s="765" t="s">
        <v>102</v>
      </c>
      <c r="AJ42" s="765" t="s">
        <v>1</v>
      </c>
      <c r="AK42" s="766" t="s">
        <v>10</v>
      </c>
      <c r="AL42" s="767">
        <v>1</v>
      </c>
      <c r="AM42" s="768">
        <v>4</v>
      </c>
      <c r="AN42" s="769" t="s">
        <v>851</v>
      </c>
      <c r="AO42" s="770" t="s">
        <v>885</v>
      </c>
      <c r="AP42"/>
      <c r="AQ42"/>
      <c r="BN42" s="1250"/>
      <c r="BO42" s="765" t="s">
        <v>102</v>
      </c>
      <c r="BP42" s="765" t="s">
        <v>1</v>
      </c>
      <c r="BQ42" s="766" t="s">
        <v>10</v>
      </c>
      <c r="BR42" s="767">
        <v>1</v>
      </c>
      <c r="BS42" s="768">
        <v>4</v>
      </c>
      <c r="BT42" s="769" t="s">
        <v>851</v>
      </c>
      <c r="BU42" s="770" t="s">
        <v>885</v>
      </c>
      <c r="BV42"/>
      <c r="BW42"/>
    </row>
    <row r="43" spans="2:75" ht="15">
      <c r="B43" s="1250"/>
      <c r="C43" s="765" t="s">
        <v>103</v>
      </c>
      <c r="D43" s="765" t="s">
        <v>1</v>
      </c>
      <c r="E43" s="766" t="s">
        <v>10</v>
      </c>
      <c r="F43" s="767">
        <v>1</v>
      </c>
      <c r="G43" s="768">
        <v>3</v>
      </c>
      <c r="H43" s="769" t="s">
        <v>851</v>
      </c>
      <c r="I43" s="770" t="s">
        <v>885</v>
      </c>
      <c r="J43"/>
      <c r="K43"/>
      <c r="AH43" s="1250"/>
      <c r="AI43" s="765" t="s">
        <v>103</v>
      </c>
      <c r="AJ43" s="765" t="s">
        <v>1</v>
      </c>
      <c r="AK43" s="766" t="s">
        <v>10</v>
      </c>
      <c r="AL43" s="767">
        <v>1</v>
      </c>
      <c r="AM43" s="768">
        <v>4</v>
      </c>
      <c r="AN43" s="769" t="s">
        <v>851</v>
      </c>
      <c r="AO43" s="770" t="s">
        <v>885</v>
      </c>
      <c r="AP43"/>
      <c r="AQ43"/>
      <c r="BN43" s="1250"/>
      <c r="BO43" s="765" t="s">
        <v>103</v>
      </c>
      <c r="BP43" s="765" t="s">
        <v>1</v>
      </c>
      <c r="BQ43" s="766" t="s">
        <v>10</v>
      </c>
      <c r="BR43" s="767">
        <v>1</v>
      </c>
      <c r="BS43" s="768">
        <v>4</v>
      </c>
      <c r="BT43" s="769" t="s">
        <v>851</v>
      </c>
      <c r="BU43" s="770" t="s">
        <v>885</v>
      </c>
      <c r="BV43"/>
      <c r="BW43"/>
    </row>
    <row r="44" spans="2:75" ht="15">
      <c r="B44" s="1250"/>
      <c r="C44" s="765" t="s">
        <v>104</v>
      </c>
      <c r="D44" s="765" t="s">
        <v>1</v>
      </c>
      <c r="E44" s="766" t="s">
        <v>10</v>
      </c>
      <c r="F44" s="767">
        <v>1</v>
      </c>
      <c r="G44" s="768">
        <v>4</v>
      </c>
      <c r="H44" s="769" t="s">
        <v>851</v>
      </c>
      <c r="I44" s="770" t="s">
        <v>885</v>
      </c>
      <c r="J44"/>
      <c r="K44"/>
      <c r="AH44" s="1250"/>
      <c r="AI44" s="765" t="s">
        <v>104</v>
      </c>
      <c r="AJ44" s="765" t="s">
        <v>1</v>
      </c>
      <c r="AK44" s="766" t="s">
        <v>10</v>
      </c>
      <c r="AL44" s="767">
        <v>1</v>
      </c>
      <c r="AM44" s="768">
        <v>5</v>
      </c>
      <c r="AN44" s="769" t="s">
        <v>851</v>
      </c>
      <c r="AO44" s="770" t="s">
        <v>885</v>
      </c>
      <c r="AP44"/>
      <c r="AQ44"/>
      <c r="BN44" s="1250"/>
      <c r="BO44" s="765" t="s">
        <v>104</v>
      </c>
      <c r="BP44" s="765" t="s">
        <v>1</v>
      </c>
      <c r="BQ44" s="766" t="s">
        <v>10</v>
      </c>
      <c r="BR44" s="767">
        <v>1</v>
      </c>
      <c r="BS44" s="768">
        <v>5</v>
      </c>
      <c r="BT44" s="769" t="s">
        <v>851</v>
      </c>
      <c r="BU44" s="770" t="s">
        <v>885</v>
      </c>
      <c r="BV44"/>
      <c r="BW44"/>
    </row>
    <row r="45" spans="2:75" ht="15">
      <c r="B45" s="1251"/>
      <c r="C45" s="765" t="s">
        <v>33</v>
      </c>
      <c r="D45" s="765" t="s">
        <v>1</v>
      </c>
      <c r="E45" s="766" t="s">
        <v>10</v>
      </c>
      <c r="F45" s="767">
        <v>6</v>
      </c>
      <c r="G45" s="768">
        <v>2.3333333333333335</v>
      </c>
      <c r="H45" s="771">
        <v>1.2110601416389966</v>
      </c>
      <c r="I45" s="772">
        <v>0.5190257749881414</v>
      </c>
      <c r="J45"/>
      <c r="K45"/>
      <c r="AH45" s="1251"/>
      <c r="AI45" s="765" t="s">
        <v>33</v>
      </c>
      <c r="AJ45" s="765" t="s">
        <v>1</v>
      </c>
      <c r="AK45" s="766" t="s">
        <v>10</v>
      </c>
      <c r="AL45" s="767">
        <v>6</v>
      </c>
      <c r="AM45" s="768">
        <v>4.166666666666667</v>
      </c>
      <c r="AN45" s="771">
        <v>0.75277265270908111</v>
      </c>
      <c r="AO45" s="772">
        <v>0.18066543665017945</v>
      </c>
      <c r="AP45"/>
      <c r="AQ45"/>
      <c r="BN45" s="1251"/>
      <c r="BO45" s="765" t="s">
        <v>33</v>
      </c>
      <c r="BP45" s="765" t="s">
        <v>1</v>
      </c>
      <c r="BQ45" s="766" t="s">
        <v>10</v>
      </c>
      <c r="BR45" s="767">
        <v>6</v>
      </c>
      <c r="BS45" s="768">
        <v>3.6666666666666665</v>
      </c>
      <c r="BT45" s="771">
        <v>0.81649658092772603</v>
      </c>
      <c r="BU45" s="772">
        <v>0.22268088570756167</v>
      </c>
      <c r="BV45"/>
      <c r="BW45"/>
    </row>
    <row r="46" spans="2:75" ht="15">
      <c r="B46" s="1252" t="s">
        <v>887</v>
      </c>
      <c r="C46" s="765" t="s">
        <v>99</v>
      </c>
      <c r="D46" s="765" t="s">
        <v>1</v>
      </c>
      <c r="E46" s="766" t="s">
        <v>10</v>
      </c>
      <c r="F46" s="767">
        <v>1</v>
      </c>
      <c r="G46" s="768">
        <v>2</v>
      </c>
      <c r="H46" s="769" t="s">
        <v>851</v>
      </c>
      <c r="I46" s="770" t="s">
        <v>885</v>
      </c>
      <c r="J46"/>
      <c r="K46"/>
      <c r="AH46" s="1252" t="s">
        <v>887</v>
      </c>
      <c r="AI46" s="765" t="s">
        <v>99</v>
      </c>
      <c r="AJ46" s="765" t="s">
        <v>1</v>
      </c>
      <c r="AK46" s="766" t="s">
        <v>10</v>
      </c>
      <c r="AL46" s="767">
        <v>1</v>
      </c>
      <c r="AM46" s="768">
        <v>2</v>
      </c>
      <c r="AN46" s="769" t="s">
        <v>851</v>
      </c>
      <c r="AO46" s="770" t="s">
        <v>885</v>
      </c>
      <c r="AP46"/>
      <c r="AQ46"/>
      <c r="BN46" s="1252" t="s">
        <v>887</v>
      </c>
      <c r="BO46" s="765" t="s">
        <v>99</v>
      </c>
      <c r="BP46" s="765" t="s">
        <v>1</v>
      </c>
      <c r="BQ46" s="766" t="s">
        <v>10</v>
      </c>
      <c r="BR46" s="767">
        <v>1</v>
      </c>
      <c r="BS46" s="768">
        <v>2</v>
      </c>
      <c r="BT46" s="769" t="s">
        <v>851</v>
      </c>
      <c r="BU46" s="770" t="s">
        <v>885</v>
      </c>
      <c r="BV46"/>
      <c r="BW46"/>
    </row>
    <row r="47" spans="2:75" ht="15">
      <c r="B47" s="1250"/>
      <c r="C47" s="765" t="s">
        <v>100</v>
      </c>
      <c r="D47" s="765" t="s">
        <v>1</v>
      </c>
      <c r="E47" s="766" t="s">
        <v>10</v>
      </c>
      <c r="F47" s="767">
        <v>1</v>
      </c>
      <c r="G47" s="768">
        <v>2</v>
      </c>
      <c r="H47" s="769" t="s">
        <v>851</v>
      </c>
      <c r="I47" s="770" t="s">
        <v>885</v>
      </c>
      <c r="J47"/>
      <c r="K47"/>
      <c r="AH47" s="1250"/>
      <c r="AI47" s="765" t="s">
        <v>100</v>
      </c>
      <c r="AJ47" s="765" t="s">
        <v>1</v>
      </c>
      <c r="AK47" s="766" t="s">
        <v>10</v>
      </c>
      <c r="AL47" s="767">
        <v>1</v>
      </c>
      <c r="AM47" s="768">
        <v>2</v>
      </c>
      <c r="AN47" s="769" t="s">
        <v>851</v>
      </c>
      <c r="AO47" s="770" t="s">
        <v>885</v>
      </c>
      <c r="AP47"/>
      <c r="AQ47"/>
      <c r="BN47" s="1250"/>
      <c r="BO47" s="765" t="s">
        <v>100</v>
      </c>
      <c r="BP47" s="765" t="s">
        <v>1</v>
      </c>
      <c r="BQ47" s="766" t="s">
        <v>10</v>
      </c>
      <c r="BR47" s="767">
        <v>1</v>
      </c>
      <c r="BS47" s="768">
        <v>1</v>
      </c>
      <c r="BT47" s="769" t="s">
        <v>851</v>
      </c>
      <c r="BU47" s="770" t="s">
        <v>885</v>
      </c>
      <c r="BV47"/>
      <c r="BW47"/>
    </row>
    <row r="48" spans="2:75" ht="15">
      <c r="B48" s="1250"/>
      <c r="C48" s="765" t="s">
        <v>101</v>
      </c>
      <c r="D48" s="765" t="s">
        <v>1</v>
      </c>
      <c r="E48" s="766" t="s">
        <v>10</v>
      </c>
      <c r="F48" s="767">
        <v>1</v>
      </c>
      <c r="G48" s="768">
        <v>3</v>
      </c>
      <c r="H48" s="769" t="s">
        <v>851</v>
      </c>
      <c r="I48" s="770" t="s">
        <v>885</v>
      </c>
      <c r="J48"/>
      <c r="K48"/>
      <c r="AH48" s="1250"/>
      <c r="AI48" s="765" t="s">
        <v>101</v>
      </c>
      <c r="AJ48" s="765" t="s">
        <v>1</v>
      </c>
      <c r="AK48" s="766" t="s">
        <v>10</v>
      </c>
      <c r="AL48" s="767">
        <v>1</v>
      </c>
      <c r="AM48" s="768">
        <v>3</v>
      </c>
      <c r="AN48" s="769" t="s">
        <v>851</v>
      </c>
      <c r="AO48" s="770" t="s">
        <v>885</v>
      </c>
      <c r="AP48"/>
      <c r="AQ48"/>
      <c r="BN48" s="1250"/>
      <c r="BO48" s="765" t="s">
        <v>101</v>
      </c>
      <c r="BP48" s="765" t="s">
        <v>1</v>
      </c>
      <c r="BQ48" s="766" t="s">
        <v>10</v>
      </c>
      <c r="BR48" s="767">
        <v>1</v>
      </c>
      <c r="BS48" s="768">
        <v>3</v>
      </c>
      <c r="BT48" s="769" t="s">
        <v>851</v>
      </c>
      <c r="BU48" s="770" t="s">
        <v>885</v>
      </c>
      <c r="BV48"/>
      <c r="BW48"/>
    </row>
    <row r="49" spans="2:75" ht="15">
      <c r="B49" s="1250"/>
      <c r="C49" s="765" t="s">
        <v>102</v>
      </c>
      <c r="D49" s="765" t="s">
        <v>1</v>
      </c>
      <c r="E49" s="766" t="s">
        <v>10</v>
      </c>
      <c r="F49" s="767">
        <v>1</v>
      </c>
      <c r="G49" s="768">
        <v>4</v>
      </c>
      <c r="H49" s="769" t="s">
        <v>851</v>
      </c>
      <c r="I49" s="770" t="s">
        <v>885</v>
      </c>
      <c r="J49"/>
      <c r="K49"/>
      <c r="AH49" s="1250"/>
      <c r="AI49" s="765" t="s">
        <v>102</v>
      </c>
      <c r="AJ49" s="765" t="s">
        <v>1</v>
      </c>
      <c r="AK49" s="766" t="s">
        <v>10</v>
      </c>
      <c r="AL49" s="767">
        <v>1</v>
      </c>
      <c r="AM49" s="768">
        <v>4</v>
      </c>
      <c r="AN49" s="769" t="s">
        <v>851</v>
      </c>
      <c r="AO49" s="770" t="s">
        <v>885</v>
      </c>
      <c r="AP49"/>
      <c r="AQ49"/>
      <c r="BN49" s="1250"/>
      <c r="BO49" s="765" t="s">
        <v>102</v>
      </c>
      <c r="BP49" s="765" t="s">
        <v>1</v>
      </c>
      <c r="BQ49" s="766" t="s">
        <v>10</v>
      </c>
      <c r="BR49" s="767">
        <v>1</v>
      </c>
      <c r="BS49" s="768">
        <v>2</v>
      </c>
      <c r="BT49" s="769" t="s">
        <v>851</v>
      </c>
      <c r="BU49" s="770" t="s">
        <v>885</v>
      </c>
      <c r="BV49"/>
      <c r="BW49"/>
    </row>
    <row r="50" spans="2:75" ht="15">
      <c r="B50" s="1250"/>
      <c r="C50" s="765" t="s">
        <v>103</v>
      </c>
      <c r="D50" s="765" t="s">
        <v>1</v>
      </c>
      <c r="E50" s="766" t="s">
        <v>10</v>
      </c>
      <c r="F50" s="767">
        <v>1</v>
      </c>
      <c r="G50" s="768">
        <v>5</v>
      </c>
      <c r="H50" s="769" t="s">
        <v>851</v>
      </c>
      <c r="I50" s="770" t="s">
        <v>885</v>
      </c>
      <c r="J50"/>
      <c r="K50"/>
      <c r="AH50" s="1250"/>
      <c r="AI50" s="765" t="s">
        <v>103</v>
      </c>
      <c r="AJ50" s="765" t="s">
        <v>1</v>
      </c>
      <c r="AK50" s="766" t="s">
        <v>10</v>
      </c>
      <c r="AL50" s="767">
        <v>1</v>
      </c>
      <c r="AM50" s="768">
        <v>4</v>
      </c>
      <c r="AN50" s="769" t="s">
        <v>851</v>
      </c>
      <c r="AO50" s="770" t="s">
        <v>885</v>
      </c>
      <c r="AP50"/>
      <c r="AQ50"/>
      <c r="BN50" s="1250"/>
      <c r="BO50" s="765" t="s">
        <v>103</v>
      </c>
      <c r="BP50" s="765" t="s">
        <v>1</v>
      </c>
      <c r="BQ50" s="766" t="s">
        <v>10</v>
      </c>
      <c r="BR50" s="767">
        <v>1</v>
      </c>
      <c r="BS50" s="768">
        <v>3</v>
      </c>
      <c r="BT50" s="769" t="s">
        <v>851</v>
      </c>
      <c r="BU50" s="770" t="s">
        <v>885</v>
      </c>
      <c r="BV50"/>
      <c r="BW50"/>
    </row>
    <row r="51" spans="2:75" ht="15">
      <c r="B51" s="1250"/>
      <c r="C51" s="765" t="s">
        <v>104</v>
      </c>
      <c r="D51" s="765" t="s">
        <v>1</v>
      </c>
      <c r="E51" s="766" t="s">
        <v>10</v>
      </c>
      <c r="F51" s="767">
        <v>1</v>
      </c>
      <c r="G51" s="768">
        <v>5</v>
      </c>
      <c r="H51" s="769" t="s">
        <v>851</v>
      </c>
      <c r="I51" s="770" t="s">
        <v>885</v>
      </c>
      <c r="J51"/>
      <c r="K51"/>
      <c r="AH51" s="1250"/>
      <c r="AI51" s="765" t="s">
        <v>104</v>
      </c>
      <c r="AJ51" s="765" t="s">
        <v>1</v>
      </c>
      <c r="AK51" s="766" t="s">
        <v>10</v>
      </c>
      <c r="AL51" s="767">
        <v>1</v>
      </c>
      <c r="AM51" s="768">
        <v>4</v>
      </c>
      <c r="AN51" s="769" t="s">
        <v>851</v>
      </c>
      <c r="AO51" s="770" t="s">
        <v>885</v>
      </c>
      <c r="AP51"/>
      <c r="AQ51"/>
      <c r="BN51" s="1250"/>
      <c r="BO51" s="765" t="s">
        <v>104</v>
      </c>
      <c r="BP51" s="765" t="s">
        <v>1</v>
      </c>
      <c r="BQ51" s="766" t="s">
        <v>10</v>
      </c>
      <c r="BR51" s="767">
        <v>1</v>
      </c>
      <c r="BS51" s="768">
        <v>3</v>
      </c>
      <c r="BT51" s="769" t="s">
        <v>851</v>
      </c>
      <c r="BU51" s="770" t="s">
        <v>885</v>
      </c>
      <c r="BV51"/>
      <c r="BW51"/>
    </row>
    <row r="52" spans="2:75" ht="15">
      <c r="B52" s="1251"/>
      <c r="C52" s="765" t="s">
        <v>33</v>
      </c>
      <c r="D52" s="765" t="s">
        <v>1</v>
      </c>
      <c r="E52" s="766" t="s">
        <v>10</v>
      </c>
      <c r="F52" s="767">
        <v>6</v>
      </c>
      <c r="G52" s="768">
        <v>3.5</v>
      </c>
      <c r="H52" s="771">
        <v>1.3784048752090221</v>
      </c>
      <c r="I52" s="772">
        <v>0.39382996434543488</v>
      </c>
      <c r="J52"/>
      <c r="K52"/>
      <c r="AH52" s="1251"/>
      <c r="AI52" s="765" t="s">
        <v>33</v>
      </c>
      <c r="AJ52" s="765" t="s">
        <v>1</v>
      </c>
      <c r="AK52" s="766" t="s">
        <v>10</v>
      </c>
      <c r="AL52" s="767">
        <v>6</v>
      </c>
      <c r="AM52" s="768">
        <v>3.1666666666666665</v>
      </c>
      <c r="AN52" s="771">
        <v>0.98319208025017502</v>
      </c>
      <c r="AO52" s="772">
        <v>0.31048170955268689</v>
      </c>
      <c r="AP52"/>
      <c r="AQ52"/>
      <c r="BN52" s="1251"/>
      <c r="BO52" s="765" t="s">
        <v>33</v>
      </c>
      <c r="BP52" s="765" t="s">
        <v>1</v>
      </c>
      <c r="BQ52" s="766" t="s">
        <v>10</v>
      </c>
      <c r="BR52" s="767">
        <v>6</v>
      </c>
      <c r="BS52" s="768">
        <v>2.3333333333333335</v>
      </c>
      <c r="BT52" s="771">
        <v>0.81649658092772603</v>
      </c>
      <c r="BU52" s="772">
        <v>0.3499271061118826</v>
      </c>
      <c r="BV52"/>
      <c r="BW52"/>
    </row>
    <row r="53" spans="2:75" ht="15">
      <c r="B53" s="1252" t="s">
        <v>888</v>
      </c>
      <c r="C53" s="765" t="s">
        <v>99</v>
      </c>
      <c r="D53" s="765" t="s">
        <v>1</v>
      </c>
      <c r="E53" s="766" t="s">
        <v>10</v>
      </c>
      <c r="F53" s="767">
        <v>1</v>
      </c>
      <c r="G53" s="768">
        <v>1</v>
      </c>
      <c r="H53" s="769" t="s">
        <v>851</v>
      </c>
      <c r="I53" s="770" t="s">
        <v>885</v>
      </c>
      <c r="J53"/>
      <c r="K53"/>
      <c r="AH53" s="1252" t="s">
        <v>888</v>
      </c>
      <c r="AI53" s="765" t="s">
        <v>99</v>
      </c>
      <c r="AJ53" s="765" t="s">
        <v>1</v>
      </c>
      <c r="AK53" s="766" t="s">
        <v>10</v>
      </c>
      <c r="AL53" s="767">
        <v>1</v>
      </c>
      <c r="AM53" s="768">
        <v>4</v>
      </c>
      <c r="AN53" s="769" t="s">
        <v>851</v>
      </c>
      <c r="AO53" s="770" t="s">
        <v>885</v>
      </c>
      <c r="AP53"/>
      <c r="AQ53"/>
      <c r="BN53" s="1252" t="s">
        <v>888</v>
      </c>
      <c r="BO53" s="765" t="s">
        <v>99</v>
      </c>
      <c r="BP53" s="765" t="s">
        <v>1</v>
      </c>
      <c r="BQ53" s="766" t="s">
        <v>10</v>
      </c>
      <c r="BR53" s="767">
        <v>1</v>
      </c>
      <c r="BS53" s="768">
        <v>2</v>
      </c>
      <c r="BT53" s="769" t="s">
        <v>851</v>
      </c>
      <c r="BU53" s="770" t="s">
        <v>885</v>
      </c>
      <c r="BV53"/>
      <c r="BW53"/>
    </row>
    <row r="54" spans="2:75" ht="15">
      <c r="B54" s="1250"/>
      <c r="C54" s="765" t="s">
        <v>100</v>
      </c>
      <c r="D54" s="765" t="s">
        <v>1</v>
      </c>
      <c r="E54" s="766" t="s">
        <v>10</v>
      </c>
      <c r="F54" s="767">
        <v>1</v>
      </c>
      <c r="G54" s="768">
        <v>2</v>
      </c>
      <c r="H54" s="769" t="s">
        <v>851</v>
      </c>
      <c r="I54" s="770" t="s">
        <v>885</v>
      </c>
      <c r="J54"/>
      <c r="K54"/>
      <c r="AH54" s="1250"/>
      <c r="AI54" s="765" t="s">
        <v>100</v>
      </c>
      <c r="AJ54" s="765" t="s">
        <v>1</v>
      </c>
      <c r="AK54" s="766" t="s">
        <v>10</v>
      </c>
      <c r="AL54" s="767">
        <v>1</v>
      </c>
      <c r="AM54" s="768">
        <v>4</v>
      </c>
      <c r="AN54" s="769" t="s">
        <v>851</v>
      </c>
      <c r="AO54" s="770" t="s">
        <v>885</v>
      </c>
      <c r="AP54"/>
      <c r="AQ54"/>
      <c r="BN54" s="1250"/>
      <c r="BO54" s="765" t="s">
        <v>100</v>
      </c>
      <c r="BP54" s="765" t="s">
        <v>1</v>
      </c>
      <c r="BQ54" s="766" t="s">
        <v>10</v>
      </c>
      <c r="BR54" s="767">
        <v>1</v>
      </c>
      <c r="BS54" s="768">
        <v>2</v>
      </c>
      <c r="BT54" s="769" t="s">
        <v>851</v>
      </c>
      <c r="BU54" s="770" t="s">
        <v>885</v>
      </c>
      <c r="BV54"/>
      <c r="BW54"/>
    </row>
    <row r="55" spans="2:75" ht="15">
      <c r="B55" s="1250"/>
      <c r="C55" s="765" t="s">
        <v>101</v>
      </c>
      <c r="D55" s="765" t="s">
        <v>1</v>
      </c>
      <c r="E55" s="766" t="s">
        <v>10</v>
      </c>
      <c r="F55" s="767">
        <v>1</v>
      </c>
      <c r="G55" s="768">
        <v>3</v>
      </c>
      <c r="H55" s="769" t="s">
        <v>851</v>
      </c>
      <c r="I55" s="770" t="s">
        <v>885</v>
      </c>
      <c r="J55"/>
      <c r="K55"/>
      <c r="AH55" s="1250"/>
      <c r="AI55" s="765" t="s">
        <v>101</v>
      </c>
      <c r="AJ55" s="765" t="s">
        <v>1</v>
      </c>
      <c r="AK55" s="766" t="s">
        <v>10</v>
      </c>
      <c r="AL55" s="767">
        <v>1</v>
      </c>
      <c r="AM55" s="768">
        <v>4</v>
      </c>
      <c r="AN55" s="769" t="s">
        <v>851</v>
      </c>
      <c r="AO55" s="770" t="s">
        <v>885</v>
      </c>
      <c r="AP55"/>
      <c r="AQ55"/>
      <c r="BN55" s="1250"/>
      <c r="BO55" s="765" t="s">
        <v>101</v>
      </c>
      <c r="BP55" s="765" t="s">
        <v>1</v>
      </c>
      <c r="BQ55" s="766" t="s">
        <v>10</v>
      </c>
      <c r="BR55" s="767">
        <v>1</v>
      </c>
      <c r="BS55" s="768">
        <v>3</v>
      </c>
      <c r="BT55" s="769" t="s">
        <v>851</v>
      </c>
      <c r="BU55" s="770" t="s">
        <v>885</v>
      </c>
      <c r="BV55"/>
      <c r="BW55"/>
    </row>
    <row r="56" spans="2:75" ht="15">
      <c r="B56" s="1250"/>
      <c r="C56" s="765" t="s">
        <v>102</v>
      </c>
      <c r="D56" s="765" t="s">
        <v>1</v>
      </c>
      <c r="E56" s="766" t="s">
        <v>10</v>
      </c>
      <c r="F56" s="767">
        <v>1</v>
      </c>
      <c r="G56" s="768">
        <v>4</v>
      </c>
      <c r="H56" s="769" t="s">
        <v>851</v>
      </c>
      <c r="I56" s="770" t="s">
        <v>885</v>
      </c>
      <c r="J56"/>
      <c r="K56"/>
      <c r="AH56" s="1250"/>
      <c r="AI56" s="765" t="s">
        <v>102</v>
      </c>
      <c r="AJ56" s="765" t="s">
        <v>1</v>
      </c>
      <c r="AK56" s="766" t="s">
        <v>10</v>
      </c>
      <c r="AL56" s="767">
        <v>1</v>
      </c>
      <c r="AM56" s="768">
        <v>5</v>
      </c>
      <c r="AN56" s="769" t="s">
        <v>851</v>
      </c>
      <c r="AO56" s="770" t="s">
        <v>885</v>
      </c>
      <c r="AP56"/>
      <c r="AQ56"/>
      <c r="BN56" s="1250"/>
      <c r="BO56" s="765" t="s">
        <v>102</v>
      </c>
      <c r="BP56" s="765" t="s">
        <v>1</v>
      </c>
      <c r="BQ56" s="766" t="s">
        <v>10</v>
      </c>
      <c r="BR56" s="767">
        <v>1</v>
      </c>
      <c r="BS56" s="768">
        <v>3</v>
      </c>
      <c r="BT56" s="769" t="s">
        <v>851</v>
      </c>
      <c r="BU56" s="770" t="s">
        <v>885</v>
      </c>
      <c r="BV56"/>
      <c r="BW56"/>
    </row>
    <row r="57" spans="2:75" ht="15">
      <c r="B57" s="1250"/>
      <c r="C57" s="765" t="s">
        <v>103</v>
      </c>
      <c r="D57" s="765" t="s">
        <v>1</v>
      </c>
      <c r="E57" s="766" t="s">
        <v>10</v>
      </c>
      <c r="F57" s="767">
        <v>1</v>
      </c>
      <c r="G57" s="768">
        <v>4</v>
      </c>
      <c r="H57" s="769" t="s">
        <v>851</v>
      </c>
      <c r="I57" s="770" t="s">
        <v>885</v>
      </c>
      <c r="J57"/>
      <c r="K57"/>
      <c r="AH57" s="1250"/>
      <c r="AI57" s="765" t="s">
        <v>103</v>
      </c>
      <c r="AJ57" s="765" t="s">
        <v>1</v>
      </c>
      <c r="AK57" s="766" t="s">
        <v>10</v>
      </c>
      <c r="AL57" s="767">
        <v>1</v>
      </c>
      <c r="AM57" s="768">
        <v>5</v>
      </c>
      <c r="AN57" s="769" t="s">
        <v>851</v>
      </c>
      <c r="AO57" s="770" t="s">
        <v>885</v>
      </c>
      <c r="AP57"/>
      <c r="AQ57"/>
      <c r="BN57" s="1250"/>
      <c r="BO57" s="765" t="s">
        <v>103</v>
      </c>
      <c r="BP57" s="765" t="s">
        <v>1</v>
      </c>
      <c r="BQ57" s="766" t="s">
        <v>10</v>
      </c>
      <c r="BR57" s="767">
        <v>1</v>
      </c>
      <c r="BS57" s="768">
        <v>4</v>
      </c>
      <c r="BT57" s="769" t="s">
        <v>851</v>
      </c>
      <c r="BU57" s="770" t="s">
        <v>885</v>
      </c>
      <c r="BV57"/>
      <c r="BW57"/>
    </row>
    <row r="58" spans="2:75" ht="15">
      <c r="B58" s="1250"/>
      <c r="C58" s="765" t="s">
        <v>104</v>
      </c>
      <c r="D58" s="765" t="s">
        <v>1</v>
      </c>
      <c r="E58" s="766" t="s">
        <v>10</v>
      </c>
      <c r="F58" s="767">
        <v>1</v>
      </c>
      <c r="G58" s="768">
        <v>4</v>
      </c>
      <c r="H58" s="769" t="s">
        <v>851</v>
      </c>
      <c r="I58" s="770" t="s">
        <v>885</v>
      </c>
      <c r="J58"/>
      <c r="K58"/>
      <c r="AH58" s="1250"/>
      <c r="AI58" s="765" t="s">
        <v>104</v>
      </c>
      <c r="AJ58" s="765" t="s">
        <v>1</v>
      </c>
      <c r="AK58" s="766" t="s">
        <v>10</v>
      </c>
      <c r="AL58" s="767">
        <v>1</v>
      </c>
      <c r="AM58" s="768">
        <v>5</v>
      </c>
      <c r="AN58" s="769" t="s">
        <v>851</v>
      </c>
      <c r="AO58" s="770" t="s">
        <v>885</v>
      </c>
      <c r="AP58"/>
      <c r="AQ58"/>
      <c r="BN58" s="1250"/>
      <c r="BO58" s="765" t="s">
        <v>104</v>
      </c>
      <c r="BP58" s="765" t="s">
        <v>1</v>
      </c>
      <c r="BQ58" s="766" t="s">
        <v>10</v>
      </c>
      <c r="BR58" s="767">
        <v>1</v>
      </c>
      <c r="BS58" s="768">
        <v>5</v>
      </c>
      <c r="BT58" s="769" t="s">
        <v>851</v>
      </c>
      <c r="BU58" s="770" t="s">
        <v>885</v>
      </c>
      <c r="BV58"/>
      <c r="BW58"/>
    </row>
    <row r="59" spans="2:75" ht="15">
      <c r="B59" s="1251"/>
      <c r="C59" s="765" t="s">
        <v>33</v>
      </c>
      <c r="D59" s="765" t="s">
        <v>1</v>
      </c>
      <c r="E59" s="766" t="s">
        <v>10</v>
      </c>
      <c r="F59" s="767">
        <v>6</v>
      </c>
      <c r="G59" s="768">
        <v>3</v>
      </c>
      <c r="H59" s="771">
        <v>1.2649110640673518</v>
      </c>
      <c r="I59" s="772">
        <v>0.4216370213557839</v>
      </c>
      <c r="J59"/>
      <c r="K59"/>
      <c r="AH59" s="1251"/>
      <c r="AI59" s="765" t="s">
        <v>33</v>
      </c>
      <c r="AJ59" s="765" t="s">
        <v>1</v>
      </c>
      <c r="AK59" s="766" t="s">
        <v>10</v>
      </c>
      <c r="AL59" s="767">
        <v>6</v>
      </c>
      <c r="AM59" s="768">
        <v>4.5</v>
      </c>
      <c r="AN59" s="771">
        <v>0.54772255750516607</v>
      </c>
      <c r="AO59" s="772">
        <v>0.12171612389003689</v>
      </c>
      <c r="AP59"/>
      <c r="AQ59"/>
      <c r="BN59" s="1251"/>
      <c r="BO59" s="765" t="s">
        <v>33</v>
      </c>
      <c r="BP59" s="765" t="s">
        <v>1</v>
      </c>
      <c r="BQ59" s="766" t="s">
        <v>10</v>
      </c>
      <c r="BR59" s="767">
        <v>6</v>
      </c>
      <c r="BS59" s="768">
        <v>3.1666666666666665</v>
      </c>
      <c r="BT59" s="771">
        <v>1.169045194450012</v>
      </c>
      <c r="BU59" s="772">
        <v>0.36917216666842484</v>
      </c>
      <c r="BV59"/>
      <c r="BW59"/>
    </row>
    <row r="60" spans="2:75" ht="15">
      <c r="B60" s="1252" t="s">
        <v>889</v>
      </c>
      <c r="C60" s="765" t="s">
        <v>99</v>
      </c>
      <c r="D60" s="765" t="s">
        <v>1</v>
      </c>
      <c r="E60" s="766" t="s">
        <v>10</v>
      </c>
      <c r="F60" s="767">
        <v>1</v>
      </c>
      <c r="G60" s="768">
        <v>0</v>
      </c>
      <c r="H60" s="769" t="s">
        <v>851</v>
      </c>
      <c r="I60" s="770" t="s">
        <v>885</v>
      </c>
      <c r="J60"/>
      <c r="K60"/>
      <c r="AH60" s="1252" t="s">
        <v>889</v>
      </c>
      <c r="AI60" s="765" t="s">
        <v>99</v>
      </c>
      <c r="AJ60" s="765" t="s">
        <v>1</v>
      </c>
      <c r="AK60" s="766" t="s">
        <v>10</v>
      </c>
      <c r="AL60" s="767">
        <v>1</v>
      </c>
      <c r="AM60" s="768">
        <v>3</v>
      </c>
      <c r="AN60" s="769" t="s">
        <v>851</v>
      </c>
      <c r="AO60" s="770" t="s">
        <v>885</v>
      </c>
      <c r="AP60"/>
      <c r="AQ60"/>
      <c r="BN60" s="1252" t="s">
        <v>889</v>
      </c>
      <c r="BO60" s="765" t="s">
        <v>99</v>
      </c>
      <c r="BP60" s="765" t="s">
        <v>1</v>
      </c>
      <c r="BQ60" s="766" t="s">
        <v>10</v>
      </c>
      <c r="BR60" s="767">
        <v>1</v>
      </c>
      <c r="BS60" s="768">
        <v>2</v>
      </c>
      <c r="BT60" s="769" t="s">
        <v>851</v>
      </c>
      <c r="BU60" s="770" t="s">
        <v>885</v>
      </c>
      <c r="BV60"/>
      <c r="BW60"/>
    </row>
    <row r="61" spans="2:75" ht="15">
      <c r="B61" s="1250"/>
      <c r="C61" s="765" t="s">
        <v>100</v>
      </c>
      <c r="D61" s="765" t="s">
        <v>1</v>
      </c>
      <c r="E61" s="766" t="s">
        <v>10</v>
      </c>
      <c r="F61" s="767">
        <v>1</v>
      </c>
      <c r="G61" s="768">
        <v>1</v>
      </c>
      <c r="H61" s="769" t="s">
        <v>851</v>
      </c>
      <c r="I61" s="770" t="s">
        <v>885</v>
      </c>
      <c r="J61"/>
      <c r="K61"/>
      <c r="AH61" s="1250"/>
      <c r="AI61" s="765" t="s">
        <v>100</v>
      </c>
      <c r="AJ61" s="765" t="s">
        <v>1</v>
      </c>
      <c r="AK61" s="766" t="s">
        <v>10</v>
      </c>
      <c r="AL61" s="767">
        <v>1</v>
      </c>
      <c r="AM61" s="768">
        <v>4</v>
      </c>
      <c r="AN61" s="769" t="s">
        <v>851</v>
      </c>
      <c r="AO61" s="770" t="s">
        <v>885</v>
      </c>
      <c r="AP61"/>
      <c r="AQ61"/>
      <c r="BN61" s="1250"/>
      <c r="BO61" s="765" t="s">
        <v>100</v>
      </c>
      <c r="BP61" s="765" t="s">
        <v>1</v>
      </c>
      <c r="BQ61" s="766" t="s">
        <v>10</v>
      </c>
      <c r="BR61" s="767">
        <v>1</v>
      </c>
      <c r="BS61" s="768">
        <v>3</v>
      </c>
      <c r="BT61" s="769" t="s">
        <v>851</v>
      </c>
      <c r="BU61" s="770" t="s">
        <v>885</v>
      </c>
      <c r="BV61"/>
      <c r="BW61"/>
    </row>
    <row r="62" spans="2:75" ht="15">
      <c r="B62" s="1250"/>
      <c r="C62" s="765" t="s">
        <v>101</v>
      </c>
      <c r="D62" s="765" t="s">
        <v>1</v>
      </c>
      <c r="E62" s="766" t="s">
        <v>10</v>
      </c>
      <c r="F62" s="767">
        <v>1</v>
      </c>
      <c r="G62" s="768">
        <v>3</v>
      </c>
      <c r="H62" s="769" t="s">
        <v>851</v>
      </c>
      <c r="I62" s="770" t="s">
        <v>885</v>
      </c>
      <c r="J62"/>
      <c r="K62"/>
      <c r="AH62" s="1250"/>
      <c r="AI62" s="765" t="s">
        <v>101</v>
      </c>
      <c r="AJ62" s="765" t="s">
        <v>1</v>
      </c>
      <c r="AK62" s="766" t="s">
        <v>10</v>
      </c>
      <c r="AL62" s="767">
        <v>1</v>
      </c>
      <c r="AM62" s="768">
        <v>4</v>
      </c>
      <c r="AN62" s="769" t="s">
        <v>851</v>
      </c>
      <c r="AO62" s="770" t="s">
        <v>885</v>
      </c>
      <c r="AP62"/>
      <c r="AQ62"/>
      <c r="BN62" s="1250"/>
      <c r="BO62" s="765" t="s">
        <v>101</v>
      </c>
      <c r="BP62" s="765" t="s">
        <v>1</v>
      </c>
      <c r="BQ62" s="766" t="s">
        <v>10</v>
      </c>
      <c r="BR62" s="767">
        <v>1</v>
      </c>
      <c r="BS62" s="768">
        <v>4</v>
      </c>
      <c r="BT62" s="769" t="s">
        <v>851</v>
      </c>
      <c r="BU62" s="770" t="s">
        <v>885</v>
      </c>
      <c r="BV62"/>
      <c r="BW62"/>
    </row>
    <row r="63" spans="2:75" ht="15">
      <c r="B63" s="1250"/>
      <c r="C63" s="765" t="s">
        <v>102</v>
      </c>
      <c r="D63" s="765" t="s">
        <v>1</v>
      </c>
      <c r="E63" s="766" t="s">
        <v>10</v>
      </c>
      <c r="F63" s="767">
        <v>1</v>
      </c>
      <c r="G63" s="768">
        <v>3</v>
      </c>
      <c r="H63" s="769" t="s">
        <v>851</v>
      </c>
      <c r="I63" s="770" t="s">
        <v>885</v>
      </c>
      <c r="J63"/>
      <c r="K63"/>
      <c r="AH63" s="1250"/>
      <c r="AI63" s="765" t="s">
        <v>102</v>
      </c>
      <c r="AJ63" s="765" t="s">
        <v>1</v>
      </c>
      <c r="AK63" s="766" t="s">
        <v>10</v>
      </c>
      <c r="AL63" s="767">
        <v>1</v>
      </c>
      <c r="AM63" s="768">
        <v>4</v>
      </c>
      <c r="AN63" s="769" t="s">
        <v>851</v>
      </c>
      <c r="AO63" s="770" t="s">
        <v>885</v>
      </c>
      <c r="AP63"/>
      <c r="AQ63"/>
      <c r="BN63" s="1250"/>
      <c r="BO63" s="765" t="s">
        <v>102</v>
      </c>
      <c r="BP63" s="765" t="s">
        <v>1</v>
      </c>
      <c r="BQ63" s="766" t="s">
        <v>10</v>
      </c>
      <c r="BR63" s="767">
        <v>1</v>
      </c>
      <c r="BS63" s="768">
        <v>4</v>
      </c>
      <c r="BT63" s="769" t="s">
        <v>851</v>
      </c>
      <c r="BU63" s="770" t="s">
        <v>885</v>
      </c>
      <c r="BV63"/>
      <c r="BW63"/>
    </row>
    <row r="64" spans="2:75" ht="15">
      <c r="B64" s="1250"/>
      <c r="C64" s="765" t="s">
        <v>103</v>
      </c>
      <c r="D64" s="765" t="s">
        <v>1</v>
      </c>
      <c r="E64" s="766" t="s">
        <v>10</v>
      </c>
      <c r="F64" s="767">
        <v>1</v>
      </c>
      <c r="G64" s="768">
        <v>4</v>
      </c>
      <c r="H64" s="769" t="s">
        <v>851</v>
      </c>
      <c r="I64" s="770" t="s">
        <v>885</v>
      </c>
      <c r="J64"/>
      <c r="K64"/>
      <c r="AH64" s="1250"/>
      <c r="AI64" s="765" t="s">
        <v>103</v>
      </c>
      <c r="AJ64" s="765" t="s">
        <v>1</v>
      </c>
      <c r="AK64" s="766" t="s">
        <v>10</v>
      </c>
      <c r="AL64" s="767">
        <v>1</v>
      </c>
      <c r="AM64" s="768">
        <v>5</v>
      </c>
      <c r="AN64" s="769" t="s">
        <v>851</v>
      </c>
      <c r="AO64" s="770" t="s">
        <v>885</v>
      </c>
      <c r="AP64"/>
      <c r="AQ64"/>
      <c r="BN64" s="1250"/>
      <c r="BO64" s="765" t="s">
        <v>103</v>
      </c>
      <c r="BP64" s="765" t="s">
        <v>1</v>
      </c>
      <c r="BQ64" s="766" t="s">
        <v>10</v>
      </c>
      <c r="BR64" s="767">
        <v>1</v>
      </c>
      <c r="BS64" s="768">
        <v>4</v>
      </c>
      <c r="BT64" s="769" t="s">
        <v>851</v>
      </c>
      <c r="BU64" s="770" t="s">
        <v>885</v>
      </c>
      <c r="BV64"/>
      <c r="BW64"/>
    </row>
    <row r="65" spans="2:75" ht="15">
      <c r="B65" s="1250"/>
      <c r="C65" s="765" t="s">
        <v>104</v>
      </c>
      <c r="D65" s="765" t="s">
        <v>1</v>
      </c>
      <c r="E65" s="766" t="s">
        <v>10</v>
      </c>
      <c r="F65" s="767">
        <v>1</v>
      </c>
      <c r="G65" s="768">
        <v>5</v>
      </c>
      <c r="H65" s="769" t="s">
        <v>851</v>
      </c>
      <c r="I65" s="770" t="s">
        <v>885</v>
      </c>
      <c r="J65"/>
      <c r="K65"/>
      <c r="AH65" s="1250"/>
      <c r="AI65" s="765" t="s">
        <v>104</v>
      </c>
      <c r="AJ65" s="765" t="s">
        <v>1</v>
      </c>
      <c r="AK65" s="766" t="s">
        <v>10</v>
      </c>
      <c r="AL65" s="767">
        <v>1</v>
      </c>
      <c r="AM65" s="768">
        <v>5</v>
      </c>
      <c r="AN65" s="769" t="s">
        <v>851</v>
      </c>
      <c r="AO65" s="770" t="s">
        <v>885</v>
      </c>
      <c r="AP65"/>
      <c r="AQ65"/>
      <c r="BN65" s="1250"/>
      <c r="BO65" s="765" t="s">
        <v>104</v>
      </c>
      <c r="BP65" s="765" t="s">
        <v>1</v>
      </c>
      <c r="BQ65" s="766" t="s">
        <v>10</v>
      </c>
      <c r="BR65" s="767">
        <v>1</v>
      </c>
      <c r="BS65" s="768">
        <v>5</v>
      </c>
      <c r="BT65" s="769" t="s">
        <v>851</v>
      </c>
      <c r="BU65" s="770" t="s">
        <v>885</v>
      </c>
      <c r="BV65"/>
      <c r="BW65"/>
    </row>
    <row r="66" spans="2:75" ht="15">
      <c r="B66" s="1251"/>
      <c r="C66" s="765" t="s">
        <v>33</v>
      </c>
      <c r="D66" s="765" t="s">
        <v>1</v>
      </c>
      <c r="E66" s="766" t="s">
        <v>10</v>
      </c>
      <c r="F66" s="767">
        <v>6</v>
      </c>
      <c r="G66" s="768">
        <v>2.666666666666667</v>
      </c>
      <c r="H66" s="771">
        <v>1.8618986725025255</v>
      </c>
      <c r="I66" s="772">
        <v>0.69821200218844692</v>
      </c>
      <c r="J66"/>
      <c r="K66"/>
      <c r="AH66" s="1251"/>
      <c r="AI66" s="765" t="s">
        <v>33</v>
      </c>
      <c r="AJ66" s="765" t="s">
        <v>1</v>
      </c>
      <c r="AK66" s="766" t="s">
        <v>10</v>
      </c>
      <c r="AL66" s="767">
        <v>6</v>
      </c>
      <c r="AM66" s="768">
        <v>4.166666666666667</v>
      </c>
      <c r="AN66" s="771">
        <v>0.752772652709081</v>
      </c>
      <c r="AO66" s="772">
        <v>0.18066543665017942</v>
      </c>
      <c r="AP66"/>
      <c r="AQ66"/>
      <c r="BN66" s="1251"/>
      <c r="BO66" s="765" t="s">
        <v>33</v>
      </c>
      <c r="BP66" s="765" t="s">
        <v>1</v>
      </c>
      <c r="BQ66" s="766" t="s">
        <v>10</v>
      </c>
      <c r="BR66" s="767">
        <v>6</v>
      </c>
      <c r="BS66" s="768">
        <v>3.6666666666666665</v>
      </c>
      <c r="BT66" s="771">
        <v>1.0327955589886446</v>
      </c>
      <c r="BU66" s="772">
        <v>0.28167151608781216</v>
      </c>
      <c r="BV66"/>
      <c r="BW66"/>
    </row>
    <row r="67" spans="2:75" ht="15">
      <c r="B67" s="1252" t="s">
        <v>890</v>
      </c>
      <c r="C67" s="765" t="s">
        <v>99</v>
      </c>
      <c r="D67" s="765" t="s">
        <v>1</v>
      </c>
      <c r="E67" s="766" t="s">
        <v>10</v>
      </c>
      <c r="F67" s="767">
        <v>1</v>
      </c>
      <c r="G67" s="768">
        <v>1</v>
      </c>
      <c r="H67" s="769" t="s">
        <v>851</v>
      </c>
      <c r="I67" s="770" t="s">
        <v>885</v>
      </c>
      <c r="J67"/>
      <c r="K67"/>
      <c r="AH67" s="1252" t="s">
        <v>890</v>
      </c>
      <c r="AI67" s="765" t="s">
        <v>99</v>
      </c>
      <c r="AJ67" s="765" t="s">
        <v>1</v>
      </c>
      <c r="AK67" s="766" t="s">
        <v>10</v>
      </c>
      <c r="AL67" s="767">
        <v>1</v>
      </c>
      <c r="AM67" s="768">
        <v>2</v>
      </c>
      <c r="AN67" s="769" t="s">
        <v>851</v>
      </c>
      <c r="AO67" s="770" t="s">
        <v>885</v>
      </c>
      <c r="AP67"/>
      <c r="AQ67"/>
      <c r="BN67" s="1252" t="s">
        <v>890</v>
      </c>
      <c r="BO67" s="765" t="s">
        <v>99</v>
      </c>
      <c r="BP67" s="765" t="s">
        <v>1</v>
      </c>
      <c r="BQ67" s="766" t="s">
        <v>10</v>
      </c>
      <c r="BR67" s="767">
        <v>1</v>
      </c>
      <c r="BS67" s="768">
        <v>3</v>
      </c>
      <c r="BT67" s="769" t="s">
        <v>851</v>
      </c>
      <c r="BU67" s="770" t="s">
        <v>885</v>
      </c>
      <c r="BV67"/>
      <c r="BW67"/>
    </row>
    <row r="68" spans="2:75" ht="15">
      <c r="B68" s="1250"/>
      <c r="C68" s="765" t="s">
        <v>100</v>
      </c>
      <c r="D68" s="765" t="s">
        <v>1</v>
      </c>
      <c r="E68" s="766" t="s">
        <v>10</v>
      </c>
      <c r="F68" s="767">
        <v>1</v>
      </c>
      <c r="G68" s="768">
        <v>3</v>
      </c>
      <c r="H68" s="769" t="s">
        <v>851</v>
      </c>
      <c r="I68" s="770" t="s">
        <v>885</v>
      </c>
      <c r="J68"/>
      <c r="K68"/>
      <c r="AH68" s="1250"/>
      <c r="AI68" s="765" t="s">
        <v>100</v>
      </c>
      <c r="AJ68" s="765" t="s">
        <v>1</v>
      </c>
      <c r="AK68" s="766" t="s">
        <v>10</v>
      </c>
      <c r="AL68" s="767">
        <v>1</v>
      </c>
      <c r="AM68" s="768">
        <v>3</v>
      </c>
      <c r="AN68" s="769" t="s">
        <v>851</v>
      </c>
      <c r="AO68" s="770" t="s">
        <v>885</v>
      </c>
      <c r="AP68"/>
      <c r="AQ68"/>
      <c r="BN68" s="1250"/>
      <c r="BO68" s="765" t="s">
        <v>100</v>
      </c>
      <c r="BP68" s="765" t="s">
        <v>1</v>
      </c>
      <c r="BQ68" s="766" t="s">
        <v>10</v>
      </c>
      <c r="BR68" s="767">
        <v>1</v>
      </c>
      <c r="BS68" s="768">
        <v>3</v>
      </c>
      <c r="BT68" s="769" t="s">
        <v>851</v>
      </c>
      <c r="BU68" s="770" t="s">
        <v>885</v>
      </c>
      <c r="BV68"/>
      <c r="BW68"/>
    </row>
    <row r="69" spans="2:75" ht="15">
      <c r="B69" s="1250"/>
      <c r="C69" s="765" t="s">
        <v>101</v>
      </c>
      <c r="D69" s="765" t="s">
        <v>1</v>
      </c>
      <c r="E69" s="766" t="s">
        <v>10</v>
      </c>
      <c r="F69" s="767">
        <v>1</v>
      </c>
      <c r="G69" s="768">
        <v>3</v>
      </c>
      <c r="H69" s="769" t="s">
        <v>851</v>
      </c>
      <c r="I69" s="770" t="s">
        <v>885</v>
      </c>
      <c r="J69"/>
      <c r="K69"/>
      <c r="AH69" s="1250"/>
      <c r="AI69" s="765" t="s">
        <v>101</v>
      </c>
      <c r="AJ69" s="765" t="s">
        <v>1</v>
      </c>
      <c r="AK69" s="766" t="s">
        <v>10</v>
      </c>
      <c r="AL69" s="767">
        <v>1</v>
      </c>
      <c r="AM69" s="768">
        <v>4</v>
      </c>
      <c r="AN69" s="769" t="s">
        <v>851</v>
      </c>
      <c r="AO69" s="770" t="s">
        <v>885</v>
      </c>
      <c r="AP69"/>
      <c r="AQ69"/>
      <c r="BN69" s="1250"/>
      <c r="BO69" s="765" t="s">
        <v>101</v>
      </c>
      <c r="BP69" s="765" t="s">
        <v>1</v>
      </c>
      <c r="BQ69" s="766" t="s">
        <v>10</v>
      </c>
      <c r="BR69" s="767">
        <v>1</v>
      </c>
      <c r="BS69" s="768">
        <v>4</v>
      </c>
      <c r="BT69" s="769" t="s">
        <v>851</v>
      </c>
      <c r="BU69" s="770" t="s">
        <v>885</v>
      </c>
      <c r="BV69"/>
      <c r="BW69"/>
    </row>
    <row r="70" spans="2:75" ht="15">
      <c r="B70" s="1250"/>
      <c r="C70" s="765" t="s">
        <v>102</v>
      </c>
      <c r="D70" s="765" t="s">
        <v>1</v>
      </c>
      <c r="E70" s="766" t="s">
        <v>10</v>
      </c>
      <c r="F70" s="767">
        <v>1</v>
      </c>
      <c r="G70" s="768">
        <v>4</v>
      </c>
      <c r="H70" s="769" t="s">
        <v>851</v>
      </c>
      <c r="I70" s="770" t="s">
        <v>885</v>
      </c>
      <c r="J70"/>
      <c r="K70"/>
      <c r="AH70" s="1250"/>
      <c r="AI70" s="765" t="s">
        <v>102</v>
      </c>
      <c r="AJ70" s="765" t="s">
        <v>1</v>
      </c>
      <c r="AK70" s="766" t="s">
        <v>10</v>
      </c>
      <c r="AL70" s="767">
        <v>1</v>
      </c>
      <c r="AM70" s="768">
        <v>4</v>
      </c>
      <c r="AN70" s="769" t="s">
        <v>851</v>
      </c>
      <c r="AO70" s="770" t="s">
        <v>885</v>
      </c>
      <c r="AP70"/>
      <c r="AQ70"/>
      <c r="BN70" s="1250"/>
      <c r="BO70" s="765" t="s">
        <v>102</v>
      </c>
      <c r="BP70" s="765" t="s">
        <v>1</v>
      </c>
      <c r="BQ70" s="766" t="s">
        <v>10</v>
      </c>
      <c r="BR70" s="767">
        <v>1</v>
      </c>
      <c r="BS70" s="768">
        <v>4</v>
      </c>
      <c r="BT70" s="769" t="s">
        <v>851</v>
      </c>
      <c r="BU70" s="770" t="s">
        <v>885</v>
      </c>
      <c r="BV70"/>
      <c r="BW70"/>
    </row>
    <row r="71" spans="2:75" ht="15">
      <c r="B71" s="1250"/>
      <c r="C71" s="765" t="s">
        <v>103</v>
      </c>
      <c r="D71" s="765" t="s">
        <v>1</v>
      </c>
      <c r="E71" s="766" t="s">
        <v>10</v>
      </c>
      <c r="F71" s="767">
        <v>1</v>
      </c>
      <c r="G71" s="768">
        <v>3</v>
      </c>
      <c r="H71" s="769" t="s">
        <v>851</v>
      </c>
      <c r="I71" s="770" t="s">
        <v>885</v>
      </c>
      <c r="J71"/>
      <c r="K71"/>
      <c r="AH71" s="1250"/>
      <c r="AI71" s="765" t="s">
        <v>103</v>
      </c>
      <c r="AJ71" s="765" t="s">
        <v>1</v>
      </c>
      <c r="AK71" s="766" t="s">
        <v>10</v>
      </c>
      <c r="AL71" s="767">
        <v>1</v>
      </c>
      <c r="AM71" s="768">
        <v>5</v>
      </c>
      <c r="AN71" s="769" t="s">
        <v>851</v>
      </c>
      <c r="AO71" s="770" t="s">
        <v>885</v>
      </c>
      <c r="AP71"/>
      <c r="AQ71"/>
      <c r="BN71" s="1250"/>
      <c r="BO71" s="765" t="s">
        <v>103</v>
      </c>
      <c r="BP71" s="765" t="s">
        <v>1</v>
      </c>
      <c r="BQ71" s="766" t="s">
        <v>10</v>
      </c>
      <c r="BR71" s="767">
        <v>1</v>
      </c>
      <c r="BS71" s="768">
        <v>4</v>
      </c>
      <c r="BT71" s="769" t="s">
        <v>851</v>
      </c>
      <c r="BU71" s="770" t="s">
        <v>885</v>
      </c>
      <c r="BV71"/>
      <c r="BW71"/>
    </row>
    <row r="72" spans="2:75" ht="15">
      <c r="B72" s="1250"/>
      <c r="C72" s="765" t="s">
        <v>104</v>
      </c>
      <c r="D72" s="765" t="s">
        <v>1</v>
      </c>
      <c r="E72" s="766" t="s">
        <v>10</v>
      </c>
      <c r="F72" s="767">
        <v>1</v>
      </c>
      <c r="G72" s="768">
        <v>4</v>
      </c>
      <c r="H72" s="769" t="s">
        <v>851</v>
      </c>
      <c r="I72" s="770" t="s">
        <v>885</v>
      </c>
      <c r="J72"/>
      <c r="K72"/>
      <c r="AH72" s="1250"/>
      <c r="AI72" s="765" t="s">
        <v>104</v>
      </c>
      <c r="AJ72" s="765" t="s">
        <v>1</v>
      </c>
      <c r="AK72" s="766" t="s">
        <v>10</v>
      </c>
      <c r="AL72" s="767">
        <v>1</v>
      </c>
      <c r="AM72" s="768">
        <v>4</v>
      </c>
      <c r="AN72" s="769" t="s">
        <v>851</v>
      </c>
      <c r="AO72" s="770" t="s">
        <v>885</v>
      </c>
      <c r="AP72"/>
      <c r="AQ72"/>
      <c r="BN72" s="1250"/>
      <c r="BO72" s="765" t="s">
        <v>104</v>
      </c>
      <c r="BP72" s="765" t="s">
        <v>1</v>
      </c>
      <c r="BQ72" s="766" t="s">
        <v>10</v>
      </c>
      <c r="BR72" s="767">
        <v>1</v>
      </c>
      <c r="BS72" s="768">
        <v>5</v>
      </c>
      <c r="BT72" s="769" t="s">
        <v>851</v>
      </c>
      <c r="BU72" s="770" t="s">
        <v>885</v>
      </c>
      <c r="BV72"/>
      <c r="BW72"/>
    </row>
    <row r="73" spans="2:75" ht="15">
      <c r="B73" s="1251"/>
      <c r="C73" s="765" t="s">
        <v>33</v>
      </c>
      <c r="D73" s="765" t="s">
        <v>1</v>
      </c>
      <c r="E73" s="766" t="s">
        <v>10</v>
      </c>
      <c r="F73" s="767">
        <v>6</v>
      </c>
      <c r="G73" s="768">
        <v>3</v>
      </c>
      <c r="H73" s="771">
        <v>1.0954451150103321</v>
      </c>
      <c r="I73" s="772">
        <v>0.36514837167011072</v>
      </c>
      <c r="J73"/>
      <c r="K73"/>
      <c r="AH73" s="1251"/>
      <c r="AI73" s="765" t="s">
        <v>33</v>
      </c>
      <c r="AJ73" s="765" t="s">
        <v>1</v>
      </c>
      <c r="AK73" s="766" t="s">
        <v>10</v>
      </c>
      <c r="AL73" s="767">
        <v>6</v>
      </c>
      <c r="AM73" s="768">
        <v>3.666666666666667</v>
      </c>
      <c r="AN73" s="771">
        <v>1.0327955589886444</v>
      </c>
      <c r="AO73" s="772">
        <v>0.2816715160878121</v>
      </c>
      <c r="AP73"/>
      <c r="AQ73"/>
      <c r="BN73" s="1251"/>
      <c r="BO73" s="765" t="s">
        <v>33</v>
      </c>
      <c r="BP73" s="765" t="s">
        <v>1</v>
      </c>
      <c r="BQ73" s="766" t="s">
        <v>10</v>
      </c>
      <c r="BR73" s="767">
        <v>6</v>
      </c>
      <c r="BS73" s="768">
        <v>3.8333333333333335</v>
      </c>
      <c r="BT73" s="771">
        <v>0.75277265270908089</v>
      </c>
      <c r="BU73" s="772">
        <v>0.19637547461976024</v>
      </c>
      <c r="BV73"/>
      <c r="BW73"/>
    </row>
    <row r="74" spans="2:75" ht="15">
      <c r="B74" s="1252" t="s">
        <v>891</v>
      </c>
      <c r="C74" s="765" t="s">
        <v>99</v>
      </c>
      <c r="D74" s="765" t="s">
        <v>1</v>
      </c>
      <c r="E74" s="766" t="s">
        <v>10</v>
      </c>
      <c r="F74" s="767">
        <v>1</v>
      </c>
      <c r="G74" s="768">
        <v>1</v>
      </c>
      <c r="H74" s="769" t="s">
        <v>851</v>
      </c>
      <c r="I74" s="770" t="s">
        <v>885</v>
      </c>
      <c r="J74"/>
      <c r="K74"/>
      <c r="AH74" s="1252" t="s">
        <v>891</v>
      </c>
      <c r="AI74" s="765" t="s">
        <v>99</v>
      </c>
      <c r="AJ74" s="765" t="s">
        <v>1</v>
      </c>
      <c r="AK74" s="766" t="s">
        <v>10</v>
      </c>
      <c r="AL74" s="767">
        <v>1</v>
      </c>
      <c r="AM74" s="768">
        <v>3</v>
      </c>
      <c r="AN74" s="769" t="s">
        <v>851</v>
      </c>
      <c r="AO74" s="770" t="s">
        <v>885</v>
      </c>
      <c r="AP74"/>
      <c r="AQ74"/>
      <c r="BN74" s="1252" t="s">
        <v>891</v>
      </c>
      <c r="BO74" s="765" t="s">
        <v>99</v>
      </c>
      <c r="BP74" s="765" t="s">
        <v>1</v>
      </c>
      <c r="BQ74" s="766" t="s">
        <v>10</v>
      </c>
      <c r="BR74" s="767">
        <v>1</v>
      </c>
      <c r="BS74" s="768">
        <v>2</v>
      </c>
      <c r="BT74" s="769" t="s">
        <v>851</v>
      </c>
      <c r="BU74" s="770" t="s">
        <v>885</v>
      </c>
      <c r="BV74"/>
      <c r="BW74"/>
    </row>
    <row r="75" spans="2:75" ht="15">
      <c r="B75" s="1250"/>
      <c r="C75" s="765" t="s">
        <v>100</v>
      </c>
      <c r="D75" s="765" t="s">
        <v>1</v>
      </c>
      <c r="E75" s="766" t="s">
        <v>10</v>
      </c>
      <c r="F75" s="767">
        <v>1</v>
      </c>
      <c r="G75" s="768">
        <v>3</v>
      </c>
      <c r="H75" s="769" t="s">
        <v>851</v>
      </c>
      <c r="I75" s="770" t="s">
        <v>885</v>
      </c>
      <c r="J75"/>
      <c r="K75"/>
      <c r="AH75" s="1250"/>
      <c r="AI75" s="765" t="s">
        <v>100</v>
      </c>
      <c r="AJ75" s="765" t="s">
        <v>1</v>
      </c>
      <c r="AK75" s="766" t="s">
        <v>10</v>
      </c>
      <c r="AL75" s="767">
        <v>1</v>
      </c>
      <c r="AM75" s="768">
        <v>4</v>
      </c>
      <c r="AN75" s="769" t="s">
        <v>851</v>
      </c>
      <c r="AO75" s="770" t="s">
        <v>885</v>
      </c>
      <c r="AP75"/>
      <c r="AQ75"/>
      <c r="BN75" s="1250"/>
      <c r="BO75" s="765" t="s">
        <v>100</v>
      </c>
      <c r="BP75" s="765" t="s">
        <v>1</v>
      </c>
      <c r="BQ75" s="766" t="s">
        <v>10</v>
      </c>
      <c r="BR75" s="767">
        <v>1</v>
      </c>
      <c r="BS75" s="768">
        <v>2</v>
      </c>
      <c r="BT75" s="769" t="s">
        <v>851</v>
      </c>
      <c r="BU75" s="770" t="s">
        <v>885</v>
      </c>
      <c r="BV75"/>
      <c r="BW75"/>
    </row>
    <row r="76" spans="2:75" ht="15">
      <c r="B76" s="1250"/>
      <c r="C76" s="765" t="s">
        <v>101</v>
      </c>
      <c r="D76" s="765" t="s">
        <v>1</v>
      </c>
      <c r="E76" s="766" t="s">
        <v>10</v>
      </c>
      <c r="F76" s="767">
        <v>1</v>
      </c>
      <c r="G76" s="768">
        <v>2</v>
      </c>
      <c r="H76" s="769" t="s">
        <v>851</v>
      </c>
      <c r="I76" s="770" t="s">
        <v>885</v>
      </c>
      <c r="J76"/>
      <c r="K76"/>
      <c r="AH76" s="1250"/>
      <c r="AI76" s="765" t="s">
        <v>101</v>
      </c>
      <c r="AJ76" s="765" t="s">
        <v>1</v>
      </c>
      <c r="AK76" s="766" t="s">
        <v>10</v>
      </c>
      <c r="AL76" s="767">
        <v>1</v>
      </c>
      <c r="AM76" s="768">
        <v>4</v>
      </c>
      <c r="AN76" s="769" t="s">
        <v>851</v>
      </c>
      <c r="AO76" s="770" t="s">
        <v>885</v>
      </c>
      <c r="AP76"/>
      <c r="AQ76"/>
      <c r="BN76" s="1250"/>
      <c r="BO76" s="765" t="s">
        <v>101</v>
      </c>
      <c r="BP76" s="765" t="s">
        <v>1</v>
      </c>
      <c r="BQ76" s="766" t="s">
        <v>10</v>
      </c>
      <c r="BR76" s="767">
        <v>1</v>
      </c>
      <c r="BS76" s="768">
        <v>4</v>
      </c>
      <c r="BT76" s="769" t="s">
        <v>851</v>
      </c>
      <c r="BU76" s="770" t="s">
        <v>885</v>
      </c>
      <c r="BV76"/>
      <c r="BW76"/>
    </row>
    <row r="77" spans="2:75" ht="15">
      <c r="B77" s="1250"/>
      <c r="C77" s="765" t="s">
        <v>102</v>
      </c>
      <c r="D77" s="765" t="s">
        <v>1</v>
      </c>
      <c r="E77" s="766" t="s">
        <v>10</v>
      </c>
      <c r="F77" s="767">
        <v>1</v>
      </c>
      <c r="G77" s="768">
        <v>2</v>
      </c>
      <c r="H77" s="769" t="s">
        <v>851</v>
      </c>
      <c r="I77" s="770" t="s">
        <v>885</v>
      </c>
      <c r="J77"/>
      <c r="K77"/>
      <c r="AH77" s="1250"/>
      <c r="AI77" s="765" t="s">
        <v>102</v>
      </c>
      <c r="AJ77" s="765" t="s">
        <v>1</v>
      </c>
      <c r="AK77" s="766" t="s">
        <v>10</v>
      </c>
      <c r="AL77" s="767">
        <v>1</v>
      </c>
      <c r="AM77" s="768">
        <v>4</v>
      </c>
      <c r="AN77" s="769" t="s">
        <v>851</v>
      </c>
      <c r="AO77" s="770" t="s">
        <v>885</v>
      </c>
      <c r="AP77"/>
      <c r="AQ77"/>
      <c r="BN77" s="1250"/>
      <c r="BO77" s="765" t="s">
        <v>102</v>
      </c>
      <c r="BP77" s="765" t="s">
        <v>1</v>
      </c>
      <c r="BQ77" s="766" t="s">
        <v>10</v>
      </c>
      <c r="BR77" s="767">
        <v>1</v>
      </c>
      <c r="BS77" s="768">
        <v>4</v>
      </c>
      <c r="BT77" s="769" t="s">
        <v>851</v>
      </c>
      <c r="BU77" s="770" t="s">
        <v>885</v>
      </c>
      <c r="BV77"/>
      <c r="BW77"/>
    </row>
    <row r="78" spans="2:75" ht="15">
      <c r="B78" s="1250"/>
      <c r="C78" s="765" t="s">
        <v>103</v>
      </c>
      <c r="D78" s="765" t="s">
        <v>1</v>
      </c>
      <c r="E78" s="766" t="s">
        <v>10</v>
      </c>
      <c r="F78" s="767">
        <v>1</v>
      </c>
      <c r="G78" s="768">
        <v>3</v>
      </c>
      <c r="H78" s="769" t="s">
        <v>851</v>
      </c>
      <c r="I78" s="770" t="s">
        <v>885</v>
      </c>
      <c r="J78"/>
      <c r="K78"/>
      <c r="AH78" s="1250"/>
      <c r="AI78" s="765" t="s">
        <v>103</v>
      </c>
      <c r="AJ78" s="765" t="s">
        <v>1</v>
      </c>
      <c r="AK78" s="766" t="s">
        <v>10</v>
      </c>
      <c r="AL78" s="767">
        <v>1</v>
      </c>
      <c r="AM78" s="768">
        <v>4</v>
      </c>
      <c r="AN78" s="769" t="s">
        <v>851</v>
      </c>
      <c r="AO78" s="770" t="s">
        <v>885</v>
      </c>
      <c r="AP78"/>
      <c r="AQ78"/>
      <c r="BN78" s="1250"/>
      <c r="BO78" s="765" t="s">
        <v>103</v>
      </c>
      <c r="BP78" s="765" t="s">
        <v>1</v>
      </c>
      <c r="BQ78" s="766" t="s">
        <v>10</v>
      </c>
      <c r="BR78" s="767">
        <v>1</v>
      </c>
      <c r="BS78" s="768">
        <v>4</v>
      </c>
      <c r="BT78" s="769" t="s">
        <v>851</v>
      </c>
      <c r="BU78" s="770" t="s">
        <v>885</v>
      </c>
      <c r="BV78"/>
      <c r="BW78"/>
    </row>
    <row r="79" spans="2:75" ht="15">
      <c r="B79" s="1250"/>
      <c r="C79" s="765" t="s">
        <v>104</v>
      </c>
      <c r="D79" s="765" t="s">
        <v>1</v>
      </c>
      <c r="E79" s="766" t="s">
        <v>10</v>
      </c>
      <c r="F79" s="767">
        <v>1</v>
      </c>
      <c r="G79" s="768">
        <v>3</v>
      </c>
      <c r="H79" s="769" t="s">
        <v>851</v>
      </c>
      <c r="I79" s="770" t="s">
        <v>885</v>
      </c>
      <c r="J79"/>
      <c r="K79"/>
      <c r="AH79" s="1250"/>
      <c r="AI79" s="765" t="s">
        <v>104</v>
      </c>
      <c r="AJ79" s="765" t="s">
        <v>1</v>
      </c>
      <c r="AK79" s="766" t="s">
        <v>10</v>
      </c>
      <c r="AL79" s="767">
        <v>1</v>
      </c>
      <c r="AM79" s="768">
        <v>5</v>
      </c>
      <c r="AN79" s="769" t="s">
        <v>851</v>
      </c>
      <c r="AO79" s="770" t="s">
        <v>885</v>
      </c>
      <c r="AP79"/>
      <c r="AQ79"/>
      <c r="BN79" s="1250"/>
      <c r="BO79" s="765" t="s">
        <v>104</v>
      </c>
      <c r="BP79" s="765" t="s">
        <v>1</v>
      </c>
      <c r="BQ79" s="766" t="s">
        <v>10</v>
      </c>
      <c r="BR79" s="767">
        <v>1</v>
      </c>
      <c r="BS79" s="768">
        <v>4</v>
      </c>
      <c r="BT79" s="769" t="s">
        <v>851</v>
      </c>
      <c r="BU79" s="770" t="s">
        <v>885</v>
      </c>
      <c r="BV79"/>
      <c r="BW79"/>
    </row>
    <row r="80" spans="2:75" ht="15">
      <c r="B80" s="1251"/>
      <c r="C80" s="765" t="s">
        <v>33</v>
      </c>
      <c r="D80" s="765" t="s">
        <v>1</v>
      </c>
      <c r="E80" s="766" t="s">
        <v>10</v>
      </c>
      <c r="F80" s="767">
        <v>6</v>
      </c>
      <c r="G80" s="768">
        <v>2.3333333333333335</v>
      </c>
      <c r="H80" s="771">
        <v>0.81649658092772603</v>
      </c>
      <c r="I80" s="772">
        <v>0.3499271061118826</v>
      </c>
      <c r="J80"/>
      <c r="K80"/>
      <c r="AH80" s="1251"/>
      <c r="AI80" s="765" t="s">
        <v>33</v>
      </c>
      <c r="AJ80" s="765" t="s">
        <v>1</v>
      </c>
      <c r="AK80" s="766" t="s">
        <v>10</v>
      </c>
      <c r="AL80" s="767">
        <v>6</v>
      </c>
      <c r="AM80" s="768">
        <v>4</v>
      </c>
      <c r="AN80" s="771">
        <v>0.63245553203367599</v>
      </c>
      <c r="AO80" s="772">
        <v>0.158113883008419</v>
      </c>
      <c r="AP80"/>
      <c r="AQ80"/>
      <c r="BN80" s="1251"/>
      <c r="BO80" s="765" t="s">
        <v>33</v>
      </c>
      <c r="BP80" s="765" t="s">
        <v>1</v>
      </c>
      <c r="BQ80" s="766" t="s">
        <v>10</v>
      </c>
      <c r="BR80" s="767">
        <v>6</v>
      </c>
      <c r="BS80" s="768">
        <v>3.3333333333333335</v>
      </c>
      <c r="BT80" s="771">
        <v>1.0327955589886444</v>
      </c>
      <c r="BU80" s="772">
        <v>0.30983866769659335</v>
      </c>
      <c r="BV80"/>
      <c r="BW80"/>
    </row>
    <row r="81" spans="2:75" ht="15">
      <c r="B81" s="1252" t="s">
        <v>892</v>
      </c>
      <c r="C81" s="765" t="s">
        <v>99</v>
      </c>
      <c r="D81" s="765" t="s">
        <v>1</v>
      </c>
      <c r="E81" s="766" t="s">
        <v>10</v>
      </c>
      <c r="F81" s="767">
        <v>1</v>
      </c>
      <c r="G81" s="768">
        <v>1</v>
      </c>
      <c r="H81" s="769" t="s">
        <v>851</v>
      </c>
      <c r="I81" s="770" t="s">
        <v>885</v>
      </c>
      <c r="J81"/>
      <c r="K81"/>
      <c r="AH81" s="1252" t="s">
        <v>892</v>
      </c>
      <c r="AI81" s="765" t="s">
        <v>99</v>
      </c>
      <c r="AJ81" s="765" t="s">
        <v>1</v>
      </c>
      <c r="AK81" s="766" t="s">
        <v>10</v>
      </c>
      <c r="AL81" s="767">
        <v>1</v>
      </c>
      <c r="AM81" s="768">
        <v>2</v>
      </c>
      <c r="AN81" s="769" t="s">
        <v>851</v>
      </c>
      <c r="AO81" s="770" t="s">
        <v>885</v>
      </c>
      <c r="AP81"/>
      <c r="AQ81"/>
      <c r="BN81" s="1252" t="s">
        <v>892</v>
      </c>
      <c r="BO81" s="765" t="s">
        <v>99</v>
      </c>
      <c r="BP81" s="765" t="s">
        <v>1</v>
      </c>
      <c r="BQ81" s="766" t="s">
        <v>10</v>
      </c>
      <c r="BR81" s="767">
        <v>1</v>
      </c>
      <c r="BS81" s="768">
        <v>1</v>
      </c>
      <c r="BT81" s="769" t="s">
        <v>851</v>
      </c>
      <c r="BU81" s="770" t="s">
        <v>885</v>
      </c>
      <c r="BV81"/>
      <c r="BW81"/>
    </row>
    <row r="82" spans="2:75" ht="15">
      <c r="B82" s="1250"/>
      <c r="C82" s="765" t="s">
        <v>100</v>
      </c>
      <c r="D82" s="765" t="s">
        <v>1</v>
      </c>
      <c r="E82" s="766" t="s">
        <v>10</v>
      </c>
      <c r="F82" s="767">
        <v>1</v>
      </c>
      <c r="G82" s="768">
        <v>2</v>
      </c>
      <c r="H82" s="769" t="s">
        <v>851</v>
      </c>
      <c r="I82" s="770" t="s">
        <v>885</v>
      </c>
      <c r="J82"/>
      <c r="K82"/>
      <c r="AH82" s="1250"/>
      <c r="AI82" s="765" t="s">
        <v>100</v>
      </c>
      <c r="AJ82" s="765" t="s">
        <v>1</v>
      </c>
      <c r="AK82" s="766" t="s">
        <v>10</v>
      </c>
      <c r="AL82" s="767">
        <v>1</v>
      </c>
      <c r="AM82" s="768">
        <v>3</v>
      </c>
      <c r="AN82" s="769" t="s">
        <v>851</v>
      </c>
      <c r="AO82" s="770" t="s">
        <v>885</v>
      </c>
      <c r="AP82"/>
      <c r="AQ82"/>
      <c r="BN82" s="1250"/>
      <c r="BO82" s="765" t="s">
        <v>100</v>
      </c>
      <c r="BP82" s="765" t="s">
        <v>1</v>
      </c>
      <c r="BQ82" s="766" t="s">
        <v>10</v>
      </c>
      <c r="BR82" s="767">
        <v>1</v>
      </c>
      <c r="BS82" s="768">
        <v>1</v>
      </c>
      <c r="BT82" s="769" t="s">
        <v>851</v>
      </c>
      <c r="BU82" s="770" t="s">
        <v>885</v>
      </c>
      <c r="BV82"/>
      <c r="BW82"/>
    </row>
    <row r="83" spans="2:75" ht="15">
      <c r="B83" s="1250"/>
      <c r="C83" s="765" t="s">
        <v>101</v>
      </c>
      <c r="D83" s="765" t="s">
        <v>1</v>
      </c>
      <c r="E83" s="766" t="s">
        <v>10</v>
      </c>
      <c r="F83" s="767">
        <v>1</v>
      </c>
      <c r="G83" s="768">
        <v>2</v>
      </c>
      <c r="H83" s="769" t="s">
        <v>851</v>
      </c>
      <c r="I83" s="770" t="s">
        <v>885</v>
      </c>
      <c r="J83"/>
      <c r="K83"/>
      <c r="AH83" s="1250"/>
      <c r="AI83" s="765" t="s">
        <v>101</v>
      </c>
      <c r="AJ83" s="765" t="s">
        <v>1</v>
      </c>
      <c r="AK83" s="766" t="s">
        <v>10</v>
      </c>
      <c r="AL83" s="767">
        <v>1</v>
      </c>
      <c r="AM83" s="768">
        <v>4</v>
      </c>
      <c r="AN83" s="769" t="s">
        <v>851</v>
      </c>
      <c r="AO83" s="770" t="s">
        <v>885</v>
      </c>
      <c r="AP83"/>
      <c r="AQ83"/>
      <c r="BN83" s="1250"/>
      <c r="BO83" s="765" t="s">
        <v>101</v>
      </c>
      <c r="BP83" s="765" t="s">
        <v>1</v>
      </c>
      <c r="BQ83" s="766" t="s">
        <v>10</v>
      </c>
      <c r="BR83" s="767">
        <v>1</v>
      </c>
      <c r="BS83" s="768">
        <v>2</v>
      </c>
      <c r="BT83" s="769" t="s">
        <v>851</v>
      </c>
      <c r="BU83" s="770" t="s">
        <v>885</v>
      </c>
      <c r="BV83"/>
      <c r="BW83"/>
    </row>
    <row r="84" spans="2:75" ht="15">
      <c r="B84" s="1250"/>
      <c r="C84" s="765" t="s">
        <v>102</v>
      </c>
      <c r="D84" s="765" t="s">
        <v>1</v>
      </c>
      <c r="E84" s="766" t="s">
        <v>10</v>
      </c>
      <c r="F84" s="767">
        <v>1</v>
      </c>
      <c r="G84" s="768">
        <v>2</v>
      </c>
      <c r="H84" s="769" t="s">
        <v>851</v>
      </c>
      <c r="I84" s="770" t="s">
        <v>885</v>
      </c>
      <c r="J84"/>
      <c r="K84"/>
      <c r="AH84" s="1250"/>
      <c r="AI84" s="765" t="s">
        <v>102</v>
      </c>
      <c r="AJ84" s="765" t="s">
        <v>1</v>
      </c>
      <c r="AK84" s="766" t="s">
        <v>10</v>
      </c>
      <c r="AL84" s="767">
        <v>1</v>
      </c>
      <c r="AM84" s="768">
        <v>4</v>
      </c>
      <c r="AN84" s="769" t="s">
        <v>851</v>
      </c>
      <c r="AO84" s="770" t="s">
        <v>885</v>
      </c>
      <c r="AP84"/>
      <c r="AQ84"/>
      <c r="BN84" s="1250"/>
      <c r="BO84" s="765" t="s">
        <v>102</v>
      </c>
      <c r="BP84" s="765" t="s">
        <v>1</v>
      </c>
      <c r="BQ84" s="766" t="s">
        <v>10</v>
      </c>
      <c r="BR84" s="767">
        <v>1</v>
      </c>
      <c r="BS84" s="768">
        <v>3</v>
      </c>
      <c r="BT84" s="769" t="s">
        <v>851</v>
      </c>
      <c r="BU84" s="770" t="s">
        <v>885</v>
      </c>
      <c r="BV84"/>
      <c r="BW84"/>
    </row>
    <row r="85" spans="2:75" ht="15">
      <c r="B85" s="1250"/>
      <c r="C85" s="765" t="s">
        <v>103</v>
      </c>
      <c r="D85" s="765" t="s">
        <v>1</v>
      </c>
      <c r="E85" s="766" t="s">
        <v>10</v>
      </c>
      <c r="F85" s="767">
        <v>1</v>
      </c>
      <c r="G85" s="768">
        <v>3</v>
      </c>
      <c r="H85" s="769" t="s">
        <v>851</v>
      </c>
      <c r="I85" s="770" t="s">
        <v>885</v>
      </c>
      <c r="J85"/>
      <c r="K85"/>
      <c r="AH85" s="1250"/>
      <c r="AI85" s="765" t="s">
        <v>103</v>
      </c>
      <c r="AJ85" s="765" t="s">
        <v>1</v>
      </c>
      <c r="AK85" s="766" t="s">
        <v>10</v>
      </c>
      <c r="AL85" s="767">
        <v>1</v>
      </c>
      <c r="AM85" s="768">
        <v>5</v>
      </c>
      <c r="AN85" s="769" t="s">
        <v>851</v>
      </c>
      <c r="AO85" s="770" t="s">
        <v>885</v>
      </c>
      <c r="AP85"/>
      <c r="AQ85"/>
      <c r="BN85" s="1250"/>
      <c r="BO85" s="765" t="s">
        <v>103</v>
      </c>
      <c r="BP85" s="765" t="s">
        <v>1</v>
      </c>
      <c r="BQ85" s="766" t="s">
        <v>10</v>
      </c>
      <c r="BR85" s="767">
        <v>1</v>
      </c>
      <c r="BS85" s="768">
        <v>4</v>
      </c>
      <c r="BT85" s="769" t="s">
        <v>851</v>
      </c>
      <c r="BU85" s="770" t="s">
        <v>885</v>
      </c>
      <c r="BV85"/>
      <c r="BW85"/>
    </row>
    <row r="86" spans="2:75" ht="15">
      <c r="B86" s="1250"/>
      <c r="C86" s="765" t="s">
        <v>104</v>
      </c>
      <c r="D86" s="765" t="s">
        <v>1</v>
      </c>
      <c r="E86" s="766" t="s">
        <v>10</v>
      </c>
      <c r="F86" s="767">
        <v>1</v>
      </c>
      <c r="G86" s="768">
        <v>3</v>
      </c>
      <c r="H86" s="769" t="s">
        <v>851</v>
      </c>
      <c r="I86" s="770" t="s">
        <v>885</v>
      </c>
      <c r="J86"/>
      <c r="K86"/>
      <c r="AH86" s="1250"/>
      <c r="AI86" s="765" t="s">
        <v>104</v>
      </c>
      <c r="AJ86" s="765" t="s">
        <v>1</v>
      </c>
      <c r="AK86" s="766" t="s">
        <v>10</v>
      </c>
      <c r="AL86" s="767">
        <v>1</v>
      </c>
      <c r="AM86" s="768">
        <v>5</v>
      </c>
      <c r="AN86" s="769" t="s">
        <v>851</v>
      </c>
      <c r="AO86" s="770" t="s">
        <v>885</v>
      </c>
      <c r="AP86"/>
      <c r="AQ86"/>
      <c r="BN86" s="1250"/>
      <c r="BO86" s="765" t="s">
        <v>104</v>
      </c>
      <c r="BP86" s="765" t="s">
        <v>1</v>
      </c>
      <c r="BQ86" s="766" t="s">
        <v>10</v>
      </c>
      <c r="BR86" s="767">
        <v>1</v>
      </c>
      <c r="BS86" s="768">
        <v>4</v>
      </c>
      <c r="BT86" s="769" t="s">
        <v>851</v>
      </c>
      <c r="BU86" s="770" t="s">
        <v>885</v>
      </c>
      <c r="BV86"/>
      <c r="BW86"/>
    </row>
    <row r="87" spans="2:75" ht="15">
      <c r="B87" s="1251"/>
      <c r="C87" s="765" t="s">
        <v>33</v>
      </c>
      <c r="D87" s="765" t="s">
        <v>1</v>
      </c>
      <c r="E87" s="766" t="s">
        <v>10</v>
      </c>
      <c r="F87" s="767">
        <v>6</v>
      </c>
      <c r="G87" s="768">
        <v>2.1666666666666665</v>
      </c>
      <c r="H87" s="771">
        <v>0.752772652709081</v>
      </c>
      <c r="I87" s="772">
        <v>0.34743353201957589</v>
      </c>
      <c r="J87"/>
      <c r="K87"/>
      <c r="AH87" s="1251"/>
      <c r="AI87" s="765" t="s">
        <v>33</v>
      </c>
      <c r="AJ87" s="765" t="s">
        <v>1</v>
      </c>
      <c r="AK87" s="766" t="s">
        <v>10</v>
      </c>
      <c r="AL87" s="767">
        <v>6</v>
      </c>
      <c r="AM87" s="768">
        <v>3.8333333333333335</v>
      </c>
      <c r="AN87" s="771">
        <v>1.1690451944500122</v>
      </c>
      <c r="AO87" s="772">
        <v>0.30496831159565529</v>
      </c>
      <c r="AP87"/>
      <c r="AQ87"/>
      <c r="BN87" s="1251"/>
      <c r="BO87" s="765" t="s">
        <v>33</v>
      </c>
      <c r="BP87" s="765" t="s">
        <v>1</v>
      </c>
      <c r="BQ87" s="766" t="s">
        <v>10</v>
      </c>
      <c r="BR87" s="767">
        <v>6</v>
      </c>
      <c r="BS87" s="768">
        <v>2.5</v>
      </c>
      <c r="BT87" s="771">
        <v>1.3784048752090221</v>
      </c>
      <c r="BU87" s="772">
        <v>0.55136195008360878</v>
      </c>
      <c r="BV87"/>
      <c r="BW87"/>
    </row>
    <row r="88" spans="2:75" ht="15">
      <c r="B88" s="1252" t="s">
        <v>893</v>
      </c>
      <c r="C88" s="765" t="s">
        <v>99</v>
      </c>
      <c r="D88" s="765" t="s">
        <v>1</v>
      </c>
      <c r="E88" s="766" t="s">
        <v>10</v>
      </c>
      <c r="F88" s="767">
        <v>1</v>
      </c>
      <c r="G88" s="768">
        <v>0</v>
      </c>
      <c r="H88" s="769" t="s">
        <v>851</v>
      </c>
      <c r="I88" s="770" t="s">
        <v>885</v>
      </c>
      <c r="J88"/>
      <c r="K88"/>
      <c r="AH88" s="1252" t="s">
        <v>893</v>
      </c>
      <c r="AI88" s="765" t="s">
        <v>99</v>
      </c>
      <c r="AJ88" s="765" t="s">
        <v>1</v>
      </c>
      <c r="AK88" s="766" t="s">
        <v>10</v>
      </c>
      <c r="AL88" s="767">
        <v>1</v>
      </c>
      <c r="AM88" s="768">
        <v>4</v>
      </c>
      <c r="AN88" s="769" t="s">
        <v>851</v>
      </c>
      <c r="AO88" s="770" t="s">
        <v>885</v>
      </c>
      <c r="AP88"/>
      <c r="AQ88"/>
      <c r="BN88" s="1252" t="s">
        <v>893</v>
      </c>
      <c r="BO88" s="765" t="s">
        <v>99</v>
      </c>
      <c r="BP88" s="765" t="s">
        <v>1</v>
      </c>
      <c r="BQ88" s="766" t="s">
        <v>10</v>
      </c>
      <c r="BR88" s="767">
        <v>1</v>
      </c>
      <c r="BS88" s="768">
        <v>0</v>
      </c>
      <c r="BT88" s="769" t="s">
        <v>851</v>
      </c>
      <c r="BU88" s="770" t="s">
        <v>885</v>
      </c>
      <c r="BV88"/>
      <c r="BW88"/>
    </row>
    <row r="89" spans="2:75" ht="15">
      <c r="B89" s="1250"/>
      <c r="C89" s="765" t="s">
        <v>100</v>
      </c>
      <c r="D89" s="765" t="s">
        <v>1</v>
      </c>
      <c r="E89" s="766" t="s">
        <v>10</v>
      </c>
      <c r="F89" s="767">
        <v>1</v>
      </c>
      <c r="G89" s="768">
        <v>2</v>
      </c>
      <c r="H89" s="769" t="s">
        <v>851</v>
      </c>
      <c r="I89" s="770" t="s">
        <v>885</v>
      </c>
      <c r="J89"/>
      <c r="K89"/>
      <c r="AH89" s="1250"/>
      <c r="AI89" s="765" t="s">
        <v>100</v>
      </c>
      <c r="AJ89" s="765" t="s">
        <v>1</v>
      </c>
      <c r="AK89" s="766" t="s">
        <v>10</v>
      </c>
      <c r="AL89" s="767">
        <v>1</v>
      </c>
      <c r="AM89" s="768">
        <v>3</v>
      </c>
      <c r="AN89" s="769" t="s">
        <v>851</v>
      </c>
      <c r="AO89" s="770" t="s">
        <v>885</v>
      </c>
      <c r="AP89"/>
      <c r="AQ89"/>
      <c r="BN89" s="1250"/>
      <c r="BO89" s="765" t="s">
        <v>100</v>
      </c>
      <c r="BP89" s="765" t="s">
        <v>1</v>
      </c>
      <c r="BQ89" s="766" t="s">
        <v>10</v>
      </c>
      <c r="BR89" s="767">
        <v>1</v>
      </c>
      <c r="BS89" s="768">
        <v>2</v>
      </c>
      <c r="BT89" s="769" t="s">
        <v>851</v>
      </c>
      <c r="BU89" s="770" t="s">
        <v>885</v>
      </c>
      <c r="BV89"/>
      <c r="BW89"/>
    </row>
    <row r="90" spans="2:75" ht="15">
      <c r="B90" s="1250"/>
      <c r="C90" s="765" t="s">
        <v>101</v>
      </c>
      <c r="D90" s="765" t="s">
        <v>1</v>
      </c>
      <c r="E90" s="766" t="s">
        <v>10</v>
      </c>
      <c r="F90" s="767">
        <v>1</v>
      </c>
      <c r="G90" s="768">
        <v>3</v>
      </c>
      <c r="H90" s="769" t="s">
        <v>851</v>
      </c>
      <c r="I90" s="770" t="s">
        <v>885</v>
      </c>
      <c r="J90"/>
      <c r="K90"/>
      <c r="AH90" s="1250"/>
      <c r="AI90" s="765" t="s">
        <v>101</v>
      </c>
      <c r="AJ90" s="765" t="s">
        <v>1</v>
      </c>
      <c r="AK90" s="766" t="s">
        <v>10</v>
      </c>
      <c r="AL90" s="767">
        <v>1</v>
      </c>
      <c r="AM90" s="768">
        <v>4</v>
      </c>
      <c r="AN90" s="769" t="s">
        <v>851</v>
      </c>
      <c r="AO90" s="770" t="s">
        <v>885</v>
      </c>
      <c r="AP90"/>
      <c r="AQ90"/>
      <c r="BN90" s="1250"/>
      <c r="BO90" s="765" t="s">
        <v>101</v>
      </c>
      <c r="BP90" s="765" t="s">
        <v>1</v>
      </c>
      <c r="BQ90" s="766" t="s">
        <v>10</v>
      </c>
      <c r="BR90" s="767">
        <v>1</v>
      </c>
      <c r="BS90" s="768">
        <v>3</v>
      </c>
      <c r="BT90" s="769" t="s">
        <v>851</v>
      </c>
      <c r="BU90" s="770" t="s">
        <v>885</v>
      </c>
      <c r="BV90"/>
      <c r="BW90"/>
    </row>
    <row r="91" spans="2:75" ht="15">
      <c r="B91" s="1250"/>
      <c r="C91" s="765" t="s">
        <v>102</v>
      </c>
      <c r="D91" s="765" t="s">
        <v>1</v>
      </c>
      <c r="E91" s="766" t="s">
        <v>10</v>
      </c>
      <c r="F91" s="767">
        <v>1</v>
      </c>
      <c r="G91" s="768">
        <v>3</v>
      </c>
      <c r="H91" s="769" t="s">
        <v>851</v>
      </c>
      <c r="I91" s="770" t="s">
        <v>885</v>
      </c>
      <c r="J91"/>
      <c r="K91"/>
      <c r="AH91" s="1250"/>
      <c r="AI91" s="765" t="s">
        <v>102</v>
      </c>
      <c r="AJ91" s="765" t="s">
        <v>1</v>
      </c>
      <c r="AK91" s="766" t="s">
        <v>10</v>
      </c>
      <c r="AL91" s="767">
        <v>1</v>
      </c>
      <c r="AM91" s="768">
        <v>4</v>
      </c>
      <c r="AN91" s="769" t="s">
        <v>851</v>
      </c>
      <c r="AO91" s="770" t="s">
        <v>885</v>
      </c>
      <c r="AP91"/>
      <c r="AQ91"/>
      <c r="BN91" s="1250"/>
      <c r="BO91" s="765" t="s">
        <v>102</v>
      </c>
      <c r="BP91" s="765" t="s">
        <v>1</v>
      </c>
      <c r="BQ91" s="766" t="s">
        <v>10</v>
      </c>
      <c r="BR91" s="767">
        <v>1</v>
      </c>
      <c r="BS91" s="768">
        <v>3</v>
      </c>
      <c r="BT91" s="769" t="s">
        <v>851</v>
      </c>
      <c r="BU91" s="770" t="s">
        <v>885</v>
      </c>
      <c r="BV91"/>
      <c r="BW91"/>
    </row>
    <row r="92" spans="2:75" ht="15">
      <c r="B92" s="1250"/>
      <c r="C92" s="765" t="s">
        <v>103</v>
      </c>
      <c r="D92" s="765" t="s">
        <v>1</v>
      </c>
      <c r="E92" s="766" t="s">
        <v>10</v>
      </c>
      <c r="F92" s="767">
        <v>1</v>
      </c>
      <c r="G92" s="768">
        <v>3</v>
      </c>
      <c r="H92" s="769" t="s">
        <v>851</v>
      </c>
      <c r="I92" s="770" t="s">
        <v>885</v>
      </c>
      <c r="J92"/>
      <c r="K92"/>
      <c r="AH92" s="1250"/>
      <c r="AI92" s="765" t="s">
        <v>103</v>
      </c>
      <c r="AJ92" s="765" t="s">
        <v>1</v>
      </c>
      <c r="AK92" s="766" t="s">
        <v>10</v>
      </c>
      <c r="AL92" s="767">
        <v>1</v>
      </c>
      <c r="AM92" s="768">
        <v>5</v>
      </c>
      <c r="AN92" s="769" t="s">
        <v>851</v>
      </c>
      <c r="AO92" s="770" t="s">
        <v>885</v>
      </c>
      <c r="AP92"/>
      <c r="AQ92"/>
      <c r="BN92" s="1250"/>
      <c r="BO92" s="765" t="s">
        <v>103</v>
      </c>
      <c r="BP92" s="765" t="s">
        <v>1</v>
      </c>
      <c r="BQ92" s="766" t="s">
        <v>10</v>
      </c>
      <c r="BR92" s="767">
        <v>1</v>
      </c>
      <c r="BS92" s="768">
        <v>4</v>
      </c>
      <c r="BT92" s="769" t="s">
        <v>851</v>
      </c>
      <c r="BU92" s="770" t="s">
        <v>885</v>
      </c>
      <c r="BV92"/>
      <c r="BW92"/>
    </row>
    <row r="93" spans="2:75" ht="15">
      <c r="B93" s="1250"/>
      <c r="C93" s="765" t="s">
        <v>104</v>
      </c>
      <c r="D93" s="765" t="s">
        <v>1</v>
      </c>
      <c r="E93" s="766" t="s">
        <v>10</v>
      </c>
      <c r="F93" s="767">
        <v>1</v>
      </c>
      <c r="G93" s="768">
        <v>4</v>
      </c>
      <c r="H93" s="769" t="s">
        <v>851</v>
      </c>
      <c r="I93" s="770" t="s">
        <v>885</v>
      </c>
      <c r="J93"/>
      <c r="K93"/>
      <c r="AH93" s="1250"/>
      <c r="AI93" s="765" t="s">
        <v>104</v>
      </c>
      <c r="AJ93" s="765" t="s">
        <v>1</v>
      </c>
      <c r="AK93" s="766" t="s">
        <v>10</v>
      </c>
      <c r="AL93" s="767">
        <v>1</v>
      </c>
      <c r="AM93" s="768">
        <v>6</v>
      </c>
      <c r="AN93" s="769" t="s">
        <v>851</v>
      </c>
      <c r="AO93" s="770" t="s">
        <v>885</v>
      </c>
      <c r="AP93"/>
      <c r="AQ93"/>
      <c r="BN93" s="1250"/>
      <c r="BO93" s="765" t="s">
        <v>104</v>
      </c>
      <c r="BP93" s="765" t="s">
        <v>1</v>
      </c>
      <c r="BQ93" s="766" t="s">
        <v>10</v>
      </c>
      <c r="BR93" s="767">
        <v>1</v>
      </c>
      <c r="BS93" s="768">
        <v>4</v>
      </c>
      <c r="BT93" s="769" t="s">
        <v>851</v>
      </c>
      <c r="BU93" s="770" t="s">
        <v>885</v>
      </c>
      <c r="BV93"/>
      <c r="BW93"/>
    </row>
    <row r="94" spans="2:75" ht="15">
      <c r="B94" s="1251"/>
      <c r="C94" s="765" t="s">
        <v>33</v>
      </c>
      <c r="D94" s="765" t="s">
        <v>1</v>
      </c>
      <c r="E94" s="766" t="s">
        <v>10</v>
      </c>
      <c r="F94" s="767">
        <v>6</v>
      </c>
      <c r="G94" s="768">
        <v>2.5</v>
      </c>
      <c r="H94" s="771">
        <v>1.3784048752090221</v>
      </c>
      <c r="I94" s="772">
        <v>0.55136195008360889</v>
      </c>
      <c r="J94"/>
      <c r="K94"/>
      <c r="AH94" s="1251"/>
      <c r="AI94" s="765" t="s">
        <v>33</v>
      </c>
      <c r="AJ94" s="765" t="s">
        <v>1</v>
      </c>
      <c r="AK94" s="766" t="s">
        <v>10</v>
      </c>
      <c r="AL94" s="767">
        <v>6</v>
      </c>
      <c r="AM94" s="768">
        <v>4.333333333333333</v>
      </c>
      <c r="AN94" s="771">
        <v>1.0327955589886446</v>
      </c>
      <c r="AO94" s="772">
        <v>0.23833743668968721</v>
      </c>
      <c r="AP94"/>
      <c r="AQ94"/>
      <c r="BN94" s="1251"/>
      <c r="BO94" s="765" t="s">
        <v>33</v>
      </c>
      <c r="BP94" s="765" t="s">
        <v>1</v>
      </c>
      <c r="BQ94" s="766" t="s">
        <v>10</v>
      </c>
      <c r="BR94" s="767">
        <v>6</v>
      </c>
      <c r="BS94" s="768">
        <v>2.6666666666666665</v>
      </c>
      <c r="BT94" s="771">
        <v>1.505545305418162</v>
      </c>
      <c r="BU94" s="772">
        <v>0.56457948953181081</v>
      </c>
      <c r="BV94"/>
      <c r="BW94"/>
    </row>
    <row r="95" spans="2:75" ht="15">
      <c r="B95" s="1252" t="s">
        <v>894</v>
      </c>
      <c r="C95" s="765" t="s">
        <v>99</v>
      </c>
      <c r="D95" s="765" t="s">
        <v>1</v>
      </c>
      <c r="E95" s="766" t="s">
        <v>10</v>
      </c>
      <c r="F95" s="767">
        <v>1</v>
      </c>
      <c r="G95" s="768">
        <v>1</v>
      </c>
      <c r="H95" s="769" t="s">
        <v>851</v>
      </c>
      <c r="I95" s="770" t="s">
        <v>885</v>
      </c>
      <c r="J95"/>
      <c r="K95"/>
      <c r="AH95" s="1252" t="s">
        <v>894</v>
      </c>
      <c r="AI95" s="765" t="s">
        <v>99</v>
      </c>
      <c r="AJ95" s="765" t="s">
        <v>1</v>
      </c>
      <c r="AK95" s="766" t="s">
        <v>10</v>
      </c>
      <c r="AL95" s="767">
        <v>1</v>
      </c>
      <c r="AM95" s="768">
        <v>2</v>
      </c>
      <c r="AN95" s="769" t="s">
        <v>851</v>
      </c>
      <c r="AO95" s="770" t="s">
        <v>885</v>
      </c>
      <c r="AP95"/>
      <c r="AQ95"/>
      <c r="BN95" s="1252" t="s">
        <v>894</v>
      </c>
      <c r="BO95" s="765" t="s">
        <v>99</v>
      </c>
      <c r="BP95" s="765" t="s">
        <v>1</v>
      </c>
      <c r="BQ95" s="766" t="s">
        <v>10</v>
      </c>
      <c r="BR95" s="767">
        <v>1</v>
      </c>
      <c r="BS95" s="768">
        <v>3</v>
      </c>
      <c r="BT95" s="769" t="s">
        <v>851</v>
      </c>
      <c r="BU95" s="770" t="s">
        <v>885</v>
      </c>
      <c r="BV95"/>
      <c r="BW95"/>
    </row>
    <row r="96" spans="2:75" ht="15">
      <c r="B96" s="1250"/>
      <c r="C96" s="765" t="s">
        <v>100</v>
      </c>
      <c r="D96" s="765" t="s">
        <v>1</v>
      </c>
      <c r="E96" s="766" t="s">
        <v>10</v>
      </c>
      <c r="F96" s="767">
        <v>1</v>
      </c>
      <c r="G96" s="768">
        <v>2</v>
      </c>
      <c r="H96" s="769" t="s">
        <v>851</v>
      </c>
      <c r="I96" s="770" t="s">
        <v>885</v>
      </c>
      <c r="J96"/>
      <c r="K96"/>
      <c r="AH96" s="1250"/>
      <c r="AI96" s="765" t="s">
        <v>100</v>
      </c>
      <c r="AJ96" s="765" t="s">
        <v>1</v>
      </c>
      <c r="AK96" s="766" t="s">
        <v>10</v>
      </c>
      <c r="AL96" s="767">
        <v>1</v>
      </c>
      <c r="AM96" s="768">
        <v>2</v>
      </c>
      <c r="AN96" s="769" t="s">
        <v>851</v>
      </c>
      <c r="AO96" s="770" t="s">
        <v>885</v>
      </c>
      <c r="AP96"/>
      <c r="AQ96"/>
      <c r="BN96" s="1250"/>
      <c r="BO96" s="765" t="s">
        <v>100</v>
      </c>
      <c r="BP96" s="765" t="s">
        <v>1</v>
      </c>
      <c r="BQ96" s="766" t="s">
        <v>10</v>
      </c>
      <c r="BR96" s="767">
        <v>1</v>
      </c>
      <c r="BS96" s="768">
        <v>3</v>
      </c>
      <c r="BT96" s="769" t="s">
        <v>851</v>
      </c>
      <c r="BU96" s="770" t="s">
        <v>885</v>
      </c>
      <c r="BV96"/>
      <c r="BW96"/>
    </row>
    <row r="97" spans="2:75" ht="15">
      <c r="B97" s="1250"/>
      <c r="C97" s="765" t="s">
        <v>101</v>
      </c>
      <c r="D97" s="765" t="s">
        <v>1</v>
      </c>
      <c r="E97" s="766" t="s">
        <v>10</v>
      </c>
      <c r="F97" s="767">
        <v>1</v>
      </c>
      <c r="G97" s="768">
        <v>3</v>
      </c>
      <c r="H97" s="769" t="s">
        <v>851</v>
      </c>
      <c r="I97" s="770" t="s">
        <v>885</v>
      </c>
      <c r="J97"/>
      <c r="K97"/>
      <c r="AH97" s="1250"/>
      <c r="AI97" s="765" t="s">
        <v>101</v>
      </c>
      <c r="AJ97" s="765" t="s">
        <v>1</v>
      </c>
      <c r="AK97" s="766" t="s">
        <v>10</v>
      </c>
      <c r="AL97" s="767">
        <v>1</v>
      </c>
      <c r="AM97" s="768">
        <v>5</v>
      </c>
      <c r="AN97" s="769" t="s">
        <v>851</v>
      </c>
      <c r="AO97" s="770" t="s">
        <v>885</v>
      </c>
      <c r="AP97"/>
      <c r="AQ97"/>
      <c r="BN97" s="1250"/>
      <c r="BO97" s="765" t="s">
        <v>101</v>
      </c>
      <c r="BP97" s="765" t="s">
        <v>1</v>
      </c>
      <c r="BQ97" s="766" t="s">
        <v>10</v>
      </c>
      <c r="BR97" s="767">
        <v>1</v>
      </c>
      <c r="BS97" s="768">
        <v>4</v>
      </c>
      <c r="BT97" s="769" t="s">
        <v>851</v>
      </c>
      <c r="BU97" s="770" t="s">
        <v>885</v>
      </c>
      <c r="BV97"/>
      <c r="BW97"/>
    </row>
    <row r="98" spans="2:75" ht="15">
      <c r="B98" s="1250"/>
      <c r="C98" s="765" t="s">
        <v>102</v>
      </c>
      <c r="D98" s="765" t="s">
        <v>1</v>
      </c>
      <c r="E98" s="766" t="s">
        <v>10</v>
      </c>
      <c r="F98" s="767">
        <v>1</v>
      </c>
      <c r="G98" s="768">
        <v>4</v>
      </c>
      <c r="H98" s="769" t="s">
        <v>851</v>
      </c>
      <c r="I98" s="770" t="s">
        <v>885</v>
      </c>
      <c r="J98"/>
      <c r="K98"/>
      <c r="AH98" s="1250"/>
      <c r="AI98" s="765" t="s">
        <v>102</v>
      </c>
      <c r="AJ98" s="765" t="s">
        <v>1</v>
      </c>
      <c r="AK98" s="766" t="s">
        <v>10</v>
      </c>
      <c r="AL98" s="767">
        <v>1</v>
      </c>
      <c r="AM98" s="768">
        <v>4</v>
      </c>
      <c r="AN98" s="769" t="s">
        <v>851</v>
      </c>
      <c r="AO98" s="770" t="s">
        <v>885</v>
      </c>
      <c r="AP98"/>
      <c r="AQ98"/>
      <c r="BN98" s="1250"/>
      <c r="BO98" s="765" t="s">
        <v>102</v>
      </c>
      <c r="BP98" s="765" t="s">
        <v>1</v>
      </c>
      <c r="BQ98" s="766" t="s">
        <v>10</v>
      </c>
      <c r="BR98" s="767">
        <v>1</v>
      </c>
      <c r="BS98" s="768">
        <v>3</v>
      </c>
      <c r="BT98" s="769" t="s">
        <v>851</v>
      </c>
      <c r="BU98" s="770" t="s">
        <v>885</v>
      </c>
      <c r="BV98"/>
      <c r="BW98"/>
    </row>
    <row r="99" spans="2:75" ht="15">
      <c r="B99" s="1250"/>
      <c r="C99" s="765" t="s">
        <v>103</v>
      </c>
      <c r="D99" s="765" t="s">
        <v>1</v>
      </c>
      <c r="E99" s="766" t="s">
        <v>10</v>
      </c>
      <c r="F99" s="767">
        <v>1</v>
      </c>
      <c r="G99" s="768">
        <v>5</v>
      </c>
      <c r="H99" s="769" t="s">
        <v>851</v>
      </c>
      <c r="I99" s="770" t="s">
        <v>885</v>
      </c>
      <c r="J99"/>
      <c r="K99"/>
      <c r="AH99" s="1250"/>
      <c r="AI99" s="765" t="s">
        <v>103</v>
      </c>
      <c r="AJ99" s="765" t="s">
        <v>1</v>
      </c>
      <c r="AK99" s="766" t="s">
        <v>10</v>
      </c>
      <c r="AL99" s="767">
        <v>1</v>
      </c>
      <c r="AM99" s="768">
        <v>6</v>
      </c>
      <c r="AN99" s="769" t="s">
        <v>851</v>
      </c>
      <c r="AO99" s="770" t="s">
        <v>885</v>
      </c>
      <c r="AP99"/>
      <c r="AQ99"/>
      <c r="BN99" s="1250"/>
      <c r="BO99" s="765" t="s">
        <v>103</v>
      </c>
      <c r="BP99" s="765" t="s">
        <v>1</v>
      </c>
      <c r="BQ99" s="766" t="s">
        <v>10</v>
      </c>
      <c r="BR99" s="767">
        <v>1</v>
      </c>
      <c r="BS99" s="768">
        <v>4</v>
      </c>
      <c r="BT99" s="769" t="s">
        <v>851</v>
      </c>
      <c r="BU99" s="770" t="s">
        <v>885</v>
      </c>
      <c r="BV99"/>
      <c r="BW99"/>
    </row>
    <row r="100" spans="2:75" ht="15">
      <c r="B100" s="1250"/>
      <c r="C100" s="765" t="s">
        <v>104</v>
      </c>
      <c r="D100" s="765" t="s">
        <v>1</v>
      </c>
      <c r="E100" s="766" t="s">
        <v>10</v>
      </c>
      <c r="F100" s="767">
        <v>1</v>
      </c>
      <c r="G100" s="768">
        <v>5</v>
      </c>
      <c r="H100" s="769" t="s">
        <v>851</v>
      </c>
      <c r="I100" s="770" t="s">
        <v>885</v>
      </c>
      <c r="J100"/>
      <c r="K100"/>
      <c r="AH100" s="1250"/>
      <c r="AI100" s="765" t="s">
        <v>104</v>
      </c>
      <c r="AJ100" s="765" t="s">
        <v>1</v>
      </c>
      <c r="AK100" s="766" t="s">
        <v>10</v>
      </c>
      <c r="AL100" s="767">
        <v>1</v>
      </c>
      <c r="AM100" s="768">
        <v>5</v>
      </c>
      <c r="AN100" s="769" t="s">
        <v>851</v>
      </c>
      <c r="AO100" s="770" t="s">
        <v>885</v>
      </c>
      <c r="AP100"/>
      <c r="AQ100"/>
      <c r="BN100" s="1250"/>
      <c r="BO100" s="765" t="s">
        <v>104</v>
      </c>
      <c r="BP100" s="765" t="s">
        <v>1</v>
      </c>
      <c r="BQ100" s="766" t="s">
        <v>10</v>
      </c>
      <c r="BR100" s="767">
        <v>1</v>
      </c>
      <c r="BS100" s="768">
        <v>5</v>
      </c>
      <c r="BT100" s="769" t="s">
        <v>851</v>
      </c>
      <c r="BU100" s="770" t="s">
        <v>885</v>
      </c>
      <c r="BV100"/>
      <c r="BW100"/>
    </row>
    <row r="101" spans="2:75" ht="15">
      <c r="B101" s="1251"/>
      <c r="C101" s="765" t="s">
        <v>33</v>
      </c>
      <c r="D101" s="765" t="s">
        <v>1</v>
      </c>
      <c r="E101" s="766" t="s">
        <v>10</v>
      </c>
      <c r="F101" s="767">
        <v>6</v>
      </c>
      <c r="G101" s="768">
        <v>3.3333333333333335</v>
      </c>
      <c r="H101" s="771">
        <v>1.6329931618554521</v>
      </c>
      <c r="I101" s="772">
        <v>0.4898979485566356</v>
      </c>
      <c r="J101"/>
      <c r="K101"/>
      <c r="AH101" s="1251"/>
      <c r="AI101" s="765" t="s">
        <v>33</v>
      </c>
      <c r="AJ101" s="765" t="s">
        <v>1</v>
      </c>
      <c r="AK101" s="766" t="s">
        <v>10</v>
      </c>
      <c r="AL101" s="767">
        <v>6</v>
      </c>
      <c r="AM101" s="768">
        <v>4</v>
      </c>
      <c r="AN101" s="771">
        <v>1.6733200530681511</v>
      </c>
      <c r="AO101" s="772">
        <v>0.41833001326703778</v>
      </c>
      <c r="AP101"/>
      <c r="AQ101"/>
      <c r="BN101" s="1251"/>
      <c r="BO101" s="765" t="s">
        <v>33</v>
      </c>
      <c r="BP101" s="765" t="s">
        <v>1</v>
      </c>
      <c r="BQ101" s="766" t="s">
        <v>10</v>
      </c>
      <c r="BR101" s="767">
        <v>6</v>
      </c>
      <c r="BS101" s="768">
        <v>3.6666666666666665</v>
      </c>
      <c r="BT101" s="771">
        <v>0.81649658092772603</v>
      </c>
      <c r="BU101" s="772">
        <v>0.22268088570756167</v>
      </c>
      <c r="BV101"/>
      <c r="BW101"/>
    </row>
    <row r="102" spans="2:75" ht="15">
      <c r="B102" s="1252" t="s">
        <v>895</v>
      </c>
      <c r="C102" s="765" t="s">
        <v>99</v>
      </c>
      <c r="D102" s="765" t="s">
        <v>1</v>
      </c>
      <c r="E102" s="766" t="s">
        <v>10</v>
      </c>
      <c r="F102" s="767">
        <v>1</v>
      </c>
      <c r="G102" s="768">
        <v>2</v>
      </c>
      <c r="H102" s="769" t="s">
        <v>851</v>
      </c>
      <c r="I102" s="770" t="s">
        <v>885</v>
      </c>
      <c r="J102"/>
      <c r="K102"/>
      <c r="AH102" s="1252" t="s">
        <v>895</v>
      </c>
      <c r="AI102" s="765" t="s">
        <v>99</v>
      </c>
      <c r="AJ102" s="765" t="s">
        <v>1</v>
      </c>
      <c r="AK102" s="766" t="s">
        <v>10</v>
      </c>
      <c r="AL102" s="767">
        <v>1</v>
      </c>
      <c r="AM102" s="768">
        <v>2</v>
      </c>
      <c r="AN102" s="769" t="s">
        <v>851</v>
      </c>
      <c r="AO102" s="770" t="s">
        <v>885</v>
      </c>
      <c r="AP102"/>
      <c r="AQ102"/>
      <c r="BN102" s="1252" t="s">
        <v>895</v>
      </c>
      <c r="BO102" s="765" t="s">
        <v>99</v>
      </c>
      <c r="BP102" s="765" t="s">
        <v>1</v>
      </c>
      <c r="BQ102" s="766" t="s">
        <v>10</v>
      </c>
      <c r="BR102" s="767">
        <v>1</v>
      </c>
      <c r="BS102" s="768">
        <v>2</v>
      </c>
      <c r="BT102" s="769" t="s">
        <v>851</v>
      </c>
      <c r="BU102" s="770" t="s">
        <v>885</v>
      </c>
      <c r="BV102"/>
      <c r="BW102"/>
    </row>
    <row r="103" spans="2:75" ht="15">
      <c r="B103" s="1250"/>
      <c r="C103" s="765" t="s">
        <v>100</v>
      </c>
      <c r="D103" s="765" t="s">
        <v>1</v>
      </c>
      <c r="E103" s="766" t="s">
        <v>10</v>
      </c>
      <c r="F103" s="767">
        <v>1</v>
      </c>
      <c r="G103" s="768">
        <v>3</v>
      </c>
      <c r="H103" s="769" t="s">
        <v>851</v>
      </c>
      <c r="I103" s="770" t="s">
        <v>885</v>
      </c>
      <c r="J103"/>
      <c r="K103"/>
      <c r="AH103" s="1250"/>
      <c r="AI103" s="765" t="s">
        <v>100</v>
      </c>
      <c r="AJ103" s="765" t="s">
        <v>1</v>
      </c>
      <c r="AK103" s="766" t="s">
        <v>10</v>
      </c>
      <c r="AL103" s="767">
        <v>1</v>
      </c>
      <c r="AM103" s="768">
        <v>5</v>
      </c>
      <c r="AN103" s="769" t="s">
        <v>851</v>
      </c>
      <c r="AO103" s="770" t="s">
        <v>885</v>
      </c>
      <c r="AP103"/>
      <c r="AQ103"/>
      <c r="BN103" s="1250"/>
      <c r="BO103" s="765" t="s">
        <v>100</v>
      </c>
      <c r="BP103" s="765" t="s">
        <v>1</v>
      </c>
      <c r="BQ103" s="766" t="s">
        <v>10</v>
      </c>
      <c r="BR103" s="767">
        <v>1</v>
      </c>
      <c r="BS103" s="768">
        <v>3</v>
      </c>
      <c r="BT103" s="769" t="s">
        <v>851</v>
      </c>
      <c r="BU103" s="770" t="s">
        <v>885</v>
      </c>
      <c r="BV103"/>
      <c r="BW103"/>
    </row>
    <row r="104" spans="2:75" ht="15">
      <c r="B104" s="1250"/>
      <c r="C104" s="765" t="s">
        <v>101</v>
      </c>
      <c r="D104" s="765" t="s">
        <v>1</v>
      </c>
      <c r="E104" s="766" t="s">
        <v>10</v>
      </c>
      <c r="F104" s="767">
        <v>1</v>
      </c>
      <c r="G104" s="768">
        <v>4</v>
      </c>
      <c r="H104" s="769" t="s">
        <v>851</v>
      </c>
      <c r="I104" s="770" t="s">
        <v>885</v>
      </c>
      <c r="J104"/>
      <c r="K104"/>
      <c r="AH104" s="1250"/>
      <c r="AI104" s="765" t="s">
        <v>101</v>
      </c>
      <c r="AJ104" s="765" t="s">
        <v>1</v>
      </c>
      <c r="AK104" s="766" t="s">
        <v>10</v>
      </c>
      <c r="AL104" s="767">
        <v>1</v>
      </c>
      <c r="AM104" s="768">
        <v>4</v>
      </c>
      <c r="AN104" s="769" t="s">
        <v>851</v>
      </c>
      <c r="AO104" s="770" t="s">
        <v>885</v>
      </c>
      <c r="AP104"/>
      <c r="AQ104"/>
      <c r="BN104" s="1250"/>
      <c r="BO104" s="765" t="s">
        <v>101</v>
      </c>
      <c r="BP104" s="765" t="s">
        <v>1</v>
      </c>
      <c r="BQ104" s="766" t="s">
        <v>10</v>
      </c>
      <c r="BR104" s="767">
        <v>1</v>
      </c>
      <c r="BS104" s="768">
        <v>5</v>
      </c>
      <c r="BT104" s="769" t="s">
        <v>851</v>
      </c>
      <c r="BU104" s="770" t="s">
        <v>885</v>
      </c>
      <c r="BV104"/>
      <c r="BW104"/>
    </row>
    <row r="105" spans="2:75" ht="15">
      <c r="B105" s="1250"/>
      <c r="C105" s="765" t="s">
        <v>102</v>
      </c>
      <c r="D105" s="765" t="s">
        <v>1</v>
      </c>
      <c r="E105" s="766" t="s">
        <v>10</v>
      </c>
      <c r="F105" s="767">
        <v>1</v>
      </c>
      <c r="G105" s="768">
        <v>5</v>
      </c>
      <c r="H105" s="769" t="s">
        <v>851</v>
      </c>
      <c r="I105" s="770" t="s">
        <v>885</v>
      </c>
      <c r="J105"/>
      <c r="K105"/>
      <c r="AH105" s="1250"/>
      <c r="AI105" s="765" t="s">
        <v>102</v>
      </c>
      <c r="AJ105" s="765" t="s">
        <v>1</v>
      </c>
      <c r="AK105" s="766" t="s">
        <v>10</v>
      </c>
      <c r="AL105" s="767">
        <v>1</v>
      </c>
      <c r="AM105" s="768">
        <v>5</v>
      </c>
      <c r="AN105" s="769" t="s">
        <v>851</v>
      </c>
      <c r="AO105" s="770" t="s">
        <v>885</v>
      </c>
      <c r="AP105"/>
      <c r="AQ105"/>
      <c r="BN105" s="1250"/>
      <c r="BO105" s="765" t="s">
        <v>102</v>
      </c>
      <c r="BP105" s="765" t="s">
        <v>1</v>
      </c>
      <c r="BQ105" s="766" t="s">
        <v>10</v>
      </c>
      <c r="BR105" s="767">
        <v>1</v>
      </c>
      <c r="BS105" s="768">
        <v>5</v>
      </c>
      <c r="BT105" s="769" t="s">
        <v>851</v>
      </c>
      <c r="BU105" s="770" t="s">
        <v>885</v>
      </c>
      <c r="BV105"/>
      <c r="BW105"/>
    </row>
    <row r="106" spans="2:75" ht="15">
      <c r="B106" s="1250"/>
      <c r="C106" s="765" t="s">
        <v>103</v>
      </c>
      <c r="D106" s="765" t="s">
        <v>1</v>
      </c>
      <c r="E106" s="766" t="s">
        <v>10</v>
      </c>
      <c r="F106" s="767">
        <v>1</v>
      </c>
      <c r="G106" s="768">
        <v>5</v>
      </c>
      <c r="H106" s="769" t="s">
        <v>851</v>
      </c>
      <c r="I106" s="770" t="s">
        <v>885</v>
      </c>
      <c r="J106"/>
      <c r="K106"/>
      <c r="AH106" s="1250"/>
      <c r="AI106" s="765" t="s">
        <v>103</v>
      </c>
      <c r="AJ106" s="765" t="s">
        <v>1</v>
      </c>
      <c r="AK106" s="766" t="s">
        <v>10</v>
      </c>
      <c r="AL106" s="767">
        <v>1</v>
      </c>
      <c r="AM106" s="768">
        <v>5</v>
      </c>
      <c r="AN106" s="769" t="s">
        <v>851</v>
      </c>
      <c r="AO106" s="770" t="s">
        <v>885</v>
      </c>
      <c r="AP106"/>
      <c r="AQ106"/>
      <c r="BN106" s="1250"/>
      <c r="BO106" s="765" t="s">
        <v>103</v>
      </c>
      <c r="BP106" s="765" t="s">
        <v>1</v>
      </c>
      <c r="BQ106" s="766" t="s">
        <v>10</v>
      </c>
      <c r="BR106" s="767">
        <v>1</v>
      </c>
      <c r="BS106" s="768">
        <v>4</v>
      </c>
      <c r="BT106" s="769" t="s">
        <v>851</v>
      </c>
      <c r="BU106" s="770" t="s">
        <v>885</v>
      </c>
      <c r="BV106"/>
      <c r="BW106"/>
    </row>
    <row r="107" spans="2:75" ht="15">
      <c r="B107" s="1250"/>
      <c r="C107" s="765" t="s">
        <v>104</v>
      </c>
      <c r="D107" s="765" t="s">
        <v>1</v>
      </c>
      <c r="E107" s="766" t="s">
        <v>10</v>
      </c>
      <c r="F107" s="767">
        <v>1</v>
      </c>
      <c r="G107" s="768">
        <v>4</v>
      </c>
      <c r="H107" s="769" t="s">
        <v>851</v>
      </c>
      <c r="I107" s="770" t="s">
        <v>885</v>
      </c>
      <c r="J107"/>
      <c r="K107"/>
      <c r="AH107" s="1250"/>
      <c r="AI107" s="765" t="s">
        <v>104</v>
      </c>
      <c r="AJ107" s="765" t="s">
        <v>1</v>
      </c>
      <c r="AK107" s="766" t="s">
        <v>10</v>
      </c>
      <c r="AL107" s="767">
        <v>1</v>
      </c>
      <c r="AM107" s="768">
        <v>5</v>
      </c>
      <c r="AN107" s="769" t="s">
        <v>851</v>
      </c>
      <c r="AO107" s="770" t="s">
        <v>885</v>
      </c>
      <c r="AP107"/>
      <c r="AQ107"/>
      <c r="BN107" s="1250"/>
      <c r="BO107" s="765" t="s">
        <v>104</v>
      </c>
      <c r="BP107" s="765" t="s">
        <v>1</v>
      </c>
      <c r="BQ107" s="766" t="s">
        <v>10</v>
      </c>
      <c r="BR107" s="767">
        <v>1</v>
      </c>
      <c r="BS107" s="768">
        <v>4</v>
      </c>
      <c r="BT107" s="769" t="s">
        <v>851</v>
      </c>
      <c r="BU107" s="770" t="s">
        <v>885</v>
      </c>
      <c r="BV107"/>
      <c r="BW107"/>
    </row>
    <row r="108" spans="2:75" ht="15">
      <c r="B108" s="1251"/>
      <c r="C108" s="765" t="s">
        <v>33</v>
      </c>
      <c r="D108" s="765" t="s">
        <v>1</v>
      </c>
      <c r="E108" s="766" t="s">
        <v>10</v>
      </c>
      <c r="F108" s="767">
        <v>6</v>
      </c>
      <c r="G108" s="768">
        <v>3.833333333333333</v>
      </c>
      <c r="H108" s="771">
        <v>1.1690451944500122</v>
      </c>
      <c r="I108" s="772">
        <v>0.30496831159565535</v>
      </c>
      <c r="J108"/>
      <c r="K108"/>
      <c r="AH108" s="1251"/>
      <c r="AI108" s="765" t="s">
        <v>33</v>
      </c>
      <c r="AJ108" s="765" t="s">
        <v>1</v>
      </c>
      <c r="AK108" s="766" t="s">
        <v>10</v>
      </c>
      <c r="AL108" s="767">
        <v>6</v>
      </c>
      <c r="AM108" s="768">
        <v>4.3333333333333339</v>
      </c>
      <c r="AN108" s="771">
        <v>1.2110601416389968</v>
      </c>
      <c r="AO108" s="772">
        <v>0.27947541730130693</v>
      </c>
      <c r="AP108"/>
      <c r="AQ108"/>
      <c r="BN108" s="1251"/>
      <c r="BO108" s="765" t="s">
        <v>33</v>
      </c>
      <c r="BP108" s="765" t="s">
        <v>1</v>
      </c>
      <c r="BQ108" s="766" t="s">
        <v>10</v>
      </c>
      <c r="BR108" s="767">
        <v>6</v>
      </c>
      <c r="BS108" s="768">
        <v>3.833333333333333</v>
      </c>
      <c r="BT108" s="771">
        <v>1.1690451944500122</v>
      </c>
      <c r="BU108" s="772">
        <v>0.30496831159565541</v>
      </c>
      <c r="BV108"/>
      <c r="BW108"/>
    </row>
    <row r="109" spans="2:75" ht="15">
      <c r="B109" s="1252" t="s">
        <v>896</v>
      </c>
      <c r="C109" s="765" t="s">
        <v>99</v>
      </c>
      <c r="D109" s="765" t="s">
        <v>1</v>
      </c>
      <c r="E109" s="766" t="s">
        <v>10</v>
      </c>
      <c r="F109" s="767">
        <v>1</v>
      </c>
      <c r="G109" s="768">
        <v>2</v>
      </c>
      <c r="H109" s="769" t="s">
        <v>851</v>
      </c>
      <c r="I109" s="770" t="s">
        <v>885</v>
      </c>
      <c r="J109"/>
      <c r="K109"/>
      <c r="AH109" s="1252" t="s">
        <v>896</v>
      </c>
      <c r="AI109" s="765" t="s">
        <v>99</v>
      </c>
      <c r="AJ109" s="765" t="s">
        <v>1</v>
      </c>
      <c r="AK109" s="766" t="s">
        <v>10</v>
      </c>
      <c r="AL109" s="767">
        <v>1</v>
      </c>
      <c r="AM109" s="768">
        <v>2</v>
      </c>
      <c r="AN109" s="769" t="s">
        <v>851</v>
      </c>
      <c r="AO109" s="770" t="s">
        <v>885</v>
      </c>
      <c r="AP109"/>
      <c r="AQ109"/>
      <c r="BN109" s="1252" t="s">
        <v>896</v>
      </c>
      <c r="BO109" s="765" t="s">
        <v>99</v>
      </c>
      <c r="BP109" s="765" t="s">
        <v>1</v>
      </c>
      <c r="BQ109" s="766" t="s">
        <v>10</v>
      </c>
      <c r="BR109" s="767">
        <v>1</v>
      </c>
      <c r="BS109" s="768">
        <v>3</v>
      </c>
      <c r="BT109" s="769" t="s">
        <v>851</v>
      </c>
      <c r="BU109" s="770" t="s">
        <v>885</v>
      </c>
      <c r="BV109"/>
      <c r="BW109"/>
    </row>
    <row r="110" spans="2:75" ht="15">
      <c r="B110" s="1250"/>
      <c r="C110" s="765" t="s">
        <v>100</v>
      </c>
      <c r="D110" s="765" t="s">
        <v>1</v>
      </c>
      <c r="E110" s="766" t="s">
        <v>10</v>
      </c>
      <c r="F110" s="767">
        <v>1</v>
      </c>
      <c r="G110" s="768">
        <v>3</v>
      </c>
      <c r="H110" s="769" t="s">
        <v>851</v>
      </c>
      <c r="I110" s="770" t="s">
        <v>885</v>
      </c>
      <c r="J110"/>
      <c r="K110"/>
      <c r="AH110" s="1250"/>
      <c r="AI110" s="765" t="s">
        <v>100</v>
      </c>
      <c r="AJ110" s="765" t="s">
        <v>1</v>
      </c>
      <c r="AK110" s="766" t="s">
        <v>10</v>
      </c>
      <c r="AL110" s="767">
        <v>1</v>
      </c>
      <c r="AM110" s="768">
        <v>3</v>
      </c>
      <c r="AN110" s="769" t="s">
        <v>851</v>
      </c>
      <c r="AO110" s="770" t="s">
        <v>885</v>
      </c>
      <c r="AP110"/>
      <c r="AQ110"/>
      <c r="BN110" s="1250"/>
      <c r="BO110" s="765" t="s">
        <v>100</v>
      </c>
      <c r="BP110" s="765" t="s">
        <v>1</v>
      </c>
      <c r="BQ110" s="766" t="s">
        <v>10</v>
      </c>
      <c r="BR110" s="767">
        <v>1</v>
      </c>
      <c r="BS110" s="768">
        <v>4</v>
      </c>
      <c r="BT110" s="769" t="s">
        <v>851</v>
      </c>
      <c r="BU110" s="770" t="s">
        <v>885</v>
      </c>
      <c r="BV110"/>
      <c r="BW110"/>
    </row>
    <row r="111" spans="2:75" ht="15">
      <c r="B111" s="1250"/>
      <c r="C111" s="765" t="s">
        <v>101</v>
      </c>
      <c r="D111" s="765" t="s">
        <v>1</v>
      </c>
      <c r="E111" s="766" t="s">
        <v>10</v>
      </c>
      <c r="F111" s="767">
        <v>1</v>
      </c>
      <c r="G111" s="768">
        <v>4</v>
      </c>
      <c r="H111" s="769" t="s">
        <v>851</v>
      </c>
      <c r="I111" s="770" t="s">
        <v>885</v>
      </c>
      <c r="J111"/>
      <c r="K111"/>
      <c r="AH111" s="1250"/>
      <c r="AI111" s="765" t="s">
        <v>101</v>
      </c>
      <c r="AJ111" s="765" t="s">
        <v>1</v>
      </c>
      <c r="AK111" s="766" t="s">
        <v>10</v>
      </c>
      <c r="AL111" s="767">
        <v>1</v>
      </c>
      <c r="AM111" s="768">
        <v>5</v>
      </c>
      <c r="AN111" s="769" t="s">
        <v>851</v>
      </c>
      <c r="AO111" s="770" t="s">
        <v>885</v>
      </c>
      <c r="AP111"/>
      <c r="AQ111"/>
      <c r="BN111" s="1250"/>
      <c r="BO111" s="765" t="s">
        <v>101</v>
      </c>
      <c r="BP111" s="765" t="s">
        <v>1</v>
      </c>
      <c r="BQ111" s="766" t="s">
        <v>10</v>
      </c>
      <c r="BR111" s="767">
        <v>1</v>
      </c>
      <c r="BS111" s="768">
        <v>4</v>
      </c>
      <c r="BT111" s="769" t="s">
        <v>851</v>
      </c>
      <c r="BU111" s="770" t="s">
        <v>885</v>
      </c>
      <c r="BV111"/>
      <c r="BW111"/>
    </row>
    <row r="112" spans="2:75" ht="15">
      <c r="B112" s="1250"/>
      <c r="C112" s="765" t="s">
        <v>102</v>
      </c>
      <c r="D112" s="765" t="s">
        <v>1</v>
      </c>
      <c r="E112" s="766" t="s">
        <v>10</v>
      </c>
      <c r="F112" s="767">
        <v>1</v>
      </c>
      <c r="G112" s="768">
        <v>4</v>
      </c>
      <c r="H112" s="769" t="s">
        <v>851</v>
      </c>
      <c r="I112" s="770" t="s">
        <v>885</v>
      </c>
      <c r="J112"/>
      <c r="K112"/>
      <c r="AH112" s="1250"/>
      <c r="AI112" s="765" t="s">
        <v>102</v>
      </c>
      <c r="AJ112" s="765" t="s">
        <v>1</v>
      </c>
      <c r="AK112" s="766" t="s">
        <v>10</v>
      </c>
      <c r="AL112" s="767">
        <v>1</v>
      </c>
      <c r="AM112" s="768">
        <v>5</v>
      </c>
      <c r="AN112" s="769" t="s">
        <v>851</v>
      </c>
      <c r="AO112" s="770" t="s">
        <v>885</v>
      </c>
      <c r="AP112"/>
      <c r="AQ112"/>
      <c r="BN112" s="1250"/>
      <c r="BO112" s="765" t="s">
        <v>102</v>
      </c>
      <c r="BP112" s="765" t="s">
        <v>1</v>
      </c>
      <c r="BQ112" s="766" t="s">
        <v>10</v>
      </c>
      <c r="BR112" s="767">
        <v>1</v>
      </c>
      <c r="BS112" s="768">
        <v>4</v>
      </c>
      <c r="BT112" s="769" t="s">
        <v>851</v>
      </c>
      <c r="BU112" s="770" t="s">
        <v>885</v>
      </c>
      <c r="BV112"/>
      <c r="BW112"/>
    </row>
    <row r="113" spans="2:75" ht="15">
      <c r="B113" s="1250"/>
      <c r="C113" s="765" t="s">
        <v>103</v>
      </c>
      <c r="D113" s="765" t="s">
        <v>1</v>
      </c>
      <c r="E113" s="766" t="s">
        <v>10</v>
      </c>
      <c r="F113" s="767">
        <v>1</v>
      </c>
      <c r="G113" s="768">
        <v>5</v>
      </c>
      <c r="H113" s="769" t="s">
        <v>851</v>
      </c>
      <c r="I113" s="770" t="s">
        <v>885</v>
      </c>
      <c r="J113"/>
      <c r="K113"/>
      <c r="AH113" s="1250"/>
      <c r="AI113" s="765" t="s">
        <v>103</v>
      </c>
      <c r="AJ113" s="765" t="s">
        <v>1</v>
      </c>
      <c r="AK113" s="766" t="s">
        <v>10</v>
      </c>
      <c r="AL113" s="767">
        <v>1</v>
      </c>
      <c r="AM113" s="768">
        <v>6</v>
      </c>
      <c r="AN113" s="769" t="s">
        <v>851</v>
      </c>
      <c r="AO113" s="770" t="s">
        <v>885</v>
      </c>
      <c r="AP113"/>
      <c r="AQ113"/>
      <c r="BN113" s="1250"/>
      <c r="BO113" s="765" t="s">
        <v>103</v>
      </c>
      <c r="BP113" s="765" t="s">
        <v>1</v>
      </c>
      <c r="BQ113" s="766" t="s">
        <v>10</v>
      </c>
      <c r="BR113" s="767">
        <v>1</v>
      </c>
      <c r="BS113" s="768">
        <v>4</v>
      </c>
      <c r="BT113" s="769" t="s">
        <v>851</v>
      </c>
      <c r="BU113" s="770" t="s">
        <v>885</v>
      </c>
      <c r="BV113"/>
      <c r="BW113"/>
    </row>
    <row r="114" spans="2:75" ht="15">
      <c r="B114" s="1250"/>
      <c r="C114" s="765" t="s">
        <v>104</v>
      </c>
      <c r="D114" s="765" t="s">
        <v>1</v>
      </c>
      <c r="E114" s="766" t="s">
        <v>10</v>
      </c>
      <c r="F114" s="767">
        <v>1</v>
      </c>
      <c r="G114" s="768">
        <v>6</v>
      </c>
      <c r="H114" s="769" t="s">
        <v>851</v>
      </c>
      <c r="I114" s="770" t="s">
        <v>885</v>
      </c>
      <c r="J114"/>
      <c r="K114"/>
      <c r="AH114" s="1250"/>
      <c r="AI114" s="765" t="s">
        <v>104</v>
      </c>
      <c r="AJ114" s="765" t="s">
        <v>1</v>
      </c>
      <c r="AK114" s="766" t="s">
        <v>10</v>
      </c>
      <c r="AL114" s="767">
        <v>1</v>
      </c>
      <c r="AM114" s="768">
        <v>6</v>
      </c>
      <c r="AN114" s="769" t="s">
        <v>851</v>
      </c>
      <c r="AO114" s="770" t="s">
        <v>885</v>
      </c>
      <c r="AP114"/>
      <c r="AQ114"/>
      <c r="BN114" s="1250"/>
      <c r="BO114" s="765" t="s">
        <v>104</v>
      </c>
      <c r="BP114" s="765" t="s">
        <v>1</v>
      </c>
      <c r="BQ114" s="766" t="s">
        <v>10</v>
      </c>
      <c r="BR114" s="767">
        <v>1</v>
      </c>
      <c r="BS114" s="768">
        <v>5</v>
      </c>
      <c r="BT114" s="769" t="s">
        <v>851</v>
      </c>
      <c r="BU114" s="770" t="s">
        <v>885</v>
      </c>
      <c r="BV114"/>
      <c r="BW114"/>
    </row>
    <row r="115" spans="2:75" ht="15">
      <c r="B115" s="1251"/>
      <c r="C115" s="765" t="s">
        <v>33</v>
      </c>
      <c r="D115" s="765" t="s">
        <v>1</v>
      </c>
      <c r="E115" s="766" t="s">
        <v>10</v>
      </c>
      <c r="F115" s="767">
        <v>6</v>
      </c>
      <c r="G115" s="768">
        <v>4</v>
      </c>
      <c r="H115" s="771">
        <v>1.4142135623730949</v>
      </c>
      <c r="I115" s="772">
        <v>0.35355339059327379</v>
      </c>
      <c r="J115"/>
      <c r="K115"/>
      <c r="AH115" s="1251"/>
      <c r="AI115" s="765" t="s">
        <v>33</v>
      </c>
      <c r="AJ115" s="765" t="s">
        <v>1</v>
      </c>
      <c r="AK115" s="766" t="s">
        <v>10</v>
      </c>
      <c r="AL115" s="767">
        <v>6</v>
      </c>
      <c r="AM115" s="768">
        <v>4.5</v>
      </c>
      <c r="AN115" s="771">
        <v>1.6431676725154982</v>
      </c>
      <c r="AO115" s="772">
        <v>0.36514837167011072</v>
      </c>
      <c r="AP115"/>
      <c r="AQ115"/>
      <c r="BN115" s="1251"/>
      <c r="BO115" s="765" t="s">
        <v>33</v>
      </c>
      <c r="BP115" s="765" t="s">
        <v>1</v>
      </c>
      <c r="BQ115" s="766" t="s">
        <v>10</v>
      </c>
      <c r="BR115" s="767">
        <v>6</v>
      </c>
      <c r="BS115" s="768">
        <v>4</v>
      </c>
      <c r="BT115" s="771">
        <v>0.63245553203367599</v>
      </c>
      <c r="BU115" s="772">
        <v>0.158113883008419</v>
      </c>
      <c r="BV115"/>
      <c r="BW115"/>
    </row>
    <row r="116" spans="2:75" ht="15">
      <c r="B116" s="1252" t="s">
        <v>897</v>
      </c>
      <c r="C116" s="765" t="s">
        <v>99</v>
      </c>
      <c r="D116" s="765" t="s">
        <v>2</v>
      </c>
      <c r="E116" s="766" t="s">
        <v>10</v>
      </c>
      <c r="F116" s="767">
        <v>1</v>
      </c>
      <c r="G116" s="768">
        <v>1</v>
      </c>
      <c r="H116" s="769" t="s">
        <v>851</v>
      </c>
      <c r="I116" s="770" t="s">
        <v>885</v>
      </c>
      <c r="J116"/>
      <c r="K116"/>
      <c r="AH116" s="1252" t="s">
        <v>897</v>
      </c>
      <c r="AI116" s="765" t="s">
        <v>99</v>
      </c>
      <c r="AJ116" s="765" t="s">
        <v>2</v>
      </c>
      <c r="AK116" s="766" t="s">
        <v>10</v>
      </c>
      <c r="AL116" s="767">
        <v>1</v>
      </c>
      <c r="AM116" s="768">
        <v>4</v>
      </c>
      <c r="AN116" s="769" t="s">
        <v>851</v>
      </c>
      <c r="AO116" s="770" t="s">
        <v>885</v>
      </c>
      <c r="AP116"/>
      <c r="AQ116"/>
      <c r="BN116" s="1252" t="s">
        <v>897</v>
      </c>
      <c r="BO116" s="765" t="s">
        <v>99</v>
      </c>
      <c r="BP116" s="765" t="s">
        <v>2</v>
      </c>
      <c r="BQ116" s="766" t="s">
        <v>10</v>
      </c>
      <c r="BR116" s="767">
        <v>1</v>
      </c>
      <c r="BS116" s="768">
        <v>5</v>
      </c>
      <c r="BT116" s="769" t="s">
        <v>851</v>
      </c>
      <c r="BU116" s="770" t="s">
        <v>885</v>
      </c>
      <c r="BV116"/>
      <c r="BW116"/>
    </row>
    <row r="117" spans="2:75" ht="15">
      <c r="B117" s="1250"/>
      <c r="C117" s="765" t="s">
        <v>100</v>
      </c>
      <c r="D117" s="765" t="s">
        <v>2</v>
      </c>
      <c r="E117" s="766" t="s">
        <v>10</v>
      </c>
      <c r="F117" s="767">
        <v>1</v>
      </c>
      <c r="G117" s="768">
        <v>2</v>
      </c>
      <c r="H117" s="769" t="s">
        <v>851</v>
      </c>
      <c r="I117" s="770" t="s">
        <v>885</v>
      </c>
      <c r="J117"/>
      <c r="K117"/>
      <c r="AH117" s="1250"/>
      <c r="AI117" s="765" t="s">
        <v>100</v>
      </c>
      <c r="AJ117" s="765" t="s">
        <v>2</v>
      </c>
      <c r="AK117" s="766" t="s">
        <v>10</v>
      </c>
      <c r="AL117" s="767">
        <v>1</v>
      </c>
      <c r="AM117" s="768">
        <v>6</v>
      </c>
      <c r="AN117" s="769" t="s">
        <v>851</v>
      </c>
      <c r="AO117" s="770" t="s">
        <v>885</v>
      </c>
      <c r="AP117"/>
      <c r="AQ117"/>
      <c r="BN117" s="1250"/>
      <c r="BO117" s="765" t="s">
        <v>100</v>
      </c>
      <c r="BP117" s="765" t="s">
        <v>2</v>
      </c>
      <c r="BQ117" s="766" t="s">
        <v>10</v>
      </c>
      <c r="BR117" s="767">
        <v>1</v>
      </c>
      <c r="BS117" s="768">
        <v>7</v>
      </c>
      <c r="BT117" s="769" t="s">
        <v>851</v>
      </c>
      <c r="BU117" s="770" t="s">
        <v>885</v>
      </c>
      <c r="BV117"/>
      <c r="BW117"/>
    </row>
    <row r="118" spans="2:75" ht="15">
      <c r="B118" s="1250"/>
      <c r="C118" s="765" t="s">
        <v>101</v>
      </c>
      <c r="D118" s="765" t="s">
        <v>2</v>
      </c>
      <c r="E118" s="766" t="s">
        <v>10</v>
      </c>
      <c r="F118" s="767">
        <v>1</v>
      </c>
      <c r="G118" s="768">
        <v>3</v>
      </c>
      <c r="H118" s="769" t="s">
        <v>851</v>
      </c>
      <c r="I118" s="770" t="s">
        <v>885</v>
      </c>
      <c r="J118"/>
      <c r="K118"/>
      <c r="AH118" s="1250"/>
      <c r="AI118" s="765" t="s">
        <v>101</v>
      </c>
      <c r="AJ118" s="765" t="s">
        <v>2</v>
      </c>
      <c r="AK118" s="766" t="s">
        <v>10</v>
      </c>
      <c r="AL118" s="767">
        <v>1</v>
      </c>
      <c r="AM118" s="768">
        <v>6</v>
      </c>
      <c r="AN118" s="769" t="s">
        <v>851</v>
      </c>
      <c r="AO118" s="770" t="s">
        <v>885</v>
      </c>
      <c r="AP118"/>
      <c r="AQ118"/>
      <c r="BN118" s="1250"/>
      <c r="BO118" s="765" t="s">
        <v>101</v>
      </c>
      <c r="BP118" s="765" t="s">
        <v>2</v>
      </c>
      <c r="BQ118" s="766" t="s">
        <v>10</v>
      </c>
      <c r="BR118" s="767">
        <v>1</v>
      </c>
      <c r="BS118" s="768">
        <v>7</v>
      </c>
      <c r="BT118" s="769" t="s">
        <v>851</v>
      </c>
      <c r="BU118" s="770" t="s">
        <v>885</v>
      </c>
      <c r="BV118"/>
      <c r="BW118"/>
    </row>
    <row r="119" spans="2:75" ht="15">
      <c r="B119" s="1250"/>
      <c r="C119" s="765" t="s">
        <v>102</v>
      </c>
      <c r="D119" s="765" t="s">
        <v>2</v>
      </c>
      <c r="E119" s="766" t="s">
        <v>10</v>
      </c>
      <c r="F119" s="767">
        <v>1</v>
      </c>
      <c r="G119" s="768">
        <v>4</v>
      </c>
      <c r="H119" s="769" t="s">
        <v>851</v>
      </c>
      <c r="I119" s="770" t="s">
        <v>885</v>
      </c>
      <c r="J119"/>
      <c r="K119"/>
      <c r="AH119" s="1250"/>
      <c r="AI119" s="765" t="s">
        <v>102</v>
      </c>
      <c r="AJ119" s="765" t="s">
        <v>2</v>
      </c>
      <c r="AK119" s="766" t="s">
        <v>10</v>
      </c>
      <c r="AL119" s="767">
        <v>1</v>
      </c>
      <c r="AM119" s="768">
        <v>7</v>
      </c>
      <c r="AN119" s="769" t="s">
        <v>851</v>
      </c>
      <c r="AO119" s="770" t="s">
        <v>885</v>
      </c>
      <c r="AP119"/>
      <c r="AQ119"/>
      <c r="BN119" s="1250"/>
      <c r="BO119" s="765" t="s">
        <v>102</v>
      </c>
      <c r="BP119" s="765" t="s">
        <v>2</v>
      </c>
      <c r="BQ119" s="766" t="s">
        <v>10</v>
      </c>
      <c r="BR119" s="767">
        <v>1</v>
      </c>
      <c r="BS119" s="768">
        <v>9</v>
      </c>
      <c r="BT119" s="769" t="s">
        <v>851</v>
      </c>
      <c r="BU119" s="770" t="s">
        <v>885</v>
      </c>
      <c r="BV119"/>
      <c r="BW119"/>
    </row>
    <row r="120" spans="2:75" ht="15">
      <c r="B120" s="1250"/>
      <c r="C120" s="765" t="s">
        <v>103</v>
      </c>
      <c r="D120" s="765" t="s">
        <v>2</v>
      </c>
      <c r="E120" s="766" t="s">
        <v>10</v>
      </c>
      <c r="F120" s="767">
        <v>1</v>
      </c>
      <c r="G120" s="768">
        <v>4</v>
      </c>
      <c r="H120" s="769" t="s">
        <v>851</v>
      </c>
      <c r="I120" s="770" t="s">
        <v>885</v>
      </c>
      <c r="J120"/>
      <c r="K120"/>
      <c r="AH120" s="1250"/>
      <c r="AI120" s="765" t="s">
        <v>103</v>
      </c>
      <c r="AJ120" s="765" t="s">
        <v>2</v>
      </c>
      <c r="AK120" s="766" t="s">
        <v>10</v>
      </c>
      <c r="AL120" s="767">
        <v>1</v>
      </c>
      <c r="AM120" s="768">
        <v>9</v>
      </c>
      <c r="AN120" s="769" t="s">
        <v>851</v>
      </c>
      <c r="AO120" s="770" t="s">
        <v>885</v>
      </c>
      <c r="AP120"/>
      <c r="AQ120"/>
      <c r="BN120" s="1250"/>
      <c r="BO120" s="765" t="s">
        <v>103</v>
      </c>
      <c r="BP120" s="765" t="s">
        <v>2</v>
      </c>
      <c r="BQ120" s="766" t="s">
        <v>10</v>
      </c>
      <c r="BR120" s="767">
        <v>1</v>
      </c>
      <c r="BS120" s="768">
        <v>8</v>
      </c>
      <c r="BT120" s="769" t="s">
        <v>851</v>
      </c>
      <c r="BU120" s="770" t="s">
        <v>885</v>
      </c>
      <c r="BV120"/>
      <c r="BW120"/>
    </row>
    <row r="121" spans="2:75" ht="15">
      <c r="B121" s="1250"/>
      <c r="C121" s="765" t="s">
        <v>104</v>
      </c>
      <c r="D121" s="765" t="s">
        <v>2</v>
      </c>
      <c r="E121" s="766" t="s">
        <v>10</v>
      </c>
      <c r="F121" s="767">
        <v>1</v>
      </c>
      <c r="G121" s="768">
        <v>4</v>
      </c>
      <c r="H121" s="769" t="s">
        <v>851</v>
      </c>
      <c r="I121" s="770" t="s">
        <v>885</v>
      </c>
      <c r="J121"/>
      <c r="K121"/>
      <c r="AH121" s="1250"/>
      <c r="AI121" s="765" t="s">
        <v>104</v>
      </c>
      <c r="AJ121" s="765" t="s">
        <v>2</v>
      </c>
      <c r="AK121" s="766" t="s">
        <v>10</v>
      </c>
      <c r="AL121" s="767">
        <v>1</v>
      </c>
      <c r="AM121" s="768">
        <v>10</v>
      </c>
      <c r="AN121" s="769" t="s">
        <v>851</v>
      </c>
      <c r="AO121" s="770" t="s">
        <v>885</v>
      </c>
      <c r="AP121"/>
      <c r="AQ121"/>
      <c r="BN121" s="1250"/>
      <c r="BO121" s="765" t="s">
        <v>104</v>
      </c>
      <c r="BP121" s="765" t="s">
        <v>2</v>
      </c>
      <c r="BQ121" s="766" t="s">
        <v>10</v>
      </c>
      <c r="BR121" s="767">
        <v>1</v>
      </c>
      <c r="BS121" s="768">
        <v>8</v>
      </c>
      <c r="BT121" s="769" t="s">
        <v>851</v>
      </c>
      <c r="BU121" s="770" t="s">
        <v>885</v>
      </c>
      <c r="BV121"/>
      <c r="BW121"/>
    </row>
    <row r="122" spans="2:75" ht="15">
      <c r="B122" s="1251"/>
      <c r="C122" s="765" t="s">
        <v>33</v>
      </c>
      <c r="D122" s="765" t="s">
        <v>2</v>
      </c>
      <c r="E122" s="766" t="s">
        <v>10</v>
      </c>
      <c r="F122" s="767">
        <v>6</v>
      </c>
      <c r="G122" s="768">
        <v>3</v>
      </c>
      <c r="H122" s="771">
        <v>1.2649110640673518</v>
      </c>
      <c r="I122" s="772">
        <v>0.4216370213557839</v>
      </c>
      <c r="J122"/>
      <c r="K122"/>
      <c r="AH122" s="1251"/>
      <c r="AI122" s="765" t="s">
        <v>33</v>
      </c>
      <c r="AJ122" s="765" t="s">
        <v>2</v>
      </c>
      <c r="AK122" s="766" t="s">
        <v>10</v>
      </c>
      <c r="AL122" s="767">
        <v>6</v>
      </c>
      <c r="AM122" s="768">
        <v>7</v>
      </c>
      <c r="AN122" s="771">
        <v>2.1908902300206643</v>
      </c>
      <c r="AO122" s="772">
        <v>0.31298431857438064</v>
      </c>
      <c r="AP122"/>
      <c r="AQ122"/>
      <c r="BN122" s="1251"/>
      <c r="BO122" s="765" t="s">
        <v>33</v>
      </c>
      <c r="BP122" s="765" t="s">
        <v>2</v>
      </c>
      <c r="BQ122" s="766" t="s">
        <v>10</v>
      </c>
      <c r="BR122" s="767">
        <v>6</v>
      </c>
      <c r="BS122" s="768">
        <v>7.3333333333333339</v>
      </c>
      <c r="BT122" s="771">
        <v>1.3662601021279466</v>
      </c>
      <c r="BU122" s="772">
        <v>0.18630819574471996</v>
      </c>
      <c r="BV122"/>
      <c r="BW122"/>
    </row>
    <row r="123" spans="2:75" ht="15">
      <c r="B123" s="1252" t="s">
        <v>898</v>
      </c>
      <c r="C123" s="765" t="s">
        <v>99</v>
      </c>
      <c r="D123" s="765" t="s">
        <v>2</v>
      </c>
      <c r="E123" s="766" t="s">
        <v>10</v>
      </c>
      <c r="F123" s="767">
        <v>1</v>
      </c>
      <c r="G123" s="768">
        <v>1</v>
      </c>
      <c r="H123" s="769" t="s">
        <v>851</v>
      </c>
      <c r="I123" s="770" t="s">
        <v>885</v>
      </c>
      <c r="J123"/>
      <c r="K123"/>
      <c r="AH123" s="1252" t="s">
        <v>898</v>
      </c>
      <c r="AI123" s="765" t="s">
        <v>99</v>
      </c>
      <c r="AJ123" s="765" t="s">
        <v>2</v>
      </c>
      <c r="AK123" s="766" t="s">
        <v>10</v>
      </c>
      <c r="AL123" s="767">
        <v>1</v>
      </c>
      <c r="AM123" s="768">
        <v>5</v>
      </c>
      <c r="AN123" s="769" t="s">
        <v>851</v>
      </c>
      <c r="AO123" s="770" t="s">
        <v>885</v>
      </c>
      <c r="AP123"/>
      <c r="AQ123"/>
      <c r="BN123" s="1252" t="s">
        <v>898</v>
      </c>
      <c r="BO123" s="765" t="s">
        <v>99</v>
      </c>
      <c r="BP123" s="765" t="s">
        <v>2</v>
      </c>
      <c r="BQ123" s="766" t="s">
        <v>10</v>
      </c>
      <c r="BR123" s="767">
        <v>1</v>
      </c>
      <c r="BS123" s="768">
        <v>6</v>
      </c>
      <c r="BT123" s="769" t="s">
        <v>851</v>
      </c>
      <c r="BU123" s="770" t="s">
        <v>885</v>
      </c>
      <c r="BV123"/>
      <c r="BW123"/>
    </row>
    <row r="124" spans="2:75" ht="15">
      <c r="B124" s="1250"/>
      <c r="C124" s="765" t="s">
        <v>100</v>
      </c>
      <c r="D124" s="765" t="s">
        <v>2</v>
      </c>
      <c r="E124" s="766" t="s">
        <v>10</v>
      </c>
      <c r="F124" s="767">
        <v>1</v>
      </c>
      <c r="G124" s="768">
        <v>1</v>
      </c>
      <c r="H124" s="769" t="s">
        <v>851</v>
      </c>
      <c r="I124" s="770" t="s">
        <v>885</v>
      </c>
      <c r="J124"/>
      <c r="K124"/>
      <c r="AH124" s="1250"/>
      <c r="AI124" s="765" t="s">
        <v>100</v>
      </c>
      <c r="AJ124" s="765" t="s">
        <v>2</v>
      </c>
      <c r="AK124" s="766" t="s">
        <v>10</v>
      </c>
      <c r="AL124" s="767">
        <v>1</v>
      </c>
      <c r="AM124" s="768">
        <v>4</v>
      </c>
      <c r="AN124" s="769" t="s">
        <v>851</v>
      </c>
      <c r="AO124" s="770" t="s">
        <v>885</v>
      </c>
      <c r="AP124"/>
      <c r="AQ124"/>
      <c r="BN124" s="1250"/>
      <c r="BO124" s="765" t="s">
        <v>100</v>
      </c>
      <c r="BP124" s="765" t="s">
        <v>2</v>
      </c>
      <c r="BQ124" s="766" t="s">
        <v>10</v>
      </c>
      <c r="BR124" s="767">
        <v>1</v>
      </c>
      <c r="BS124" s="768">
        <v>7</v>
      </c>
      <c r="BT124" s="769" t="s">
        <v>851</v>
      </c>
      <c r="BU124" s="770" t="s">
        <v>885</v>
      </c>
      <c r="BV124"/>
      <c r="BW124"/>
    </row>
    <row r="125" spans="2:75" ht="15">
      <c r="B125" s="1250"/>
      <c r="C125" s="765" t="s">
        <v>101</v>
      </c>
      <c r="D125" s="765" t="s">
        <v>2</v>
      </c>
      <c r="E125" s="766" t="s">
        <v>10</v>
      </c>
      <c r="F125" s="767">
        <v>1</v>
      </c>
      <c r="G125" s="768">
        <v>2</v>
      </c>
      <c r="H125" s="769" t="s">
        <v>851</v>
      </c>
      <c r="I125" s="770" t="s">
        <v>885</v>
      </c>
      <c r="J125"/>
      <c r="K125"/>
      <c r="AH125" s="1250"/>
      <c r="AI125" s="765" t="s">
        <v>101</v>
      </c>
      <c r="AJ125" s="765" t="s">
        <v>2</v>
      </c>
      <c r="AK125" s="766" t="s">
        <v>10</v>
      </c>
      <c r="AL125" s="767">
        <v>1</v>
      </c>
      <c r="AM125" s="768">
        <v>5</v>
      </c>
      <c r="AN125" s="769" t="s">
        <v>851</v>
      </c>
      <c r="AO125" s="770" t="s">
        <v>885</v>
      </c>
      <c r="AP125"/>
      <c r="AQ125"/>
      <c r="BN125" s="1250"/>
      <c r="BO125" s="765" t="s">
        <v>101</v>
      </c>
      <c r="BP125" s="765" t="s">
        <v>2</v>
      </c>
      <c r="BQ125" s="766" t="s">
        <v>10</v>
      </c>
      <c r="BR125" s="767">
        <v>1</v>
      </c>
      <c r="BS125" s="768">
        <v>7</v>
      </c>
      <c r="BT125" s="769" t="s">
        <v>851</v>
      </c>
      <c r="BU125" s="770" t="s">
        <v>885</v>
      </c>
      <c r="BV125"/>
      <c r="BW125"/>
    </row>
    <row r="126" spans="2:75" ht="15">
      <c r="B126" s="1250"/>
      <c r="C126" s="765" t="s">
        <v>102</v>
      </c>
      <c r="D126" s="765" t="s">
        <v>2</v>
      </c>
      <c r="E126" s="766" t="s">
        <v>10</v>
      </c>
      <c r="F126" s="767">
        <v>1</v>
      </c>
      <c r="G126" s="768">
        <v>3</v>
      </c>
      <c r="H126" s="769" t="s">
        <v>851</v>
      </c>
      <c r="I126" s="770" t="s">
        <v>885</v>
      </c>
      <c r="J126"/>
      <c r="K126"/>
      <c r="AH126" s="1250"/>
      <c r="AI126" s="765" t="s">
        <v>102</v>
      </c>
      <c r="AJ126" s="765" t="s">
        <v>2</v>
      </c>
      <c r="AK126" s="766" t="s">
        <v>10</v>
      </c>
      <c r="AL126" s="767">
        <v>1</v>
      </c>
      <c r="AM126" s="768">
        <v>6</v>
      </c>
      <c r="AN126" s="769" t="s">
        <v>851</v>
      </c>
      <c r="AO126" s="770" t="s">
        <v>885</v>
      </c>
      <c r="AP126"/>
      <c r="AQ126"/>
      <c r="BN126" s="1250"/>
      <c r="BO126" s="765" t="s">
        <v>102</v>
      </c>
      <c r="BP126" s="765" t="s">
        <v>2</v>
      </c>
      <c r="BQ126" s="766" t="s">
        <v>10</v>
      </c>
      <c r="BR126" s="767">
        <v>1</v>
      </c>
      <c r="BS126" s="768">
        <v>7</v>
      </c>
      <c r="BT126" s="769" t="s">
        <v>851</v>
      </c>
      <c r="BU126" s="770" t="s">
        <v>885</v>
      </c>
      <c r="BV126"/>
      <c r="BW126"/>
    </row>
    <row r="127" spans="2:75" ht="15">
      <c r="B127" s="1250"/>
      <c r="C127" s="765" t="s">
        <v>103</v>
      </c>
      <c r="D127" s="765" t="s">
        <v>2</v>
      </c>
      <c r="E127" s="766" t="s">
        <v>10</v>
      </c>
      <c r="F127" s="767">
        <v>1</v>
      </c>
      <c r="G127" s="768">
        <v>4</v>
      </c>
      <c r="H127" s="769" t="s">
        <v>851</v>
      </c>
      <c r="I127" s="770" t="s">
        <v>885</v>
      </c>
      <c r="J127"/>
      <c r="K127"/>
      <c r="AH127" s="1250"/>
      <c r="AI127" s="765" t="s">
        <v>103</v>
      </c>
      <c r="AJ127" s="765" t="s">
        <v>2</v>
      </c>
      <c r="AK127" s="766" t="s">
        <v>10</v>
      </c>
      <c r="AL127" s="767">
        <v>1</v>
      </c>
      <c r="AM127" s="768">
        <v>6</v>
      </c>
      <c r="AN127" s="769" t="s">
        <v>851</v>
      </c>
      <c r="AO127" s="770" t="s">
        <v>885</v>
      </c>
      <c r="AP127"/>
      <c r="AQ127"/>
      <c r="BN127" s="1250"/>
      <c r="BO127" s="765" t="s">
        <v>103</v>
      </c>
      <c r="BP127" s="765" t="s">
        <v>2</v>
      </c>
      <c r="BQ127" s="766" t="s">
        <v>10</v>
      </c>
      <c r="BR127" s="767">
        <v>1</v>
      </c>
      <c r="BS127" s="768">
        <v>7</v>
      </c>
      <c r="BT127" s="769" t="s">
        <v>851</v>
      </c>
      <c r="BU127" s="770" t="s">
        <v>885</v>
      </c>
      <c r="BV127"/>
      <c r="BW127"/>
    </row>
    <row r="128" spans="2:75" ht="15">
      <c r="B128" s="1250"/>
      <c r="C128" s="765" t="s">
        <v>104</v>
      </c>
      <c r="D128" s="765" t="s">
        <v>2</v>
      </c>
      <c r="E128" s="766" t="s">
        <v>10</v>
      </c>
      <c r="F128" s="767">
        <v>1</v>
      </c>
      <c r="G128" s="768">
        <v>4</v>
      </c>
      <c r="H128" s="769" t="s">
        <v>851</v>
      </c>
      <c r="I128" s="770" t="s">
        <v>885</v>
      </c>
      <c r="J128"/>
      <c r="K128"/>
      <c r="AH128" s="1250"/>
      <c r="AI128" s="765" t="s">
        <v>104</v>
      </c>
      <c r="AJ128" s="765" t="s">
        <v>2</v>
      </c>
      <c r="AK128" s="766" t="s">
        <v>10</v>
      </c>
      <c r="AL128" s="767">
        <v>1</v>
      </c>
      <c r="AM128" s="768">
        <v>6</v>
      </c>
      <c r="AN128" s="769" t="s">
        <v>851</v>
      </c>
      <c r="AO128" s="770" t="s">
        <v>885</v>
      </c>
      <c r="AP128"/>
      <c r="AQ128"/>
      <c r="BN128" s="1250"/>
      <c r="BO128" s="765" t="s">
        <v>104</v>
      </c>
      <c r="BP128" s="765" t="s">
        <v>2</v>
      </c>
      <c r="BQ128" s="766" t="s">
        <v>10</v>
      </c>
      <c r="BR128" s="767">
        <v>1</v>
      </c>
      <c r="BS128" s="768">
        <v>8</v>
      </c>
      <c r="BT128" s="769" t="s">
        <v>851</v>
      </c>
      <c r="BU128" s="770" t="s">
        <v>885</v>
      </c>
      <c r="BV128"/>
      <c r="BW128"/>
    </row>
    <row r="129" spans="2:75" ht="15">
      <c r="B129" s="1251"/>
      <c r="C129" s="765" t="s">
        <v>33</v>
      </c>
      <c r="D129" s="765" t="s">
        <v>2</v>
      </c>
      <c r="E129" s="766" t="s">
        <v>10</v>
      </c>
      <c r="F129" s="767">
        <v>6</v>
      </c>
      <c r="G129" s="768">
        <v>2.5</v>
      </c>
      <c r="H129" s="771">
        <v>1.3784048752090221</v>
      </c>
      <c r="I129" s="772">
        <v>0.55136195008360878</v>
      </c>
      <c r="J129"/>
      <c r="K129"/>
      <c r="AH129" s="1251"/>
      <c r="AI129" s="765" t="s">
        <v>33</v>
      </c>
      <c r="AJ129" s="765" t="s">
        <v>2</v>
      </c>
      <c r="AK129" s="766" t="s">
        <v>10</v>
      </c>
      <c r="AL129" s="767">
        <v>6</v>
      </c>
      <c r="AM129" s="768">
        <v>5.3333333333333339</v>
      </c>
      <c r="AN129" s="771">
        <v>0.81649658092772592</v>
      </c>
      <c r="AO129" s="772">
        <v>0.15309310892394859</v>
      </c>
      <c r="AP129"/>
      <c r="AQ129"/>
      <c r="BN129" s="1251"/>
      <c r="BO129" s="765" t="s">
        <v>33</v>
      </c>
      <c r="BP129" s="765" t="s">
        <v>2</v>
      </c>
      <c r="BQ129" s="766" t="s">
        <v>10</v>
      </c>
      <c r="BR129" s="767">
        <v>6</v>
      </c>
      <c r="BS129" s="768">
        <v>7</v>
      </c>
      <c r="BT129" s="771">
        <v>0.63245553203367588</v>
      </c>
      <c r="BU129" s="772">
        <v>9.0350790290525132E-2</v>
      </c>
      <c r="BV129"/>
      <c r="BW129"/>
    </row>
    <row r="130" spans="2:75" ht="15">
      <c r="B130" s="1252" t="s">
        <v>899</v>
      </c>
      <c r="C130" s="765" t="s">
        <v>99</v>
      </c>
      <c r="D130" s="765" t="s">
        <v>2</v>
      </c>
      <c r="E130" s="766" t="s">
        <v>10</v>
      </c>
      <c r="F130" s="767">
        <v>1</v>
      </c>
      <c r="G130" s="768">
        <v>1</v>
      </c>
      <c r="H130" s="769" t="s">
        <v>851</v>
      </c>
      <c r="I130" s="770" t="s">
        <v>885</v>
      </c>
      <c r="J130"/>
      <c r="K130"/>
      <c r="AH130" s="1252" t="s">
        <v>899</v>
      </c>
      <c r="AI130" s="765" t="s">
        <v>99</v>
      </c>
      <c r="AJ130" s="765" t="s">
        <v>2</v>
      </c>
      <c r="AK130" s="766" t="s">
        <v>10</v>
      </c>
      <c r="AL130" s="767">
        <v>1</v>
      </c>
      <c r="AM130" s="768">
        <v>7</v>
      </c>
      <c r="AN130" s="769" t="s">
        <v>851</v>
      </c>
      <c r="AO130" s="770" t="s">
        <v>885</v>
      </c>
      <c r="AP130"/>
      <c r="AQ130"/>
      <c r="BN130" s="1252" t="s">
        <v>899</v>
      </c>
      <c r="BO130" s="765" t="s">
        <v>99</v>
      </c>
      <c r="BP130" s="765" t="s">
        <v>2</v>
      </c>
      <c r="BQ130" s="766" t="s">
        <v>10</v>
      </c>
      <c r="BR130" s="767">
        <v>1</v>
      </c>
      <c r="BS130" s="768">
        <v>5</v>
      </c>
      <c r="BT130" s="769" t="s">
        <v>851</v>
      </c>
      <c r="BU130" s="770" t="s">
        <v>885</v>
      </c>
      <c r="BV130"/>
      <c r="BW130"/>
    </row>
    <row r="131" spans="2:75" ht="15">
      <c r="B131" s="1250"/>
      <c r="C131" s="765" t="s">
        <v>100</v>
      </c>
      <c r="D131" s="765" t="s">
        <v>2</v>
      </c>
      <c r="E131" s="766" t="s">
        <v>10</v>
      </c>
      <c r="F131" s="767">
        <v>1</v>
      </c>
      <c r="G131" s="768">
        <v>1</v>
      </c>
      <c r="H131" s="769" t="s">
        <v>851</v>
      </c>
      <c r="I131" s="770" t="s">
        <v>885</v>
      </c>
      <c r="J131"/>
      <c r="K131"/>
      <c r="AH131" s="1250"/>
      <c r="AI131" s="765" t="s">
        <v>100</v>
      </c>
      <c r="AJ131" s="765" t="s">
        <v>2</v>
      </c>
      <c r="AK131" s="766" t="s">
        <v>10</v>
      </c>
      <c r="AL131" s="767">
        <v>1</v>
      </c>
      <c r="AM131" s="768">
        <v>7</v>
      </c>
      <c r="AN131" s="769" t="s">
        <v>851</v>
      </c>
      <c r="AO131" s="770" t="s">
        <v>885</v>
      </c>
      <c r="AP131"/>
      <c r="AQ131"/>
      <c r="BN131" s="1250"/>
      <c r="BO131" s="765" t="s">
        <v>100</v>
      </c>
      <c r="BP131" s="765" t="s">
        <v>2</v>
      </c>
      <c r="BQ131" s="766" t="s">
        <v>10</v>
      </c>
      <c r="BR131" s="767">
        <v>1</v>
      </c>
      <c r="BS131" s="768">
        <v>5</v>
      </c>
      <c r="BT131" s="769" t="s">
        <v>851</v>
      </c>
      <c r="BU131" s="770" t="s">
        <v>885</v>
      </c>
      <c r="BV131"/>
      <c r="BW131"/>
    </row>
    <row r="132" spans="2:75" ht="15">
      <c r="B132" s="1250"/>
      <c r="C132" s="765" t="s">
        <v>101</v>
      </c>
      <c r="D132" s="765" t="s">
        <v>2</v>
      </c>
      <c r="E132" s="766" t="s">
        <v>10</v>
      </c>
      <c r="F132" s="767">
        <v>1</v>
      </c>
      <c r="G132" s="768">
        <v>2</v>
      </c>
      <c r="H132" s="769" t="s">
        <v>851</v>
      </c>
      <c r="I132" s="770" t="s">
        <v>885</v>
      </c>
      <c r="J132"/>
      <c r="K132"/>
      <c r="AH132" s="1250"/>
      <c r="AI132" s="765" t="s">
        <v>101</v>
      </c>
      <c r="AJ132" s="765" t="s">
        <v>2</v>
      </c>
      <c r="AK132" s="766" t="s">
        <v>10</v>
      </c>
      <c r="AL132" s="767">
        <v>1</v>
      </c>
      <c r="AM132" s="768">
        <v>8</v>
      </c>
      <c r="AN132" s="769" t="s">
        <v>851</v>
      </c>
      <c r="AO132" s="770" t="s">
        <v>885</v>
      </c>
      <c r="AP132"/>
      <c r="AQ132"/>
      <c r="BN132" s="1250"/>
      <c r="BO132" s="765" t="s">
        <v>101</v>
      </c>
      <c r="BP132" s="765" t="s">
        <v>2</v>
      </c>
      <c r="BQ132" s="766" t="s">
        <v>10</v>
      </c>
      <c r="BR132" s="767">
        <v>1</v>
      </c>
      <c r="BS132" s="768">
        <v>6</v>
      </c>
      <c r="BT132" s="769" t="s">
        <v>851</v>
      </c>
      <c r="BU132" s="770" t="s">
        <v>885</v>
      </c>
      <c r="BV132"/>
      <c r="BW132"/>
    </row>
    <row r="133" spans="2:75" ht="15">
      <c r="B133" s="1250"/>
      <c r="C133" s="765" t="s">
        <v>102</v>
      </c>
      <c r="D133" s="765" t="s">
        <v>2</v>
      </c>
      <c r="E133" s="766" t="s">
        <v>10</v>
      </c>
      <c r="F133" s="767">
        <v>1</v>
      </c>
      <c r="G133" s="768">
        <v>3</v>
      </c>
      <c r="H133" s="769" t="s">
        <v>851</v>
      </c>
      <c r="I133" s="770" t="s">
        <v>885</v>
      </c>
      <c r="J133"/>
      <c r="K133"/>
      <c r="AH133" s="1250"/>
      <c r="AI133" s="765" t="s">
        <v>102</v>
      </c>
      <c r="AJ133" s="765" t="s">
        <v>2</v>
      </c>
      <c r="AK133" s="766" t="s">
        <v>10</v>
      </c>
      <c r="AL133" s="767">
        <v>1</v>
      </c>
      <c r="AM133" s="768">
        <v>7</v>
      </c>
      <c r="AN133" s="769" t="s">
        <v>851</v>
      </c>
      <c r="AO133" s="770" t="s">
        <v>885</v>
      </c>
      <c r="AP133"/>
      <c r="AQ133"/>
      <c r="BN133" s="1250"/>
      <c r="BO133" s="765" t="s">
        <v>102</v>
      </c>
      <c r="BP133" s="765" t="s">
        <v>2</v>
      </c>
      <c r="BQ133" s="766" t="s">
        <v>10</v>
      </c>
      <c r="BR133" s="767">
        <v>1</v>
      </c>
      <c r="BS133" s="768">
        <v>8</v>
      </c>
      <c r="BT133" s="769" t="s">
        <v>851</v>
      </c>
      <c r="BU133" s="770" t="s">
        <v>885</v>
      </c>
      <c r="BV133"/>
      <c r="BW133"/>
    </row>
    <row r="134" spans="2:75" ht="15">
      <c r="B134" s="1250"/>
      <c r="C134" s="765" t="s">
        <v>103</v>
      </c>
      <c r="D134" s="765" t="s">
        <v>2</v>
      </c>
      <c r="E134" s="766" t="s">
        <v>10</v>
      </c>
      <c r="F134" s="767">
        <v>1</v>
      </c>
      <c r="G134" s="768">
        <v>5</v>
      </c>
      <c r="H134" s="769" t="s">
        <v>851</v>
      </c>
      <c r="I134" s="770" t="s">
        <v>885</v>
      </c>
      <c r="J134"/>
      <c r="K134"/>
      <c r="AH134" s="1250"/>
      <c r="AI134" s="765" t="s">
        <v>103</v>
      </c>
      <c r="AJ134" s="765" t="s">
        <v>2</v>
      </c>
      <c r="AK134" s="766" t="s">
        <v>10</v>
      </c>
      <c r="AL134" s="767">
        <v>1</v>
      </c>
      <c r="AM134" s="768">
        <v>8</v>
      </c>
      <c r="AN134" s="769" t="s">
        <v>851</v>
      </c>
      <c r="AO134" s="770" t="s">
        <v>885</v>
      </c>
      <c r="AP134"/>
      <c r="AQ134"/>
      <c r="BN134" s="1250"/>
      <c r="BO134" s="765" t="s">
        <v>103</v>
      </c>
      <c r="BP134" s="765" t="s">
        <v>2</v>
      </c>
      <c r="BQ134" s="766" t="s">
        <v>10</v>
      </c>
      <c r="BR134" s="767">
        <v>1</v>
      </c>
      <c r="BS134" s="768">
        <v>9</v>
      </c>
      <c r="BT134" s="769" t="s">
        <v>851</v>
      </c>
      <c r="BU134" s="770" t="s">
        <v>885</v>
      </c>
      <c r="BV134"/>
      <c r="BW134"/>
    </row>
    <row r="135" spans="2:75" ht="15">
      <c r="B135" s="1250"/>
      <c r="C135" s="765" t="s">
        <v>104</v>
      </c>
      <c r="D135" s="765" t="s">
        <v>2</v>
      </c>
      <c r="E135" s="766" t="s">
        <v>10</v>
      </c>
      <c r="F135" s="767">
        <v>1</v>
      </c>
      <c r="G135" s="768">
        <v>5</v>
      </c>
      <c r="H135" s="769" t="s">
        <v>851</v>
      </c>
      <c r="I135" s="770" t="s">
        <v>885</v>
      </c>
      <c r="J135"/>
      <c r="K135"/>
      <c r="AH135" s="1250"/>
      <c r="AI135" s="765" t="s">
        <v>104</v>
      </c>
      <c r="AJ135" s="765" t="s">
        <v>2</v>
      </c>
      <c r="AK135" s="766" t="s">
        <v>10</v>
      </c>
      <c r="AL135" s="767">
        <v>1</v>
      </c>
      <c r="AM135" s="768">
        <v>10</v>
      </c>
      <c r="AN135" s="769" t="s">
        <v>851</v>
      </c>
      <c r="AO135" s="770" t="s">
        <v>885</v>
      </c>
      <c r="AP135"/>
      <c r="AQ135"/>
      <c r="BN135" s="1250"/>
      <c r="BO135" s="765" t="s">
        <v>104</v>
      </c>
      <c r="BP135" s="765" t="s">
        <v>2</v>
      </c>
      <c r="BQ135" s="766" t="s">
        <v>10</v>
      </c>
      <c r="BR135" s="767">
        <v>1</v>
      </c>
      <c r="BS135" s="768">
        <v>10</v>
      </c>
      <c r="BT135" s="769" t="s">
        <v>851</v>
      </c>
      <c r="BU135" s="770" t="s">
        <v>885</v>
      </c>
      <c r="BV135"/>
      <c r="BW135"/>
    </row>
    <row r="136" spans="2:75" ht="15">
      <c r="B136" s="1251"/>
      <c r="C136" s="765" t="s">
        <v>33</v>
      </c>
      <c r="D136" s="765" t="s">
        <v>2</v>
      </c>
      <c r="E136" s="766" t="s">
        <v>10</v>
      </c>
      <c r="F136" s="767">
        <v>6</v>
      </c>
      <c r="G136" s="768">
        <v>2.833333333333333</v>
      </c>
      <c r="H136" s="771">
        <v>1.8348478592697179</v>
      </c>
      <c r="I136" s="772">
        <v>0.64759336209519458</v>
      </c>
      <c r="J136"/>
      <c r="K136"/>
      <c r="AH136" s="1251"/>
      <c r="AI136" s="765" t="s">
        <v>33</v>
      </c>
      <c r="AJ136" s="765" t="s">
        <v>2</v>
      </c>
      <c r="AK136" s="766" t="s">
        <v>10</v>
      </c>
      <c r="AL136" s="767">
        <v>6</v>
      </c>
      <c r="AM136" s="768">
        <v>7.8333333333333339</v>
      </c>
      <c r="AN136" s="771">
        <v>1.169045194450012</v>
      </c>
      <c r="AO136" s="772">
        <v>0.14923981205744835</v>
      </c>
      <c r="AP136"/>
      <c r="AQ136"/>
      <c r="BN136" s="1251"/>
      <c r="BO136" s="765" t="s">
        <v>33</v>
      </c>
      <c r="BP136" s="765" t="s">
        <v>2</v>
      </c>
      <c r="BQ136" s="766" t="s">
        <v>10</v>
      </c>
      <c r="BR136" s="767">
        <v>6</v>
      </c>
      <c r="BS136" s="768">
        <v>7.1666666666666661</v>
      </c>
      <c r="BT136" s="771">
        <v>2.1369760566432809</v>
      </c>
      <c r="BU136" s="772">
        <v>0.29818270557813226</v>
      </c>
      <c r="BV136"/>
      <c r="BW136"/>
    </row>
    <row r="137" spans="2:75" ht="15">
      <c r="B137" s="1252" t="s">
        <v>900</v>
      </c>
      <c r="C137" s="765" t="s">
        <v>99</v>
      </c>
      <c r="D137" s="765" t="s">
        <v>2</v>
      </c>
      <c r="E137" s="766" t="s">
        <v>10</v>
      </c>
      <c r="F137" s="767">
        <v>1</v>
      </c>
      <c r="G137" s="768">
        <v>2</v>
      </c>
      <c r="H137" s="769" t="s">
        <v>851</v>
      </c>
      <c r="I137" s="770" t="s">
        <v>885</v>
      </c>
      <c r="J137"/>
      <c r="K137"/>
      <c r="AH137" s="1252" t="s">
        <v>900</v>
      </c>
      <c r="AI137" s="765" t="s">
        <v>99</v>
      </c>
      <c r="AJ137" s="765" t="s">
        <v>2</v>
      </c>
      <c r="AK137" s="766" t="s">
        <v>10</v>
      </c>
      <c r="AL137" s="767">
        <v>1</v>
      </c>
      <c r="AM137" s="768">
        <v>4</v>
      </c>
      <c r="AN137" s="769" t="s">
        <v>851</v>
      </c>
      <c r="AO137" s="770" t="s">
        <v>885</v>
      </c>
      <c r="AP137"/>
      <c r="AQ137"/>
      <c r="BN137" s="1252" t="s">
        <v>900</v>
      </c>
      <c r="BO137" s="765" t="s">
        <v>99</v>
      </c>
      <c r="BP137" s="765" t="s">
        <v>2</v>
      </c>
      <c r="BQ137" s="766" t="s">
        <v>10</v>
      </c>
      <c r="BR137" s="767">
        <v>1</v>
      </c>
      <c r="BS137" s="768">
        <v>5</v>
      </c>
      <c r="BT137" s="769" t="s">
        <v>851</v>
      </c>
      <c r="BU137" s="770" t="s">
        <v>885</v>
      </c>
      <c r="BV137"/>
      <c r="BW137"/>
    </row>
    <row r="138" spans="2:75" ht="15">
      <c r="B138" s="1250"/>
      <c r="C138" s="765" t="s">
        <v>100</v>
      </c>
      <c r="D138" s="765" t="s">
        <v>2</v>
      </c>
      <c r="E138" s="766" t="s">
        <v>10</v>
      </c>
      <c r="F138" s="767">
        <v>1</v>
      </c>
      <c r="G138" s="768">
        <v>2</v>
      </c>
      <c r="H138" s="769" t="s">
        <v>851</v>
      </c>
      <c r="I138" s="770" t="s">
        <v>885</v>
      </c>
      <c r="J138"/>
      <c r="K138"/>
      <c r="AH138" s="1250"/>
      <c r="AI138" s="765" t="s">
        <v>100</v>
      </c>
      <c r="AJ138" s="765" t="s">
        <v>2</v>
      </c>
      <c r="AK138" s="766" t="s">
        <v>10</v>
      </c>
      <c r="AL138" s="767">
        <v>1</v>
      </c>
      <c r="AM138" s="768">
        <v>6</v>
      </c>
      <c r="AN138" s="769" t="s">
        <v>851</v>
      </c>
      <c r="AO138" s="770" t="s">
        <v>885</v>
      </c>
      <c r="AP138"/>
      <c r="AQ138"/>
      <c r="BN138" s="1250"/>
      <c r="BO138" s="765" t="s">
        <v>100</v>
      </c>
      <c r="BP138" s="765" t="s">
        <v>2</v>
      </c>
      <c r="BQ138" s="766" t="s">
        <v>10</v>
      </c>
      <c r="BR138" s="767">
        <v>1</v>
      </c>
      <c r="BS138" s="768">
        <v>6</v>
      </c>
      <c r="BT138" s="769" t="s">
        <v>851</v>
      </c>
      <c r="BU138" s="770" t="s">
        <v>885</v>
      </c>
      <c r="BV138"/>
      <c r="BW138"/>
    </row>
    <row r="139" spans="2:75" ht="15">
      <c r="B139" s="1250"/>
      <c r="C139" s="765" t="s">
        <v>101</v>
      </c>
      <c r="D139" s="765" t="s">
        <v>2</v>
      </c>
      <c r="E139" s="766" t="s">
        <v>10</v>
      </c>
      <c r="F139" s="767">
        <v>1</v>
      </c>
      <c r="G139" s="768">
        <v>3</v>
      </c>
      <c r="H139" s="769" t="s">
        <v>851</v>
      </c>
      <c r="I139" s="770" t="s">
        <v>885</v>
      </c>
      <c r="J139"/>
      <c r="K139"/>
      <c r="AH139" s="1250"/>
      <c r="AI139" s="765" t="s">
        <v>101</v>
      </c>
      <c r="AJ139" s="765" t="s">
        <v>2</v>
      </c>
      <c r="AK139" s="766" t="s">
        <v>10</v>
      </c>
      <c r="AL139" s="767">
        <v>1</v>
      </c>
      <c r="AM139" s="768">
        <v>7</v>
      </c>
      <c r="AN139" s="769" t="s">
        <v>851</v>
      </c>
      <c r="AO139" s="770" t="s">
        <v>885</v>
      </c>
      <c r="AP139"/>
      <c r="AQ139"/>
      <c r="BN139" s="1250"/>
      <c r="BO139" s="765" t="s">
        <v>101</v>
      </c>
      <c r="BP139" s="765" t="s">
        <v>2</v>
      </c>
      <c r="BQ139" s="766" t="s">
        <v>10</v>
      </c>
      <c r="BR139" s="767">
        <v>1</v>
      </c>
      <c r="BS139" s="768">
        <v>7</v>
      </c>
      <c r="BT139" s="769" t="s">
        <v>851</v>
      </c>
      <c r="BU139" s="770" t="s">
        <v>885</v>
      </c>
      <c r="BV139"/>
      <c r="BW139"/>
    </row>
    <row r="140" spans="2:75" ht="15">
      <c r="B140" s="1250"/>
      <c r="C140" s="765" t="s">
        <v>102</v>
      </c>
      <c r="D140" s="765" t="s">
        <v>2</v>
      </c>
      <c r="E140" s="766" t="s">
        <v>10</v>
      </c>
      <c r="F140" s="767">
        <v>1</v>
      </c>
      <c r="G140" s="768">
        <v>3</v>
      </c>
      <c r="H140" s="769" t="s">
        <v>851</v>
      </c>
      <c r="I140" s="770" t="s">
        <v>885</v>
      </c>
      <c r="J140"/>
      <c r="K140"/>
      <c r="AH140" s="1250"/>
      <c r="AI140" s="765" t="s">
        <v>102</v>
      </c>
      <c r="AJ140" s="765" t="s">
        <v>2</v>
      </c>
      <c r="AK140" s="766" t="s">
        <v>10</v>
      </c>
      <c r="AL140" s="767">
        <v>1</v>
      </c>
      <c r="AM140" s="768">
        <v>7</v>
      </c>
      <c r="AN140" s="769" t="s">
        <v>851</v>
      </c>
      <c r="AO140" s="770" t="s">
        <v>885</v>
      </c>
      <c r="AP140"/>
      <c r="AQ140"/>
      <c r="BN140" s="1250"/>
      <c r="BO140" s="765" t="s">
        <v>102</v>
      </c>
      <c r="BP140" s="765" t="s">
        <v>2</v>
      </c>
      <c r="BQ140" s="766" t="s">
        <v>10</v>
      </c>
      <c r="BR140" s="767">
        <v>1</v>
      </c>
      <c r="BS140" s="768">
        <v>7</v>
      </c>
      <c r="BT140" s="769" t="s">
        <v>851</v>
      </c>
      <c r="BU140" s="770" t="s">
        <v>885</v>
      </c>
      <c r="BV140"/>
      <c r="BW140"/>
    </row>
    <row r="141" spans="2:75" ht="15">
      <c r="B141" s="1250"/>
      <c r="C141" s="765" t="s">
        <v>103</v>
      </c>
      <c r="D141" s="765" t="s">
        <v>2</v>
      </c>
      <c r="E141" s="766" t="s">
        <v>10</v>
      </c>
      <c r="F141" s="767">
        <v>1</v>
      </c>
      <c r="G141" s="768">
        <v>4</v>
      </c>
      <c r="H141" s="769" t="s">
        <v>851</v>
      </c>
      <c r="I141" s="770" t="s">
        <v>885</v>
      </c>
      <c r="J141"/>
      <c r="K141"/>
      <c r="AH141" s="1250"/>
      <c r="AI141" s="765" t="s">
        <v>103</v>
      </c>
      <c r="AJ141" s="765" t="s">
        <v>2</v>
      </c>
      <c r="AK141" s="766" t="s">
        <v>10</v>
      </c>
      <c r="AL141" s="767">
        <v>1</v>
      </c>
      <c r="AM141" s="768">
        <v>7</v>
      </c>
      <c r="AN141" s="769" t="s">
        <v>851</v>
      </c>
      <c r="AO141" s="770" t="s">
        <v>885</v>
      </c>
      <c r="AP141"/>
      <c r="AQ141"/>
      <c r="BN141" s="1250"/>
      <c r="BO141" s="765" t="s">
        <v>103</v>
      </c>
      <c r="BP141" s="765" t="s">
        <v>2</v>
      </c>
      <c r="BQ141" s="766" t="s">
        <v>10</v>
      </c>
      <c r="BR141" s="767">
        <v>1</v>
      </c>
      <c r="BS141" s="768">
        <v>7</v>
      </c>
      <c r="BT141" s="769" t="s">
        <v>851</v>
      </c>
      <c r="BU141" s="770" t="s">
        <v>885</v>
      </c>
      <c r="BV141"/>
      <c r="BW141"/>
    </row>
    <row r="142" spans="2:75" ht="15">
      <c r="B142" s="1250"/>
      <c r="C142" s="765" t="s">
        <v>104</v>
      </c>
      <c r="D142" s="765" t="s">
        <v>2</v>
      </c>
      <c r="E142" s="766" t="s">
        <v>10</v>
      </c>
      <c r="F142" s="767">
        <v>1</v>
      </c>
      <c r="G142" s="768">
        <v>4</v>
      </c>
      <c r="H142" s="769" t="s">
        <v>851</v>
      </c>
      <c r="I142" s="770" t="s">
        <v>885</v>
      </c>
      <c r="J142"/>
      <c r="K142"/>
      <c r="AH142" s="1250"/>
      <c r="AI142" s="765" t="s">
        <v>104</v>
      </c>
      <c r="AJ142" s="765" t="s">
        <v>2</v>
      </c>
      <c r="AK142" s="766" t="s">
        <v>10</v>
      </c>
      <c r="AL142" s="767">
        <v>1</v>
      </c>
      <c r="AM142" s="768">
        <v>7</v>
      </c>
      <c r="AN142" s="769" t="s">
        <v>851</v>
      </c>
      <c r="AO142" s="770" t="s">
        <v>885</v>
      </c>
      <c r="AP142"/>
      <c r="AQ142"/>
      <c r="BN142" s="1250"/>
      <c r="BO142" s="765" t="s">
        <v>104</v>
      </c>
      <c r="BP142" s="765" t="s">
        <v>2</v>
      </c>
      <c r="BQ142" s="766" t="s">
        <v>10</v>
      </c>
      <c r="BR142" s="767">
        <v>1</v>
      </c>
      <c r="BS142" s="768">
        <v>8</v>
      </c>
      <c r="BT142" s="769" t="s">
        <v>851</v>
      </c>
      <c r="BU142" s="770" t="s">
        <v>885</v>
      </c>
      <c r="BV142"/>
      <c r="BW142"/>
    </row>
    <row r="143" spans="2:75" ht="15">
      <c r="B143" s="1251"/>
      <c r="C143" s="765" t="s">
        <v>33</v>
      </c>
      <c r="D143" s="765" t="s">
        <v>2</v>
      </c>
      <c r="E143" s="766" t="s">
        <v>10</v>
      </c>
      <c r="F143" s="767">
        <v>6</v>
      </c>
      <c r="G143" s="768">
        <v>3</v>
      </c>
      <c r="H143" s="771">
        <v>0.89442719099991586</v>
      </c>
      <c r="I143" s="772">
        <v>0.29814239699997197</v>
      </c>
      <c r="J143"/>
      <c r="K143"/>
      <c r="AH143" s="1251"/>
      <c r="AI143" s="765" t="s">
        <v>33</v>
      </c>
      <c r="AJ143" s="765" t="s">
        <v>2</v>
      </c>
      <c r="AK143" s="766" t="s">
        <v>10</v>
      </c>
      <c r="AL143" s="767">
        <v>6</v>
      </c>
      <c r="AM143" s="768">
        <v>6.3333333333333339</v>
      </c>
      <c r="AN143" s="771">
        <v>1.2110601416389966</v>
      </c>
      <c r="AO143" s="772">
        <v>0.19122002236405208</v>
      </c>
      <c r="AP143"/>
      <c r="AQ143"/>
      <c r="BN143" s="1251"/>
      <c r="BO143" s="765" t="s">
        <v>33</v>
      </c>
      <c r="BP143" s="765" t="s">
        <v>2</v>
      </c>
      <c r="BQ143" s="766" t="s">
        <v>10</v>
      </c>
      <c r="BR143" s="767">
        <v>6</v>
      </c>
      <c r="BS143" s="768">
        <v>6.666666666666667</v>
      </c>
      <c r="BT143" s="771">
        <v>1.0327955589886444</v>
      </c>
      <c r="BU143" s="772">
        <v>0.15491933384829668</v>
      </c>
      <c r="BV143"/>
      <c r="BW143"/>
    </row>
    <row r="144" spans="2:75" ht="15">
      <c r="B144" s="1252" t="s">
        <v>901</v>
      </c>
      <c r="C144" s="765" t="s">
        <v>99</v>
      </c>
      <c r="D144" s="765" t="s">
        <v>2</v>
      </c>
      <c r="E144" s="766" t="s">
        <v>10</v>
      </c>
      <c r="F144" s="767">
        <v>1</v>
      </c>
      <c r="G144" s="768">
        <v>0</v>
      </c>
      <c r="H144" s="769" t="s">
        <v>851</v>
      </c>
      <c r="I144" s="770" t="s">
        <v>885</v>
      </c>
      <c r="J144"/>
      <c r="K144"/>
      <c r="AH144" s="1252" t="s">
        <v>901</v>
      </c>
      <c r="AI144" s="765" t="s">
        <v>99</v>
      </c>
      <c r="AJ144" s="765" t="s">
        <v>2</v>
      </c>
      <c r="AK144" s="766" t="s">
        <v>10</v>
      </c>
      <c r="AL144" s="767">
        <v>1</v>
      </c>
      <c r="AM144" s="768">
        <v>4</v>
      </c>
      <c r="AN144" s="769" t="s">
        <v>851</v>
      </c>
      <c r="AO144" s="770" t="s">
        <v>885</v>
      </c>
      <c r="AP144"/>
      <c r="AQ144"/>
      <c r="BN144" s="1252" t="s">
        <v>901</v>
      </c>
      <c r="BO144" s="765" t="s">
        <v>99</v>
      </c>
      <c r="BP144" s="765" t="s">
        <v>2</v>
      </c>
      <c r="BQ144" s="766" t="s">
        <v>10</v>
      </c>
      <c r="BR144" s="767">
        <v>1</v>
      </c>
      <c r="BS144" s="768">
        <v>4</v>
      </c>
      <c r="BT144" s="769" t="s">
        <v>851</v>
      </c>
      <c r="BU144" s="770" t="s">
        <v>885</v>
      </c>
      <c r="BV144"/>
      <c r="BW144"/>
    </row>
    <row r="145" spans="2:75" ht="15">
      <c r="B145" s="1250"/>
      <c r="C145" s="765" t="s">
        <v>100</v>
      </c>
      <c r="D145" s="765" t="s">
        <v>2</v>
      </c>
      <c r="E145" s="766" t="s">
        <v>10</v>
      </c>
      <c r="F145" s="767">
        <v>1</v>
      </c>
      <c r="G145" s="768">
        <v>1</v>
      </c>
      <c r="H145" s="769" t="s">
        <v>851</v>
      </c>
      <c r="I145" s="770" t="s">
        <v>885</v>
      </c>
      <c r="J145"/>
      <c r="K145"/>
      <c r="AH145" s="1250"/>
      <c r="AI145" s="765" t="s">
        <v>100</v>
      </c>
      <c r="AJ145" s="765" t="s">
        <v>2</v>
      </c>
      <c r="AK145" s="766" t="s">
        <v>10</v>
      </c>
      <c r="AL145" s="767">
        <v>1</v>
      </c>
      <c r="AM145" s="768">
        <v>5</v>
      </c>
      <c r="AN145" s="769" t="s">
        <v>851</v>
      </c>
      <c r="AO145" s="770" t="s">
        <v>885</v>
      </c>
      <c r="AP145"/>
      <c r="AQ145"/>
      <c r="BN145" s="1250"/>
      <c r="BO145" s="765" t="s">
        <v>100</v>
      </c>
      <c r="BP145" s="765" t="s">
        <v>2</v>
      </c>
      <c r="BQ145" s="766" t="s">
        <v>10</v>
      </c>
      <c r="BR145" s="767">
        <v>1</v>
      </c>
      <c r="BS145" s="768">
        <v>6</v>
      </c>
      <c r="BT145" s="769" t="s">
        <v>851</v>
      </c>
      <c r="BU145" s="770" t="s">
        <v>885</v>
      </c>
      <c r="BV145"/>
      <c r="BW145"/>
    </row>
    <row r="146" spans="2:75" ht="15">
      <c r="B146" s="1250"/>
      <c r="C146" s="765" t="s">
        <v>101</v>
      </c>
      <c r="D146" s="765" t="s">
        <v>2</v>
      </c>
      <c r="E146" s="766" t="s">
        <v>10</v>
      </c>
      <c r="F146" s="767">
        <v>1</v>
      </c>
      <c r="G146" s="768">
        <v>2</v>
      </c>
      <c r="H146" s="769" t="s">
        <v>851</v>
      </c>
      <c r="I146" s="770" t="s">
        <v>885</v>
      </c>
      <c r="J146"/>
      <c r="K146"/>
      <c r="AH146" s="1250"/>
      <c r="AI146" s="765" t="s">
        <v>101</v>
      </c>
      <c r="AJ146" s="765" t="s">
        <v>2</v>
      </c>
      <c r="AK146" s="766" t="s">
        <v>10</v>
      </c>
      <c r="AL146" s="767">
        <v>1</v>
      </c>
      <c r="AM146" s="768">
        <v>6</v>
      </c>
      <c r="AN146" s="769" t="s">
        <v>851</v>
      </c>
      <c r="AO146" s="770" t="s">
        <v>885</v>
      </c>
      <c r="AP146"/>
      <c r="AQ146"/>
      <c r="BN146" s="1250"/>
      <c r="BO146" s="765" t="s">
        <v>101</v>
      </c>
      <c r="BP146" s="765" t="s">
        <v>2</v>
      </c>
      <c r="BQ146" s="766" t="s">
        <v>10</v>
      </c>
      <c r="BR146" s="767">
        <v>1</v>
      </c>
      <c r="BS146" s="768">
        <v>6</v>
      </c>
      <c r="BT146" s="769" t="s">
        <v>851</v>
      </c>
      <c r="BU146" s="770" t="s">
        <v>885</v>
      </c>
      <c r="BV146"/>
      <c r="BW146"/>
    </row>
    <row r="147" spans="2:75" ht="15">
      <c r="B147" s="1250"/>
      <c r="C147" s="765" t="s">
        <v>102</v>
      </c>
      <c r="D147" s="765" t="s">
        <v>2</v>
      </c>
      <c r="E147" s="766" t="s">
        <v>10</v>
      </c>
      <c r="F147" s="767">
        <v>1</v>
      </c>
      <c r="G147" s="768">
        <v>2</v>
      </c>
      <c r="H147" s="769" t="s">
        <v>851</v>
      </c>
      <c r="I147" s="770" t="s">
        <v>885</v>
      </c>
      <c r="J147"/>
      <c r="K147"/>
      <c r="AH147" s="1250"/>
      <c r="AI147" s="765" t="s">
        <v>102</v>
      </c>
      <c r="AJ147" s="765" t="s">
        <v>2</v>
      </c>
      <c r="AK147" s="766" t="s">
        <v>10</v>
      </c>
      <c r="AL147" s="767">
        <v>1</v>
      </c>
      <c r="AM147" s="768">
        <v>7</v>
      </c>
      <c r="AN147" s="769" t="s">
        <v>851</v>
      </c>
      <c r="AO147" s="770" t="s">
        <v>885</v>
      </c>
      <c r="AP147"/>
      <c r="AQ147"/>
      <c r="BN147" s="1250"/>
      <c r="BO147" s="765" t="s">
        <v>102</v>
      </c>
      <c r="BP147" s="765" t="s">
        <v>2</v>
      </c>
      <c r="BQ147" s="766" t="s">
        <v>10</v>
      </c>
      <c r="BR147" s="767">
        <v>1</v>
      </c>
      <c r="BS147" s="768">
        <v>6</v>
      </c>
      <c r="BT147" s="769" t="s">
        <v>851</v>
      </c>
      <c r="BU147" s="770" t="s">
        <v>885</v>
      </c>
      <c r="BV147"/>
      <c r="BW147"/>
    </row>
    <row r="148" spans="2:75" ht="15">
      <c r="B148" s="1250"/>
      <c r="C148" s="765" t="s">
        <v>103</v>
      </c>
      <c r="D148" s="765" t="s">
        <v>2</v>
      </c>
      <c r="E148" s="766" t="s">
        <v>10</v>
      </c>
      <c r="F148" s="767">
        <v>1</v>
      </c>
      <c r="G148" s="768">
        <v>3</v>
      </c>
      <c r="H148" s="769" t="s">
        <v>851</v>
      </c>
      <c r="I148" s="770" t="s">
        <v>885</v>
      </c>
      <c r="J148"/>
      <c r="K148"/>
      <c r="AH148" s="1250"/>
      <c r="AI148" s="765" t="s">
        <v>103</v>
      </c>
      <c r="AJ148" s="765" t="s">
        <v>2</v>
      </c>
      <c r="AK148" s="766" t="s">
        <v>10</v>
      </c>
      <c r="AL148" s="767">
        <v>1</v>
      </c>
      <c r="AM148" s="768">
        <v>7</v>
      </c>
      <c r="AN148" s="769" t="s">
        <v>851</v>
      </c>
      <c r="AO148" s="770" t="s">
        <v>885</v>
      </c>
      <c r="AP148"/>
      <c r="AQ148"/>
      <c r="BN148" s="1250"/>
      <c r="BO148" s="765" t="s">
        <v>103</v>
      </c>
      <c r="BP148" s="765" t="s">
        <v>2</v>
      </c>
      <c r="BQ148" s="766" t="s">
        <v>10</v>
      </c>
      <c r="BR148" s="767">
        <v>1</v>
      </c>
      <c r="BS148" s="768">
        <v>7</v>
      </c>
      <c r="BT148" s="769" t="s">
        <v>851</v>
      </c>
      <c r="BU148" s="770" t="s">
        <v>885</v>
      </c>
      <c r="BV148"/>
      <c r="BW148"/>
    </row>
    <row r="149" spans="2:75" ht="15">
      <c r="B149" s="1250"/>
      <c r="C149" s="765" t="s">
        <v>104</v>
      </c>
      <c r="D149" s="765" t="s">
        <v>2</v>
      </c>
      <c r="E149" s="766" t="s">
        <v>10</v>
      </c>
      <c r="F149" s="767">
        <v>1</v>
      </c>
      <c r="G149" s="768">
        <v>3</v>
      </c>
      <c r="H149" s="769" t="s">
        <v>851</v>
      </c>
      <c r="I149" s="770" t="s">
        <v>885</v>
      </c>
      <c r="J149"/>
      <c r="K149"/>
      <c r="AH149" s="1250"/>
      <c r="AI149" s="765" t="s">
        <v>104</v>
      </c>
      <c r="AJ149" s="765" t="s">
        <v>2</v>
      </c>
      <c r="AK149" s="766" t="s">
        <v>10</v>
      </c>
      <c r="AL149" s="767">
        <v>1</v>
      </c>
      <c r="AM149" s="768">
        <v>8</v>
      </c>
      <c r="AN149" s="769" t="s">
        <v>851</v>
      </c>
      <c r="AO149" s="770" t="s">
        <v>885</v>
      </c>
      <c r="AP149"/>
      <c r="AQ149"/>
      <c r="BN149" s="1250"/>
      <c r="BO149" s="765" t="s">
        <v>104</v>
      </c>
      <c r="BP149" s="765" t="s">
        <v>2</v>
      </c>
      <c r="BQ149" s="766" t="s">
        <v>10</v>
      </c>
      <c r="BR149" s="767">
        <v>1</v>
      </c>
      <c r="BS149" s="768">
        <v>8</v>
      </c>
      <c r="BT149" s="769" t="s">
        <v>851</v>
      </c>
      <c r="BU149" s="770" t="s">
        <v>885</v>
      </c>
      <c r="BV149"/>
      <c r="BW149"/>
    </row>
    <row r="150" spans="2:75" ht="15">
      <c r="B150" s="1251"/>
      <c r="C150" s="765" t="s">
        <v>33</v>
      </c>
      <c r="D150" s="765" t="s">
        <v>2</v>
      </c>
      <c r="E150" s="766" t="s">
        <v>10</v>
      </c>
      <c r="F150" s="767">
        <v>6</v>
      </c>
      <c r="G150" s="768">
        <v>1.8333333333333335</v>
      </c>
      <c r="H150" s="771">
        <v>1.1690451944500122</v>
      </c>
      <c r="I150" s="772">
        <v>0.63766101515455209</v>
      </c>
      <c r="J150"/>
      <c r="K150"/>
      <c r="AH150" s="1251"/>
      <c r="AI150" s="765" t="s">
        <v>33</v>
      </c>
      <c r="AJ150" s="765" t="s">
        <v>2</v>
      </c>
      <c r="AK150" s="766" t="s">
        <v>10</v>
      </c>
      <c r="AL150" s="767">
        <v>6</v>
      </c>
      <c r="AM150" s="768">
        <v>6.1666666666666661</v>
      </c>
      <c r="AN150" s="771">
        <v>1.4719601443879746</v>
      </c>
      <c r="AO150" s="772">
        <v>0.23869623963048237</v>
      </c>
      <c r="AP150"/>
      <c r="AQ150"/>
      <c r="BN150" s="1251"/>
      <c r="BO150" s="765" t="s">
        <v>33</v>
      </c>
      <c r="BP150" s="765" t="s">
        <v>2</v>
      </c>
      <c r="BQ150" s="766" t="s">
        <v>10</v>
      </c>
      <c r="BR150" s="767">
        <v>6</v>
      </c>
      <c r="BS150" s="768">
        <v>6.1666666666666661</v>
      </c>
      <c r="BT150" s="771">
        <v>1.3291601358251259</v>
      </c>
      <c r="BU150" s="772">
        <v>0.21553948148515556</v>
      </c>
      <c r="BV150"/>
      <c r="BW150"/>
    </row>
    <row r="151" spans="2:75" ht="15">
      <c r="B151" s="1252" t="s">
        <v>902</v>
      </c>
      <c r="C151" s="765" t="s">
        <v>99</v>
      </c>
      <c r="D151" s="765" t="s">
        <v>2</v>
      </c>
      <c r="E151" s="766" t="s">
        <v>10</v>
      </c>
      <c r="F151" s="767">
        <v>1</v>
      </c>
      <c r="G151" s="768">
        <v>0</v>
      </c>
      <c r="H151" s="769" t="s">
        <v>851</v>
      </c>
      <c r="I151" s="770" t="s">
        <v>885</v>
      </c>
      <c r="J151"/>
      <c r="K151"/>
      <c r="AH151" s="1252" t="s">
        <v>902</v>
      </c>
      <c r="AI151" s="765" t="s">
        <v>99</v>
      </c>
      <c r="AJ151" s="765" t="s">
        <v>2</v>
      </c>
      <c r="AK151" s="766" t="s">
        <v>10</v>
      </c>
      <c r="AL151" s="767">
        <v>1</v>
      </c>
      <c r="AM151" s="768">
        <v>6</v>
      </c>
      <c r="AN151" s="769" t="s">
        <v>851</v>
      </c>
      <c r="AO151" s="770" t="s">
        <v>885</v>
      </c>
      <c r="AP151"/>
      <c r="AQ151"/>
      <c r="BN151" s="1252" t="s">
        <v>902</v>
      </c>
      <c r="BO151" s="765" t="s">
        <v>99</v>
      </c>
      <c r="BP151" s="765" t="s">
        <v>2</v>
      </c>
      <c r="BQ151" s="766" t="s">
        <v>10</v>
      </c>
      <c r="BR151" s="767">
        <v>1</v>
      </c>
      <c r="BS151" s="768">
        <v>5</v>
      </c>
      <c r="BT151" s="769" t="s">
        <v>851</v>
      </c>
      <c r="BU151" s="770" t="s">
        <v>885</v>
      </c>
      <c r="BV151"/>
      <c r="BW151"/>
    </row>
    <row r="152" spans="2:75" ht="15">
      <c r="B152" s="1250"/>
      <c r="C152" s="765" t="s">
        <v>100</v>
      </c>
      <c r="D152" s="765" t="s">
        <v>2</v>
      </c>
      <c r="E152" s="766" t="s">
        <v>10</v>
      </c>
      <c r="F152" s="767">
        <v>1</v>
      </c>
      <c r="G152" s="768">
        <v>2</v>
      </c>
      <c r="H152" s="769" t="s">
        <v>851</v>
      </c>
      <c r="I152" s="770" t="s">
        <v>885</v>
      </c>
      <c r="J152"/>
      <c r="K152"/>
      <c r="AH152" s="1250"/>
      <c r="AI152" s="765" t="s">
        <v>100</v>
      </c>
      <c r="AJ152" s="765" t="s">
        <v>2</v>
      </c>
      <c r="AK152" s="766" t="s">
        <v>10</v>
      </c>
      <c r="AL152" s="767">
        <v>1</v>
      </c>
      <c r="AM152" s="768">
        <v>6</v>
      </c>
      <c r="AN152" s="769" t="s">
        <v>851</v>
      </c>
      <c r="AO152" s="770" t="s">
        <v>885</v>
      </c>
      <c r="AP152"/>
      <c r="AQ152"/>
      <c r="BN152" s="1250"/>
      <c r="BO152" s="765" t="s">
        <v>100</v>
      </c>
      <c r="BP152" s="765" t="s">
        <v>2</v>
      </c>
      <c r="BQ152" s="766" t="s">
        <v>10</v>
      </c>
      <c r="BR152" s="767">
        <v>1</v>
      </c>
      <c r="BS152" s="768">
        <v>7</v>
      </c>
      <c r="BT152" s="769" t="s">
        <v>851</v>
      </c>
      <c r="BU152" s="770" t="s">
        <v>885</v>
      </c>
      <c r="BV152"/>
      <c r="BW152"/>
    </row>
    <row r="153" spans="2:75" ht="15">
      <c r="B153" s="1250"/>
      <c r="C153" s="765" t="s">
        <v>101</v>
      </c>
      <c r="D153" s="765" t="s">
        <v>2</v>
      </c>
      <c r="E153" s="766" t="s">
        <v>10</v>
      </c>
      <c r="F153" s="767">
        <v>1</v>
      </c>
      <c r="G153" s="768">
        <v>3</v>
      </c>
      <c r="H153" s="769" t="s">
        <v>851</v>
      </c>
      <c r="I153" s="770" t="s">
        <v>885</v>
      </c>
      <c r="J153"/>
      <c r="K153"/>
      <c r="AH153" s="1250"/>
      <c r="AI153" s="765" t="s">
        <v>101</v>
      </c>
      <c r="AJ153" s="765" t="s">
        <v>2</v>
      </c>
      <c r="AK153" s="766" t="s">
        <v>10</v>
      </c>
      <c r="AL153" s="767">
        <v>1</v>
      </c>
      <c r="AM153" s="768">
        <v>8</v>
      </c>
      <c r="AN153" s="769" t="s">
        <v>851</v>
      </c>
      <c r="AO153" s="770" t="s">
        <v>885</v>
      </c>
      <c r="AP153"/>
      <c r="AQ153"/>
      <c r="BN153" s="1250"/>
      <c r="BO153" s="765" t="s">
        <v>101</v>
      </c>
      <c r="BP153" s="765" t="s">
        <v>2</v>
      </c>
      <c r="BQ153" s="766" t="s">
        <v>10</v>
      </c>
      <c r="BR153" s="767">
        <v>1</v>
      </c>
      <c r="BS153" s="768">
        <v>10</v>
      </c>
      <c r="BT153" s="769" t="s">
        <v>851</v>
      </c>
      <c r="BU153" s="770" t="s">
        <v>885</v>
      </c>
      <c r="BV153"/>
      <c r="BW153"/>
    </row>
    <row r="154" spans="2:75" ht="15">
      <c r="B154" s="1250"/>
      <c r="C154" s="765" t="s">
        <v>102</v>
      </c>
      <c r="D154" s="765" t="s">
        <v>2</v>
      </c>
      <c r="E154" s="766" t="s">
        <v>10</v>
      </c>
      <c r="F154" s="767">
        <v>1</v>
      </c>
      <c r="G154" s="768">
        <v>4</v>
      </c>
      <c r="H154" s="769" t="s">
        <v>851</v>
      </c>
      <c r="I154" s="770" t="s">
        <v>885</v>
      </c>
      <c r="J154"/>
      <c r="K154"/>
      <c r="AH154" s="1250"/>
      <c r="AI154" s="765" t="s">
        <v>102</v>
      </c>
      <c r="AJ154" s="765" t="s">
        <v>2</v>
      </c>
      <c r="AK154" s="766" t="s">
        <v>10</v>
      </c>
      <c r="AL154" s="767">
        <v>1</v>
      </c>
      <c r="AM154" s="768">
        <v>9</v>
      </c>
      <c r="AN154" s="769" t="s">
        <v>851</v>
      </c>
      <c r="AO154" s="770" t="s">
        <v>885</v>
      </c>
      <c r="AP154"/>
      <c r="AQ154"/>
      <c r="BN154" s="1250"/>
      <c r="BO154" s="765" t="s">
        <v>102</v>
      </c>
      <c r="BP154" s="765" t="s">
        <v>2</v>
      </c>
      <c r="BQ154" s="766" t="s">
        <v>10</v>
      </c>
      <c r="BR154" s="767">
        <v>1</v>
      </c>
      <c r="BS154" s="768">
        <v>10</v>
      </c>
      <c r="BT154" s="769" t="s">
        <v>851</v>
      </c>
      <c r="BU154" s="770" t="s">
        <v>885</v>
      </c>
      <c r="BV154"/>
      <c r="BW154"/>
    </row>
    <row r="155" spans="2:75" ht="15">
      <c r="B155" s="1250"/>
      <c r="C155" s="765" t="s">
        <v>103</v>
      </c>
      <c r="D155" s="765" t="s">
        <v>2</v>
      </c>
      <c r="E155" s="766" t="s">
        <v>10</v>
      </c>
      <c r="F155" s="767">
        <v>1</v>
      </c>
      <c r="G155" s="768">
        <v>4</v>
      </c>
      <c r="H155" s="769" t="s">
        <v>851</v>
      </c>
      <c r="I155" s="770" t="s">
        <v>885</v>
      </c>
      <c r="J155"/>
      <c r="K155"/>
      <c r="AH155" s="1250"/>
      <c r="AI155" s="765" t="s">
        <v>103</v>
      </c>
      <c r="AJ155" s="765" t="s">
        <v>2</v>
      </c>
      <c r="AK155" s="766" t="s">
        <v>10</v>
      </c>
      <c r="AL155" s="767">
        <v>1</v>
      </c>
      <c r="AM155" s="768">
        <v>10</v>
      </c>
      <c r="AN155" s="769" t="s">
        <v>851</v>
      </c>
      <c r="AO155" s="770" t="s">
        <v>885</v>
      </c>
      <c r="AP155"/>
      <c r="AQ155"/>
      <c r="BN155" s="1250"/>
      <c r="BO155" s="765" t="s">
        <v>103</v>
      </c>
      <c r="BP155" s="765" t="s">
        <v>2</v>
      </c>
      <c r="BQ155" s="766" t="s">
        <v>10</v>
      </c>
      <c r="BR155" s="767">
        <v>1</v>
      </c>
      <c r="BS155" s="768">
        <v>10</v>
      </c>
      <c r="BT155" s="769" t="s">
        <v>851</v>
      </c>
      <c r="BU155" s="770" t="s">
        <v>885</v>
      </c>
      <c r="BV155"/>
      <c r="BW155"/>
    </row>
    <row r="156" spans="2:75" ht="15">
      <c r="B156" s="1250"/>
      <c r="C156" s="765" t="s">
        <v>104</v>
      </c>
      <c r="D156" s="765" t="s">
        <v>2</v>
      </c>
      <c r="E156" s="766" t="s">
        <v>10</v>
      </c>
      <c r="F156" s="767">
        <v>1</v>
      </c>
      <c r="G156" s="768">
        <v>5</v>
      </c>
      <c r="H156" s="769" t="s">
        <v>851</v>
      </c>
      <c r="I156" s="770" t="s">
        <v>885</v>
      </c>
      <c r="J156"/>
      <c r="K156"/>
      <c r="AH156" s="1250"/>
      <c r="AI156" s="765" t="s">
        <v>104</v>
      </c>
      <c r="AJ156" s="765" t="s">
        <v>2</v>
      </c>
      <c r="AK156" s="766" t="s">
        <v>10</v>
      </c>
      <c r="AL156" s="767">
        <v>1</v>
      </c>
      <c r="AM156" s="768">
        <v>10</v>
      </c>
      <c r="AN156" s="769" t="s">
        <v>851</v>
      </c>
      <c r="AO156" s="770" t="s">
        <v>885</v>
      </c>
      <c r="AP156"/>
      <c r="AQ156"/>
      <c r="BN156" s="1250"/>
      <c r="BO156" s="765" t="s">
        <v>104</v>
      </c>
      <c r="BP156" s="765" t="s">
        <v>2</v>
      </c>
      <c r="BQ156" s="766" t="s">
        <v>10</v>
      </c>
      <c r="BR156" s="767">
        <v>1</v>
      </c>
      <c r="BS156" s="768">
        <v>10</v>
      </c>
      <c r="BT156" s="769" t="s">
        <v>851</v>
      </c>
      <c r="BU156" s="770" t="s">
        <v>885</v>
      </c>
      <c r="BV156"/>
      <c r="BW156"/>
    </row>
    <row r="157" spans="2:75" ht="15">
      <c r="B157" s="1251"/>
      <c r="C157" s="765" t="s">
        <v>33</v>
      </c>
      <c r="D157" s="765" t="s">
        <v>2</v>
      </c>
      <c r="E157" s="766" t="s">
        <v>10</v>
      </c>
      <c r="F157" s="767">
        <v>6</v>
      </c>
      <c r="G157" s="768">
        <v>3</v>
      </c>
      <c r="H157" s="771">
        <v>1.7888543819998315</v>
      </c>
      <c r="I157" s="772">
        <v>0.59628479399994383</v>
      </c>
      <c r="J157"/>
      <c r="K157"/>
      <c r="AH157" s="1251"/>
      <c r="AI157" s="765" t="s">
        <v>33</v>
      </c>
      <c r="AJ157" s="765" t="s">
        <v>2</v>
      </c>
      <c r="AK157" s="766" t="s">
        <v>10</v>
      </c>
      <c r="AL157" s="767">
        <v>6</v>
      </c>
      <c r="AM157" s="768">
        <v>8.1666666666666661</v>
      </c>
      <c r="AN157" s="771">
        <v>1.8348478592697179</v>
      </c>
      <c r="AO157" s="772">
        <v>0.22467524807384301</v>
      </c>
      <c r="AP157"/>
      <c r="AQ157"/>
      <c r="BN157" s="1251"/>
      <c r="BO157" s="765" t="s">
        <v>33</v>
      </c>
      <c r="BP157" s="765" t="s">
        <v>2</v>
      </c>
      <c r="BQ157" s="766" t="s">
        <v>10</v>
      </c>
      <c r="BR157" s="767">
        <v>6</v>
      </c>
      <c r="BS157" s="768">
        <v>8.6666666666666679</v>
      </c>
      <c r="BT157" s="771">
        <v>2.1602468994692869</v>
      </c>
      <c r="BU157" s="772">
        <v>0.24925925763107151</v>
      </c>
      <c r="BV157"/>
      <c r="BW157"/>
    </row>
    <row r="158" spans="2:75" ht="15">
      <c r="B158" s="1252" t="s">
        <v>903</v>
      </c>
      <c r="C158" s="765" t="s">
        <v>99</v>
      </c>
      <c r="D158" s="765" t="s">
        <v>2</v>
      </c>
      <c r="E158" s="766" t="s">
        <v>10</v>
      </c>
      <c r="F158" s="767">
        <v>1</v>
      </c>
      <c r="G158" s="768">
        <v>2</v>
      </c>
      <c r="H158" s="769" t="s">
        <v>851</v>
      </c>
      <c r="I158" s="770" t="s">
        <v>885</v>
      </c>
      <c r="J158"/>
      <c r="K158"/>
      <c r="AH158" s="1252" t="s">
        <v>903</v>
      </c>
      <c r="AI158" s="765" t="s">
        <v>99</v>
      </c>
      <c r="AJ158" s="765" t="s">
        <v>2</v>
      </c>
      <c r="AK158" s="766" t="s">
        <v>10</v>
      </c>
      <c r="AL158" s="767">
        <v>1</v>
      </c>
      <c r="AM158" s="768">
        <v>4</v>
      </c>
      <c r="AN158" s="769" t="s">
        <v>851</v>
      </c>
      <c r="AO158" s="770" t="s">
        <v>885</v>
      </c>
      <c r="AP158"/>
      <c r="AQ158"/>
      <c r="BN158" s="1252" t="s">
        <v>903</v>
      </c>
      <c r="BO158" s="765" t="s">
        <v>99</v>
      </c>
      <c r="BP158" s="765" t="s">
        <v>2</v>
      </c>
      <c r="BQ158" s="766" t="s">
        <v>10</v>
      </c>
      <c r="BR158" s="767">
        <v>1</v>
      </c>
      <c r="BS158" s="768">
        <v>4</v>
      </c>
      <c r="BT158" s="769" t="s">
        <v>851</v>
      </c>
      <c r="BU158" s="770" t="s">
        <v>885</v>
      </c>
      <c r="BV158"/>
      <c r="BW158"/>
    </row>
    <row r="159" spans="2:75" ht="15">
      <c r="B159" s="1250"/>
      <c r="C159" s="765" t="s">
        <v>100</v>
      </c>
      <c r="D159" s="765" t="s">
        <v>2</v>
      </c>
      <c r="E159" s="766" t="s">
        <v>10</v>
      </c>
      <c r="F159" s="767">
        <v>1</v>
      </c>
      <c r="G159" s="768">
        <v>3</v>
      </c>
      <c r="H159" s="769" t="s">
        <v>851</v>
      </c>
      <c r="I159" s="770" t="s">
        <v>885</v>
      </c>
      <c r="J159"/>
      <c r="K159"/>
      <c r="AH159" s="1250"/>
      <c r="AI159" s="765" t="s">
        <v>100</v>
      </c>
      <c r="AJ159" s="765" t="s">
        <v>2</v>
      </c>
      <c r="AK159" s="766" t="s">
        <v>10</v>
      </c>
      <c r="AL159" s="767">
        <v>1</v>
      </c>
      <c r="AM159" s="768">
        <v>5</v>
      </c>
      <c r="AN159" s="769" t="s">
        <v>851</v>
      </c>
      <c r="AO159" s="770" t="s">
        <v>885</v>
      </c>
      <c r="AP159"/>
      <c r="AQ159"/>
      <c r="BN159" s="1250"/>
      <c r="BO159" s="765" t="s">
        <v>100</v>
      </c>
      <c r="BP159" s="765" t="s">
        <v>2</v>
      </c>
      <c r="BQ159" s="766" t="s">
        <v>10</v>
      </c>
      <c r="BR159" s="767">
        <v>1</v>
      </c>
      <c r="BS159" s="768">
        <v>4</v>
      </c>
      <c r="BT159" s="769" t="s">
        <v>851</v>
      </c>
      <c r="BU159" s="770" t="s">
        <v>885</v>
      </c>
      <c r="BV159"/>
      <c r="BW159"/>
    </row>
    <row r="160" spans="2:75" ht="15">
      <c r="B160" s="1250"/>
      <c r="C160" s="765" t="s">
        <v>101</v>
      </c>
      <c r="D160" s="765" t="s">
        <v>2</v>
      </c>
      <c r="E160" s="766" t="s">
        <v>10</v>
      </c>
      <c r="F160" s="767">
        <v>1</v>
      </c>
      <c r="G160" s="768">
        <v>4</v>
      </c>
      <c r="H160" s="769" t="s">
        <v>851</v>
      </c>
      <c r="I160" s="770" t="s">
        <v>885</v>
      </c>
      <c r="J160"/>
      <c r="K160"/>
      <c r="AH160" s="1250"/>
      <c r="AI160" s="765" t="s">
        <v>101</v>
      </c>
      <c r="AJ160" s="765" t="s">
        <v>2</v>
      </c>
      <c r="AK160" s="766" t="s">
        <v>10</v>
      </c>
      <c r="AL160" s="767">
        <v>1</v>
      </c>
      <c r="AM160" s="768">
        <v>6</v>
      </c>
      <c r="AN160" s="769" t="s">
        <v>851</v>
      </c>
      <c r="AO160" s="770" t="s">
        <v>885</v>
      </c>
      <c r="AP160"/>
      <c r="AQ160"/>
      <c r="BN160" s="1250"/>
      <c r="BO160" s="765" t="s">
        <v>101</v>
      </c>
      <c r="BP160" s="765" t="s">
        <v>2</v>
      </c>
      <c r="BQ160" s="766" t="s">
        <v>10</v>
      </c>
      <c r="BR160" s="767">
        <v>1</v>
      </c>
      <c r="BS160" s="768">
        <v>6</v>
      </c>
      <c r="BT160" s="769" t="s">
        <v>851</v>
      </c>
      <c r="BU160" s="770" t="s">
        <v>885</v>
      </c>
      <c r="BV160"/>
      <c r="BW160"/>
    </row>
    <row r="161" spans="2:75" ht="15">
      <c r="B161" s="1250"/>
      <c r="C161" s="765" t="s">
        <v>102</v>
      </c>
      <c r="D161" s="765" t="s">
        <v>2</v>
      </c>
      <c r="E161" s="766" t="s">
        <v>10</v>
      </c>
      <c r="F161" s="767">
        <v>1</v>
      </c>
      <c r="G161" s="768">
        <v>4</v>
      </c>
      <c r="H161" s="769" t="s">
        <v>851</v>
      </c>
      <c r="I161" s="770" t="s">
        <v>885</v>
      </c>
      <c r="J161"/>
      <c r="K161"/>
      <c r="AH161" s="1250"/>
      <c r="AI161" s="765" t="s">
        <v>102</v>
      </c>
      <c r="AJ161" s="765" t="s">
        <v>2</v>
      </c>
      <c r="AK161" s="766" t="s">
        <v>10</v>
      </c>
      <c r="AL161" s="767">
        <v>1</v>
      </c>
      <c r="AM161" s="768">
        <v>6</v>
      </c>
      <c r="AN161" s="769" t="s">
        <v>851</v>
      </c>
      <c r="AO161" s="770" t="s">
        <v>885</v>
      </c>
      <c r="AP161"/>
      <c r="AQ161"/>
      <c r="BN161" s="1250"/>
      <c r="BO161" s="765" t="s">
        <v>102</v>
      </c>
      <c r="BP161" s="765" t="s">
        <v>2</v>
      </c>
      <c r="BQ161" s="766" t="s">
        <v>10</v>
      </c>
      <c r="BR161" s="767">
        <v>1</v>
      </c>
      <c r="BS161" s="768">
        <v>7</v>
      </c>
      <c r="BT161" s="769" t="s">
        <v>851</v>
      </c>
      <c r="BU161" s="770" t="s">
        <v>885</v>
      </c>
      <c r="BV161"/>
      <c r="BW161"/>
    </row>
    <row r="162" spans="2:75" ht="15">
      <c r="B162" s="1250"/>
      <c r="C162" s="765" t="s">
        <v>103</v>
      </c>
      <c r="D162" s="765" t="s">
        <v>2</v>
      </c>
      <c r="E162" s="766" t="s">
        <v>10</v>
      </c>
      <c r="F162" s="767">
        <v>1</v>
      </c>
      <c r="G162" s="768">
        <v>4</v>
      </c>
      <c r="H162" s="769" t="s">
        <v>851</v>
      </c>
      <c r="I162" s="770" t="s">
        <v>885</v>
      </c>
      <c r="J162"/>
      <c r="K162"/>
      <c r="AH162" s="1250"/>
      <c r="AI162" s="765" t="s">
        <v>103</v>
      </c>
      <c r="AJ162" s="765" t="s">
        <v>2</v>
      </c>
      <c r="AK162" s="766" t="s">
        <v>10</v>
      </c>
      <c r="AL162" s="767">
        <v>1</v>
      </c>
      <c r="AM162" s="768">
        <v>7</v>
      </c>
      <c r="AN162" s="769" t="s">
        <v>851</v>
      </c>
      <c r="AO162" s="770" t="s">
        <v>885</v>
      </c>
      <c r="AP162"/>
      <c r="AQ162"/>
      <c r="BN162" s="1250"/>
      <c r="BO162" s="765" t="s">
        <v>103</v>
      </c>
      <c r="BP162" s="765" t="s">
        <v>2</v>
      </c>
      <c r="BQ162" s="766" t="s">
        <v>10</v>
      </c>
      <c r="BR162" s="767">
        <v>1</v>
      </c>
      <c r="BS162" s="768">
        <v>10</v>
      </c>
      <c r="BT162" s="769" t="s">
        <v>851</v>
      </c>
      <c r="BU162" s="770" t="s">
        <v>885</v>
      </c>
      <c r="BV162"/>
      <c r="BW162"/>
    </row>
    <row r="163" spans="2:75" ht="15">
      <c r="B163" s="1250"/>
      <c r="C163" s="765" t="s">
        <v>104</v>
      </c>
      <c r="D163" s="765" t="s">
        <v>2</v>
      </c>
      <c r="E163" s="766" t="s">
        <v>10</v>
      </c>
      <c r="F163" s="767">
        <v>1</v>
      </c>
      <c r="G163" s="768">
        <v>4</v>
      </c>
      <c r="H163" s="769" t="s">
        <v>851</v>
      </c>
      <c r="I163" s="770" t="s">
        <v>885</v>
      </c>
      <c r="J163"/>
      <c r="K163"/>
      <c r="AH163" s="1250"/>
      <c r="AI163" s="765" t="s">
        <v>104</v>
      </c>
      <c r="AJ163" s="765" t="s">
        <v>2</v>
      </c>
      <c r="AK163" s="766" t="s">
        <v>10</v>
      </c>
      <c r="AL163" s="767">
        <v>1</v>
      </c>
      <c r="AM163" s="768">
        <v>7</v>
      </c>
      <c r="AN163" s="769" t="s">
        <v>851</v>
      </c>
      <c r="AO163" s="770" t="s">
        <v>885</v>
      </c>
      <c r="AP163"/>
      <c r="AQ163"/>
      <c r="BN163" s="1250"/>
      <c r="BO163" s="765" t="s">
        <v>104</v>
      </c>
      <c r="BP163" s="765" t="s">
        <v>2</v>
      </c>
      <c r="BQ163" s="766" t="s">
        <v>10</v>
      </c>
      <c r="BR163" s="767">
        <v>1</v>
      </c>
      <c r="BS163" s="768">
        <v>10</v>
      </c>
      <c r="BT163" s="769" t="s">
        <v>851</v>
      </c>
      <c r="BU163" s="770" t="s">
        <v>885</v>
      </c>
      <c r="BV163"/>
      <c r="BW163"/>
    </row>
    <row r="164" spans="2:75" ht="15">
      <c r="B164" s="1251"/>
      <c r="C164" s="765" t="s">
        <v>33</v>
      </c>
      <c r="D164" s="765" t="s">
        <v>2</v>
      </c>
      <c r="E164" s="766" t="s">
        <v>10</v>
      </c>
      <c r="F164" s="767">
        <v>6</v>
      </c>
      <c r="G164" s="768">
        <v>3.5</v>
      </c>
      <c r="H164" s="771">
        <v>0.83666002653407556</v>
      </c>
      <c r="I164" s="772">
        <v>0.23904572186687875</v>
      </c>
      <c r="J164"/>
      <c r="K164"/>
      <c r="AH164" s="1251"/>
      <c r="AI164" s="765" t="s">
        <v>33</v>
      </c>
      <c r="AJ164" s="765" t="s">
        <v>2</v>
      </c>
      <c r="AK164" s="766" t="s">
        <v>10</v>
      </c>
      <c r="AL164" s="767">
        <v>6</v>
      </c>
      <c r="AM164" s="768">
        <v>5.833333333333333</v>
      </c>
      <c r="AN164" s="771">
        <v>1.1690451944500122</v>
      </c>
      <c r="AO164" s="772">
        <v>0.2004077476200021</v>
      </c>
      <c r="AP164"/>
      <c r="AQ164"/>
      <c r="BN164" s="1251"/>
      <c r="BO164" s="765" t="s">
        <v>33</v>
      </c>
      <c r="BP164" s="765" t="s">
        <v>2</v>
      </c>
      <c r="BQ164" s="766" t="s">
        <v>10</v>
      </c>
      <c r="BR164" s="767">
        <v>6</v>
      </c>
      <c r="BS164" s="768">
        <v>6.8333333333333339</v>
      </c>
      <c r="BT164" s="771">
        <v>2.7141603981096378</v>
      </c>
      <c r="BU164" s="772">
        <v>0.39719420460141036</v>
      </c>
      <c r="BV164"/>
      <c r="BW164"/>
    </row>
    <row r="165" spans="2:75" ht="15">
      <c r="B165" s="1252" t="s">
        <v>904</v>
      </c>
      <c r="C165" s="765" t="s">
        <v>99</v>
      </c>
      <c r="D165" s="765" t="s">
        <v>2</v>
      </c>
      <c r="E165" s="766" t="s">
        <v>10</v>
      </c>
      <c r="F165" s="767">
        <v>1</v>
      </c>
      <c r="G165" s="768">
        <v>2</v>
      </c>
      <c r="H165" s="769" t="s">
        <v>851</v>
      </c>
      <c r="I165" s="770" t="s">
        <v>885</v>
      </c>
      <c r="J165"/>
      <c r="K165"/>
      <c r="AH165" s="1252" t="s">
        <v>904</v>
      </c>
      <c r="AI165" s="765" t="s">
        <v>99</v>
      </c>
      <c r="AJ165" s="765" t="s">
        <v>2</v>
      </c>
      <c r="AK165" s="766" t="s">
        <v>10</v>
      </c>
      <c r="AL165" s="767">
        <v>1</v>
      </c>
      <c r="AM165" s="768">
        <v>4</v>
      </c>
      <c r="AN165" s="769" t="s">
        <v>851</v>
      </c>
      <c r="AO165" s="770" t="s">
        <v>885</v>
      </c>
      <c r="AP165"/>
      <c r="AQ165"/>
      <c r="BN165" s="1252" t="s">
        <v>904</v>
      </c>
      <c r="BO165" s="765" t="s">
        <v>99</v>
      </c>
      <c r="BP165" s="765" t="s">
        <v>2</v>
      </c>
      <c r="BQ165" s="766" t="s">
        <v>10</v>
      </c>
      <c r="BR165" s="767">
        <v>1</v>
      </c>
      <c r="BS165" s="768">
        <v>5</v>
      </c>
      <c r="BT165" s="769" t="s">
        <v>851</v>
      </c>
      <c r="BU165" s="770" t="s">
        <v>885</v>
      </c>
      <c r="BV165"/>
      <c r="BW165"/>
    </row>
    <row r="166" spans="2:75" ht="15">
      <c r="B166" s="1250"/>
      <c r="C166" s="765" t="s">
        <v>100</v>
      </c>
      <c r="D166" s="765" t="s">
        <v>2</v>
      </c>
      <c r="E166" s="766" t="s">
        <v>10</v>
      </c>
      <c r="F166" s="767">
        <v>1</v>
      </c>
      <c r="G166" s="768">
        <v>3</v>
      </c>
      <c r="H166" s="769" t="s">
        <v>851</v>
      </c>
      <c r="I166" s="770" t="s">
        <v>885</v>
      </c>
      <c r="J166"/>
      <c r="K166"/>
      <c r="AH166" s="1250"/>
      <c r="AI166" s="765" t="s">
        <v>100</v>
      </c>
      <c r="AJ166" s="765" t="s">
        <v>2</v>
      </c>
      <c r="AK166" s="766" t="s">
        <v>10</v>
      </c>
      <c r="AL166" s="767">
        <v>1</v>
      </c>
      <c r="AM166" s="768">
        <v>5</v>
      </c>
      <c r="AN166" s="769" t="s">
        <v>851</v>
      </c>
      <c r="AO166" s="770" t="s">
        <v>885</v>
      </c>
      <c r="AP166"/>
      <c r="AQ166"/>
      <c r="BN166" s="1250"/>
      <c r="BO166" s="765" t="s">
        <v>100</v>
      </c>
      <c r="BP166" s="765" t="s">
        <v>2</v>
      </c>
      <c r="BQ166" s="766" t="s">
        <v>10</v>
      </c>
      <c r="BR166" s="767">
        <v>1</v>
      </c>
      <c r="BS166" s="768">
        <v>6</v>
      </c>
      <c r="BT166" s="769" t="s">
        <v>851</v>
      </c>
      <c r="BU166" s="770" t="s">
        <v>885</v>
      </c>
      <c r="BV166"/>
      <c r="BW166"/>
    </row>
    <row r="167" spans="2:75" ht="15">
      <c r="B167" s="1250"/>
      <c r="C167" s="765" t="s">
        <v>101</v>
      </c>
      <c r="D167" s="765" t="s">
        <v>2</v>
      </c>
      <c r="E167" s="766" t="s">
        <v>10</v>
      </c>
      <c r="F167" s="767">
        <v>1</v>
      </c>
      <c r="G167" s="768">
        <v>3</v>
      </c>
      <c r="H167" s="769" t="s">
        <v>851</v>
      </c>
      <c r="I167" s="770" t="s">
        <v>885</v>
      </c>
      <c r="J167"/>
      <c r="K167"/>
      <c r="AH167" s="1250"/>
      <c r="AI167" s="765" t="s">
        <v>101</v>
      </c>
      <c r="AJ167" s="765" t="s">
        <v>2</v>
      </c>
      <c r="AK167" s="766" t="s">
        <v>10</v>
      </c>
      <c r="AL167" s="767">
        <v>1</v>
      </c>
      <c r="AM167" s="768">
        <v>5</v>
      </c>
      <c r="AN167" s="769" t="s">
        <v>851</v>
      </c>
      <c r="AO167" s="770" t="s">
        <v>885</v>
      </c>
      <c r="AP167"/>
      <c r="AQ167"/>
      <c r="BN167" s="1250"/>
      <c r="BO167" s="765" t="s">
        <v>101</v>
      </c>
      <c r="BP167" s="765" t="s">
        <v>2</v>
      </c>
      <c r="BQ167" s="766" t="s">
        <v>10</v>
      </c>
      <c r="BR167" s="767">
        <v>1</v>
      </c>
      <c r="BS167" s="768">
        <v>6</v>
      </c>
      <c r="BT167" s="769" t="s">
        <v>851</v>
      </c>
      <c r="BU167" s="770" t="s">
        <v>885</v>
      </c>
      <c r="BV167"/>
      <c r="BW167"/>
    </row>
    <row r="168" spans="2:75" ht="15">
      <c r="B168" s="1250"/>
      <c r="C168" s="765" t="s">
        <v>102</v>
      </c>
      <c r="D168" s="765" t="s">
        <v>2</v>
      </c>
      <c r="E168" s="766" t="s">
        <v>10</v>
      </c>
      <c r="F168" s="767">
        <v>1</v>
      </c>
      <c r="G168" s="768">
        <v>4</v>
      </c>
      <c r="H168" s="769" t="s">
        <v>851</v>
      </c>
      <c r="I168" s="770" t="s">
        <v>885</v>
      </c>
      <c r="J168"/>
      <c r="K168"/>
      <c r="AH168" s="1250"/>
      <c r="AI168" s="765" t="s">
        <v>102</v>
      </c>
      <c r="AJ168" s="765" t="s">
        <v>2</v>
      </c>
      <c r="AK168" s="766" t="s">
        <v>10</v>
      </c>
      <c r="AL168" s="767">
        <v>1</v>
      </c>
      <c r="AM168" s="768">
        <v>6</v>
      </c>
      <c r="AN168" s="769" t="s">
        <v>851</v>
      </c>
      <c r="AO168" s="770" t="s">
        <v>885</v>
      </c>
      <c r="AP168"/>
      <c r="AQ168"/>
      <c r="BN168" s="1250"/>
      <c r="BO168" s="765" t="s">
        <v>102</v>
      </c>
      <c r="BP168" s="765" t="s">
        <v>2</v>
      </c>
      <c r="BQ168" s="766" t="s">
        <v>10</v>
      </c>
      <c r="BR168" s="767">
        <v>1</v>
      </c>
      <c r="BS168" s="768">
        <v>8</v>
      </c>
      <c r="BT168" s="769" t="s">
        <v>851</v>
      </c>
      <c r="BU168" s="770" t="s">
        <v>885</v>
      </c>
      <c r="BV168"/>
      <c r="BW168"/>
    </row>
    <row r="169" spans="2:75" ht="15">
      <c r="B169" s="1250"/>
      <c r="C169" s="765" t="s">
        <v>103</v>
      </c>
      <c r="D169" s="765" t="s">
        <v>2</v>
      </c>
      <c r="E169" s="766" t="s">
        <v>10</v>
      </c>
      <c r="F169" s="767">
        <v>1</v>
      </c>
      <c r="G169" s="768">
        <v>4</v>
      </c>
      <c r="H169" s="769" t="s">
        <v>851</v>
      </c>
      <c r="I169" s="770" t="s">
        <v>885</v>
      </c>
      <c r="J169"/>
      <c r="K169"/>
      <c r="AH169" s="1250"/>
      <c r="AI169" s="765" t="s">
        <v>103</v>
      </c>
      <c r="AJ169" s="765" t="s">
        <v>2</v>
      </c>
      <c r="AK169" s="766" t="s">
        <v>10</v>
      </c>
      <c r="AL169" s="767">
        <v>1</v>
      </c>
      <c r="AM169" s="768">
        <v>7</v>
      </c>
      <c r="AN169" s="769" t="s">
        <v>851</v>
      </c>
      <c r="AO169" s="770" t="s">
        <v>885</v>
      </c>
      <c r="AP169"/>
      <c r="AQ169"/>
      <c r="BN169" s="1250"/>
      <c r="BO169" s="765" t="s">
        <v>103</v>
      </c>
      <c r="BP169" s="765" t="s">
        <v>2</v>
      </c>
      <c r="BQ169" s="766" t="s">
        <v>10</v>
      </c>
      <c r="BR169" s="767">
        <v>1</v>
      </c>
      <c r="BS169" s="768">
        <v>8</v>
      </c>
      <c r="BT169" s="769" t="s">
        <v>851</v>
      </c>
      <c r="BU169" s="770" t="s">
        <v>885</v>
      </c>
      <c r="BV169"/>
      <c r="BW169"/>
    </row>
    <row r="170" spans="2:75" ht="15">
      <c r="B170" s="1250"/>
      <c r="C170" s="765" t="s">
        <v>104</v>
      </c>
      <c r="D170" s="765" t="s">
        <v>2</v>
      </c>
      <c r="E170" s="766" t="s">
        <v>10</v>
      </c>
      <c r="F170" s="767">
        <v>1</v>
      </c>
      <c r="G170" s="768">
        <v>4</v>
      </c>
      <c r="H170" s="769" t="s">
        <v>851</v>
      </c>
      <c r="I170" s="770" t="s">
        <v>885</v>
      </c>
      <c r="J170"/>
      <c r="K170"/>
      <c r="AH170" s="1250"/>
      <c r="AI170" s="765" t="s">
        <v>104</v>
      </c>
      <c r="AJ170" s="765" t="s">
        <v>2</v>
      </c>
      <c r="AK170" s="766" t="s">
        <v>10</v>
      </c>
      <c r="AL170" s="767">
        <v>1</v>
      </c>
      <c r="AM170" s="768">
        <v>7</v>
      </c>
      <c r="AN170" s="769" t="s">
        <v>851</v>
      </c>
      <c r="AO170" s="770" t="s">
        <v>885</v>
      </c>
      <c r="AP170"/>
      <c r="AQ170"/>
      <c r="BN170" s="1250"/>
      <c r="BO170" s="765" t="s">
        <v>104</v>
      </c>
      <c r="BP170" s="765" t="s">
        <v>2</v>
      </c>
      <c r="BQ170" s="766" t="s">
        <v>10</v>
      </c>
      <c r="BR170" s="767">
        <v>1</v>
      </c>
      <c r="BS170" s="768">
        <v>8</v>
      </c>
      <c r="BT170" s="769" t="s">
        <v>851</v>
      </c>
      <c r="BU170" s="770" t="s">
        <v>885</v>
      </c>
      <c r="BV170"/>
      <c r="BW170"/>
    </row>
    <row r="171" spans="2:75" ht="15">
      <c r="B171" s="1251"/>
      <c r="C171" s="765" t="s">
        <v>33</v>
      </c>
      <c r="D171" s="765" t="s">
        <v>2</v>
      </c>
      <c r="E171" s="766" t="s">
        <v>10</v>
      </c>
      <c r="F171" s="767">
        <v>6</v>
      </c>
      <c r="G171" s="768">
        <v>3.3333333333333335</v>
      </c>
      <c r="H171" s="771">
        <v>0.81649658092772603</v>
      </c>
      <c r="I171" s="772">
        <v>0.24494897427831777</v>
      </c>
      <c r="J171"/>
      <c r="K171"/>
      <c r="AH171" s="1251"/>
      <c r="AI171" s="765" t="s">
        <v>33</v>
      </c>
      <c r="AJ171" s="765" t="s">
        <v>2</v>
      </c>
      <c r="AK171" s="766" t="s">
        <v>10</v>
      </c>
      <c r="AL171" s="767">
        <v>6</v>
      </c>
      <c r="AM171" s="768">
        <v>5.666666666666667</v>
      </c>
      <c r="AN171" s="771">
        <v>1.2110601416389966</v>
      </c>
      <c r="AO171" s="772">
        <v>0.21371649558335232</v>
      </c>
      <c r="AP171"/>
      <c r="AQ171"/>
      <c r="BN171" s="1251"/>
      <c r="BO171" s="765" t="s">
        <v>33</v>
      </c>
      <c r="BP171" s="765" t="s">
        <v>2</v>
      </c>
      <c r="BQ171" s="766" t="s">
        <v>10</v>
      </c>
      <c r="BR171" s="767">
        <v>6</v>
      </c>
      <c r="BS171" s="768">
        <v>6.833333333333333</v>
      </c>
      <c r="BT171" s="771">
        <v>1.3291601358251257</v>
      </c>
      <c r="BU171" s="772">
        <v>0.19451123938904277</v>
      </c>
      <c r="BV171"/>
      <c r="BW171"/>
    </row>
    <row r="172" spans="2:75" ht="15">
      <c r="B172" s="1252" t="s">
        <v>905</v>
      </c>
      <c r="C172" s="765" t="s">
        <v>99</v>
      </c>
      <c r="D172" s="765" t="s">
        <v>2</v>
      </c>
      <c r="E172" s="766" t="s">
        <v>10</v>
      </c>
      <c r="F172" s="767">
        <v>1</v>
      </c>
      <c r="G172" s="768">
        <v>1</v>
      </c>
      <c r="H172" s="769" t="s">
        <v>851</v>
      </c>
      <c r="I172" s="770" t="s">
        <v>885</v>
      </c>
      <c r="J172"/>
      <c r="K172"/>
      <c r="AH172" s="1252" t="s">
        <v>905</v>
      </c>
      <c r="AI172" s="765" t="s">
        <v>99</v>
      </c>
      <c r="AJ172" s="765" t="s">
        <v>2</v>
      </c>
      <c r="AK172" s="766" t="s">
        <v>10</v>
      </c>
      <c r="AL172" s="767">
        <v>1</v>
      </c>
      <c r="AM172" s="768">
        <v>8</v>
      </c>
      <c r="AN172" s="769" t="s">
        <v>851</v>
      </c>
      <c r="AO172" s="770" t="s">
        <v>885</v>
      </c>
      <c r="AP172"/>
      <c r="AQ172"/>
      <c r="BN172" s="1252" t="s">
        <v>905</v>
      </c>
      <c r="BO172" s="765" t="s">
        <v>99</v>
      </c>
      <c r="BP172" s="765" t="s">
        <v>2</v>
      </c>
      <c r="BQ172" s="766" t="s">
        <v>10</v>
      </c>
      <c r="BR172" s="767">
        <v>1</v>
      </c>
      <c r="BS172" s="768">
        <v>4</v>
      </c>
      <c r="BT172" s="769" t="s">
        <v>851</v>
      </c>
      <c r="BU172" s="770" t="s">
        <v>885</v>
      </c>
      <c r="BV172"/>
      <c r="BW172"/>
    </row>
    <row r="173" spans="2:75" ht="15">
      <c r="B173" s="1250"/>
      <c r="C173" s="765" t="s">
        <v>100</v>
      </c>
      <c r="D173" s="765" t="s">
        <v>2</v>
      </c>
      <c r="E173" s="766" t="s">
        <v>10</v>
      </c>
      <c r="F173" s="767">
        <v>1</v>
      </c>
      <c r="G173" s="768">
        <v>3</v>
      </c>
      <c r="H173" s="769" t="s">
        <v>851</v>
      </c>
      <c r="I173" s="770" t="s">
        <v>885</v>
      </c>
      <c r="J173"/>
      <c r="K173"/>
      <c r="AH173" s="1250"/>
      <c r="AI173" s="765" t="s">
        <v>100</v>
      </c>
      <c r="AJ173" s="765" t="s">
        <v>2</v>
      </c>
      <c r="AK173" s="766" t="s">
        <v>10</v>
      </c>
      <c r="AL173" s="767">
        <v>1</v>
      </c>
      <c r="AM173" s="768">
        <v>8</v>
      </c>
      <c r="AN173" s="769" t="s">
        <v>851</v>
      </c>
      <c r="AO173" s="770" t="s">
        <v>885</v>
      </c>
      <c r="AP173"/>
      <c r="AQ173"/>
      <c r="BN173" s="1250"/>
      <c r="BO173" s="765" t="s">
        <v>100</v>
      </c>
      <c r="BP173" s="765" t="s">
        <v>2</v>
      </c>
      <c r="BQ173" s="766" t="s">
        <v>10</v>
      </c>
      <c r="BR173" s="767">
        <v>1</v>
      </c>
      <c r="BS173" s="768">
        <v>6</v>
      </c>
      <c r="BT173" s="769" t="s">
        <v>851</v>
      </c>
      <c r="BU173" s="770" t="s">
        <v>885</v>
      </c>
      <c r="BV173"/>
      <c r="BW173"/>
    </row>
    <row r="174" spans="2:75" ht="15">
      <c r="B174" s="1250"/>
      <c r="C174" s="765" t="s">
        <v>101</v>
      </c>
      <c r="D174" s="765" t="s">
        <v>2</v>
      </c>
      <c r="E174" s="766" t="s">
        <v>10</v>
      </c>
      <c r="F174" s="767">
        <v>1</v>
      </c>
      <c r="G174" s="768">
        <v>4</v>
      </c>
      <c r="H174" s="769" t="s">
        <v>851</v>
      </c>
      <c r="I174" s="770" t="s">
        <v>885</v>
      </c>
      <c r="J174"/>
      <c r="K174"/>
      <c r="AH174" s="1250"/>
      <c r="AI174" s="765" t="s">
        <v>101</v>
      </c>
      <c r="AJ174" s="765" t="s">
        <v>2</v>
      </c>
      <c r="AK174" s="766" t="s">
        <v>10</v>
      </c>
      <c r="AL174" s="767">
        <v>1</v>
      </c>
      <c r="AM174" s="768">
        <v>8</v>
      </c>
      <c r="AN174" s="769" t="s">
        <v>851</v>
      </c>
      <c r="AO174" s="770" t="s">
        <v>885</v>
      </c>
      <c r="AP174"/>
      <c r="AQ174"/>
      <c r="BN174" s="1250"/>
      <c r="BO174" s="765" t="s">
        <v>101</v>
      </c>
      <c r="BP174" s="765" t="s">
        <v>2</v>
      </c>
      <c r="BQ174" s="766" t="s">
        <v>10</v>
      </c>
      <c r="BR174" s="767">
        <v>1</v>
      </c>
      <c r="BS174" s="768">
        <v>7</v>
      </c>
      <c r="BT174" s="769" t="s">
        <v>851</v>
      </c>
      <c r="BU174" s="770" t="s">
        <v>885</v>
      </c>
      <c r="BV174"/>
      <c r="BW174"/>
    </row>
    <row r="175" spans="2:75" ht="15">
      <c r="B175" s="1250"/>
      <c r="C175" s="765" t="s">
        <v>102</v>
      </c>
      <c r="D175" s="765" t="s">
        <v>2</v>
      </c>
      <c r="E175" s="766" t="s">
        <v>10</v>
      </c>
      <c r="F175" s="767">
        <v>1</v>
      </c>
      <c r="G175" s="768">
        <v>4</v>
      </c>
      <c r="H175" s="769" t="s">
        <v>851</v>
      </c>
      <c r="I175" s="770" t="s">
        <v>885</v>
      </c>
      <c r="J175"/>
      <c r="K175"/>
      <c r="AH175" s="1250"/>
      <c r="AI175" s="765" t="s">
        <v>102</v>
      </c>
      <c r="AJ175" s="765" t="s">
        <v>2</v>
      </c>
      <c r="AK175" s="766" t="s">
        <v>10</v>
      </c>
      <c r="AL175" s="767">
        <v>1</v>
      </c>
      <c r="AM175" s="768">
        <v>9</v>
      </c>
      <c r="AN175" s="769" t="s">
        <v>851</v>
      </c>
      <c r="AO175" s="770" t="s">
        <v>885</v>
      </c>
      <c r="AP175"/>
      <c r="AQ175"/>
      <c r="BN175" s="1250"/>
      <c r="BO175" s="765" t="s">
        <v>102</v>
      </c>
      <c r="BP175" s="765" t="s">
        <v>2</v>
      </c>
      <c r="BQ175" s="766" t="s">
        <v>10</v>
      </c>
      <c r="BR175" s="767">
        <v>1</v>
      </c>
      <c r="BS175" s="768">
        <v>6</v>
      </c>
      <c r="BT175" s="769" t="s">
        <v>851</v>
      </c>
      <c r="BU175" s="770" t="s">
        <v>885</v>
      </c>
      <c r="BV175"/>
      <c r="BW175"/>
    </row>
    <row r="176" spans="2:75" ht="15">
      <c r="B176" s="1250"/>
      <c r="C176" s="765" t="s">
        <v>103</v>
      </c>
      <c r="D176" s="765" t="s">
        <v>2</v>
      </c>
      <c r="E176" s="766" t="s">
        <v>10</v>
      </c>
      <c r="F176" s="767">
        <v>1</v>
      </c>
      <c r="G176" s="768">
        <v>5</v>
      </c>
      <c r="H176" s="769" t="s">
        <v>851</v>
      </c>
      <c r="I176" s="770" t="s">
        <v>885</v>
      </c>
      <c r="J176"/>
      <c r="K176"/>
      <c r="AH176" s="1250"/>
      <c r="AI176" s="765" t="s">
        <v>103</v>
      </c>
      <c r="AJ176" s="765" t="s">
        <v>2</v>
      </c>
      <c r="AK176" s="766" t="s">
        <v>10</v>
      </c>
      <c r="AL176" s="767">
        <v>1</v>
      </c>
      <c r="AM176" s="768">
        <v>9</v>
      </c>
      <c r="AN176" s="769" t="s">
        <v>851</v>
      </c>
      <c r="AO176" s="770" t="s">
        <v>885</v>
      </c>
      <c r="AP176"/>
      <c r="AQ176"/>
      <c r="BN176" s="1250"/>
      <c r="BO176" s="765" t="s">
        <v>103</v>
      </c>
      <c r="BP176" s="765" t="s">
        <v>2</v>
      </c>
      <c r="BQ176" s="766" t="s">
        <v>10</v>
      </c>
      <c r="BR176" s="767">
        <v>1</v>
      </c>
      <c r="BS176" s="768">
        <v>6</v>
      </c>
      <c r="BT176" s="769" t="s">
        <v>851</v>
      </c>
      <c r="BU176" s="770" t="s">
        <v>885</v>
      </c>
      <c r="BV176"/>
      <c r="BW176"/>
    </row>
    <row r="177" spans="2:75" ht="15">
      <c r="B177" s="1250"/>
      <c r="C177" s="765" t="s">
        <v>104</v>
      </c>
      <c r="D177" s="765" t="s">
        <v>2</v>
      </c>
      <c r="E177" s="766" t="s">
        <v>10</v>
      </c>
      <c r="F177" s="767">
        <v>1</v>
      </c>
      <c r="G177" s="768">
        <v>5</v>
      </c>
      <c r="H177" s="769" t="s">
        <v>851</v>
      </c>
      <c r="I177" s="770" t="s">
        <v>885</v>
      </c>
      <c r="J177"/>
      <c r="K177"/>
      <c r="AH177" s="1250"/>
      <c r="AI177" s="765" t="s">
        <v>104</v>
      </c>
      <c r="AJ177" s="765" t="s">
        <v>2</v>
      </c>
      <c r="AK177" s="766" t="s">
        <v>10</v>
      </c>
      <c r="AL177" s="767">
        <v>1</v>
      </c>
      <c r="AM177" s="768">
        <v>9</v>
      </c>
      <c r="AN177" s="769" t="s">
        <v>851</v>
      </c>
      <c r="AO177" s="770" t="s">
        <v>885</v>
      </c>
      <c r="AP177"/>
      <c r="AQ177"/>
      <c r="BN177" s="1250"/>
      <c r="BO177" s="765" t="s">
        <v>104</v>
      </c>
      <c r="BP177" s="765" t="s">
        <v>2</v>
      </c>
      <c r="BQ177" s="766" t="s">
        <v>10</v>
      </c>
      <c r="BR177" s="767">
        <v>1</v>
      </c>
      <c r="BS177" s="768">
        <v>7</v>
      </c>
      <c r="BT177" s="769" t="s">
        <v>851</v>
      </c>
      <c r="BU177" s="770" t="s">
        <v>885</v>
      </c>
      <c r="BV177"/>
      <c r="BW177"/>
    </row>
    <row r="178" spans="2:75" ht="15">
      <c r="B178" s="1251"/>
      <c r="C178" s="765" t="s">
        <v>33</v>
      </c>
      <c r="D178" s="765" t="s">
        <v>2</v>
      </c>
      <c r="E178" s="766" t="s">
        <v>10</v>
      </c>
      <c r="F178" s="767">
        <v>6</v>
      </c>
      <c r="G178" s="768">
        <v>3.6666666666666665</v>
      </c>
      <c r="H178" s="771">
        <v>1.505545305418162</v>
      </c>
      <c r="I178" s="772">
        <v>0.41060326511404421</v>
      </c>
      <c r="J178"/>
      <c r="K178"/>
      <c r="AH178" s="1251"/>
      <c r="AI178" s="765" t="s">
        <v>33</v>
      </c>
      <c r="AJ178" s="765" t="s">
        <v>2</v>
      </c>
      <c r="AK178" s="766" t="s">
        <v>10</v>
      </c>
      <c r="AL178" s="767">
        <v>6</v>
      </c>
      <c r="AM178" s="768">
        <v>8.5</v>
      </c>
      <c r="AN178" s="771">
        <v>0.54772255750516607</v>
      </c>
      <c r="AO178" s="772">
        <v>6.4437947941784243E-2</v>
      </c>
      <c r="AP178"/>
      <c r="AQ178"/>
      <c r="BN178" s="1251"/>
      <c r="BO178" s="765" t="s">
        <v>33</v>
      </c>
      <c r="BP178" s="765" t="s">
        <v>2</v>
      </c>
      <c r="BQ178" s="766" t="s">
        <v>10</v>
      </c>
      <c r="BR178" s="767">
        <v>6</v>
      </c>
      <c r="BS178" s="768">
        <v>6</v>
      </c>
      <c r="BT178" s="771">
        <v>1.0954451150103321</v>
      </c>
      <c r="BU178" s="772">
        <v>0.18257418583505536</v>
      </c>
      <c r="BV178"/>
      <c r="BW178"/>
    </row>
    <row r="179" spans="2:75" ht="15">
      <c r="B179" s="1252" t="s">
        <v>906</v>
      </c>
      <c r="C179" s="765" t="s">
        <v>99</v>
      </c>
      <c r="D179" s="765" t="s">
        <v>2</v>
      </c>
      <c r="E179" s="766" t="s">
        <v>10</v>
      </c>
      <c r="F179" s="767">
        <v>1</v>
      </c>
      <c r="G179" s="768">
        <v>2</v>
      </c>
      <c r="H179" s="769" t="s">
        <v>851</v>
      </c>
      <c r="I179" s="770" t="s">
        <v>885</v>
      </c>
      <c r="J179"/>
      <c r="K179"/>
      <c r="AH179" s="1252" t="s">
        <v>906</v>
      </c>
      <c r="AI179" s="765" t="s">
        <v>99</v>
      </c>
      <c r="AJ179" s="765" t="s">
        <v>2</v>
      </c>
      <c r="AK179" s="766" t="s">
        <v>10</v>
      </c>
      <c r="AL179" s="767">
        <v>1</v>
      </c>
      <c r="AM179" s="768">
        <v>3</v>
      </c>
      <c r="AN179" s="769" t="s">
        <v>851</v>
      </c>
      <c r="AO179" s="770" t="s">
        <v>885</v>
      </c>
      <c r="AP179"/>
      <c r="AQ179"/>
      <c r="BN179" s="1252" t="s">
        <v>906</v>
      </c>
      <c r="BO179" s="765" t="s">
        <v>99</v>
      </c>
      <c r="BP179" s="765" t="s">
        <v>2</v>
      </c>
      <c r="BQ179" s="766" t="s">
        <v>10</v>
      </c>
      <c r="BR179" s="767">
        <v>1</v>
      </c>
      <c r="BS179" s="768">
        <v>4</v>
      </c>
      <c r="BT179" s="769" t="s">
        <v>851</v>
      </c>
      <c r="BU179" s="770" t="s">
        <v>885</v>
      </c>
      <c r="BV179"/>
      <c r="BW179"/>
    </row>
    <row r="180" spans="2:75" ht="15">
      <c r="B180" s="1250"/>
      <c r="C180" s="765" t="s">
        <v>100</v>
      </c>
      <c r="D180" s="765" t="s">
        <v>2</v>
      </c>
      <c r="E180" s="766" t="s">
        <v>10</v>
      </c>
      <c r="F180" s="767">
        <v>1</v>
      </c>
      <c r="G180" s="768">
        <v>2</v>
      </c>
      <c r="H180" s="769" t="s">
        <v>851</v>
      </c>
      <c r="I180" s="770" t="s">
        <v>885</v>
      </c>
      <c r="J180"/>
      <c r="K180"/>
      <c r="AH180" s="1250"/>
      <c r="AI180" s="765" t="s">
        <v>100</v>
      </c>
      <c r="AJ180" s="765" t="s">
        <v>2</v>
      </c>
      <c r="AK180" s="766" t="s">
        <v>10</v>
      </c>
      <c r="AL180" s="767">
        <v>1</v>
      </c>
      <c r="AM180" s="768">
        <v>5</v>
      </c>
      <c r="AN180" s="769" t="s">
        <v>851</v>
      </c>
      <c r="AO180" s="770" t="s">
        <v>885</v>
      </c>
      <c r="AP180"/>
      <c r="AQ180"/>
      <c r="BN180" s="1250"/>
      <c r="BO180" s="765" t="s">
        <v>100</v>
      </c>
      <c r="BP180" s="765" t="s">
        <v>2</v>
      </c>
      <c r="BQ180" s="766" t="s">
        <v>10</v>
      </c>
      <c r="BR180" s="767">
        <v>1</v>
      </c>
      <c r="BS180" s="768">
        <v>7</v>
      </c>
      <c r="BT180" s="769" t="s">
        <v>851</v>
      </c>
      <c r="BU180" s="770" t="s">
        <v>885</v>
      </c>
      <c r="BV180"/>
      <c r="BW180"/>
    </row>
    <row r="181" spans="2:75" ht="15">
      <c r="B181" s="1250"/>
      <c r="C181" s="765" t="s">
        <v>101</v>
      </c>
      <c r="D181" s="765" t="s">
        <v>2</v>
      </c>
      <c r="E181" s="766" t="s">
        <v>10</v>
      </c>
      <c r="F181" s="767">
        <v>1</v>
      </c>
      <c r="G181" s="768">
        <v>2</v>
      </c>
      <c r="H181" s="769" t="s">
        <v>851</v>
      </c>
      <c r="I181" s="770" t="s">
        <v>885</v>
      </c>
      <c r="J181"/>
      <c r="K181"/>
      <c r="AH181" s="1250"/>
      <c r="AI181" s="765" t="s">
        <v>101</v>
      </c>
      <c r="AJ181" s="765" t="s">
        <v>2</v>
      </c>
      <c r="AK181" s="766" t="s">
        <v>10</v>
      </c>
      <c r="AL181" s="767">
        <v>1</v>
      </c>
      <c r="AM181" s="768">
        <v>5</v>
      </c>
      <c r="AN181" s="769" t="s">
        <v>851</v>
      </c>
      <c r="AO181" s="770" t="s">
        <v>885</v>
      </c>
      <c r="AP181"/>
      <c r="AQ181"/>
      <c r="BN181" s="1250"/>
      <c r="BO181" s="765" t="s">
        <v>101</v>
      </c>
      <c r="BP181" s="765" t="s">
        <v>2</v>
      </c>
      <c r="BQ181" s="766" t="s">
        <v>10</v>
      </c>
      <c r="BR181" s="767">
        <v>1</v>
      </c>
      <c r="BS181" s="768">
        <v>7</v>
      </c>
      <c r="BT181" s="769" t="s">
        <v>851</v>
      </c>
      <c r="BU181" s="770" t="s">
        <v>885</v>
      </c>
      <c r="BV181"/>
      <c r="BW181"/>
    </row>
    <row r="182" spans="2:75" ht="15">
      <c r="B182" s="1250"/>
      <c r="C182" s="765" t="s">
        <v>102</v>
      </c>
      <c r="D182" s="765" t="s">
        <v>2</v>
      </c>
      <c r="E182" s="766" t="s">
        <v>10</v>
      </c>
      <c r="F182" s="767">
        <v>1</v>
      </c>
      <c r="G182" s="768">
        <v>3</v>
      </c>
      <c r="H182" s="769" t="s">
        <v>851</v>
      </c>
      <c r="I182" s="770" t="s">
        <v>885</v>
      </c>
      <c r="J182"/>
      <c r="K182"/>
      <c r="AH182" s="1250"/>
      <c r="AI182" s="765" t="s">
        <v>102</v>
      </c>
      <c r="AJ182" s="765" t="s">
        <v>2</v>
      </c>
      <c r="AK182" s="766" t="s">
        <v>10</v>
      </c>
      <c r="AL182" s="767">
        <v>1</v>
      </c>
      <c r="AM182" s="768">
        <v>7</v>
      </c>
      <c r="AN182" s="769" t="s">
        <v>851</v>
      </c>
      <c r="AO182" s="770" t="s">
        <v>885</v>
      </c>
      <c r="AP182"/>
      <c r="AQ182"/>
      <c r="BN182" s="1250"/>
      <c r="BO182" s="765" t="s">
        <v>102</v>
      </c>
      <c r="BP182" s="765" t="s">
        <v>2</v>
      </c>
      <c r="BQ182" s="766" t="s">
        <v>10</v>
      </c>
      <c r="BR182" s="767">
        <v>1</v>
      </c>
      <c r="BS182" s="768">
        <v>9</v>
      </c>
      <c r="BT182" s="769" t="s">
        <v>851</v>
      </c>
      <c r="BU182" s="770" t="s">
        <v>885</v>
      </c>
      <c r="BV182"/>
      <c r="BW182"/>
    </row>
    <row r="183" spans="2:75" ht="15">
      <c r="B183" s="1250"/>
      <c r="C183" s="765" t="s">
        <v>103</v>
      </c>
      <c r="D183" s="765" t="s">
        <v>2</v>
      </c>
      <c r="E183" s="766" t="s">
        <v>10</v>
      </c>
      <c r="F183" s="767">
        <v>1</v>
      </c>
      <c r="G183" s="768">
        <v>3</v>
      </c>
      <c r="H183" s="769" t="s">
        <v>851</v>
      </c>
      <c r="I183" s="770" t="s">
        <v>885</v>
      </c>
      <c r="J183"/>
      <c r="K183"/>
      <c r="AH183" s="1250"/>
      <c r="AI183" s="765" t="s">
        <v>103</v>
      </c>
      <c r="AJ183" s="765" t="s">
        <v>2</v>
      </c>
      <c r="AK183" s="766" t="s">
        <v>10</v>
      </c>
      <c r="AL183" s="767">
        <v>1</v>
      </c>
      <c r="AM183" s="768">
        <v>8</v>
      </c>
      <c r="AN183" s="769" t="s">
        <v>851</v>
      </c>
      <c r="AO183" s="770" t="s">
        <v>885</v>
      </c>
      <c r="AP183"/>
      <c r="AQ183"/>
      <c r="BN183" s="1250"/>
      <c r="BO183" s="765" t="s">
        <v>103</v>
      </c>
      <c r="BP183" s="765" t="s">
        <v>2</v>
      </c>
      <c r="BQ183" s="766" t="s">
        <v>10</v>
      </c>
      <c r="BR183" s="767">
        <v>1</v>
      </c>
      <c r="BS183" s="768">
        <v>10</v>
      </c>
      <c r="BT183" s="769" t="s">
        <v>851</v>
      </c>
      <c r="BU183" s="770" t="s">
        <v>885</v>
      </c>
      <c r="BV183"/>
      <c r="BW183"/>
    </row>
    <row r="184" spans="2:75" ht="15">
      <c r="B184" s="1250"/>
      <c r="C184" s="765" t="s">
        <v>104</v>
      </c>
      <c r="D184" s="765" t="s">
        <v>2</v>
      </c>
      <c r="E184" s="766" t="s">
        <v>10</v>
      </c>
      <c r="F184" s="767">
        <v>1</v>
      </c>
      <c r="G184" s="768">
        <v>3</v>
      </c>
      <c r="H184" s="769" t="s">
        <v>851</v>
      </c>
      <c r="I184" s="770" t="s">
        <v>885</v>
      </c>
      <c r="J184"/>
      <c r="K184"/>
      <c r="AH184" s="1250"/>
      <c r="AI184" s="765" t="s">
        <v>104</v>
      </c>
      <c r="AJ184" s="765" t="s">
        <v>2</v>
      </c>
      <c r="AK184" s="766" t="s">
        <v>10</v>
      </c>
      <c r="AL184" s="767">
        <v>1</v>
      </c>
      <c r="AM184" s="768">
        <v>9</v>
      </c>
      <c r="AN184" s="769" t="s">
        <v>851</v>
      </c>
      <c r="AO184" s="770" t="s">
        <v>885</v>
      </c>
      <c r="AP184"/>
      <c r="AQ184"/>
      <c r="BN184" s="1250"/>
      <c r="BO184" s="765" t="s">
        <v>104</v>
      </c>
      <c r="BP184" s="765" t="s">
        <v>2</v>
      </c>
      <c r="BQ184" s="766" t="s">
        <v>10</v>
      </c>
      <c r="BR184" s="767">
        <v>1</v>
      </c>
      <c r="BS184" s="768">
        <v>10</v>
      </c>
      <c r="BT184" s="769" t="s">
        <v>851</v>
      </c>
      <c r="BU184" s="770" t="s">
        <v>885</v>
      </c>
      <c r="BV184"/>
      <c r="BW184"/>
    </row>
    <row r="185" spans="2:75" ht="15">
      <c r="B185" s="1251"/>
      <c r="C185" s="765" t="s">
        <v>33</v>
      </c>
      <c r="D185" s="765" t="s">
        <v>2</v>
      </c>
      <c r="E185" s="766" t="s">
        <v>10</v>
      </c>
      <c r="F185" s="767">
        <v>6</v>
      </c>
      <c r="G185" s="768">
        <v>2.5</v>
      </c>
      <c r="H185" s="771">
        <v>0.54772255750516607</v>
      </c>
      <c r="I185" s="772">
        <v>0.21908902300206645</v>
      </c>
      <c r="J185"/>
      <c r="K185"/>
      <c r="AH185" s="1251"/>
      <c r="AI185" s="765" t="s">
        <v>33</v>
      </c>
      <c r="AJ185" s="765" t="s">
        <v>2</v>
      </c>
      <c r="AK185" s="766" t="s">
        <v>10</v>
      </c>
      <c r="AL185" s="767">
        <v>6</v>
      </c>
      <c r="AM185" s="768">
        <v>6.1666666666666661</v>
      </c>
      <c r="AN185" s="771">
        <v>2.228601953392904</v>
      </c>
      <c r="AO185" s="772">
        <v>0.36139491136101148</v>
      </c>
      <c r="AP185"/>
      <c r="AQ185"/>
      <c r="BN185" s="1251"/>
      <c r="BO185" s="765" t="s">
        <v>33</v>
      </c>
      <c r="BP185" s="765" t="s">
        <v>2</v>
      </c>
      <c r="BQ185" s="766" t="s">
        <v>10</v>
      </c>
      <c r="BR185" s="767">
        <v>6</v>
      </c>
      <c r="BS185" s="768">
        <v>7.8333333333333339</v>
      </c>
      <c r="BT185" s="771">
        <v>2.3166067138525404</v>
      </c>
      <c r="BU185" s="772">
        <v>0.29573702730032431</v>
      </c>
      <c r="BV185"/>
      <c r="BW185"/>
    </row>
    <row r="186" spans="2:75" ht="15">
      <c r="B186" s="1252" t="s">
        <v>907</v>
      </c>
      <c r="C186" s="765" t="s">
        <v>99</v>
      </c>
      <c r="D186" s="765" t="s">
        <v>2</v>
      </c>
      <c r="E186" s="766" t="s">
        <v>10</v>
      </c>
      <c r="F186" s="767">
        <v>1</v>
      </c>
      <c r="G186" s="768">
        <v>1</v>
      </c>
      <c r="H186" s="769" t="s">
        <v>851</v>
      </c>
      <c r="I186" s="770" t="s">
        <v>885</v>
      </c>
      <c r="J186"/>
      <c r="K186"/>
      <c r="AH186" s="1252" t="s">
        <v>907</v>
      </c>
      <c r="AI186" s="765" t="s">
        <v>99</v>
      </c>
      <c r="AJ186" s="765" t="s">
        <v>2</v>
      </c>
      <c r="AK186" s="766" t="s">
        <v>10</v>
      </c>
      <c r="AL186" s="767">
        <v>1</v>
      </c>
      <c r="AM186" s="768">
        <v>4</v>
      </c>
      <c r="AN186" s="769" t="s">
        <v>851</v>
      </c>
      <c r="AO186" s="770" t="s">
        <v>885</v>
      </c>
      <c r="AP186"/>
      <c r="AQ186"/>
      <c r="BN186" s="1252" t="s">
        <v>907</v>
      </c>
      <c r="BO186" s="765" t="s">
        <v>99</v>
      </c>
      <c r="BP186" s="765" t="s">
        <v>2</v>
      </c>
      <c r="BQ186" s="766" t="s">
        <v>10</v>
      </c>
      <c r="BR186" s="767">
        <v>1</v>
      </c>
      <c r="BS186" s="768">
        <v>3</v>
      </c>
      <c r="BT186" s="769" t="s">
        <v>851</v>
      </c>
      <c r="BU186" s="770" t="s">
        <v>885</v>
      </c>
      <c r="BV186"/>
      <c r="BW186"/>
    </row>
    <row r="187" spans="2:75" ht="15">
      <c r="B187" s="1250"/>
      <c r="C187" s="765" t="s">
        <v>100</v>
      </c>
      <c r="D187" s="765" t="s">
        <v>2</v>
      </c>
      <c r="E187" s="766" t="s">
        <v>10</v>
      </c>
      <c r="F187" s="767">
        <v>1</v>
      </c>
      <c r="G187" s="768">
        <v>0</v>
      </c>
      <c r="H187" s="769" t="s">
        <v>851</v>
      </c>
      <c r="I187" s="770" t="s">
        <v>885</v>
      </c>
      <c r="J187"/>
      <c r="K187"/>
      <c r="AH187" s="1250"/>
      <c r="AI187" s="765" t="s">
        <v>100</v>
      </c>
      <c r="AJ187" s="765" t="s">
        <v>2</v>
      </c>
      <c r="AK187" s="766" t="s">
        <v>10</v>
      </c>
      <c r="AL187" s="767">
        <v>1</v>
      </c>
      <c r="AM187" s="768">
        <v>6</v>
      </c>
      <c r="AN187" s="769" t="s">
        <v>851</v>
      </c>
      <c r="AO187" s="770" t="s">
        <v>885</v>
      </c>
      <c r="AP187"/>
      <c r="AQ187"/>
      <c r="BN187" s="1250"/>
      <c r="BO187" s="765" t="s">
        <v>100</v>
      </c>
      <c r="BP187" s="765" t="s">
        <v>2</v>
      </c>
      <c r="BQ187" s="766" t="s">
        <v>10</v>
      </c>
      <c r="BR187" s="767">
        <v>1</v>
      </c>
      <c r="BS187" s="768">
        <v>4</v>
      </c>
      <c r="BT187" s="769" t="s">
        <v>851</v>
      </c>
      <c r="BU187" s="770" t="s">
        <v>885</v>
      </c>
      <c r="BV187"/>
      <c r="BW187"/>
    </row>
    <row r="188" spans="2:75" ht="15">
      <c r="B188" s="1250"/>
      <c r="C188" s="765" t="s">
        <v>101</v>
      </c>
      <c r="D188" s="765" t="s">
        <v>2</v>
      </c>
      <c r="E188" s="766" t="s">
        <v>10</v>
      </c>
      <c r="F188" s="767">
        <v>1</v>
      </c>
      <c r="G188" s="768">
        <v>2</v>
      </c>
      <c r="H188" s="769" t="s">
        <v>851</v>
      </c>
      <c r="I188" s="770" t="s">
        <v>885</v>
      </c>
      <c r="J188"/>
      <c r="K188"/>
      <c r="AH188" s="1250"/>
      <c r="AI188" s="765" t="s">
        <v>101</v>
      </c>
      <c r="AJ188" s="765" t="s">
        <v>2</v>
      </c>
      <c r="AK188" s="766" t="s">
        <v>10</v>
      </c>
      <c r="AL188" s="767">
        <v>1</v>
      </c>
      <c r="AM188" s="768">
        <v>6</v>
      </c>
      <c r="AN188" s="769" t="s">
        <v>851</v>
      </c>
      <c r="AO188" s="770" t="s">
        <v>885</v>
      </c>
      <c r="AP188"/>
      <c r="AQ188"/>
      <c r="BN188" s="1250"/>
      <c r="BO188" s="765" t="s">
        <v>101</v>
      </c>
      <c r="BP188" s="765" t="s">
        <v>2</v>
      </c>
      <c r="BQ188" s="766" t="s">
        <v>10</v>
      </c>
      <c r="BR188" s="767">
        <v>1</v>
      </c>
      <c r="BS188" s="768">
        <v>7</v>
      </c>
      <c r="BT188" s="769" t="s">
        <v>851</v>
      </c>
      <c r="BU188" s="770" t="s">
        <v>885</v>
      </c>
      <c r="BV188"/>
      <c r="BW188"/>
    </row>
    <row r="189" spans="2:75" ht="15">
      <c r="B189" s="1250"/>
      <c r="C189" s="765" t="s">
        <v>102</v>
      </c>
      <c r="D189" s="765" t="s">
        <v>2</v>
      </c>
      <c r="E189" s="766" t="s">
        <v>10</v>
      </c>
      <c r="F189" s="767">
        <v>1</v>
      </c>
      <c r="G189" s="768">
        <v>4</v>
      </c>
      <c r="H189" s="769" t="s">
        <v>851</v>
      </c>
      <c r="I189" s="770" t="s">
        <v>885</v>
      </c>
      <c r="J189"/>
      <c r="K189"/>
      <c r="AH189" s="1250"/>
      <c r="AI189" s="765" t="s">
        <v>102</v>
      </c>
      <c r="AJ189" s="765" t="s">
        <v>2</v>
      </c>
      <c r="AK189" s="766" t="s">
        <v>10</v>
      </c>
      <c r="AL189" s="767">
        <v>1</v>
      </c>
      <c r="AM189" s="768">
        <v>6</v>
      </c>
      <c r="AN189" s="769" t="s">
        <v>851</v>
      </c>
      <c r="AO189" s="770" t="s">
        <v>885</v>
      </c>
      <c r="AP189"/>
      <c r="AQ189"/>
      <c r="BN189" s="1250"/>
      <c r="BO189" s="765" t="s">
        <v>102</v>
      </c>
      <c r="BP189" s="765" t="s">
        <v>2</v>
      </c>
      <c r="BQ189" s="766" t="s">
        <v>10</v>
      </c>
      <c r="BR189" s="767">
        <v>1</v>
      </c>
      <c r="BS189" s="768">
        <v>7</v>
      </c>
      <c r="BT189" s="769" t="s">
        <v>851</v>
      </c>
      <c r="BU189" s="770" t="s">
        <v>885</v>
      </c>
      <c r="BV189"/>
      <c r="BW189"/>
    </row>
    <row r="190" spans="2:75" ht="15">
      <c r="B190" s="1250"/>
      <c r="C190" s="765" t="s">
        <v>103</v>
      </c>
      <c r="D190" s="765" t="s">
        <v>2</v>
      </c>
      <c r="E190" s="766" t="s">
        <v>10</v>
      </c>
      <c r="F190" s="767">
        <v>1</v>
      </c>
      <c r="G190" s="768">
        <v>4</v>
      </c>
      <c r="H190" s="769" t="s">
        <v>851</v>
      </c>
      <c r="I190" s="770" t="s">
        <v>885</v>
      </c>
      <c r="J190"/>
      <c r="K190"/>
      <c r="AH190" s="1250"/>
      <c r="AI190" s="765" t="s">
        <v>103</v>
      </c>
      <c r="AJ190" s="765" t="s">
        <v>2</v>
      </c>
      <c r="AK190" s="766" t="s">
        <v>10</v>
      </c>
      <c r="AL190" s="767">
        <v>1</v>
      </c>
      <c r="AM190" s="768">
        <v>6</v>
      </c>
      <c r="AN190" s="769" t="s">
        <v>851</v>
      </c>
      <c r="AO190" s="770" t="s">
        <v>885</v>
      </c>
      <c r="AP190"/>
      <c r="AQ190"/>
      <c r="BN190" s="1250"/>
      <c r="BO190" s="765" t="s">
        <v>103</v>
      </c>
      <c r="BP190" s="765" t="s">
        <v>2</v>
      </c>
      <c r="BQ190" s="766" t="s">
        <v>10</v>
      </c>
      <c r="BR190" s="767">
        <v>1</v>
      </c>
      <c r="BS190" s="768">
        <v>6</v>
      </c>
      <c r="BT190" s="769" t="s">
        <v>851</v>
      </c>
      <c r="BU190" s="770" t="s">
        <v>885</v>
      </c>
      <c r="BV190"/>
      <c r="BW190"/>
    </row>
    <row r="191" spans="2:75" ht="15">
      <c r="B191" s="1250"/>
      <c r="C191" s="765" t="s">
        <v>104</v>
      </c>
      <c r="D191" s="765" t="s">
        <v>2</v>
      </c>
      <c r="E191" s="766" t="s">
        <v>10</v>
      </c>
      <c r="F191" s="767">
        <v>1</v>
      </c>
      <c r="G191" s="768">
        <v>4</v>
      </c>
      <c r="H191" s="769" t="s">
        <v>851</v>
      </c>
      <c r="I191" s="770" t="s">
        <v>885</v>
      </c>
      <c r="J191"/>
      <c r="K191"/>
      <c r="AH191" s="1250"/>
      <c r="AI191" s="765" t="s">
        <v>104</v>
      </c>
      <c r="AJ191" s="765" t="s">
        <v>2</v>
      </c>
      <c r="AK191" s="766" t="s">
        <v>10</v>
      </c>
      <c r="AL191" s="767">
        <v>1</v>
      </c>
      <c r="AM191" s="768">
        <v>6</v>
      </c>
      <c r="AN191" s="769" t="s">
        <v>851</v>
      </c>
      <c r="AO191" s="770" t="s">
        <v>885</v>
      </c>
      <c r="AP191"/>
      <c r="AQ191"/>
      <c r="BN191" s="1250"/>
      <c r="BO191" s="765" t="s">
        <v>104</v>
      </c>
      <c r="BP191" s="765" t="s">
        <v>2</v>
      </c>
      <c r="BQ191" s="766" t="s">
        <v>10</v>
      </c>
      <c r="BR191" s="767">
        <v>1</v>
      </c>
      <c r="BS191" s="768">
        <v>6</v>
      </c>
      <c r="BT191" s="769" t="s">
        <v>851</v>
      </c>
      <c r="BU191" s="770" t="s">
        <v>885</v>
      </c>
      <c r="BV191"/>
      <c r="BW191"/>
    </row>
    <row r="192" spans="2:75" ht="15">
      <c r="B192" s="1251"/>
      <c r="C192" s="765" t="s">
        <v>33</v>
      </c>
      <c r="D192" s="765" t="s">
        <v>2</v>
      </c>
      <c r="E192" s="766" t="s">
        <v>10</v>
      </c>
      <c r="F192" s="767">
        <v>6</v>
      </c>
      <c r="G192" s="768">
        <v>2.5</v>
      </c>
      <c r="H192" s="771">
        <v>1.7606816861659009</v>
      </c>
      <c r="I192" s="772">
        <v>0.70427267446636033</v>
      </c>
      <c r="J192"/>
      <c r="K192"/>
      <c r="AH192" s="1251"/>
      <c r="AI192" s="765" t="s">
        <v>33</v>
      </c>
      <c r="AJ192" s="765" t="s">
        <v>2</v>
      </c>
      <c r="AK192" s="766" t="s">
        <v>10</v>
      </c>
      <c r="AL192" s="767">
        <v>6</v>
      </c>
      <c r="AM192" s="768">
        <v>5.6666666666666661</v>
      </c>
      <c r="AN192" s="771">
        <v>0.81649658092772615</v>
      </c>
      <c r="AO192" s="772">
        <v>0.14408763192842228</v>
      </c>
      <c r="AP192"/>
      <c r="AQ192"/>
      <c r="BN192" s="1251"/>
      <c r="BO192" s="765" t="s">
        <v>33</v>
      </c>
      <c r="BP192" s="765" t="s">
        <v>2</v>
      </c>
      <c r="BQ192" s="766" t="s">
        <v>10</v>
      </c>
      <c r="BR192" s="767">
        <v>6</v>
      </c>
      <c r="BS192" s="768">
        <v>5.5</v>
      </c>
      <c r="BT192" s="771">
        <v>1.6431676725154982</v>
      </c>
      <c r="BU192" s="772">
        <v>0.29875775863918153</v>
      </c>
      <c r="BV192"/>
      <c r="BW192"/>
    </row>
    <row r="193" spans="2:75" ht="15">
      <c r="B193" s="1252" t="s">
        <v>908</v>
      </c>
      <c r="C193" s="765" t="s">
        <v>99</v>
      </c>
      <c r="D193" s="765" t="s">
        <v>2</v>
      </c>
      <c r="E193" s="766" t="s">
        <v>10</v>
      </c>
      <c r="F193" s="767">
        <v>1</v>
      </c>
      <c r="G193" s="768">
        <v>1</v>
      </c>
      <c r="H193" s="769" t="s">
        <v>851</v>
      </c>
      <c r="I193" s="770" t="s">
        <v>885</v>
      </c>
      <c r="J193"/>
      <c r="K193"/>
      <c r="AH193" s="1252" t="s">
        <v>908</v>
      </c>
      <c r="AI193" s="765" t="s">
        <v>99</v>
      </c>
      <c r="AJ193" s="765" t="s">
        <v>2</v>
      </c>
      <c r="AK193" s="766" t="s">
        <v>10</v>
      </c>
      <c r="AL193" s="767">
        <v>1</v>
      </c>
      <c r="AM193" s="768">
        <v>4</v>
      </c>
      <c r="AN193" s="769" t="s">
        <v>851</v>
      </c>
      <c r="AO193" s="770" t="s">
        <v>885</v>
      </c>
      <c r="AP193"/>
      <c r="AQ193"/>
      <c r="BN193" s="1252" t="s">
        <v>908</v>
      </c>
      <c r="BO193" s="765" t="s">
        <v>99</v>
      </c>
      <c r="BP193" s="765" t="s">
        <v>2</v>
      </c>
      <c r="BQ193" s="766" t="s">
        <v>10</v>
      </c>
      <c r="BR193" s="767">
        <v>1</v>
      </c>
      <c r="BS193" s="768">
        <v>4</v>
      </c>
      <c r="BT193" s="769" t="s">
        <v>851</v>
      </c>
      <c r="BU193" s="770" t="s">
        <v>885</v>
      </c>
      <c r="BV193"/>
      <c r="BW193"/>
    </row>
    <row r="194" spans="2:75" ht="15">
      <c r="B194" s="1250"/>
      <c r="C194" s="765" t="s">
        <v>100</v>
      </c>
      <c r="D194" s="765" t="s">
        <v>2</v>
      </c>
      <c r="E194" s="766" t="s">
        <v>10</v>
      </c>
      <c r="F194" s="767">
        <v>1</v>
      </c>
      <c r="G194" s="768">
        <v>2</v>
      </c>
      <c r="H194" s="769" t="s">
        <v>851</v>
      </c>
      <c r="I194" s="770" t="s">
        <v>885</v>
      </c>
      <c r="J194"/>
      <c r="K194"/>
      <c r="AH194" s="1250"/>
      <c r="AI194" s="765" t="s">
        <v>100</v>
      </c>
      <c r="AJ194" s="765" t="s">
        <v>2</v>
      </c>
      <c r="AK194" s="766" t="s">
        <v>10</v>
      </c>
      <c r="AL194" s="767">
        <v>1</v>
      </c>
      <c r="AM194" s="768">
        <v>4</v>
      </c>
      <c r="AN194" s="769" t="s">
        <v>851</v>
      </c>
      <c r="AO194" s="770" t="s">
        <v>885</v>
      </c>
      <c r="AP194"/>
      <c r="AQ194"/>
      <c r="BN194" s="1250"/>
      <c r="BO194" s="765" t="s">
        <v>100</v>
      </c>
      <c r="BP194" s="765" t="s">
        <v>2</v>
      </c>
      <c r="BQ194" s="766" t="s">
        <v>10</v>
      </c>
      <c r="BR194" s="767">
        <v>1</v>
      </c>
      <c r="BS194" s="768">
        <v>6</v>
      </c>
      <c r="BT194" s="769" t="s">
        <v>851</v>
      </c>
      <c r="BU194" s="770" t="s">
        <v>885</v>
      </c>
      <c r="BV194"/>
      <c r="BW194"/>
    </row>
    <row r="195" spans="2:75" ht="15">
      <c r="B195" s="1250"/>
      <c r="C195" s="765" t="s">
        <v>101</v>
      </c>
      <c r="D195" s="765" t="s">
        <v>2</v>
      </c>
      <c r="E195" s="766" t="s">
        <v>10</v>
      </c>
      <c r="F195" s="767">
        <v>1</v>
      </c>
      <c r="G195" s="768">
        <v>3</v>
      </c>
      <c r="H195" s="769" t="s">
        <v>851</v>
      </c>
      <c r="I195" s="770" t="s">
        <v>885</v>
      </c>
      <c r="J195"/>
      <c r="K195"/>
      <c r="AH195" s="1250"/>
      <c r="AI195" s="765" t="s">
        <v>101</v>
      </c>
      <c r="AJ195" s="765" t="s">
        <v>2</v>
      </c>
      <c r="AK195" s="766" t="s">
        <v>10</v>
      </c>
      <c r="AL195" s="767">
        <v>1</v>
      </c>
      <c r="AM195" s="768">
        <v>6</v>
      </c>
      <c r="AN195" s="769" t="s">
        <v>851</v>
      </c>
      <c r="AO195" s="770" t="s">
        <v>885</v>
      </c>
      <c r="AP195"/>
      <c r="AQ195"/>
      <c r="BN195" s="1250"/>
      <c r="BO195" s="765" t="s">
        <v>101</v>
      </c>
      <c r="BP195" s="765" t="s">
        <v>2</v>
      </c>
      <c r="BQ195" s="766" t="s">
        <v>10</v>
      </c>
      <c r="BR195" s="767">
        <v>1</v>
      </c>
      <c r="BS195" s="768">
        <v>6</v>
      </c>
      <c r="BT195" s="769" t="s">
        <v>851</v>
      </c>
      <c r="BU195" s="770" t="s">
        <v>885</v>
      </c>
      <c r="BV195"/>
      <c r="BW195"/>
    </row>
    <row r="196" spans="2:75" ht="15">
      <c r="B196" s="1250"/>
      <c r="C196" s="765" t="s">
        <v>102</v>
      </c>
      <c r="D196" s="765" t="s">
        <v>2</v>
      </c>
      <c r="E196" s="766" t="s">
        <v>10</v>
      </c>
      <c r="F196" s="767">
        <v>1</v>
      </c>
      <c r="G196" s="768">
        <v>3</v>
      </c>
      <c r="H196" s="769" t="s">
        <v>851</v>
      </c>
      <c r="I196" s="770" t="s">
        <v>885</v>
      </c>
      <c r="J196"/>
      <c r="K196"/>
      <c r="AH196" s="1250"/>
      <c r="AI196" s="765" t="s">
        <v>102</v>
      </c>
      <c r="AJ196" s="765" t="s">
        <v>2</v>
      </c>
      <c r="AK196" s="766" t="s">
        <v>10</v>
      </c>
      <c r="AL196" s="767">
        <v>1</v>
      </c>
      <c r="AM196" s="768">
        <v>6</v>
      </c>
      <c r="AN196" s="769" t="s">
        <v>851</v>
      </c>
      <c r="AO196" s="770" t="s">
        <v>885</v>
      </c>
      <c r="AP196"/>
      <c r="AQ196"/>
      <c r="BN196" s="1250"/>
      <c r="BO196" s="765" t="s">
        <v>102</v>
      </c>
      <c r="BP196" s="765" t="s">
        <v>2</v>
      </c>
      <c r="BQ196" s="766" t="s">
        <v>10</v>
      </c>
      <c r="BR196" s="767">
        <v>1</v>
      </c>
      <c r="BS196" s="768">
        <v>7</v>
      </c>
      <c r="BT196" s="769" t="s">
        <v>851</v>
      </c>
      <c r="BU196" s="770" t="s">
        <v>885</v>
      </c>
      <c r="BV196"/>
      <c r="BW196"/>
    </row>
    <row r="197" spans="2:75" ht="15">
      <c r="B197" s="1250"/>
      <c r="C197" s="765" t="s">
        <v>103</v>
      </c>
      <c r="D197" s="765" t="s">
        <v>2</v>
      </c>
      <c r="E197" s="766" t="s">
        <v>10</v>
      </c>
      <c r="F197" s="767">
        <v>1</v>
      </c>
      <c r="G197" s="768">
        <v>4</v>
      </c>
      <c r="H197" s="769" t="s">
        <v>851</v>
      </c>
      <c r="I197" s="770" t="s">
        <v>885</v>
      </c>
      <c r="J197"/>
      <c r="K197"/>
      <c r="AH197" s="1250"/>
      <c r="AI197" s="765" t="s">
        <v>103</v>
      </c>
      <c r="AJ197" s="765" t="s">
        <v>2</v>
      </c>
      <c r="AK197" s="766" t="s">
        <v>10</v>
      </c>
      <c r="AL197" s="767">
        <v>1</v>
      </c>
      <c r="AM197" s="768">
        <v>5</v>
      </c>
      <c r="AN197" s="769" t="s">
        <v>851</v>
      </c>
      <c r="AO197" s="770" t="s">
        <v>885</v>
      </c>
      <c r="AP197"/>
      <c r="AQ197"/>
      <c r="BN197" s="1250"/>
      <c r="BO197" s="765" t="s">
        <v>103</v>
      </c>
      <c r="BP197" s="765" t="s">
        <v>2</v>
      </c>
      <c r="BQ197" s="766" t="s">
        <v>10</v>
      </c>
      <c r="BR197" s="767">
        <v>1</v>
      </c>
      <c r="BS197" s="768">
        <v>8</v>
      </c>
      <c r="BT197" s="769" t="s">
        <v>851</v>
      </c>
      <c r="BU197" s="770" t="s">
        <v>885</v>
      </c>
      <c r="BV197"/>
      <c r="BW197"/>
    </row>
    <row r="198" spans="2:75" ht="15">
      <c r="B198" s="1250"/>
      <c r="C198" s="765" t="s">
        <v>104</v>
      </c>
      <c r="D198" s="765" t="s">
        <v>2</v>
      </c>
      <c r="E198" s="766" t="s">
        <v>10</v>
      </c>
      <c r="F198" s="767">
        <v>1</v>
      </c>
      <c r="G198" s="768">
        <v>4</v>
      </c>
      <c r="H198" s="769" t="s">
        <v>851</v>
      </c>
      <c r="I198" s="770" t="s">
        <v>885</v>
      </c>
      <c r="J198"/>
      <c r="K198"/>
      <c r="AH198" s="1250"/>
      <c r="AI198" s="765" t="s">
        <v>104</v>
      </c>
      <c r="AJ198" s="765" t="s">
        <v>2</v>
      </c>
      <c r="AK198" s="766" t="s">
        <v>10</v>
      </c>
      <c r="AL198" s="767">
        <v>1</v>
      </c>
      <c r="AM198" s="768">
        <v>6</v>
      </c>
      <c r="AN198" s="769" t="s">
        <v>851</v>
      </c>
      <c r="AO198" s="770" t="s">
        <v>885</v>
      </c>
      <c r="AP198"/>
      <c r="AQ198"/>
      <c r="BN198" s="1250"/>
      <c r="BO198" s="765" t="s">
        <v>104</v>
      </c>
      <c r="BP198" s="765" t="s">
        <v>2</v>
      </c>
      <c r="BQ198" s="766" t="s">
        <v>10</v>
      </c>
      <c r="BR198" s="767">
        <v>1</v>
      </c>
      <c r="BS198" s="768">
        <v>9</v>
      </c>
      <c r="BT198" s="769" t="s">
        <v>851</v>
      </c>
      <c r="BU198" s="770" t="s">
        <v>885</v>
      </c>
      <c r="BV198"/>
      <c r="BW198"/>
    </row>
    <row r="199" spans="2:75" ht="15">
      <c r="B199" s="1251"/>
      <c r="C199" s="765" t="s">
        <v>33</v>
      </c>
      <c r="D199" s="765" t="s">
        <v>2</v>
      </c>
      <c r="E199" s="766" t="s">
        <v>10</v>
      </c>
      <c r="F199" s="767">
        <v>6</v>
      </c>
      <c r="G199" s="768">
        <v>2.8333333333333335</v>
      </c>
      <c r="H199" s="771">
        <v>1.1690451944500122</v>
      </c>
      <c r="I199" s="772">
        <v>0.41260418627647483</v>
      </c>
      <c r="J199"/>
      <c r="K199"/>
      <c r="AH199" s="1251"/>
      <c r="AI199" s="765" t="s">
        <v>33</v>
      </c>
      <c r="AJ199" s="765" t="s">
        <v>2</v>
      </c>
      <c r="AK199" s="766" t="s">
        <v>10</v>
      </c>
      <c r="AL199" s="767">
        <v>6</v>
      </c>
      <c r="AM199" s="768">
        <v>5.166666666666667</v>
      </c>
      <c r="AN199" s="771">
        <v>0.9831920802501749</v>
      </c>
      <c r="AO199" s="772">
        <v>0.19029524133874354</v>
      </c>
      <c r="AP199"/>
      <c r="AQ199"/>
      <c r="BN199" s="1251"/>
      <c r="BO199" s="765" t="s">
        <v>33</v>
      </c>
      <c r="BP199" s="765" t="s">
        <v>2</v>
      </c>
      <c r="BQ199" s="766" t="s">
        <v>10</v>
      </c>
      <c r="BR199" s="767">
        <v>6</v>
      </c>
      <c r="BS199" s="768">
        <v>6.666666666666667</v>
      </c>
      <c r="BT199" s="771">
        <v>1.7511900715418263</v>
      </c>
      <c r="BU199" s="772">
        <v>0.26267851073127391</v>
      </c>
      <c r="BV199"/>
      <c r="BW199"/>
    </row>
    <row r="200" spans="2:75" ht="15">
      <c r="B200" s="1252" t="s">
        <v>909</v>
      </c>
      <c r="C200" s="765" t="s">
        <v>99</v>
      </c>
      <c r="D200" s="765" t="s">
        <v>2</v>
      </c>
      <c r="E200" s="766" t="s">
        <v>858</v>
      </c>
      <c r="F200" s="767">
        <v>1</v>
      </c>
      <c r="G200" s="768">
        <v>1</v>
      </c>
      <c r="H200" s="769" t="s">
        <v>851</v>
      </c>
      <c r="I200" s="770" t="s">
        <v>885</v>
      </c>
      <c r="J200"/>
      <c r="K200"/>
      <c r="AH200" s="1252" t="s">
        <v>909</v>
      </c>
      <c r="AI200" s="765" t="s">
        <v>99</v>
      </c>
      <c r="AJ200" s="765" t="s">
        <v>2</v>
      </c>
      <c r="AK200" s="766" t="s">
        <v>858</v>
      </c>
      <c r="AL200" s="767">
        <v>1</v>
      </c>
      <c r="AM200" s="768">
        <v>5</v>
      </c>
      <c r="AN200" s="769" t="s">
        <v>851</v>
      </c>
      <c r="AO200" s="770" t="s">
        <v>885</v>
      </c>
      <c r="AP200"/>
      <c r="AQ200"/>
      <c r="BN200" s="1252" t="s">
        <v>909</v>
      </c>
      <c r="BO200" s="765" t="s">
        <v>99</v>
      </c>
      <c r="BP200" s="765" t="s">
        <v>2</v>
      </c>
      <c r="BQ200" s="766" t="s">
        <v>858</v>
      </c>
      <c r="BR200" s="767">
        <v>1</v>
      </c>
      <c r="BS200" s="768">
        <v>1</v>
      </c>
      <c r="BT200" s="769" t="s">
        <v>851</v>
      </c>
      <c r="BU200" s="770" t="s">
        <v>885</v>
      </c>
      <c r="BV200"/>
      <c r="BW200"/>
    </row>
    <row r="201" spans="2:75" ht="15">
      <c r="B201" s="1250"/>
      <c r="C201" s="765" t="s">
        <v>100</v>
      </c>
      <c r="D201" s="765" t="s">
        <v>2</v>
      </c>
      <c r="E201" s="766" t="s">
        <v>858</v>
      </c>
      <c r="F201" s="767">
        <v>1</v>
      </c>
      <c r="G201" s="768">
        <v>3</v>
      </c>
      <c r="H201" s="769" t="s">
        <v>851</v>
      </c>
      <c r="I201" s="770" t="s">
        <v>885</v>
      </c>
      <c r="J201"/>
      <c r="K201"/>
      <c r="AH201" s="1250"/>
      <c r="AI201" s="765" t="s">
        <v>100</v>
      </c>
      <c r="AJ201" s="765" t="s">
        <v>2</v>
      </c>
      <c r="AK201" s="766" t="s">
        <v>858</v>
      </c>
      <c r="AL201" s="767">
        <v>1</v>
      </c>
      <c r="AM201" s="768">
        <v>6</v>
      </c>
      <c r="AN201" s="769" t="s">
        <v>851</v>
      </c>
      <c r="AO201" s="770" t="s">
        <v>885</v>
      </c>
      <c r="AP201"/>
      <c r="AQ201"/>
      <c r="BN201" s="1250"/>
      <c r="BO201" s="765" t="s">
        <v>100</v>
      </c>
      <c r="BP201" s="765" t="s">
        <v>2</v>
      </c>
      <c r="BQ201" s="766" t="s">
        <v>858</v>
      </c>
      <c r="BR201" s="767">
        <v>1</v>
      </c>
      <c r="BS201" s="768">
        <v>2</v>
      </c>
      <c r="BT201" s="769" t="s">
        <v>851</v>
      </c>
      <c r="BU201" s="770" t="s">
        <v>885</v>
      </c>
      <c r="BV201"/>
      <c r="BW201"/>
    </row>
    <row r="202" spans="2:75" ht="15">
      <c r="B202" s="1250"/>
      <c r="C202" s="765" t="s">
        <v>101</v>
      </c>
      <c r="D202" s="765" t="s">
        <v>2</v>
      </c>
      <c r="E202" s="766" t="s">
        <v>858</v>
      </c>
      <c r="F202" s="767">
        <v>1</v>
      </c>
      <c r="G202" s="768">
        <v>4</v>
      </c>
      <c r="H202" s="769" t="s">
        <v>851</v>
      </c>
      <c r="I202" s="770" t="s">
        <v>885</v>
      </c>
      <c r="J202"/>
      <c r="K202"/>
      <c r="AH202" s="1250"/>
      <c r="AI202" s="765" t="s">
        <v>101</v>
      </c>
      <c r="AJ202" s="765" t="s">
        <v>2</v>
      </c>
      <c r="AK202" s="766" t="s">
        <v>858</v>
      </c>
      <c r="AL202" s="767">
        <v>1</v>
      </c>
      <c r="AM202" s="768">
        <v>6</v>
      </c>
      <c r="AN202" s="769" t="s">
        <v>851</v>
      </c>
      <c r="AO202" s="770" t="s">
        <v>885</v>
      </c>
      <c r="AP202"/>
      <c r="AQ202"/>
      <c r="BN202" s="1250"/>
      <c r="BO202" s="765" t="s">
        <v>101</v>
      </c>
      <c r="BP202" s="765" t="s">
        <v>2</v>
      </c>
      <c r="BQ202" s="766" t="s">
        <v>858</v>
      </c>
      <c r="BR202" s="767">
        <v>1</v>
      </c>
      <c r="BS202" s="768">
        <v>3</v>
      </c>
      <c r="BT202" s="769" t="s">
        <v>851</v>
      </c>
      <c r="BU202" s="770" t="s">
        <v>885</v>
      </c>
      <c r="BV202"/>
      <c r="BW202"/>
    </row>
    <row r="203" spans="2:75" ht="15">
      <c r="B203" s="1250"/>
      <c r="C203" s="765" t="s">
        <v>102</v>
      </c>
      <c r="D203" s="765" t="s">
        <v>2</v>
      </c>
      <c r="E203" s="766" t="s">
        <v>858</v>
      </c>
      <c r="F203" s="767">
        <v>1</v>
      </c>
      <c r="G203" s="768">
        <v>4</v>
      </c>
      <c r="H203" s="769" t="s">
        <v>851</v>
      </c>
      <c r="I203" s="770" t="s">
        <v>885</v>
      </c>
      <c r="J203"/>
      <c r="K203"/>
      <c r="AH203" s="1250"/>
      <c r="AI203" s="765" t="s">
        <v>102</v>
      </c>
      <c r="AJ203" s="765" t="s">
        <v>2</v>
      </c>
      <c r="AK203" s="766" t="s">
        <v>858</v>
      </c>
      <c r="AL203" s="767">
        <v>1</v>
      </c>
      <c r="AM203" s="768">
        <v>7</v>
      </c>
      <c r="AN203" s="769" t="s">
        <v>851</v>
      </c>
      <c r="AO203" s="770" t="s">
        <v>885</v>
      </c>
      <c r="AP203"/>
      <c r="AQ203"/>
      <c r="BN203" s="1250"/>
      <c r="BO203" s="765" t="s">
        <v>102</v>
      </c>
      <c r="BP203" s="765" t="s">
        <v>2</v>
      </c>
      <c r="BQ203" s="766" t="s">
        <v>858</v>
      </c>
      <c r="BR203" s="767">
        <v>1</v>
      </c>
      <c r="BS203" s="768">
        <v>4</v>
      </c>
      <c r="BT203" s="769" t="s">
        <v>851</v>
      </c>
      <c r="BU203" s="770" t="s">
        <v>885</v>
      </c>
      <c r="BV203"/>
      <c r="BW203"/>
    </row>
    <row r="204" spans="2:75" ht="15">
      <c r="B204" s="1250"/>
      <c r="C204" s="765" t="s">
        <v>103</v>
      </c>
      <c r="D204" s="765" t="s">
        <v>2</v>
      </c>
      <c r="E204" s="766" t="s">
        <v>858</v>
      </c>
      <c r="F204" s="767">
        <v>1</v>
      </c>
      <c r="G204" s="768">
        <v>4</v>
      </c>
      <c r="H204" s="769" t="s">
        <v>851</v>
      </c>
      <c r="I204" s="770" t="s">
        <v>885</v>
      </c>
      <c r="J204"/>
      <c r="K204"/>
      <c r="AH204" s="1250"/>
      <c r="AI204" s="765" t="s">
        <v>103</v>
      </c>
      <c r="AJ204" s="765" t="s">
        <v>2</v>
      </c>
      <c r="AK204" s="766" t="s">
        <v>858</v>
      </c>
      <c r="AL204" s="767">
        <v>1</v>
      </c>
      <c r="AM204" s="768">
        <v>7</v>
      </c>
      <c r="AN204" s="769" t="s">
        <v>851</v>
      </c>
      <c r="AO204" s="770" t="s">
        <v>885</v>
      </c>
      <c r="AP204"/>
      <c r="AQ204"/>
      <c r="BN204" s="1250"/>
      <c r="BO204" s="765" t="s">
        <v>103</v>
      </c>
      <c r="BP204" s="765" t="s">
        <v>2</v>
      </c>
      <c r="BQ204" s="766" t="s">
        <v>858</v>
      </c>
      <c r="BR204" s="767">
        <v>1</v>
      </c>
      <c r="BS204" s="768">
        <v>5</v>
      </c>
      <c r="BT204" s="769" t="s">
        <v>851</v>
      </c>
      <c r="BU204" s="770" t="s">
        <v>885</v>
      </c>
      <c r="BV204"/>
      <c r="BW204"/>
    </row>
    <row r="205" spans="2:75" ht="15">
      <c r="B205" s="1250"/>
      <c r="C205" s="765" t="s">
        <v>104</v>
      </c>
      <c r="D205" s="765" t="s">
        <v>2</v>
      </c>
      <c r="E205" s="766" t="s">
        <v>858</v>
      </c>
      <c r="F205" s="767">
        <v>1</v>
      </c>
      <c r="G205" s="768">
        <v>5</v>
      </c>
      <c r="H205" s="769" t="s">
        <v>851</v>
      </c>
      <c r="I205" s="770" t="s">
        <v>885</v>
      </c>
      <c r="J205"/>
      <c r="K205"/>
      <c r="AH205" s="1250"/>
      <c r="AI205" s="765" t="s">
        <v>104</v>
      </c>
      <c r="AJ205" s="765" t="s">
        <v>2</v>
      </c>
      <c r="AK205" s="766" t="s">
        <v>858</v>
      </c>
      <c r="AL205" s="767">
        <v>1</v>
      </c>
      <c r="AM205" s="768">
        <v>7</v>
      </c>
      <c r="AN205" s="769" t="s">
        <v>851</v>
      </c>
      <c r="AO205" s="770" t="s">
        <v>885</v>
      </c>
      <c r="AP205"/>
      <c r="AQ205"/>
      <c r="BN205" s="1250"/>
      <c r="BO205" s="765" t="s">
        <v>104</v>
      </c>
      <c r="BP205" s="765" t="s">
        <v>2</v>
      </c>
      <c r="BQ205" s="766" t="s">
        <v>858</v>
      </c>
      <c r="BR205" s="767">
        <v>1</v>
      </c>
      <c r="BS205" s="768">
        <v>4</v>
      </c>
      <c r="BT205" s="769" t="s">
        <v>851</v>
      </c>
      <c r="BU205" s="770" t="s">
        <v>885</v>
      </c>
      <c r="BV205"/>
      <c r="BW205"/>
    </row>
    <row r="206" spans="2:75" ht="15">
      <c r="B206" s="1251"/>
      <c r="C206" s="765" t="s">
        <v>33</v>
      </c>
      <c r="D206" s="765" t="s">
        <v>2</v>
      </c>
      <c r="E206" s="766" t="s">
        <v>858</v>
      </c>
      <c r="F206" s="767">
        <v>6</v>
      </c>
      <c r="G206" s="768">
        <v>3.5</v>
      </c>
      <c r="H206" s="771">
        <v>1.3784048752090221</v>
      </c>
      <c r="I206" s="772">
        <v>0.39382996434543488</v>
      </c>
      <c r="J206"/>
      <c r="K206"/>
      <c r="AH206" s="1251"/>
      <c r="AI206" s="765" t="s">
        <v>33</v>
      </c>
      <c r="AJ206" s="765" t="s">
        <v>2</v>
      </c>
      <c r="AK206" s="766" t="s">
        <v>858</v>
      </c>
      <c r="AL206" s="767">
        <v>6</v>
      </c>
      <c r="AM206" s="768">
        <v>6.3333333333333339</v>
      </c>
      <c r="AN206" s="771">
        <v>0.81649658092772592</v>
      </c>
      <c r="AO206" s="772">
        <v>0.12892051277806199</v>
      </c>
      <c r="AP206"/>
      <c r="AQ206"/>
      <c r="BN206" s="1251"/>
      <c r="BO206" s="765" t="s">
        <v>33</v>
      </c>
      <c r="BP206" s="765" t="s">
        <v>2</v>
      </c>
      <c r="BQ206" s="766" t="s">
        <v>858</v>
      </c>
      <c r="BR206" s="767">
        <v>6</v>
      </c>
      <c r="BS206" s="768">
        <v>3.1666666666666665</v>
      </c>
      <c r="BT206" s="771">
        <v>1.4719601443879744</v>
      </c>
      <c r="BU206" s="772">
        <v>0.46482951928041305</v>
      </c>
      <c r="BV206"/>
      <c r="BW206"/>
    </row>
    <row r="207" spans="2:75" ht="15">
      <c r="B207" s="1252" t="s">
        <v>910</v>
      </c>
      <c r="C207" s="765" t="s">
        <v>99</v>
      </c>
      <c r="D207" s="765" t="s">
        <v>2</v>
      </c>
      <c r="E207" s="766" t="s">
        <v>858</v>
      </c>
      <c r="F207" s="767">
        <v>1</v>
      </c>
      <c r="G207" s="768">
        <v>2</v>
      </c>
      <c r="H207" s="769" t="s">
        <v>851</v>
      </c>
      <c r="I207" s="770" t="s">
        <v>885</v>
      </c>
      <c r="J207"/>
      <c r="K207"/>
      <c r="AH207" s="1252" t="s">
        <v>910</v>
      </c>
      <c r="AI207" s="765" t="s">
        <v>99</v>
      </c>
      <c r="AJ207" s="765" t="s">
        <v>2</v>
      </c>
      <c r="AK207" s="766" t="s">
        <v>858</v>
      </c>
      <c r="AL207" s="767">
        <v>1</v>
      </c>
      <c r="AM207" s="768">
        <v>4</v>
      </c>
      <c r="AN207" s="769" t="s">
        <v>851</v>
      </c>
      <c r="AO207" s="770" t="s">
        <v>885</v>
      </c>
      <c r="AP207"/>
      <c r="AQ207"/>
      <c r="BN207" s="1252" t="s">
        <v>910</v>
      </c>
      <c r="BO207" s="765" t="s">
        <v>99</v>
      </c>
      <c r="BP207" s="765" t="s">
        <v>2</v>
      </c>
      <c r="BQ207" s="766" t="s">
        <v>858</v>
      </c>
      <c r="BR207" s="767">
        <v>1</v>
      </c>
      <c r="BS207" s="768">
        <v>1</v>
      </c>
      <c r="BT207" s="769" t="s">
        <v>851</v>
      </c>
      <c r="BU207" s="770" t="s">
        <v>885</v>
      </c>
      <c r="BV207"/>
      <c r="BW207"/>
    </row>
    <row r="208" spans="2:75" ht="15">
      <c r="B208" s="1250"/>
      <c r="C208" s="765" t="s">
        <v>100</v>
      </c>
      <c r="D208" s="765" t="s">
        <v>2</v>
      </c>
      <c r="E208" s="766" t="s">
        <v>858</v>
      </c>
      <c r="F208" s="767">
        <v>1</v>
      </c>
      <c r="G208" s="768">
        <v>1</v>
      </c>
      <c r="H208" s="769" t="s">
        <v>851</v>
      </c>
      <c r="I208" s="770" t="s">
        <v>885</v>
      </c>
      <c r="J208"/>
      <c r="K208"/>
      <c r="AH208" s="1250"/>
      <c r="AI208" s="765" t="s">
        <v>100</v>
      </c>
      <c r="AJ208" s="765" t="s">
        <v>2</v>
      </c>
      <c r="AK208" s="766" t="s">
        <v>858</v>
      </c>
      <c r="AL208" s="767">
        <v>1</v>
      </c>
      <c r="AM208" s="768">
        <v>6</v>
      </c>
      <c r="AN208" s="769" t="s">
        <v>851</v>
      </c>
      <c r="AO208" s="770" t="s">
        <v>885</v>
      </c>
      <c r="AP208"/>
      <c r="AQ208"/>
      <c r="BN208" s="1250"/>
      <c r="BO208" s="765" t="s">
        <v>100</v>
      </c>
      <c r="BP208" s="765" t="s">
        <v>2</v>
      </c>
      <c r="BQ208" s="766" t="s">
        <v>858</v>
      </c>
      <c r="BR208" s="767">
        <v>1</v>
      </c>
      <c r="BS208" s="768">
        <v>1</v>
      </c>
      <c r="BT208" s="769" t="s">
        <v>851</v>
      </c>
      <c r="BU208" s="770" t="s">
        <v>885</v>
      </c>
      <c r="BV208"/>
      <c r="BW208"/>
    </row>
    <row r="209" spans="2:75" ht="15">
      <c r="B209" s="1250"/>
      <c r="C209" s="765" t="s">
        <v>101</v>
      </c>
      <c r="D209" s="765" t="s">
        <v>2</v>
      </c>
      <c r="E209" s="766" t="s">
        <v>858</v>
      </c>
      <c r="F209" s="767">
        <v>1</v>
      </c>
      <c r="G209" s="768">
        <v>2</v>
      </c>
      <c r="H209" s="769" t="s">
        <v>851</v>
      </c>
      <c r="I209" s="770" t="s">
        <v>885</v>
      </c>
      <c r="J209"/>
      <c r="K209"/>
      <c r="AH209" s="1250"/>
      <c r="AI209" s="765" t="s">
        <v>101</v>
      </c>
      <c r="AJ209" s="765" t="s">
        <v>2</v>
      </c>
      <c r="AK209" s="766" t="s">
        <v>858</v>
      </c>
      <c r="AL209" s="767">
        <v>1</v>
      </c>
      <c r="AM209" s="768">
        <v>5</v>
      </c>
      <c r="AN209" s="769" t="s">
        <v>851</v>
      </c>
      <c r="AO209" s="770" t="s">
        <v>885</v>
      </c>
      <c r="AP209"/>
      <c r="AQ209"/>
      <c r="BN209" s="1250"/>
      <c r="BO209" s="765" t="s">
        <v>101</v>
      </c>
      <c r="BP209" s="765" t="s">
        <v>2</v>
      </c>
      <c r="BQ209" s="766" t="s">
        <v>858</v>
      </c>
      <c r="BR209" s="767">
        <v>1</v>
      </c>
      <c r="BS209" s="768">
        <v>2</v>
      </c>
      <c r="BT209" s="769" t="s">
        <v>851</v>
      </c>
      <c r="BU209" s="770" t="s">
        <v>885</v>
      </c>
      <c r="BV209"/>
      <c r="BW209"/>
    </row>
    <row r="210" spans="2:75" ht="15">
      <c r="B210" s="1250"/>
      <c r="C210" s="765" t="s">
        <v>102</v>
      </c>
      <c r="D210" s="765" t="s">
        <v>2</v>
      </c>
      <c r="E210" s="766" t="s">
        <v>858</v>
      </c>
      <c r="F210" s="767">
        <v>1</v>
      </c>
      <c r="G210" s="768">
        <v>3</v>
      </c>
      <c r="H210" s="769" t="s">
        <v>851</v>
      </c>
      <c r="I210" s="770" t="s">
        <v>885</v>
      </c>
      <c r="J210"/>
      <c r="K210"/>
      <c r="AH210" s="1250"/>
      <c r="AI210" s="765" t="s">
        <v>102</v>
      </c>
      <c r="AJ210" s="765" t="s">
        <v>2</v>
      </c>
      <c r="AK210" s="766" t="s">
        <v>858</v>
      </c>
      <c r="AL210" s="767">
        <v>1</v>
      </c>
      <c r="AM210" s="768">
        <v>6</v>
      </c>
      <c r="AN210" s="769" t="s">
        <v>851</v>
      </c>
      <c r="AO210" s="770" t="s">
        <v>885</v>
      </c>
      <c r="AP210"/>
      <c r="AQ210"/>
      <c r="BN210" s="1250"/>
      <c r="BO210" s="765" t="s">
        <v>102</v>
      </c>
      <c r="BP210" s="765" t="s">
        <v>2</v>
      </c>
      <c r="BQ210" s="766" t="s">
        <v>858</v>
      </c>
      <c r="BR210" s="767">
        <v>1</v>
      </c>
      <c r="BS210" s="768">
        <v>3</v>
      </c>
      <c r="BT210" s="769" t="s">
        <v>851</v>
      </c>
      <c r="BU210" s="770" t="s">
        <v>885</v>
      </c>
      <c r="BV210"/>
      <c r="BW210"/>
    </row>
    <row r="211" spans="2:75" ht="15">
      <c r="B211" s="1250"/>
      <c r="C211" s="765" t="s">
        <v>103</v>
      </c>
      <c r="D211" s="765" t="s">
        <v>2</v>
      </c>
      <c r="E211" s="766" t="s">
        <v>858</v>
      </c>
      <c r="F211" s="767">
        <v>1</v>
      </c>
      <c r="G211" s="768">
        <v>3</v>
      </c>
      <c r="H211" s="769" t="s">
        <v>851</v>
      </c>
      <c r="I211" s="770" t="s">
        <v>885</v>
      </c>
      <c r="J211"/>
      <c r="K211"/>
      <c r="AH211" s="1250"/>
      <c r="AI211" s="765" t="s">
        <v>103</v>
      </c>
      <c r="AJ211" s="765" t="s">
        <v>2</v>
      </c>
      <c r="AK211" s="766" t="s">
        <v>858</v>
      </c>
      <c r="AL211" s="767">
        <v>1</v>
      </c>
      <c r="AM211" s="768">
        <v>6</v>
      </c>
      <c r="AN211" s="769" t="s">
        <v>851</v>
      </c>
      <c r="AO211" s="770" t="s">
        <v>885</v>
      </c>
      <c r="AP211"/>
      <c r="AQ211"/>
      <c r="BN211" s="1250"/>
      <c r="BO211" s="765" t="s">
        <v>103</v>
      </c>
      <c r="BP211" s="765" t="s">
        <v>2</v>
      </c>
      <c r="BQ211" s="766" t="s">
        <v>858</v>
      </c>
      <c r="BR211" s="767">
        <v>1</v>
      </c>
      <c r="BS211" s="768">
        <v>4</v>
      </c>
      <c r="BT211" s="769" t="s">
        <v>851</v>
      </c>
      <c r="BU211" s="770" t="s">
        <v>885</v>
      </c>
      <c r="BV211"/>
      <c r="BW211"/>
    </row>
    <row r="212" spans="2:75" ht="15">
      <c r="B212" s="1250"/>
      <c r="C212" s="765" t="s">
        <v>104</v>
      </c>
      <c r="D212" s="765" t="s">
        <v>2</v>
      </c>
      <c r="E212" s="766" t="s">
        <v>858</v>
      </c>
      <c r="F212" s="767">
        <v>1</v>
      </c>
      <c r="G212" s="768">
        <v>3</v>
      </c>
      <c r="H212" s="769" t="s">
        <v>851</v>
      </c>
      <c r="I212" s="770" t="s">
        <v>885</v>
      </c>
      <c r="J212"/>
      <c r="K212"/>
      <c r="AH212" s="1250"/>
      <c r="AI212" s="765" t="s">
        <v>104</v>
      </c>
      <c r="AJ212" s="765" t="s">
        <v>2</v>
      </c>
      <c r="AK212" s="766" t="s">
        <v>858</v>
      </c>
      <c r="AL212" s="767">
        <v>1</v>
      </c>
      <c r="AM212" s="768">
        <v>7</v>
      </c>
      <c r="AN212" s="769" t="s">
        <v>851</v>
      </c>
      <c r="AO212" s="770" t="s">
        <v>885</v>
      </c>
      <c r="AP212"/>
      <c r="AQ212"/>
      <c r="BN212" s="1250"/>
      <c r="BO212" s="765" t="s">
        <v>104</v>
      </c>
      <c r="BP212" s="765" t="s">
        <v>2</v>
      </c>
      <c r="BQ212" s="766" t="s">
        <v>858</v>
      </c>
      <c r="BR212" s="767">
        <v>1</v>
      </c>
      <c r="BS212" s="768">
        <v>5</v>
      </c>
      <c r="BT212" s="769" t="s">
        <v>851</v>
      </c>
      <c r="BU212" s="770" t="s">
        <v>885</v>
      </c>
      <c r="BV212"/>
      <c r="BW212"/>
    </row>
    <row r="213" spans="2:75" ht="15">
      <c r="B213" s="1251"/>
      <c r="C213" s="765" t="s">
        <v>33</v>
      </c>
      <c r="D213" s="765" t="s">
        <v>2</v>
      </c>
      <c r="E213" s="766" t="s">
        <v>858</v>
      </c>
      <c r="F213" s="767">
        <v>6</v>
      </c>
      <c r="G213" s="768">
        <v>2.3333333333333335</v>
      </c>
      <c r="H213" s="771">
        <v>0.81649658092772603</v>
      </c>
      <c r="I213" s="772">
        <v>0.3499271061118826</v>
      </c>
      <c r="J213"/>
      <c r="K213"/>
      <c r="AH213" s="1251"/>
      <c r="AI213" s="765" t="s">
        <v>33</v>
      </c>
      <c r="AJ213" s="765" t="s">
        <v>2</v>
      </c>
      <c r="AK213" s="766" t="s">
        <v>858</v>
      </c>
      <c r="AL213" s="767">
        <v>6</v>
      </c>
      <c r="AM213" s="768">
        <v>5.666666666666667</v>
      </c>
      <c r="AN213" s="771">
        <v>1.0327955589886444</v>
      </c>
      <c r="AO213" s="772">
        <v>0.1822580398215255</v>
      </c>
      <c r="AP213"/>
      <c r="AQ213"/>
      <c r="BN213" s="1251"/>
      <c r="BO213" s="765" t="s">
        <v>33</v>
      </c>
      <c r="BP213" s="765" t="s">
        <v>2</v>
      </c>
      <c r="BQ213" s="766" t="s">
        <v>858</v>
      </c>
      <c r="BR213" s="767">
        <v>6</v>
      </c>
      <c r="BS213" s="768">
        <v>2.666666666666667</v>
      </c>
      <c r="BT213" s="771">
        <v>1.6329931618554521</v>
      </c>
      <c r="BU213" s="772">
        <v>0.61237243569579436</v>
      </c>
      <c r="BV213"/>
      <c r="BW213"/>
    </row>
    <row r="214" spans="2:75" ht="15">
      <c r="B214" s="1252" t="s">
        <v>911</v>
      </c>
      <c r="C214" s="765" t="s">
        <v>99</v>
      </c>
      <c r="D214" s="765" t="s">
        <v>2</v>
      </c>
      <c r="E214" s="766" t="s">
        <v>858</v>
      </c>
      <c r="F214" s="767">
        <v>1</v>
      </c>
      <c r="G214" s="768">
        <v>1</v>
      </c>
      <c r="H214" s="769" t="s">
        <v>851</v>
      </c>
      <c r="I214" s="770" t="s">
        <v>885</v>
      </c>
      <c r="J214"/>
      <c r="K214"/>
      <c r="AH214" s="1252" t="s">
        <v>911</v>
      </c>
      <c r="AI214" s="765" t="s">
        <v>99</v>
      </c>
      <c r="AJ214" s="765" t="s">
        <v>2</v>
      </c>
      <c r="AK214" s="766" t="s">
        <v>858</v>
      </c>
      <c r="AL214" s="767">
        <v>1</v>
      </c>
      <c r="AM214" s="768">
        <v>6</v>
      </c>
      <c r="AN214" s="769" t="s">
        <v>851</v>
      </c>
      <c r="AO214" s="770" t="s">
        <v>885</v>
      </c>
      <c r="AP214"/>
      <c r="AQ214"/>
      <c r="BN214" s="1252" t="s">
        <v>911</v>
      </c>
      <c r="BO214" s="765" t="s">
        <v>99</v>
      </c>
      <c r="BP214" s="765" t="s">
        <v>2</v>
      </c>
      <c r="BQ214" s="766" t="s">
        <v>858</v>
      </c>
      <c r="BR214" s="767">
        <v>1</v>
      </c>
      <c r="BS214" s="768">
        <v>3</v>
      </c>
      <c r="BT214" s="769" t="s">
        <v>851</v>
      </c>
      <c r="BU214" s="770" t="s">
        <v>885</v>
      </c>
      <c r="BV214"/>
      <c r="BW214"/>
    </row>
    <row r="215" spans="2:75" ht="15">
      <c r="B215" s="1250"/>
      <c r="C215" s="765" t="s">
        <v>100</v>
      </c>
      <c r="D215" s="765" t="s">
        <v>2</v>
      </c>
      <c r="E215" s="766" t="s">
        <v>858</v>
      </c>
      <c r="F215" s="767">
        <v>1</v>
      </c>
      <c r="G215" s="768">
        <v>2</v>
      </c>
      <c r="H215" s="769" t="s">
        <v>851</v>
      </c>
      <c r="I215" s="770" t="s">
        <v>885</v>
      </c>
      <c r="J215"/>
      <c r="K215"/>
      <c r="AH215" s="1250"/>
      <c r="AI215" s="765" t="s">
        <v>100</v>
      </c>
      <c r="AJ215" s="765" t="s">
        <v>2</v>
      </c>
      <c r="AK215" s="766" t="s">
        <v>858</v>
      </c>
      <c r="AL215" s="767">
        <v>1</v>
      </c>
      <c r="AM215" s="768">
        <v>6</v>
      </c>
      <c r="AN215" s="769" t="s">
        <v>851</v>
      </c>
      <c r="AO215" s="770" t="s">
        <v>885</v>
      </c>
      <c r="AP215"/>
      <c r="AQ215"/>
      <c r="BN215" s="1250"/>
      <c r="BO215" s="765" t="s">
        <v>100</v>
      </c>
      <c r="BP215" s="765" t="s">
        <v>2</v>
      </c>
      <c r="BQ215" s="766" t="s">
        <v>858</v>
      </c>
      <c r="BR215" s="767">
        <v>1</v>
      </c>
      <c r="BS215" s="768">
        <v>2</v>
      </c>
      <c r="BT215" s="769" t="s">
        <v>851</v>
      </c>
      <c r="BU215" s="770" t="s">
        <v>885</v>
      </c>
      <c r="BV215"/>
      <c r="BW215"/>
    </row>
    <row r="216" spans="2:75" ht="15">
      <c r="B216" s="1250"/>
      <c r="C216" s="765" t="s">
        <v>101</v>
      </c>
      <c r="D216" s="765" t="s">
        <v>2</v>
      </c>
      <c r="E216" s="766" t="s">
        <v>858</v>
      </c>
      <c r="F216" s="767">
        <v>1</v>
      </c>
      <c r="G216" s="768">
        <v>2</v>
      </c>
      <c r="H216" s="769" t="s">
        <v>851</v>
      </c>
      <c r="I216" s="770" t="s">
        <v>885</v>
      </c>
      <c r="J216"/>
      <c r="K216"/>
      <c r="AH216" s="1250"/>
      <c r="AI216" s="765" t="s">
        <v>101</v>
      </c>
      <c r="AJ216" s="765" t="s">
        <v>2</v>
      </c>
      <c r="AK216" s="766" t="s">
        <v>858</v>
      </c>
      <c r="AL216" s="767">
        <v>1</v>
      </c>
      <c r="AM216" s="768">
        <v>6</v>
      </c>
      <c r="AN216" s="769" t="s">
        <v>851</v>
      </c>
      <c r="AO216" s="770" t="s">
        <v>885</v>
      </c>
      <c r="AP216"/>
      <c r="AQ216"/>
      <c r="BN216" s="1250"/>
      <c r="BO216" s="765" t="s">
        <v>101</v>
      </c>
      <c r="BP216" s="765" t="s">
        <v>2</v>
      </c>
      <c r="BQ216" s="766" t="s">
        <v>858</v>
      </c>
      <c r="BR216" s="767">
        <v>1</v>
      </c>
      <c r="BS216" s="768">
        <v>3</v>
      </c>
      <c r="BT216" s="769" t="s">
        <v>851</v>
      </c>
      <c r="BU216" s="770" t="s">
        <v>885</v>
      </c>
      <c r="BV216"/>
      <c r="BW216"/>
    </row>
    <row r="217" spans="2:75" ht="15">
      <c r="B217" s="1250"/>
      <c r="C217" s="765" t="s">
        <v>102</v>
      </c>
      <c r="D217" s="765" t="s">
        <v>2</v>
      </c>
      <c r="E217" s="766" t="s">
        <v>858</v>
      </c>
      <c r="F217" s="767">
        <v>1</v>
      </c>
      <c r="G217" s="768">
        <v>3</v>
      </c>
      <c r="H217" s="769" t="s">
        <v>851</v>
      </c>
      <c r="I217" s="770" t="s">
        <v>885</v>
      </c>
      <c r="J217"/>
      <c r="K217"/>
      <c r="AH217" s="1250"/>
      <c r="AI217" s="765" t="s">
        <v>102</v>
      </c>
      <c r="AJ217" s="765" t="s">
        <v>2</v>
      </c>
      <c r="AK217" s="766" t="s">
        <v>858</v>
      </c>
      <c r="AL217" s="767">
        <v>1</v>
      </c>
      <c r="AM217" s="768">
        <v>7</v>
      </c>
      <c r="AN217" s="769" t="s">
        <v>851</v>
      </c>
      <c r="AO217" s="770" t="s">
        <v>885</v>
      </c>
      <c r="AP217"/>
      <c r="AQ217"/>
      <c r="BN217" s="1250"/>
      <c r="BO217" s="765" t="s">
        <v>102</v>
      </c>
      <c r="BP217" s="765" t="s">
        <v>2</v>
      </c>
      <c r="BQ217" s="766" t="s">
        <v>858</v>
      </c>
      <c r="BR217" s="767">
        <v>1</v>
      </c>
      <c r="BS217" s="768">
        <v>4</v>
      </c>
      <c r="BT217" s="769" t="s">
        <v>851</v>
      </c>
      <c r="BU217" s="770" t="s">
        <v>885</v>
      </c>
      <c r="BV217"/>
      <c r="BW217"/>
    </row>
    <row r="218" spans="2:75" ht="15">
      <c r="B218" s="1250"/>
      <c r="C218" s="765" t="s">
        <v>103</v>
      </c>
      <c r="D218" s="765" t="s">
        <v>2</v>
      </c>
      <c r="E218" s="766" t="s">
        <v>858</v>
      </c>
      <c r="F218" s="767">
        <v>1</v>
      </c>
      <c r="G218" s="768">
        <v>3</v>
      </c>
      <c r="H218" s="769" t="s">
        <v>851</v>
      </c>
      <c r="I218" s="770" t="s">
        <v>885</v>
      </c>
      <c r="J218"/>
      <c r="K218"/>
      <c r="AH218" s="1250"/>
      <c r="AI218" s="765" t="s">
        <v>103</v>
      </c>
      <c r="AJ218" s="765" t="s">
        <v>2</v>
      </c>
      <c r="AK218" s="766" t="s">
        <v>858</v>
      </c>
      <c r="AL218" s="767">
        <v>1</v>
      </c>
      <c r="AM218" s="768">
        <v>7</v>
      </c>
      <c r="AN218" s="769" t="s">
        <v>851</v>
      </c>
      <c r="AO218" s="770" t="s">
        <v>885</v>
      </c>
      <c r="AP218"/>
      <c r="AQ218"/>
      <c r="BN218" s="1250"/>
      <c r="BO218" s="765" t="s">
        <v>103</v>
      </c>
      <c r="BP218" s="765" t="s">
        <v>2</v>
      </c>
      <c r="BQ218" s="766" t="s">
        <v>858</v>
      </c>
      <c r="BR218" s="767">
        <v>1</v>
      </c>
      <c r="BS218" s="768">
        <v>4</v>
      </c>
      <c r="BT218" s="769" t="s">
        <v>851</v>
      </c>
      <c r="BU218" s="770" t="s">
        <v>885</v>
      </c>
      <c r="BV218"/>
      <c r="BW218"/>
    </row>
    <row r="219" spans="2:75" ht="15">
      <c r="B219" s="1250"/>
      <c r="C219" s="765" t="s">
        <v>104</v>
      </c>
      <c r="D219" s="765" t="s">
        <v>2</v>
      </c>
      <c r="E219" s="766" t="s">
        <v>858</v>
      </c>
      <c r="F219" s="767">
        <v>1</v>
      </c>
      <c r="G219" s="768">
        <v>3</v>
      </c>
      <c r="H219" s="769" t="s">
        <v>851</v>
      </c>
      <c r="I219" s="770" t="s">
        <v>885</v>
      </c>
      <c r="J219"/>
      <c r="K219"/>
      <c r="AH219" s="1250"/>
      <c r="AI219" s="765" t="s">
        <v>104</v>
      </c>
      <c r="AJ219" s="765" t="s">
        <v>2</v>
      </c>
      <c r="AK219" s="766" t="s">
        <v>858</v>
      </c>
      <c r="AL219" s="767">
        <v>1</v>
      </c>
      <c r="AM219" s="768">
        <v>8</v>
      </c>
      <c r="AN219" s="769" t="s">
        <v>851</v>
      </c>
      <c r="AO219" s="770" t="s">
        <v>885</v>
      </c>
      <c r="AP219"/>
      <c r="AQ219"/>
      <c r="BN219" s="1250"/>
      <c r="BO219" s="765" t="s">
        <v>104</v>
      </c>
      <c r="BP219" s="765" t="s">
        <v>2</v>
      </c>
      <c r="BQ219" s="766" t="s">
        <v>858</v>
      </c>
      <c r="BR219" s="767">
        <v>1</v>
      </c>
      <c r="BS219" s="768">
        <v>5</v>
      </c>
      <c r="BT219" s="769" t="s">
        <v>851</v>
      </c>
      <c r="BU219" s="770" t="s">
        <v>885</v>
      </c>
      <c r="BV219"/>
      <c r="BW219"/>
    </row>
    <row r="220" spans="2:75" ht="15">
      <c r="B220" s="1251"/>
      <c r="C220" s="765" t="s">
        <v>33</v>
      </c>
      <c r="D220" s="765" t="s">
        <v>2</v>
      </c>
      <c r="E220" s="766" t="s">
        <v>858</v>
      </c>
      <c r="F220" s="767">
        <v>6</v>
      </c>
      <c r="G220" s="768">
        <v>2.3333333333333335</v>
      </c>
      <c r="H220" s="771">
        <v>0.81649658092772603</v>
      </c>
      <c r="I220" s="772">
        <v>0.34992710611188249</v>
      </c>
      <c r="J220"/>
      <c r="K220"/>
      <c r="AH220" s="1251"/>
      <c r="AI220" s="765" t="s">
        <v>33</v>
      </c>
      <c r="AJ220" s="765" t="s">
        <v>2</v>
      </c>
      <c r="AK220" s="766" t="s">
        <v>858</v>
      </c>
      <c r="AL220" s="767">
        <v>6</v>
      </c>
      <c r="AM220" s="768">
        <v>6.666666666666667</v>
      </c>
      <c r="AN220" s="771">
        <v>0.81649658092772592</v>
      </c>
      <c r="AO220" s="772">
        <v>0.12247448713915889</v>
      </c>
      <c r="AP220"/>
      <c r="AQ220"/>
      <c r="BN220" s="1251"/>
      <c r="BO220" s="765" t="s">
        <v>33</v>
      </c>
      <c r="BP220" s="765" t="s">
        <v>2</v>
      </c>
      <c r="BQ220" s="766" t="s">
        <v>858</v>
      </c>
      <c r="BR220" s="767">
        <v>6</v>
      </c>
      <c r="BS220" s="768">
        <v>3.5</v>
      </c>
      <c r="BT220" s="771">
        <v>1.0488088481701514</v>
      </c>
      <c r="BU220" s="772">
        <v>0.29965967090575757</v>
      </c>
      <c r="BV220"/>
      <c r="BW220"/>
    </row>
    <row r="221" spans="2:75" ht="15">
      <c r="B221" s="1252" t="s">
        <v>912</v>
      </c>
      <c r="C221" s="765" t="s">
        <v>99</v>
      </c>
      <c r="D221" s="765" t="s">
        <v>2</v>
      </c>
      <c r="E221" s="766" t="s">
        <v>858</v>
      </c>
      <c r="F221" s="767">
        <v>1</v>
      </c>
      <c r="G221" s="768">
        <v>1</v>
      </c>
      <c r="H221" s="769" t="s">
        <v>851</v>
      </c>
      <c r="I221" s="770" t="s">
        <v>885</v>
      </c>
      <c r="J221"/>
      <c r="K221"/>
      <c r="AH221" s="1252" t="s">
        <v>912</v>
      </c>
      <c r="AI221" s="765" t="s">
        <v>99</v>
      </c>
      <c r="AJ221" s="765" t="s">
        <v>2</v>
      </c>
      <c r="AK221" s="766" t="s">
        <v>858</v>
      </c>
      <c r="AL221" s="767">
        <v>1</v>
      </c>
      <c r="AM221" s="768">
        <v>6</v>
      </c>
      <c r="AN221" s="769" t="s">
        <v>851</v>
      </c>
      <c r="AO221" s="770" t="s">
        <v>885</v>
      </c>
      <c r="AP221"/>
      <c r="AQ221"/>
      <c r="BN221" s="1252" t="s">
        <v>912</v>
      </c>
      <c r="BO221" s="765" t="s">
        <v>99</v>
      </c>
      <c r="BP221" s="765" t="s">
        <v>2</v>
      </c>
      <c r="BQ221" s="766" t="s">
        <v>858</v>
      </c>
      <c r="BR221" s="767">
        <v>1</v>
      </c>
      <c r="BS221" s="768">
        <v>2</v>
      </c>
      <c r="BT221" s="769" t="s">
        <v>851</v>
      </c>
      <c r="BU221" s="770" t="s">
        <v>885</v>
      </c>
      <c r="BV221"/>
      <c r="BW221"/>
    </row>
    <row r="222" spans="2:75" ht="15">
      <c r="B222" s="1250"/>
      <c r="C222" s="765" t="s">
        <v>100</v>
      </c>
      <c r="D222" s="765" t="s">
        <v>2</v>
      </c>
      <c r="E222" s="766" t="s">
        <v>858</v>
      </c>
      <c r="F222" s="767">
        <v>1</v>
      </c>
      <c r="G222" s="768">
        <v>2</v>
      </c>
      <c r="H222" s="769" t="s">
        <v>851</v>
      </c>
      <c r="I222" s="770" t="s">
        <v>885</v>
      </c>
      <c r="J222"/>
      <c r="K222"/>
      <c r="AH222" s="1250"/>
      <c r="AI222" s="765" t="s">
        <v>100</v>
      </c>
      <c r="AJ222" s="765" t="s">
        <v>2</v>
      </c>
      <c r="AK222" s="766" t="s">
        <v>858</v>
      </c>
      <c r="AL222" s="767">
        <v>1</v>
      </c>
      <c r="AM222" s="768">
        <v>6</v>
      </c>
      <c r="AN222" s="769" t="s">
        <v>851</v>
      </c>
      <c r="AO222" s="770" t="s">
        <v>885</v>
      </c>
      <c r="AP222"/>
      <c r="AQ222"/>
      <c r="BN222" s="1250"/>
      <c r="BO222" s="765" t="s">
        <v>100</v>
      </c>
      <c r="BP222" s="765" t="s">
        <v>2</v>
      </c>
      <c r="BQ222" s="766" t="s">
        <v>858</v>
      </c>
      <c r="BR222" s="767">
        <v>1</v>
      </c>
      <c r="BS222" s="768">
        <v>1</v>
      </c>
      <c r="BT222" s="769" t="s">
        <v>851</v>
      </c>
      <c r="BU222" s="770" t="s">
        <v>885</v>
      </c>
      <c r="BV222"/>
      <c r="BW222"/>
    </row>
    <row r="223" spans="2:75" ht="15">
      <c r="B223" s="1250"/>
      <c r="C223" s="765" t="s">
        <v>101</v>
      </c>
      <c r="D223" s="765" t="s">
        <v>2</v>
      </c>
      <c r="E223" s="766" t="s">
        <v>858</v>
      </c>
      <c r="F223" s="767">
        <v>1</v>
      </c>
      <c r="G223" s="768">
        <v>4</v>
      </c>
      <c r="H223" s="769" t="s">
        <v>851</v>
      </c>
      <c r="I223" s="770" t="s">
        <v>885</v>
      </c>
      <c r="J223"/>
      <c r="K223"/>
      <c r="AH223" s="1250"/>
      <c r="AI223" s="765" t="s">
        <v>101</v>
      </c>
      <c r="AJ223" s="765" t="s">
        <v>2</v>
      </c>
      <c r="AK223" s="766" t="s">
        <v>858</v>
      </c>
      <c r="AL223" s="767">
        <v>1</v>
      </c>
      <c r="AM223" s="768">
        <v>6</v>
      </c>
      <c r="AN223" s="769" t="s">
        <v>851</v>
      </c>
      <c r="AO223" s="770" t="s">
        <v>885</v>
      </c>
      <c r="AP223"/>
      <c r="AQ223"/>
      <c r="BN223" s="1250"/>
      <c r="BO223" s="765" t="s">
        <v>101</v>
      </c>
      <c r="BP223" s="765" t="s">
        <v>2</v>
      </c>
      <c r="BQ223" s="766" t="s">
        <v>858</v>
      </c>
      <c r="BR223" s="767">
        <v>1</v>
      </c>
      <c r="BS223" s="768">
        <v>3</v>
      </c>
      <c r="BT223" s="769" t="s">
        <v>851</v>
      </c>
      <c r="BU223" s="770" t="s">
        <v>885</v>
      </c>
      <c r="BV223"/>
      <c r="BW223"/>
    </row>
    <row r="224" spans="2:75" ht="15">
      <c r="B224" s="1250"/>
      <c r="C224" s="765" t="s">
        <v>102</v>
      </c>
      <c r="D224" s="765" t="s">
        <v>2</v>
      </c>
      <c r="E224" s="766" t="s">
        <v>858</v>
      </c>
      <c r="F224" s="767">
        <v>1</v>
      </c>
      <c r="G224" s="768">
        <v>4</v>
      </c>
      <c r="H224" s="769" t="s">
        <v>851</v>
      </c>
      <c r="I224" s="770" t="s">
        <v>885</v>
      </c>
      <c r="J224"/>
      <c r="K224"/>
      <c r="AH224" s="1250"/>
      <c r="AI224" s="765" t="s">
        <v>102</v>
      </c>
      <c r="AJ224" s="765" t="s">
        <v>2</v>
      </c>
      <c r="AK224" s="766" t="s">
        <v>858</v>
      </c>
      <c r="AL224" s="767">
        <v>1</v>
      </c>
      <c r="AM224" s="768">
        <v>6</v>
      </c>
      <c r="AN224" s="769" t="s">
        <v>851</v>
      </c>
      <c r="AO224" s="770" t="s">
        <v>885</v>
      </c>
      <c r="AP224"/>
      <c r="AQ224"/>
      <c r="BN224" s="1250"/>
      <c r="BO224" s="765" t="s">
        <v>102</v>
      </c>
      <c r="BP224" s="765" t="s">
        <v>2</v>
      </c>
      <c r="BQ224" s="766" t="s">
        <v>858</v>
      </c>
      <c r="BR224" s="767">
        <v>1</v>
      </c>
      <c r="BS224" s="768">
        <v>3</v>
      </c>
      <c r="BT224" s="769" t="s">
        <v>851</v>
      </c>
      <c r="BU224" s="770" t="s">
        <v>885</v>
      </c>
      <c r="BV224"/>
      <c r="BW224"/>
    </row>
    <row r="225" spans="2:75" ht="15">
      <c r="B225" s="1250"/>
      <c r="C225" s="765" t="s">
        <v>103</v>
      </c>
      <c r="D225" s="765" t="s">
        <v>2</v>
      </c>
      <c r="E225" s="766" t="s">
        <v>858</v>
      </c>
      <c r="F225" s="767">
        <v>1</v>
      </c>
      <c r="G225" s="768">
        <v>4</v>
      </c>
      <c r="H225" s="769" t="s">
        <v>851</v>
      </c>
      <c r="I225" s="770" t="s">
        <v>885</v>
      </c>
      <c r="J225"/>
      <c r="K225"/>
      <c r="AH225" s="1250"/>
      <c r="AI225" s="765" t="s">
        <v>103</v>
      </c>
      <c r="AJ225" s="765" t="s">
        <v>2</v>
      </c>
      <c r="AK225" s="766" t="s">
        <v>858</v>
      </c>
      <c r="AL225" s="767">
        <v>1</v>
      </c>
      <c r="AM225" s="768">
        <v>6</v>
      </c>
      <c r="AN225" s="769" t="s">
        <v>851</v>
      </c>
      <c r="AO225" s="770" t="s">
        <v>885</v>
      </c>
      <c r="AP225"/>
      <c r="AQ225"/>
      <c r="BN225" s="1250"/>
      <c r="BO225" s="765" t="s">
        <v>103</v>
      </c>
      <c r="BP225" s="765" t="s">
        <v>2</v>
      </c>
      <c r="BQ225" s="766" t="s">
        <v>858</v>
      </c>
      <c r="BR225" s="767">
        <v>1</v>
      </c>
      <c r="BS225" s="768">
        <v>4</v>
      </c>
      <c r="BT225" s="769" t="s">
        <v>851</v>
      </c>
      <c r="BU225" s="770" t="s">
        <v>885</v>
      </c>
      <c r="BV225"/>
      <c r="BW225"/>
    </row>
    <row r="226" spans="2:75" ht="15">
      <c r="B226" s="1250"/>
      <c r="C226" s="765" t="s">
        <v>104</v>
      </c>
      <c r="D226" s="765" t="s">
        <v>2</v>
      </c>
      <c r="E226" s="766" t="s">
        <v>858</v>
      </c>
      <c r="F226" s="767">
        <v>1</v>
      </c>
      <c r="G226" s="768">
        <v>5</v>
      </c>
      <c r="H226" s="769" t="s">
        <v>851</v>
      </c>
      <c r="I226" s="770" t="s">
        <v>885</v>
      </c>
      <c r="J226"/>
      <c r="K226"/>
      <c r="AH226" s="1250"/>
      <c r="AI226" s="765" t="s">
        <v>104</v>
      </c>
      <c r="AJ226" s="765" t="s">
        <v>2</v>
      </c>
      <c r="AK226" s="766" t="s">
        <v>858</v>
      </c>
      <c r="AL226" s="767">
        <v>1</v>
      </c>
      <c r="AM226" s="768">
        <v>8</v>
      </c>
      <c r="AN226" s="769" t="s">
        <v>851</v>
      </c>
      <c r="AO226" s="770" t="s">
        <v>885</v>
      </c>
      <c r="AP226"/>
      <c r="AQ226"/>
      <c r="BN226" s="1250"/>
      <c r="BO226" s="765" t="s">
        <v>104</v>
      </c>
      <c r="BP226" s="765" t="s">
        <v>2</v>
      </c>
      <c r="BQ226" s="766" t="s">
        <v>858</v>
      </c>
      <c r="BR226" s="767">
        <v>1</v>
      </c>
      <c r="BS226" s="768">
        <v>4</v>
      </c>
      <c r="BT226" s="769" t="s">
        <v>851</v>
      </c>
      <c r="BU226" s="770" t="s">
        <v>885</v>
      </c>
      <c r="BV226"/>
      <c r="BW226"/>
    </row>
    <row r="227" spans="2:75" ht="15">
      <c r="B227" s="1251"/>
      <c r="C227" s="765" t="s">
        <v>33</v>
      </c>
      <c r="D227" s="765" t="s">
        <v>2</v>
      </c>
      <c r="E227" s="766" t="s">
        <v>858</v>
      </c>
      <c r="F227" s="767">
        <v>6</v>
      </c>
      <c r="G227" s="768">
        <v>3.3333333333333335</v>
      </c>
      <c r="H227" s="771">
        <v>1.505545305418162</v>
      </c>
      <c r="I227" s="772">
        <v>0.45166359162544856</v>
      </c>
      <c r="J227"/>
      <c r="K227"/>
      <c r="AH227" s="1251"/>
      <c r="AI227" s="765" t="s">
        <v>33</v>
      </c>
      <c r="AJ227" s="765" t="s">
        <v>2</v>
      </c>
      <c r="AK227" s="766" t="s">
        <v>858</v>
      </c>
      <c r="AL227" s="767">
        <v>6</v>
      </c>
      <c r="AM227" s="768">
        <v>6.333333333333333</v>
      </c>
      <c r="AN227" s="771">
        <v>0.81649658092772603</v>
      </c>
      <c r="AO227" s="772">
        <v>0.12892051277806202</v>
      </c>
      <c r="AP227"/>
      <c r="AQ227"/>
      <c r="BN227" s="1251"/>
      <c r="BO227" s="765" t="s">
        <v>33</v>
      </c>
      <c r="BP227" s="765" t="s">
        <v>2</v>
      </c>
      <c r="BQ227" s="766" t="s">
        <v>858</v>
      </c>
      <c r="BR227" s="767">
        <v>6</v>
      </c>
      <c r="BS227" s="768">
        <v>2.8333333333333335</v>
      </c>
      <c r="BT227" s="771">
        <v>1.1690451944500122</v>
      </c>
      <c r="BU227" s="772">
        <v>0.41260418627647483</v>
      </c>
      <c r="BV227"/>
      <c r="BW227"/>
    </row>
    <row r="228" spans="2:75" ht="15">
      <c r="B228" s="1252" t="s">
        <v>913</v>
      </c>
      <c r="C228" s="765" t="s">
        <v>99</v>
      </c>
      <c r="D228" s="765" t="s">
        <v>2</v>
      </c>
      <c r="E228" s="766" t="s">
        <v>858</v>
      </c>
      <c r="F228" s="767">
        <v>1</v>
      </c>
      <c r="G228" s="768">
        <v>1</v>
      </c>
      <c r="H228" s="769" t="s">
        <v>851</v>
      </c>
      <c r="I228" s="770" t="s">
        <v>885</v>
      </c>
      <c r="J228"/>
      <c r="K228"/>
      <c r="AH228" s="1252" t="s">
        <v>913</v>
      </c>
      <c r="AI228" s="765" t="s">
        <v>99</v>
      </c>
      <c r="AJ228" s="765" t="s">
        <v>2</v>
      </c>
      <c r="AK228" s="766" t="s">
        <v>858</v>
      </c>
      <c r="AL228" s="767">
        <v>1</v>
      </c>
      <c r="AM228" s="768">
        <v>5</v>
      </c>
      <c r="AN228" s="769" t="s">
        <v>851</v>
      </c>
      <c r="AO228" s="770" t="s">
        <v>885</v>
      </c>
      <c r="AP228"/>
      <c r="AQ228"/>
      <c r="BN228" s="1252" t="s">
        <v>913</v>
      </c>
      <c r="BO228" s="765" t="s">
        <v>99</v>
      </c>
      <c r="BP228" s="765" t="s">
        <v>2</v>
      </c>
      <c r="BQ228" s="766" t="s">
        <v>858</v>
      </c>
      <c r="BR228" s="767">
        <v>1</v>
      </c>
      <c r="BS228" s="768">
        <v>2</v>
      </c>
      <c r="BT228" s="769" t="s">
        <v>851</v>
      </c>
      <c r="BU228" s="770" t="s">
        <v>885</v>
      </c>
      <c r="BV228"/>
      <c r="BW228"/>
    </row>
    <row r="229" spans="2:75" ht="15">
      <c r="B229" s="1250"/>
      <c r="C229" s="765" t="s">
        <v>100</v>
      </c>
      <c r="D229" s="765" t="s">
        <v>2</v>
      </c>
      <c r="E229" s="766" t="s">
        <v>858</v>
      </c>
      <c r="F229" s="767">
        <v>1</v>
      </c>
      <c r="G229" s="768">
        <v>2</v>
      </c>
      <c r="H229" s="769" t="s">
        <v>851</v>
      </c>
      <c r="I229" s="770" t="s">
        <v>885</v>
      </c>
      <c r="J229"/>
      <c r="K229"/>
      <c r="AH229" s="1250"/>
      <c r="AI229" s="765" t="s">
        <v>100</v>
      </c>
      <c r="AJ229" s="765" t="s">
        <v>2</v>
      </c>
      <c r="AK229" s="766" t="s">
        <v>858</v>
      </c>
      <c r="AL229" s="767">
        <v>1</v>
      </c>
      <c r="AM229" s="768">
        <v>7</v>
      </c>
      <c r="AN229" s="769" t="s">
        <v>851</v>
      </c>
      <c r="AO229" s="770" t="s">
        <v>885</v>
      </c>
      <c r="AP229"/>
      <c r="AQ229"/>
      <c r="BN229" s="1250"/>
      <c r="BO229" s="765" t="s">
        <v>100</v>
      </c>
      <c r="BP229" s="765" t="s">
        <v>2</v>
      </c>
      <c r="BQ229" s="766" t="s">
        <v>858</v>
      </c>
      <c r="BR229" s="767">
        <v>1</v>
      </c>
      <c r="BS229" s="768">
        <v>4</v>
      </c>
      <c r="BT229" s="769" t="s">
        <v>851</v>
      </c>
      <c r="BU229" s="770" t="s">
        <v>885</v>
      </c>
      <c r="BV229"/>
      <c r="BW229"/>
    </row>
    <row r="230" spans="2:75" ht="15">
      <c r="B230" s="1250"/>
      <c r="C230" s="765" t="s">
        <v>101</v>
      </c>
      <c r="D230" s="765" t="s">
        <v>2</v>
      </c>
      <c r="E230" s="766" t="s">
        <v>858</v>
      </c>
      <c r="F230" s="767">
        <v>1</v>
      </c>
      <c r="G230" s="768">
        <v>3</v>
      </c>
      <c r="H230" s="769" t="s">
        <v>851</v>
      </c>
      <c r="I230" s="770" t="s">
        <v>885</v>
      </c>
      <c r="J230"/>
      <c r="K230"/>
      <c r="AH230" s="1250"/>
      <c r="AI230" s="765" t="s">
        <v>101</v>
      </c>
      <c r="AJ230" s="765" t="s">
        <v>2</v>
      </c>
      <c r="AK230" s="766" t="s">
        <v>858</v>
      </c>
      <c r="AL230" s="767">
        <v>1</v>
      </c>
      <c r="AM230" s="768">
        <v>7</v>
      </c>
      <c r="AN230" s="769" t="s">
        <v>851</v>
      </c>
      <c r="AO230" s="770" t="s">
        <v>885</v>
      </c>
      <c r="AP230"/>
      <c r="AQ230"/>
      <c r="BN230" s="1250"/>
      <c r="BO230" s="765" t="s">
        <v>101</v>
      </c>
      <c r="BP230" s="765" t="s">
        <v>2</v>
      </c>
      <c r="BQ230" s="766" t="s">
        <v>858</v>
      </c>
      <c r="BR230" s="767">
        <v>1</v>
      </c>
      <c r="BS230" s="768">
        <v>3</v>
      </c>
      <c r="BT230" s="769" t="s">
        <v>851</v>
      </c>
      <c r="BU230" s="770" t="s">
        <v>885</v>
      </c>
      <c r="BV230"/>
      <c r="BW230"/>
    </row>
    <row r="231" spans="2:75" ht="15">
      <c r="B231" s="1250"/>
      <c r="C231" s="765" t="s">
        <v>102</v>
      </c>
      <c r="D231" s="765" t="s">
        <v>2</v>
      </c>
      <c r="E231" s="766" t="s">
        <v>858</v>
      </c>
      <c r="F231" s="767">
        <v>1</v>
      </c>
      <c r="G231" s="768">
        <v>4</v>
      </c>
      <c r="H231" s="769" t="s">
        <v>851</v>
      </c>
      <c r="I231" s="770" t="s">
        <v>885</v>
      </c>
      <c r="J231"/>
      <c r="K231"/>
      <c r="AH231" s="1250"/>
      <c r="AI231" s="765" t="s">
        <v>102</v>
      </c>
      <c r="AJ231" s="765" t="s">
        <v>2</v>
      </c>
      <c r="AK231" s="766" t="s">
        <v>858</v>
      </c>
      <c r="AL231" s="767">
        <v>1</v>
      </c>
      <c r="AM231" s="768">
        <v>9</v>
      </c>
      <c r="AN231" s="769" t="s">
        <v>851</v>
      </c>
      <c r="AO231" s="770" t="s">
        <v>885</v>
      </c>
      <c r="AP231"/>
      <c r="AQ231"/>
      <c r="BN231" s="1250"/>
      <c r="BO231" s="765" t="s">
        <v>102</v>
      </c>
      <c r="BP231" s="765" t="s">
        <v>2</v>
      </c>
      <c r="BQ231" s="766" t="s">
        <v>858</v>
      </c>
      <c r="BR231" s="767">
        <v>1</v>
      </c>
      <c r="BS231" s="768">
        <v>4</v>
      </c>
      <c r="BT231" s="769" t="s">
        <v>851</v>
      </c>
      <c r="BU231" s="770" t="s">
        <v>885</v>
      </c>
      <c r="BV231"/>
      <c r="BW231"/>
    </row>
    <row r="232" spans="2:75" ht="15">
      <c r="B232" s="1250"/>
      <c r="C232" s="765" t="s">
        <v>103</v>
      </c>
      <c r="D232" s="765" t="s">
        <v>2</v>
      </c>
      <c r="E232" s="766" t="s">
        <v>858</v>
      </c>
      <c r="F232" s="767">
        <v>1</v>
      </c>
      <c r="G232" s="768">
        <v>5</v>
      </c>
      <c r="H232" s="769" t="s">
        <v>851</v>
      </c>
      <c r="I232" s="770" t="s">
        <v>885</v>
      </c>
      <c r="J232"/>
      <c r="K232"/>
      <c r="AH232" s="1250"/>
      <c r="AI232" s="765" t="s">
        <v>103</v>
      </c>
      <c r="AJ232" s="765" t="s">
        <v>2</v>
      </c>
      <c r="AK232" s="766" t="s">
        <v>858</v>
      </c>
      <c r="AL232" s="767">
        <v>1</v>
      </c>
      <c r="AM232" s="768">
        <v>9</v>
      </c>
      <c r="AN232" s="769" t="s">
        <v>851</v>
      </c>
      <c r="AO232" s="770" t="s">
        <v>885</v>
      </c>
      <c r="AP232"/>
      <c r="AQ232"/>
      <c r="BN232" s="1250"/>
      <c r="BO232" s="765" t="s">
        <v>103</v>
      </c>
      <c r="BP232" s="765" t="s">
        <v>2</v>
      </c>
      <c r="BQ232" s="766" t="s">
        <v>858</v>
      </c>
      <c r="BR232" s="767">
        <v>1</v>
      </c>
      <c r="BS232" s="768">
        <v>5</v>
      </c>
      <c r="BT232" s="769" t="s">
        <v>851</v>
      </c>
      <c r="BU232" s="770" t="s">
        <v>885</v>
      </c>
      <c r="BV232"/>
      <c r="BW232"/>
    </row>
    <row r="233" spans="2:75" ht="15">
      <c r="B233" s="1250"/>
      <c r="C233" s="765" t="s">
        <v>104</v>
      </c>
      <c r="D233" s="765" t="s">
        <v>2</v>
      </c>
      <c r="E233" s="766" t="s">
        <v>858</v>
      </c>
      <c r="F233" s="767">
        <v>1</v>
      </c>
      <c r="G233" s="768">
        <v>5</v>
      </c>
      <c r="H233" s="769" t="s">
        <v>851</v>
      </c>
      <c r="I233" s="770" t="s">
        <v>885</v>
      </c>
      <c r="J233"/>
      <c r="K233"/>
      <c r="AH233" s="1250"/>
      <c r="AI233" s="765" t="s">
        <v>104</v>
      </c>
      <c r="AJ233" s="765" t="s">
        <v>2</v>
      </c>
      <c r="AK233" s="766" t="s">
        <v>858</v>
      </c>
      <c r="AL233" s="767">
        <v>1</v>
      </c>
      <c r="AM233" s="768">
        <v>10</v>
      </c>
      <c r="AN233" s="769" t="s">
        <v>851</v>
      </c>
      <c r="AO233" s="770" t="s">
        <v>885</v>
      </c>
      <c r="AP233"/>
      <c r="AQ233"/>
      <c r="BN233" s="1250"/>
      <c r="BO233" s="765" t="s">
        <v>104</v>
      </c>
      <c r="BP233" s="765" t="s">
        <v>2</v>
      </c>
      <c r="BQ233" s="766" t="s">
        <v>858</v>
      </c>
      <c r="BR233" s="767">
        <v>1</v>
      </c>
      <c r="BS233" s="768">
        <v>6</v>
      </c>
      <c r="BT233" s="769" t="s">
        <v>851</v>
      </c>
      <c r="BU233" s="770" t="s">
        <v>885</v>
      </c>
      <c r="BV233"/>
      <c r="BW233"/>
    </row>
    <row r="234" spans="2:75" ht="15">
      <c r="B234" s="1251"/>
      <c r="C234" s="765" t="s">
        <v>33</v>
      </c>
      <c r="D234" s="765" t="s">
        <v>2</v>
      </c>
      <c r="E234" s="766" t="s">
        <v>858</v>
      </c>
      <c r="F234" s="767">
        <v>6</v>
      </c>
      <c r="G234" s="768">
        <v>3.3333333333333335</v>
      </c>
      <c r="H234" s="771">
        <v>1.6329931618554521</v>
      </c>
      <c r="I234" s="772">
        <v>0.4898979485566356</v>
      </c>
      <c r="J234"/>
      <c r="K234"/>
      <c r="AH234" s="1251"/>
      <c r="AI234" s="765" t="s">
        <v>33</v>
      </c>
      <c r="AJ234" s="765" t="s">
        <v>2</v>
      </c>
      <c r="AK234" s="766" t="s">
        <v>858</v>
      </c>
      <c r="AL234" s="767">
        <v>6</v>
      </c>
      <c r="AM234" s="768">
        <v>7.8333333333333339</v>
      </c>
      <c r="AN234" s="771">
        <v>1.8348478592697179</v>
      </c>
      <c r="AO234" s="772">
        <v>0.23423589692804905</v>
      </c>
      <c r="AP234"/>
      <c r="AQ234"/>
      <c r="BN234" s="1251"/>
      <c r="BO234" s="765" t="s">
        <v>33</v>
      </c>
      <c r="BP234" s="765" t="s">
        <v>2</v>
      </c>
      <c r="BQ234" s="766" t="s">
        <v>858</v>
      </c>
      <c r="BR234" s="767">
        <v>6</v>
      </c>
      <c r="BS234" s="768">
        <v>4</v>
      </c>
      <c r="BT234" s="771">
        <v>1.4142135623730949</v>
      </c>
      <c r="BU234" s="772">
        <v>0.35355339059327379</v>
      </c>
      <c r="BV234"/>
      <c r="BW234"/>
    </row>
    <row r="235" spans="2:75" ht="15">
      <c r="B235" s="1252" t="s">
        <v>914</v>
      </c>
      <c r="C235" s="765" t="s">
        <v>99</v>
      </c>
      <c r="D235" s="765" t="s">
        <v>2</v>
      </c>
      <c r="E235" s="766" t="s">
        <v>858</v>
      </c>
      <c r="F235" s="767">
        <v>1</v>
      </c>
      <c r="G235" s="768">
        <v>2</v>
      </c>
      <c r="H235" s="769" t="s">
        <v>851</v>
      </c>
      <c r="I235" s="770" t="s">
        <v>885</v>
      </c>
      <c r="J235"/>
      <c r="K235"/>
      <c r="AH235" s="1252" t="s">
        <v>914</v>
      </c>
      <c r="AI235" s="765" t="s">
        <v>99</v>
      </c>
      <c r="AJ235" s="765" t="s">
        <v>2</v>
      </c>
      <c r="AK235" s="766" t="s">
        <v>858</v>
      </c>
      <c r="AL235" s="767">
        <v>1</v>
      </c>
      <c r="AM235" s="768">
        <v>5</v>
      </c>
      <c r="AN235" s="769" t="s">
        <v>851</v>
      </c>
      <c r="AO235" s="770" t="s">
        <v>885</v>
      </c>
      <c r="AP235"/>
      <c r="AQ235"/>
      <c r="BN235" s="1252" t="s">
        <v>914</v>
      </c>
      <c r="BO235" s="765" t="s">
        <v>99</v>
      </c>
      <c r="BP235" s="765" t="s">
        <v>2</v>
      </c>
      <c r="BQ235" s="766" t="s">
        <v>858</v>
      </c>
      <c r="BR235" s="767">
        <v>1</v>
      </c>
      <c r="BS235" s="768">
        <v>3</v>
      </c>
      <c r="BT235" s="769" t="s">
        <v>851</v>
      </c>
      <c r="BU235" s="770" t="s">
        <v>885</v>
      </c>
      <c r="BV235"/>
      <c r="BW235"/>
    </row>
    <row r="236" spans="2:75" ht="15">
      <c r="B236" s="1250"/>
      <c r="C236" s="765" t="s">
        <v>100</v>
      </c>
      <c r="D236" s="765" t="s">
        <v>2</v>
      </c>
      <c r="E236" s="766" t="s">
        <v>858</v>
      </c>
      <c r="F236" s="767">
        <v>1</v>
      </c>
      <c r="G236" s="768">
        <v>4</v>
      </c>
      <c r="H236" s="769" t="s">
        <v>851</v>
      </c>
      <c r="I236" s="770" t="s">
        <v>885</v>
      </c>
      <c r="J236"/>
      <c r="K236"/>
      <c r="AH236" s="1250"/>
      <c r="AI236" s="765" t="s">
        <v>100</v>
      </c>
      <c r="AJ236" s="765" t="s">
        <v>2</v>
      </c>
      <c r="AK236" s="766" t="s">
        <v>858</v>
      </c>
      <c r="AL236" s="767">
        <v>1</v>
      </c>
      <c r="AM236" s="768">
        <v>5</v>
      </c>
      <c r="AN236" s="769" t="s">
        <v>851</v>
      </c>
      <c r="AO236" s="770" t="s">
        <v>885</v>
      </c>
      <c r="AP236"/>
      <c r="AQ236"/>
      <c r="BN236" s="1250"/>
      <c r="BO236" s="765" t="s">
        <v>100</v>
      </c>
      <c r="BP236" s="765" t="s">
        <v>2</v>
      </c>
      <c r="BQ236" s="766" t="s">
        <v>858</v>
      </c>
      <c r="BR236" s="767">
        <v>1</v>
      </c>
      <c r="BS236" s="768">
        <v>4</v>
      </c>
      <c r="BT236" s="769" t="s">
        <v>851</v>
      </c>
      <c r="BU236" s="770" t="s">
        <v>885</v>
      </c>
      <c r="BV236"/>
      <c r="BW236"/>
    </row>
    <row r="237" spans="2:75" ht="15">
      <c r="B237" s="1250"/>
      <c r="C237" s="765" t="s">
        <v>101</v>
      </c>
      <c r="D237" s="765" t="s">
        <v>2</v>
      </c>
      <c r="E237" s="766" t="s">
        <v>858</v>
      </c>
      <c r="F237" s="767">
        <v>1</v>
      </c>
      <c r="G237" s="768">
        <v>4</v>
      </c>
      <c r="H237" s="769" t="s">
        <v>851</v>
      </c>
      <c r="I237" s="770" t="s">
        <v>885</v>
      </c>
      <c r="J237"/>
      <c r="K237"/>
      <c r="AH237" s="1250"/>
      <c r="AI237" s="765" t="s">
        <v>101</v>
      </c>
      <c r="AJ237" s="765" t="s">
        <v>2</v>
      </c>
      <c r="AK237" s="766" t="s">
        <v>858</v>
      </c>
      <c r="AL237" s="767">
        <v>1</v>
      </c>
      <c r="AM237" s="768">
        <v>7</v>
      </c>
      <c r="AN237" s="769" t="s">
        <v>851</v>
      </c>
      <c r="AO237" s="770" t="s">
        <v>885</v>
      </c>
      <c r="AP237"/>
      <c r="AQ237"/>
      <c r="BN237" s="1250"/>
      <c r="BO237" s="765" t="s">
        <v>101</v>
      </c>
      <c r="BP237" s="765" t="s">
        <v>2</v>
      </c>
      <c r="BQ237" s="766" t="s">
        <v>858</v>
      </c>
      <c r="BR237" s="767">
        <v>1</v>
      </c>
      <c r="BS237" s="768">
        <v>3</v>
      </c>
      <c r="BT237" s="769" t="s">
        <v>851</v>
      </c>
      <c r="BU237" s="770" t="s">
        <v>885</v>
      </c>
      <c r="BV237"/>
      <c r="BW237"/>
    </row>
    <row r="238" spans="2:75" ht="15">
      <c r="B238" s="1250"/>
      <c r="C238" s="765" t="s">
        <v>102</v>
      </c>
      <c r="D238" s="765" t="s">
        <v>2</v>
      </c>
      <c r="E238" s="766" t="s">
        <v>858</v>
      </c>
      <c r="F238" s="767">
        <v>1</v>
      </c>
      <c r="G238" s="768">
        <v>4</v>
      </c>
      <c r="H238" s="769" t="s">
        <v>851</v>
      </c>
      <c r="I238" s="770" t="s">
        <v>885</v>
      </c>
      <c r="J238"/>
      <c r="K238"/>
      <c r="AH238" s="1250"/>
      <c r="AI238" s="765" t="s">
        <v>102</v>
      </c>
      <c r="AJ238" s="765" t="s">
        <v>2</v>
      </c>
      <c r="AK238" s="766" t="s">
        <v>858</v>
      </c>
      <c r="AL238" s="767">
        <v>1</v>
      </c>
      <c r="AM238" s="768">
        <v>7</v>
      </c>
      <c r="AN238" s="769" t="s">
        <v>851</v>
      </c>
      <c r="AO238" s="770" t="s">
        <v>885</v>
      </c>
      <c r="AP238"/>
      <c r="AQ238"/>
      <c r="BN238" s="1250"/>
      <c r="BO238" s="765" t="s">
        <v>102</v>
      </c>
      <c r="BP238" s="765" t="s">
        <v>2</v>
      </c>
      <c r="BQ238" s="766" t="s">
        <v>858</v>
      </c>
      <c r="BR238" s="767">
        <v>1</v>
      </c>
      <c r="BS238" s="768">
        <v>4</v>
      </c>
      <c r="BT238" s="769" t="s">
        <v>851</v>
      </c>
      <c r="BU238" s="770" t="s">
        <v>885</v>
      </c>
      <c r="BV238"/>
      <c r="BW238"/>
    </row>
    <row r="239" spans="2:75" ht="15">
      <c r="B239" s="1250"/>
      <c r="C239" s="765" t="s">
        <v>103</v>
      </c>
      <c r="D239" s="765" t="s">
        <v>2</v>
      </c>
      <c r="E239" s="766" t="s">
        <v>858</v>
      </c>
      <c r="F239" s="767">
        <v>1</v>
      </c>
      <c r="G239" s="768">
        <v>4</v>
      </c>
      <c r="H239" s="769" t="s">
        <v>851</v>
      </c>
      <c r="I239" s="770" t="s">
        <v>885</v>
      </c>
      <c r="J239"/>
      <c r="K239"/>
      <c r="AH239" s="1250"/>
      <c r="AI239" s="765" t="s">
        <v>103</v>
      </c>
      <c r="AJ239" s="765" t="s">
        <v>2</v>
      </c>
      <c r="AK239" s="766" t="s">
        <v>858</v>
      </c>
      <c r="AL239" s="767">
        <v>1</v>
      </c>
      <c r="AM239" s="768">
        <v>8</v>
      </c>
      <c r="AN239" s="769" t="s">
        <v>851</v>
      </c>
      <c r="AO239" s="770" t="s">
        <v>885</v>
      </c>
      <c r="AP239"/>
      <c r="AQ239"/>
      <c r="BN239" s="1250"/>
      <c r="BO239" s="765" t="s">
        <v>103</v>
      </c>
      <c r="BP239" s="765" t="s">
        <v>2</v>
      </c>
      <c r="BQ239" s="766" t="s">
        <v>858</v>
      </c>
      <c r="BR239" s="767">
        <v>1</v>
      </c>
      <c r="BS239" s="768">
        <v>5</v>
      </c>
      <c r="BT239" s="769" t="s">
        <v>851</v>
      </c>
      <c r="BU239" s="770" t="s">
        <v>885</v>
      </c>
      <c r="BV239"/>
      <c r="BW239"/>
    </row>
    <row r="240" spans="2:75" ht="15">
      <c r="B240" s="1250"/>
      <c r="C240" s="765" t="s">
        <v>104</v>
      </c>
      <c r="D240" s="765" t="s">
        <v>2</v>
      </c>
      <c r="E240" s="766" t="s">
        <v>858</v>
      </c>
      <c r="F240" s="767">
        <v>1</v>
      </c>
      <c r="G240" s="768">
        <v>5</v>
      </c>
      <c r="H240" s="769" t="s">
        <v>851</v>
      </c>
      <c r="I240" s="770" t="s">
        <v>885</v>
      </c>
      <c r="J240"/>
      <c r="K240"/>
      <c r="AH240" s="1250"/>
      <c r="AI240" s="765" t="s">
        <v>104</v>
      </c>
      <c r="AJ240" s="765" t="s">
        <v>2</v>
      </c>
      <c r="AK240" s="766" t="s">
        <v>858</v>
      </c>
      <c r="AL240" s="767">
        <v>1</v>
      </c>
      <c r="AM240" s="768">
        <v>8</v>
      </c>
      <c r="AN240" s="769" t="s">
        <v>851</v>
      </c>
      <c r="AO240" s="770" t="s">
        <v>885</v>
      </c>
      <c r="AP240"/>
      <c r="AQ240"/>
      <c r="BN240" s="1250"/>
      <c r="BO240" s="765" t="s">
        <v>104</v>
      </c>
      <c r="BP240" s="765" t="s">
        <v>2</v>
      </c>
      <c r="BQ240" s="766" t="s">
        <v>858</v>
      </c>
      <c r="BR240" s="767">
        <v>1</v>
      </c>
      <c r="BS240" s="768">
        <v>4</v>
      </c>
      <c r="BT240" s="769" t="s">
        <v>851</v>
      </c>
      <c r="BU240" s="770" t="s">
        <v>885</v>
      </c>
      <c r="BV240"/>
      <c r="BW240"/>
    </row>
    <row r="241" spans="2:75" ht="15">
      <c r="B241" s="1251"/>
      <c r="C241" s="765" t="s">
        <v>33</v>
      </c>
      <c r="D241" s="765" t="s">
        <v>2</v>
      </c>
      <c r="E241" s="766" t="s">
        <v>858</v>
      </c>
      <c r="F241" s="767">
        <v>6</v>
      </c>
      <c r="G241" s="768">
        <v>3.8333333333333335</v>
      </c>
      <c r="H241" s="771">
        <v>0.98319208025017502</v>
      </c>
      <c r="I241" s="772">
        <v>0.25648489050004564</v>
      </c>
      <c r="J241"/>
      <c r="K241"/>
      <c r="AH241" s="1251"/>
      <c r="AI241" s="765" t="s">
        <v>33</v>
      </c>
      <c r="AJ241" s="765" t="s">
        <v>2</v>
      </c>
      <c r="AK241" s="766" t="s">
        <v>858</v>
      </c>
      <c r="AL241" s="767">
        <v>6</v>
      </c>
      <c r="AM241" s="768">
        <v>6.666666666666667</v>
      </c>
      <c r="AN241" s="771">
        <v>1.3662601021279464</v>
      </c>
      <c r="AO241" s="772">
        <v>0.20493901531919195</v>
      </c>
      <c r="AP241"/>
      <c r="AQ241"/>
      <c r="BN241" s="1251"/>
      <c r="BO241" s="765" t="s">
        <v>33</v>
      </c>
      <c r="BP241" s="765" t="s">
        <v>2</v>
      </c>
      <c r="BQ241" s="766" t="s">
        <v>858</v>
      </c>
      <c r="BR241" s="767">
        <v>6</v>
      </c>
      <c r="BS241" s="768">
        <v>3.833333333333333</v>
      </c>
      <c r="BT241" s="771">
        <v>0.752772652709081</v>
      </c>
      <c r="BU241" s="772">
        <v>0.19637547461976027</v>
      </c>
      <c r="BV241"/>
      <c r="BW241"/>
    </row>
    <row r="242" spans="2:75" ht="15">
      <c r="B242" s="1252" t="s">
        <v>915</v>
      </c>
      <c r="C242" s="765" t="s">
        <v>99</v>
      </c>
      <c r="D242" s="765" t="s">
        <v>2</v>
      </c>
      <c r="E242" s="766" t="s">
        <v>858</v>
      </c>
      <c r="F242" s="767">
        <v>1</v>
      </c>
      <c r="G242" s="768">
        <v>0</v>
      </c>
      <c r="H242" s="769" t="s">
        <v>851</v>
      </c>
      <c r="I242" s="770" t="s">
        <v>885</v>
      </c>
      <c r="J242"/>
      <c r="K242"/>
      <c r="AH242" s="1252" t="s">
        <v>915</v>
      </c>
      <c r="AI242" s="765" t="s">
        <v>99</v>
      </c>
      <c r="AJ242" s="765" t="s">
        <v>2</v>
      </c>
      <c r="AK242" s="766" t="s">
        <v>858</v>
      </c>
      <c r="AL242" s="767">
        <v>1</v>
      </c>
      <c r="AM242" s="768">
        <v>3</v>
      </c>
      <c r="AN242" s="769" t="s">
        <v>851</v>
      </c>
      <c r="AO242" s="770" t="s">
        <v>885</v>
      </c>
      <c r="AP242"/>
      <c r="AQ242"/>
      <c r="BN242" s="1252" t="s">
        <v>915</v>
      </c>
      <c r="BO242" s="765" t="s">
        <v>99</v>
      </c>
      <c r="BP242" s="765" t="s">
        <v>2</v>
      </c>
      <c r="BQ242" s="766" t="s">
        <v>858</v>
      </c>
      <c r="BR242" s="767">
        <v>1</v>
      </c>
      <c r="BS242" s="768">
        <v>2</v>
      </c>
      <c r="BT242" s="769" t="s">
        <v>851</v>
      </c>
      <c r="BU242" s="770" t="s">
        <v>885</v>
      </c>
      <c r="BV242"/>
      <c r="BW242"/>
    </row>
    <row r="243" spans="2:75" ht="15">
      <c r="B243" s="1250"/>
      <c r="C243" s="765" t="s">
        <v>100</v>
      </c>
      <c r="D243" s="765" t="s">
        <v>2</v>
      </c>
      <c r="E243" s="766" t="s">
        <v>858</v>
      </c>
      <c r="F243" s="767">
        <v>1</v>
      </c>
      <c r="G243" s="768">
        <v>2</v>
      </c>
      <c r="H243" s="769" t="s">
        <v>851</v>
      </c>
      <c r="I243" s="770" t="s">
        <v>885</v>
      </c>
      <c r="J243"/>
      <c r="K243"/>
      <c r="AH243" s="1250"/>
      <c r="AI243" s="765" t="s">
        <v>100</v>
      </c>
      <c r="AJ243" s="765" t="s">
        <v>2</v>
      </c>
      <c r="AK243" s="766" t="s">
        <v>858</v>
      </c>
      <c r="AL243" s="767">
        <v>1</v>
      </c>
      <c r="AM243" s="768">
        <v>5</v>
      </c>
      <c r="AN243" s="769" t="s">
        <v>851</v>
      </c>
      <c r="AO243" s="770" t="s">
        <v>885</v>
      </c>
      <c r="AP243"/>
      <c r="AQ243"/>
      <c r="BN243" s="1250"/>
      <c r="BO243" s="765" t="s">
        <v>100</v>
      </c>
      <c r="BP243" s="765" t="s">
        <v>2</v>
      </c>
      <c r="BQ243" s="766" t="s">
        <v>858</v>
      </c>
      <c r="BR243" s="767">
        <v>1</v>
      </c>
      <c r="BS243" s="768">
        <v>2</v>
      </c>
      <c r="BT243" s="769" t="s">
        <v>851</v>
      </c>
      <c r="BU243" s="770" t="s">
        <v>885</v>
      </c>
      <c r="BV243"/>
      <c r="BW243"/>
    </row>
    <row r="244" spans="2:75" ht="15">
      <c r="B244" s="1250"/>
      <c r="C244" s="765" t="s">
        <v>101</v>
      </c>
      <c r="D244" s="765" t="s">
        <v>2</v>
      </c>
      <c r="E244" s="766" t="s">
        <v>858</v>
      </c>
      <c r="F244" s="767">
        <v>1</v>
      </c>
      <c r="G244" s="768">
        <v>2</v>
      </c>
      <c r="H244" s="769" t="s">
        <v>851</v>
      </c>
      <c r="I244" s="770" t="s">
        <v>885</v>
      </c>
      <c r="J244"/>
      <c r="K244"/>
      <c r="AH244" s="1250"/>
      <c r="AI244" s="765" t="s">
        <v>101</v>
      </c>
      <c r="AJ244" s="765" t="s">
        <v>2</v>
      </c>
      <c r="AK244" s="766" t="s">
        <v>858</v>
      </c>
      <c r="AL244" s="767">
        <v>1</v>
      </c>
      <c r="AM244" s="768">
        <v>6</v>
      </c>
      <c r="AN244" s="769" t="s">
        <v>851</v>
      </c>
      <c r="AO244" s="770" t="s">
        <v>885</v>
      </c>
      <c r="AP244"/>
      <c r="AQ244"/>
      <c r="BN244" s="1250"/>
      <c r="BO244" s="765" t="s">
        <v>101</v>
      </c>
      <c r="BP244" s="765" t="s">
        <v>2</v>
      </c>
      <c r="BQ244" s="766" t="s">
        <v>858</v>
      </c>
      <c r="BR244" s="767">
        <v>1</v>
      </c>
      <c r="BS244" s="768">
        <v>2</v>
      </c>
      <c r="BT244" s="769" t="s">
        <v>851</v>
      </c>
      <c r="BU244" s="770" t="s">
        <v>885</v>
      </c>
      <c r="BV244"/>
      <c r="BW244"/>
    </row>
    <row r="245" spans="2:75" ht="15">
      <c r="B245" s="1250"/>
      <c r="C245" s="765" t="s">
        <v>102</v>
      </c>
      <c r="D245" s="765" t="s">
        <v>2</v>
      </c>
      <c r="E245" s="766" t="s">
        <v>858</v>
      </c>
      <c r="F245" s="767">
        <v>1</v>
      </c>
      <c r="G245" s="768">
        <v>3</v>
      </c>
      <c r="H245" s="769" t="s">
        <v>851</v>
      </c>
      <c r="I245" s="770" t="s">
        <v>885</v>
      </c>
      <c r="J245"/>
      <c r="K245"/>
      <c r="AH245" s="1250"/>
      <c r="AI245" s="765" t="s">
        <v>102</v>
      </c>
      <c r="AJ245" s="765" t="s">
        <v>2</v>
      </c>
      <c r="AK245" s="766" t="s">
        <v>858</v>
      </c>
      <c r="AL245" s="767">
        <v>1</v>
      </c>
      <c r="AM245" s="768">
        <v>5</v>
      </c>
      <c r="AN245" s="769" t="s">
        <v>851</v>
      </c>
      <c r="AO245" s="770" t="s">
        <v>885</v>
      </c>
      <c r="AP245"/>
      <c r="AQ245"/>
      <c r="BN245" s="1250"/>
      <c r="BO245" s="765" t="s">
        <v>102</v>
      </c>
      <c r="BP245" s="765" t="s">
        <v>2</v>
      </c>
      <c r="BQ245" s="766" t="s">
        <v>858</v>
      </c>
      <c r="BR245" s="767">
        <v>1</v>
      </c>
      <c r="BS245" s="768">
        <v>3</v>
      </c>
      <c r="BT245" s="769" t="s">
        <v>851</v>
      </c>
      <c r="BU245" s="770" t="s">
        <v>885</v>
      </c>
      <c r="BV245"/>
      <c r="BW245"/>
    </row>
    <row r="246" spans="2:75" ht="15">
      <c r="B246" s="1250"/>
      <c r="C246" s="765" t="s">
        <v>103</v>
      </c>
      <c r="D246" s="765" t="s">
        <v>2</v>
      </c>
      <c r="E246" s="766" t="s">
        <v>858</v>
      </c>
      <c r="F246" s="767">
        <v>1</v>
      </c>
      <c r="G246" s="768">
        <v>4</v>
      </c>
      <c r="H246" s="769" t="s">
        <v>851</v>
      </c>
      <c r="I246" s="770" t="s">
        <v>885</v>
      </c>
      <c r="J246"/>
      <c r="K246"/>
      <c r="AH246" s="1250"/>
      <c r="AI246" s="765" t="s">
        <v>103</v>
      </c>
      <c r="AJ246" s="765" t="s">
        <v>2</v>
      </c>
      <c r="AK246" s="766" t="s">
        <v>858</v>
      </c>
      <c r="AL246" s="767">
        <v>1</v>
      </c>
      <c r="AM246" s="768">
        <v>6</v>
      </c>
      <c r="AN246" s="769" t="s">
        <v>851</v>
      </c>
      <c r="AO246" s="770" t="s">
        <v>885</v>
      </c>
      <c r="AP246"/>
      <c r="AQ246"/>
      <c r="BN246" s="1250"/>
      <c r="BO246" s="765" t="s">
        <v>103</v>
      </c>
      <c r="BP246" s="765" t="s">
        <v>2</v>
      </c>
      <c r="BQ246" s="766" t="s">
        <v>858</v>
      </c>
      <c r="BR246" s="767">
        <v>1</v>
      </c>
      <c r="BS246" s="768">
        <v>3</v>
      </c>
      <c r="BT246" s="769" t="s">
        <v>851</v>
      </c>
      <c r="BU246" s="770" t="s">
        <v>885</v>
      </c>
      <c r="BV246"/>
      <c r="BW246"/>
    </row>
    <row r="247" spans="2:75" ht="15">
      <c r="B247" s="1250"/>
      <c r="C247" s="765" t="s">
        <v>104</v>
      </c>
      <c r="D247" s="765" t="s">
        <v>2</v>
      </c>
      <c r="E247" s="766" t="s">
        <v>858</v>
      </c>
      <c r="F247" s="767">
        <v>1</v>
      </c>
      <c r="G247" s="768">
        <v>5</v>
      </c>
      <c r="H247" s="769" t="s">
        <v>851</v>
      </c>
      <c r="I247" s="770" t="s">
        <v>885</v>
      </c>
      <c r="J247"/>
      <c r="K247"/>
      <c r="AH247" s="1250"/>
      <c r="AI247" s="765" t="s">
        <v>104</v>
      </c>
      <c r="AJ247" s="765" t="s">
        <v>2</v>
      </c>
      <c r="AK247" s="766" t="s">
        <v>858</v>
      </c>
      <c r="AL247" s="767">
        <v>1</v>
      </c>
      <c r="AM247" s="768">
        <v>7</v>
      </c>
      <c r="AN247" s="769" t="s">
        <v>851</v>
      </c>
      <c r="AO247" s="770" t="s">
        <v>885</v>
      </c>
      <c r="AP247"/>
      <c r="AQ247"/>
      <c r="BN247" s="1250"/>
      <c r="BO247" s="765" t="s">
        <v>104</v>
      </c>
      <c r="BP247" s="765" t="s">
        <v>2</v>
      </c>
      <c r="BQ247" s="766" t="s">
        <v>858</v>
      </c>
      <c r="BR247" s="767">
        <v>1</v>
      </c>
      <c r="BS247" s="768">
        <v>4</v>
      </c>
      <c r="BT247" s="769" t="s">
        <v>851</v>
      </c>
      <c r="BU247" s="770" t="s">
        <v>885</v>
      </c>
      <c r="BV247"/>
      <c r="BW247"/>
    </row>
    <row r="248" spans="2:75" ht="15">
      <c r="B248" s="1251"/>
      <c r="C248" s="765" t="s">
        <v>33</v>
      </c>
      <c r="D248" s="765" t="s">
        <v>2</v>
      </c>
      <c r="E248" s="766" t="s">
        <v>858</v>
      </c>
      <c r="F248" s="767">
        <v>6</v>
      </c>
      <c r="G248" s="768">
        <v>2.666666666666667</v>
      </c>
      <c r="H248" s="771">
        <v>1.751190071541826</v>
      </c>
      <c r="I248" s="772">
        <v>0.65669627682818477</v>
      </c>
      <c r="J248"/>
      <c r="K248"/>
      <c r="AH248" s="1251"/>
      <c r="AI248" s="765" t="s">
        <v>33</v>
      </c>
      <c r="AJ248" s="765" t="s">
        <v>2</v>
      </c>
      <c r="AK248" s="766" t="s">
        <v>858</v>
      </c>
      <c r="AL248" s="767">
        <v>6</v>
      </c>
      <c r="AM248" s="768">
        <v>5.333333333333333</v>
      </c>
      <c r="AN248" s="771">
        <v>1.3662601021279464</v>
      </c>
      <c r="AO248" s="772">
        <v>0.25617376914898998</v>
      </c>
      <c r="AP248"/>
      <c r="AQ248"/>
      <c r="BN248" s="1251"/>
      <c r="BO248" s="765" t="s">
        <v>33</v>
      </c>
      <c r="BP248" s="765" t="s">
        <v>2</v>
      </c>
      <c r="BQ248" s="766" t="s">
        <v>858</v>
      </c>
      <c r="BR248" s="767">
        <v>6</v>
      </c>
      <c r="BS248" s="768">
        <v>2.6666666666666665</v>
      </c>
      <c r="BT248" s="771">
        <v>0.81649658092772615</v>
      </c>
      <c r="BU248" s="772">
        <v>0.30618621784789729</v>
      </c>
      <c r="BV248"/>
      <c r="BW248"/>
    </row>
    <row r="249" spans="2:75" ht="15">
      <c r="B249" s="1252" t="s">
        <v>916</v>
      </c>
      <c r="C249" s="765" t="s">
        <v>99</v>
      </c>
      <c r="D249" s="765" t="s">
        <v>2</v>
      </c>
      <c r="E249" s="766" t="s">
        <v>858</v>
      </c>
      <c r="F249" s="767">
        <v>1</v>
      </c>
      <c r="G249" s="768">
        <v>1</v>
      </c>
      <c r="H249" s="769" t="s">
        <v>851</v>
      </c>
      <c r="I249" s="770" t="s">
        <v>885</v>
      </c>
      <c r="J249"/>
      <c r="K249"/>
      <c r="AH249" s="1252" t="s">
        <v>916</v>
      </c>
      <c r="AI249" s="765" t="s">
        <v>99</v>
      </c>
      <c r="AJ249" s="765" t="s">
        <v>2</v>
      </c>
      <c r="AK249" s="766" t="s">
        <v>858</v>
      </c>
      <c r="AL249" s="767">
        <v>1</v>
      </c>
      <c r="AM249" s="768">
        <v>3</v>
      </c>
      <c r="AN249" s="769" t="s">
        <v>851</v>
      </c>
      <c r="AO249" s="770" t="s">
        <v>885</v>
      </c>
      <c r="AP249"/>
      <c r="AQ249"/>
      <c r="BN249" s="1252" t="s">
        <v>916</v>
      </c>
      <c r="BO249" s="765" t="s">
        <v>99</v>
      </c>
      <c r="BP249" s="765" t="s">
        <v>2</v>
      </c>
      <c r="BQ249" s="766" t="s">
        <v>858</v>
      </c>
      <c r="BR249" s="767">
        <v>1</v>
      </c>
      <c r="BS249" s="768">
        <v>0</v>
      </c>
      <c r="BT249" s="769" t="s">
        <v>851</v>
      </c>
      <c r="BU249" s="770" t="s">
        <v>885</v>
      </c>
      <c r="BV249"/>
      <c r="BW249"/>
    </row>
    <row r="250" spans="2:75" ht="15">
      <c r="B250" s="1250"/>
      <c r="C250" s="765" t="s">
        <v>100</v>
      </c>
      <c r="D250" s="765" t="s">
        <v>2</v>
      </c>
      <c r="E250" s="766" t="s">
        <v>858</v>
      </c>
      <c r="F250" s="767">
        <v>1</v>
      </c>
      <c r="G250" s="768">
        <v>1</v>
      </c>
      <c r="H250" s="769" t="s">
        <v>851</v>
      </c>
      <c r="I250" s="770" t="s">
        <v>885</v>
      </c>
      <c r="J250"/>
      <c r="K250"/>
      <c r="AH250" s="1250"/>
      <c r="AI250" s="765" t="s">
        <v>100</v>
      </c>
      <c r="AJ250" s="765" t="s">
        <v>2</v>
      </c>
      <c r="AK250" s="766" t="s">
        <v>858</v>
      </c>
      <c r="AL250" s="767">
        <v>1</v>
      </c>
      <c r="AM250" s="768">
        <v>4</v>
      </c>
      <c r="AN250" s="769" t="s">
        <v>851</v>
      </c>
      <c r="AO250" s="770" t="s">
        <v>885</v>
      </c>
      <c r="AP250"/>
      <c r="AQ250"/>
      <c r="BN250" s="1250"/>
      <c r="BO250" s="765" t="s">
        <v>100</v>
      </c>
      <c r="BP250" s="765" t="s">
        <v>2</v>
      </c>
      <c r="BQ250" s="766" t="s">
        <v>858</v>
      </c>
      <c r="BR250" s="767">
        <v>1</v>
      </c>
      <c r="BS250" s="768">
        <v>2</v>
      </c>
      <c r="BT250" s="769" t="s">
        <v>851</v>
      </c>
      <c r="BU250" s="770" t="s">
        <v>885</v>
      </c>
      <c r="BV250"/>
      <c r="BW250"/>
    </row>
    <row r="251" spans="2:75" ht="15">
      <c r="B251" s="1250"/>
      <c r="C251" s="765" t="s">
        <v>101</v>
      </c>
      <c r="D251" s="765" t="s">
        <v>2</v>
      </c>
      <c r="E251" s="766" t="s">
        <v>858</v>
      </c>
      <c r="F251" s="767">
        <v>1</v>
      </c>
      <c r="G251" s="768">
        <v>1</v>
      </c>
      <c r="H251" s="769" t="s">
        <v>851</v>
      </c>
      <c r="I251" s="770" t="s">
        <v>885</v>
      </c>
      <c r="J251"/>
      <c r="K251"/>
      <c r="AH251" s="1250"/>
      <c r="AI251" s="765" t="s">
        <v>101</v>
      </c>
      <c r="AJ251" s="765" t="s">
        <v>2</v>
      </c>
      <c r="AK251" s="766" t="s">
        <v>858</v>
      </c>
      <c r="AL251" s="767">
        <v>1</v>
      </c>
      <c r="AM251" s="768">
        <v>6</v>
      </c>
      <c r="AN251" s="769" t="s">
        <v>851</v>
      </c>
      <c r="AO251" s="770" t="s">
        <v>885</v>
      </c>
      <c r="AP251"/>
      <c r="AQ251"/>
      <c r="BN251" s="1250"/>
      <c r="BO251" s="765" t="s">
        <v>101</v>
      </c>
      <c r="BP251" s="765" t="s">
        <v>2</v>
      </c>
      <c r="BQ251" s="766" t="s">
        <v>858</v>
      </c>
      <c r="BR251" s="767">
        <v>1</v>
      </c>
      <c r="BS251" s="768">
        <v>3</v>
      </c>
      <c r="BT251" s="769" t="s">
        <v>851</v>
      </c>
      <c r="BU251" s="770" t="s">
        <v>885</v>
      </c>
      <c r="BV251"/>
      <c r="BW251"/>
    </row>
    <row r="252" spans="2:75" ht="15">
      <c r="B252" s="1250"/>
      <c r="C252" s="765" t="s">
        <v>102</v>
      </c>
      <c r="D252" s="765" t="s">
        <v>2</v>
      </c>
      <c r="E252" s="766" t="s">
        <v>858</v>
      </c>
      <c r="F252" s="767">
        <v>1</v>
      </c>
      <c r="G252" s="768">
        <v>3</v>
      </c>
      <c r="H252" s="769" t="s">
        <v>851</v>
      </c>
      <c r="I252" s="770" t="s">
        <v>885</v>
      </c>
      <c r="J252"/>
      <c r="K252"/>
      <c r="AH252" s="1250"/>
      <c r="AI252" s="765" t="s">
        <v>102</v>
      </c>
      <c r="AJ252" s="765" t="s">
        <v>2</v>
      </c>
      <c r="AK252" s="766" t="s">
        <v>858</v>
      </c>
      <c r="AL252" s="767">
        <v>1</v>
      </c>
      <c r="AM252" s="768">
        <v>6</v>
      </c>
      <c r="AN252" s="769" t="s">
        <v>851</v>
      </c>
      <c r="AO252" s="770" t="s">
        <v>885</v>
      </c>
      <c r="AP252"/>
      <c r="AQ252"/>
      <c r="BN252" s="1250"/>
      <c r="BO252" s="765" t="s">
        <v>102</v>
      </c>
      <c r="BP252" s="765" t="s">
        <v>2</v>
      </c>
      <c r="BQ252" s="766" t="s">
        <v>858</v>
      </c>
      <c r="BR252" s="767">
        <v>1</v>
      </c>
      <c r="BS252" s="768">
        <v>4</v>
      </c>
      <c r="BT252" s="769" t="s">
        <v>851</v>
      </c>
      <c r="BU252" s="770" t="s">
        <v>885</v>
      </c>
      <c r="BV252"/>
      <c r="BW252"/>
    </row>
    <row r="253" spans="2:75" ht="15">
      <c r="B253" s="1250"/>
      <c r="C253" s="765" t="s">
        <v>103</v>
      </c>
      <c r="D253" s="765" t="s">
        <v>2</v>
      </c>
      <c r="E253" s="766" t="s">
        <v>858</v>
      </c>
      <c r="F253" s="767">
        <v>1</v>
      </c>
      <c r="G253" s="768">
        <v>3</v>
      </c>
      <c r="H253" s="769" t="s">
        <v>851</v>
      </c>
      <c r="I253" s="770" t="s">
        <v>885</v>
      </c>
      <c r="J253"/>
      <c r="K253"/>
      <c r="AH253" s="1250"/>
      <c r="AI253" s="765" t="s">
        <v>103</v>
      </c>
      <c r="AJ253" s="765" t="s">
        <v>2</v>
      </c>
      <c r="AK253" s="766" t="s">
        <v>858</v>
      </c>
      <c r="AL253" s="767">
        <v>1</v>
      </c>
      <c r="AM253" s="768">
        <v>6</v>
      </c>
      <c r="AN253" s="769" t="s">
        <v>851</v>
      </c>
      <c r="AO253" s="770" t="s">
        <v>885</v>
      </c>
      <c r="AP253"/>
      <c r="AQ253"/>
      <c r="BN253" s="1250"/>
      <c r="BO253" s="765" t="s">
        <v>103</v>
      </c>
      <c r="BP253" s="765" t="s">
        <v>2</v>
      </c>
      <c r="BQ253" s="766" t="s">
        <v>858</v>
      </c>
      <c r="BR253" s="767">
        <v>1</v>
      </c>
      <c r="BS253" s="768">
        <v>4</v>
      </c>
      <c r="BT253" s="769" t="s">
        <v>851</v>
      </c>
      <c r="BU253" s="770" t="s">
        <v>885</v>
      </c>
      <c r="BV253"/>
      <c r="BW253"/>
    </row>
    <row r="254" spans="2:75" ht="15">
      <c r="B254" s="1250"/>
      <c r="C254" s="765" t="s">
        <v>104</v>
      </c>
      <c r="D254" s="765" t="s">
        <v>2</v>
      </c>
      <c r="E254" s="766" t="s">
        <v>858</v>
      </c>
      <c r="F254" s="767">
        <v>1</v>
      </c>
      <c r="G254" s="768">
        <v>3</v>
      </c>
      <c r="H254" s="769" t="s">
        <v>851</v>
      </c>
      <c r="I254" s="770" t="s">
        <v>885</v>
      </c>
      <c r="J254"/>
      <c r="K254"/>
      <c r="AH254" s="1250"/>
      <c r="AI254" s="765" t="s">
        <v>104</v>
      </c>
      <c r="AJ254" s="765" t="s">
        <v>2</v>
      </c>
      <c r="AK254" s="766" t="s">
        <v>858</v>
      </c>
      <c r="AL254" s="767">
        <v>1</v>
      </c>
      <c r="AM254" s="768">
        <v>6</v>
      </c>
      <c r="AN254" s="769" t="s">
        <v>851</v>
      </c>
      <c r="AO254" s="770" t="s">
        <v>885</v>
      </c>
      <c r="AP254"/>
      <c r="AQ254"/>
      <c r="BN254" s="1250"/>
      <c r="BO254" s="765" t="s">
        <v>104</v>
      </c>
      <c r="BP254" s="765" t="s">
        <v>2</v>
      </c>
      <c r="BQ254" s="766" t="s">
        <v>858</v>
      </c>
      <c r="BR254" s="767">
        <v>1</v>
      </c>
      <c r="BS254" s="768">
        <v>4</v>
      </c>
      <c r="BT254" s="769" t="s">
        <v>851</v>
      </c>
      <c r="BU254" s="770" t="s">
        <v>885</v>
      </c>
      <c r="BV254"/>
      <c r="BW254"/>
    </row>
    <row r="255" spans="2:75" ht="15">
      <c r="B255" s="1251"/>
      <c r="C255" s="765" t="s">
        <v>33</v>
      </c>
      <c r="D255" s="765" t="s">
        <v>2</v>
      </c>
      <c r="E255" s="766" t="s">
        <v>858</v>
      </c>
      <c r="F255" s="767">
        <v>6</v>
      </c>
      <c r="G255" s="768">
        <v>2</v>
      </c>
      <c r="H255" s="771">
        <v>1.0954451150103321</v>
      </c>
      <c r="I255" s="772">
        <v>0.54772255750516607</v>
      </c>
      <c r="J255"/>
      <c r="K255"/>
      <c r="AH255" s="1251"/>
      <c r="AI255" s="765" t="s">
        <v>33</v>
      </c>
      <c r="AJ255" s="765" t="s">
        <v>2</v>
      </c>
      <c r="AK255" s="766" t="s">
        <v>858</v>
      </c>
      <c r="AL255" s="767">
        <v>6</v>
      </c>
      <c r="AM255" s="768">
        <v>5.166666666666667</v>
      </c>
      <c r="AN255" s="771">
        <v>1.3291601358251257</v>
      </c>
      <c r="AO255" s="772">
        <v>0.25725680048228239</v>
      </c>
      <c r="AP255"/>
      <c r="AQ255"/>
      <c r="BN255" s="1251"/>
      <c r="BO255" s="765" t="s">
        <v>33</v>
      </c>
      <c r="BP255" s="765" t="s">
        <v>2</v>
      </c>
      <c r="BQ255" s="766" t="s">
        <v>858</v>
      </c>
      <c r="BR255" s="767">
        <v>6</v>
      </c>
      <c r="BS255" s="768">
        <v>2.8333333333333335</v>
      </c>
      <c r="BT255" s="771">
        <v>1.602081978759722</v>
      </c>
      <c r="BU255" s="772">
        <v>0.56544069838578415</v>
      </c>
      <c r="BV255"/>
      <c r="BW255"/>
    </row>
    <row r="256" spans="2:75" ht="15">
      <c r="B256" s="1252" t="s">
        <v>917</v>
      </c>
      <c r="C256" s="765" t="s">
        <v>99</v>
      </c>
      <c r="D256" s="765" t="s">
        <v>2</v>
      </c>
      <c r="E256" s="766" t="s">
        <v>858</v>
      </c>
      <c r="F256" s="767">
        <v>1</v>
      </c>
      <c r="G256" s="768">
        <v>1</v>
      </c>
      <c r="H256" s="769" t="s">
        <v>851</v>
      </c>
      <c r="I256" s="770" t="s">
        <v>885</v>
      </c>
      <c r="J256"/>
      <c r="K256"/>
      <c r="AH256" s="1252" t="s">
        <v>917</v>
      </c>
      <c r="AI256" s="765" t="s">
        <v>99</v>
      </c>
      <c r="AJ256" s="765" t="s">
        <v>2</v>
      </c>
      <c r="AK256" s="766" t="s">
        <v>858</v>
      </c>
      <c r="AL256" s="767">
        <v>1</v>
      </c>
      <c r="AM256" s="768">
        <v>3</v>
      </c>
      <c r="AN256" s="769" t="s">
        <v>851</v>
      </c>
      <c r="AO256" s="770" t="s">
        <v>885</v>
      </c>
      <c r="AP256"/>
      <c r="AQ256"/>
      <c r="BN256" s="1252" t="s">
        <v>917</v>
      </c>
      <c r="BO256" s="765" t="s">
        <v>99</v>
      </c>
      <c r="BP256" s="765" t="s">
        <v>2</v>
      </c>
      <c r="BQ256" s="766" t="s">
        <v>858</v>
      </c>
      <c r="BR256" s="767">
        <v>1</v>
      </c>
      <c r="BS256" s="768">
        <v>1</v>
      </c>
      <c r="BT256" s="769" t="s">
        <v>851</v>
      </c>
      <c r="BU256" s="770" t="s">
        <v>885</v>
      </c>
      <c r="BV256"/>
      <c r="BW256"/>
    </row>
    <row r="257" spans="2:75" ht="15">
      <c r="B257" s="1250"/>
      <c r="C257" s="765" t="s">
        <v>100</v>
      </c>
      <c r="D257" s="765" t="s">
        <v>2</v>
      </c>
      <c r="E257" s="766" t="s">
        <v>858</v>
      </c>
      <c r="F257" s="767">
        <v>1</v>
      </c>
      <c r="G257" s="768">
        <v>3</v>
      </c>
      <c r="H257" s="769" t="s">
        <v>851</v>
      </c>
      <c r="I257" s="770" t="s">
        <v>885</v>
      </c>
      <c r="J257"/>
      <c r="K257"/>
      <c r="AH257" s="1250"/>
      <c r="AI257" s="765" t="s">
        <v>100</v>
      </c>
      <c r="AJ257" s="765" t="s">
        <v>2</v>
      </c>
      <c r="AK257" s="766" t="s">
        <v>858</v>
      </c>
      <c r="AL257" s="767">
        <v>1</v>
      </c>
      <c r="AM257" s="768">
        <v>5</v>
      </c>
      <c r="AN257" s="769" t="s">
        <v>851</v>
      </c>
      <c r="AO257" s="770" t="s">
        <v>885</v>
      </c>
      <c r="AP257"/>
      <c r="AQ257"/>
      <c r="BN257" s="1250"/>
      <c r="BO257" s="765" t="s">
        <v>100</v>
      </c>
      <c r="BP257" s="765" t="s">
        <v>2</v>
      </c>
      <c r="BQ257" s="766" t="s">
        <v>858</v>
      </c>
      <c r="BR257" s="767">
        <v>1</v>
      </c>
      <c r="BS257" s="768">
        <v>1</v>
      </c>
      <c r="BT257" s="769" t="s">
        <v>851</v>
      </c>
      <c r="BU257" s="770" t="s">
        <v>885</v>
      </c>
      <c r="BV257"/>
      <c r="BW257"/>
    </row>
    <row r="258" spans="2:75" ht="15">
      <c r="B258" s="1250"/>
      <c r="C258" s="765" t="s">
        <v>101</v>
      </c>
      <c r="D258" s="765" t="s">
        <v>2</v>
      </c>
      <c r="E258" s="766" t="s">
        <v>858</v>
      </c>
      <c r="F258" s="767">
        <v>1</v>
      </c>
      <c r="G258" s="768">
        <v>3</v>
      </c>
      <c r="H258" s="769" t="s">
        <v>851</v>
      </c>
      <c r="I258" s="770" t="s">
        <v>885</v>
      </c>
      <c r="J258"/>
      <c r="K258"/>
      <c r="AH258" s="1250"/>
      <c r="AI258" s="765" t="s">
        <v>101</v>
      </c>
      <c r="AJ258" s="765" t="s">
        <v>2</v>
      </c>
      <c r="AK258" s="766" t="s">
        <v>858</v>
      </c>
      <c r="AL258" s="767">
        <v>1</v>
      </c>
      <c r="AM258" s="768">
        <v>5</v>
      </c>
      <c r="AN258" s="769" t="s">
        <v>851</v>
      </c>
      <c r="AO258" s="770" t="s">
        <v>885</v>
      </c>
      <c r="AP258"/>
      <c r="AQ258"/>
      <c r="BN258" s="1250"/>
      <c r="BO258" s="765" t="s">
        <v>101</v>
      </c>
      <c r="BP258" s="765" t="s">
        <v>2</v>
      </c>
      <c r="BQ258" s="766" t="s">
        <v>858</v>
      </c>
      <c r="BR258" s="767">
        <v>1</v>
      </c>
      <c r="BS258" s="768">
        <v>2</v>
      </c>
      <c r="BT258" s="769" t="s">
        <v>851</v>
      </c>
      <c r="BU258" s="770" t="s">
        <v>885</v>
      </c>
      <c r="BV258"/>
      <c r="BW258"/>
    </row>
    <row r="259" spans="2:75" ht="15">
      <c r="B259" s="1250"/>
      <c r="C259" s="765" t="s">
        <v>102</v>
      </c>
      <c r="D259" s="765" t="s">
        <v>2</v>
      </c>
      <c r="E259" s="766" t="s">
        <v>858</v>
      </c>
      <c r="F259" s="767">
        <v>1</v>
      </c>
      <c r="G259" s="768">
        <v>3</v>
      </c>
      <c r="H259" s="769" t="s">
        <v>851</v>
      </c>
      <c r="I259" s="770" t="s">
        <v>885</v>
      </c>
      <c r="J259"/>
      <c r="K259"/>
      <c r="AH259" s="1250"/>
      <c r="AI259" s="765" t="s">
        <v>102</v>
      </c>
      <c r="AJ259" s="765" t="s">
        <v>2</v>
      </c>
      <c r="AK259" s="766" t="s">
        <v>858</v>
      </c>
      <c r="AL259" s="767">
        <v>1</v>
      </c>
      <c r="AM259" s="768">
        <v>6</v>
      </c>
      <c r="AN259" s="769" t="s">
        <v>851</v>
      </c>
      <c r="AO259" s="770" t="s">
        <v>885</v>
      </c>
      <c r="AP259"/>
      <c r="AQ259"/>
      <c r="BN259" s="1250"/>
      <c r="BO259" s="765" t="s">
        <v>102</v>
      </c>
      <c r="BP259" s="765" t="s">
        <v>2</v>
      </c>
      <c r="BQ259" s="766" t="s">
        <v>858</v>
      </c>
      <c r="BR259" s="767">
        <v>1</v>
      </c>
      <c r="BS259" s="768">
        <v>3</v>
      </c>
      <c r="BT259" s="769" t="s">
        <v>851</v>
      </c>
      <c r="BU259" s="770" t="s">
        <v>885</v>
      </c>
      <c r="BV259"/>
      <c r="BW259"/>
    </row>
    <row r="260" spans="2:75" ht="15">
      <c r="B260" s="1250"/>
      <c r="C260" s="765" t="s">
        <v>103</v>
      </c>
      <c r="D260" s="765" t="s">
        <v>2</v>
      </c>
      <c r="E260" s="766" t="s">
        <v>858</v>
      </c>
      <c r="F260" s="767">
        <v>1</v>
      </c>
      <c r="G260" s="768">
        <v>3</v>
      </c>
      <c r="H260" s="769" t="s">
        <v>851</v>
      </c>
      <c r="I260" s="770" t="s">
        <v>885</v>
      </c>
      <c r="J260"/>
      <c r="K260"/>
      <c r="AH260" s="1250"/>
      <c r="AI260" s="765" t="s">
        <v>103</v>
      </c>
      <c r="AJ260" s="765" t="s">
        <v>2</v>
      </c>
      <c r="AK260" s="766" t="s">
        <v>858</v>
      </c>
      <c r="AL260" s="767">
        <v>1</v>
      </c>
      <c r="AM260" s="768">
        <v>6</v>
      </c>
      <c r="AN260" s="769" t="s">
        <v>851</v>
      </c>
      <c r="AO260" s="770" t="s">
        <v>885</v>
      </c>
      <c r="AP260"/>
      <c r="AQ260"/>
      <c r="BN260" s="1250"/>
      <c r="BO260" s="765" t="s">
        <v>103</v>
      </c>
      <c r="BP260" s="765" t="s">
        <v>2</v>
      </c>
      <c r="BQ260" s="766" t="s">
        <v>858</v>
      </c>
      <c r="BR260" s="767">
        <v>1</v>
      </c>
      <c r="BS260" s="768">
        <v>3</v>
      </c>
      <c r="BT260" s="769" t="s">
        <v>851</v>
      </c>
      <c r="BU260" s="770" t="s">
        <v>885</v>
      </c>
      <c r="BV260"/>
      <c r="BW260"/>
    </row>
    <row r="261" spans="2:75" ht="15">
      <c r="B261" s="1250"/>
      <c r="C261" s="765" t="s">
        <v>104</v>
      </c>
      <c r="D261" s="765" t="s">
        <v>2</v>
      </c>
      <c r="E261" s="766" t="s">
        <v>858</v>
      </c>
      <c r="F261" s="767">
        <v>1</v>
      </c>
      <c r="G261" s="768">
        <v>4</v>
      </c>
      <c r="H261" s="769" t="s">
        <v>851</v>
      </c>
      <c r="I261" s="770" t="s">
        <v>885</v>
      </c>
      <c r="J261"/>
      <c r="K261"/>
      <c r="AH261" s="1250"/>
      <c r="AI261" s="765" t="s">
        <v>104</v>
      </c>
      <c r="AJ261" s="765" t="s">
        <v>2</v>
      </c>
      <c r="AK261" s="766" t="s">
        <v>858</v>
      </c>
      <c r="AL261" s="767">
        <v>1</v>
      </c>
      <c r="AM261" s="768">
        <v>6</v>
      </c>
      <c r="AN261" s="769" t="s">
        <v>851</v>
      </c>
      <c r="AO261" s="770" t="s">
        <v>885</v>
      </c>
      <c r="AP261"/>
      <c r="AQ261"/>
      <c r="BN261" s="1250"/>
      <c r="BO261" s="765" t="s">
        <v>104</v>
      </c>
      <c r="BP261" s="765" t="s">
        <v>2</v>
      </c>
      <c r="BQ261" s="766" t="s">
        <v>858</v>
      </c>
      <c r="BR261" s="767">
        <v>1</v>
      </c>
      <c r="BS261" s="768">
        <v>4</v>
      </c>
      <c r="BT261" s="769" t="s">
        <v>851</v>
      </c>
      <c r="BU261" s="770" t="s">
        <v>885</v>
      </c>
      <c r="BV261"/>
      <c r="BW261"/>
    </row>
    <row r="262" spans="2:75" ht="15">
      <c r="B262" s="1251"/>
      <c r="C262" s="765" t="s">
        <v>33</v>
      </c>
      <c r="D262" s="765" t="s">
        <v>2</v>
      </c>
      <c r="E262" s="766" t="s">
        <v>858</v>
      </c>
      <c r="F262" s="767">
        <v>6</v>
      </c>
      <c r="G262" s="768">
        <v>2.8333333333333335</v>
      </c>
      <c r="H262" s="771">
        <v>0.98319208025017513</v>
      </c>
      <c r="I262" s="772">
        <v>0.34700896950006177</v>
      </c>
      <c r="J262"/>
      <c r="K262"/>
      <c r="AH262" s="1251"/>
      <c r="AI262" s="765" t="s">
        <v>33</v>
      </c>
      <c r="AJ262" s="765" t="s">
        <v>2</v>
      </c>
      <c r="AK262" s="766" t="s">
        <v>858</v>
      </c>
      <c r="AL262" s="767">
        <v>6</v>
      </c>
      <c r="AM262" s="768">
        <v>5.166666666666667</v>
      </c>
      <c r="AN262" s="771">
        <v>1.1690451944500122</v>
      </c>
      <c r="AO262" s="772">
        <v>0.2262668118290346</v>
      </c>
      <c r="AP262"/>
      <c r="AQ262"/>
      <c r="BN262" s="1251"/>
      <c r="BO262" s="765" t="s">
        <v>33</v>
      </c>
      <c r="BP262" s="765" t="s">
        <v>2</v>
      </c>
      <c r="BQ262" s="766" t="s">
        <v>858</v>
      </c>
      <c r="BR262" s="767">
        <v>6</v>
      </c>
      <c r="BS262" s="768">
        <v>2.3333333333333335</v>
      </c>
      <c r="BT262" s="771">
        <v>1.2110601416389966</v>
      </c>
      <c r="BU262" s="772">
        <v>0.5190257749881414</v>
      </c>
      <c r="BV262"/>
      <c r="BW262"/>
    </row>
    <row r="263" spans="2:75" ht="15">
      <c r="B263" s="1252" t="s">
        <v>918</v>
      </c>
      <c r="C263" s="765" t="s">
        <v>99</v>
      </c>
      <c r="D263" s="765" t="s">
        <v>2</v>
      </c>
      <c r="E263" s="766" t="s">
        <v>858</v>
      </c>
      <c r="F263" s="767">
        <v>1</v>
      </c>
      <c r="G263" s="768">
        <v>1</v>
      </c>
      <c r="H263" s="769" t="s">
        <v>851</v>
      </c>
      <c r="I263" s="770" t="s">
        <v>885</v>
      </c>
      <c r="J263"/>
      <c r="K263"/>
      <c r="AH263" s="1252" t="s">
        <v>918</v>
      </c>
      <c r="AI263" s="765" t="s">
        <v>99</v>
      </c>
      <c r="AJ263" s="765" t="s">
        <v>2</v>
      </c>
      <c r="AK263" s="766" t="s">
        <v>858</v>
      </c>
      <c r="AL263" s="767">
        <v>1</v>
      </c>
      <c r="AM263" s="768">
        <v>6</v>
      </c>
      <c r="AN263" s="769" t="s">
        <v>851</v>
      </c>
      <c r="AO263" s="770" t="s">
        <v>885</v>
      </c>
      <c r="AP263"/>
      <c r="AQ263"/>
      <c r="BN263" s="1252" t="s">
        <v>918</v>
      </c>
      <c r="BO263" s="765" t="s">
        <v>99</v>
      </c>
      <c r="BP263" s="765" t="s">
        <v>2</v>
      </c>
      <c r="BQ263" s="766" t="s">
        <v>858</v>
      </c>
      <c r="BR263" s="767">
        <v>1</v>
      </c>
      <c r="BS263" s="768">
        <v>4</v>
      </c>
      <c r="BT263" s="769" t="s">
        <v>851</v>
      </c>
      <c r="BU263" s="770" t="s">
        <v>885</v>
      </c>
      <c r="BV263"/>
      <c r="BW263"/>
    </row>
    <row r="264" spans="2:75" ht="15">
      <c r="B264" s="1250"/>
      <c r="C264" s="765" t="s">
        <v>100</v>
      </c>
      <c r="D264" s="765" t="s">
        <v>2</v>
      </c>
      <c r="E264" s="766" t="s">
        <v>858</v>
      </c>
      <c r="F264" s="767">
        <v>1</v>
      </c>
      <c r="G264" s="768">
        <v>3</v>
      </c>
      <c r="H264" s="769" t="s">
        <v>851</v>
      </c>
      <c r="I264" s="770" t="s">
        <v>885</v>
      </c>
      <c r="J264"/>
      <c r="K264"/>
      <c r="AH264" s="1250"/>
      <c r="AI264" s="765" t="s">
        <v>100</v>
      </c>
      <c r="AJ264" s="765" t="s">
        <v>2</v>
      </c>
      <c r="AK264" s="766" t="s">
        <v>858</v>
      </c>
      <c r="AL264" s="767">
        <v>1</v>
      </c>
      <c r="AM264" s="768">
        <v>6</v>
      </c>
      <c r="AN264" s="769" t="s">
        <v>851</v>
      </c>
      <c r="AO264" s="770" t="s">
        <v>885</v>
      </c>
      <c r="AP264"/>
      <c r="AQ264"/>
      <c r="BN264" s="1250"/>
      <c r="BO264" s="765" t="s">
        <v>100</v>
      </c>
      <c r="BP264" s="765" t="s">
        <v>2</v>
      </c>
      <c r="BQ264" s="766" t="s">
        <v>858</v>
      </c>
      <c r="BR264" s="767">
        <v>1</v>
      </c>
      <c r="BS264" s="768">
        <v>4</v>
      </c>
      <c r="BT264" s="769" t="s">
        <v>851</v>
      </c>
      <c r="BU264" s="770" t="s">
        <v>885</v>
      </c>
      <c r="BV264"/>
      <c r="BW264"/>
    </row>
    <row r="265" spans="2:75" ht="15">
      <c r="B265" s="1250"/>
      <c r="C265" s="765" t="s">
        <v>101</v>
      </c>
      <c r="D265" s="765" t="s">
        <v>2</v>
      </c>
      <c r="E265" s="766" t="s">
        <v>858</v>
      </c>
      <c r="F265" s="767">
        <v>1</v>
      </c>
      <c r="G265" s="768">
        <v>4</v>
      </c>
      <c r="H265" s="769" t="s">
        <v>851</v>
      </c>
      <c r="I265" s="770" t="s">
        <v>885</v>
      </c>
      <c r="J265"/>
      <c r="K265"/>
      <c r="AH265" s="1250"/>
      <c r="AI265" s="765" t="s">
        <v>101</v>
      </c>
      <c r="AJ265" s="765" t="s">
        <v>2</v>
      </c>
      <c r="AK265" s="766" t="s">
        <v>858</v>
      </c>
      <c r="AL265" s="767">
        <v>1</v>
      </c>
      <c r="AM265" s="768">
        <v>8</v>
      </c>
      <c r="AN265" s="769" t="s">
        <v>851</v>
      </c>
      <c r="AO265" s="770" t="s">
        <v>885</v>
      </c>
      <c r="AP265"/>
      <c r="AQ265"/>
      <c r="BN265" s="1250"/>
      <c r="BO265" s="765" t="s">
        <v>101</v>
      </c>
      <c r="BP265" s="765" t="s">
        <v>2</v>
      </c>
      <c r="BQ265" s="766" t="s">
        <v>858</v>
      </c>
      <c r="BR265" s="767">
        <v>1</v>
      </c>
      <c r="BS265" s="768">
        <v>4</v>
      </c>
      <c r="BT265" s="769" t="s">
        <v>851</v>
      </c>
      <c r="BU265" s="770" t="s">
        <v>885</v>
      </c>
      <c r="BV265"/>
      <c r="BW265"/>
    </row>
    <row r="266" spans="2:75" ht="15">
      <c r="B266" s="1250"/>
      <c r="C266" s="765" t="s">
        <v>102</v>
      </c>
      <c r="D266" s="765" t="s">
        <v>2</v>
      </c>
      <c r="E266" s="766" t="s">
        <v>858</v>
      </c>
      <c r="F266" s="767">
        <v>1</v>
      </c>
      <c r="G266" s="768">
        <v>4</v>
      </c>
      <c r="H266" s="769" t="s">
        <v>851</v>
      </c>
      <c r="I266" s="770" t="s">
        <v>885</v>
      </c>
      <c r="J266"/>
      <c r="K266"/>
      <c r="AH266" s="1250"/>
      <c r="AI266" s="765" t="s">
        <v>102</v>
      </c>
      <c r="AJ266" s="765" t="s">
        <v>2</v>
      </c>
      <c r="AK266" s="766" t="s">
        <v>858</v>
      </c>
      <c r="AL266" s="767">
        <v>1</v>
      </c>
      <c r="AM266" s="768">
        <v>7</v>
      </c>
      <c r="AN266" s="769" t="s">
        <v>851</v>
      </c>
      <c r="AO266" s="770" t="s">
        <v>885</v>
      </c>
      <c r="AP266"/>
      <c r="AQ266"/>
      <c r="BN266" s="1250"/>
      <c r="BO266" s="765" t="s">
        <v>102</v>
      </c>
      <c r="BP266" s="765" t="s">
        <v>2</v>
      </c>
      <c r="BQ266" s="766" t="s">
        <v>858</v>
      </c>
      <c r="BR266" s="767">
        <v>1</v>
      </c>
      <c r="BS266" s="768">
        <v>5</v>
      </c>
      <c r="BT266" s="769" t="s">
        <v>851</v>
      </c>
      <c r="BU266" s="770" t="s">
        <v>885</v>
      </c>
      <c r="BV266"/>
      <c r="BW266"/>
    </row>
    <row r="267" spans="2:75" ht="15">
      <c r="B267" s="1250"/>
      <c r="C267" s="765" t="s">
        <v>103</v>
      </c>
      <c r="D267" s="765" t="s">
        <v>2</v>
      </c>
      <c r="E267" s="766" t="s">
        <v>858</v>
      </c>
      <c r="F267" s="767">
        <v>1</v>
      </c>
      <c r="G267" s="768">
        <v>5</v>
      </c>
      <c r="H267" s="769" t="s">
        <v>851</v>
      </c>
      <c r="I267" s="770" t="s">
        <v>885</v>
      </c>
      <c r="J267"/>
      <c r="K267"/>
      <c r="AH267" s="1250"/>
      <c r="AI267" s="765" t="s">
        <v>103</v>
      </c>
      <c r="AJ267" s="765" t="s">
        <v>2</v>
      </c>
      <c r="AK267" s="766" t="s">
        <v>858</v>
      </c>
      <c r="AL267" s="767">
        <v>1</v>
      </c>
      <c r="AM267" s="768">
        <v>8</v>
      </c>
      <c r="AN267" s="769" t="s">
        <v>851</v>
      </c>
      <c r="AO267" s="770" t="s">
        <v>885</v>
      </c>
      <c r="AP267"/>
      <c r="AQ267"/>
      <c r="BN267" s="1250"/>
      <c r="BO267" s="765" t="s">
        <v>103</v>
      </c>
      <c r="BP267" s="765" t="s">
        <v>2</v>
      </c>
      <c r="BQ267" s="766" t="s">
        <v>858</v>
      </c>
      <c r="BR267" s="767">
        <v>1</v>
      </c>
      <c r="BS267" s="768">
        <v>5</v>
      </c>
      <c r="BT267" s="769" t="s">
        <v>851</v>
      </c>
      <c r="BU267" s="770" t="s">
        <v>885</v>
      </c>
      <c r="BV267"/>
      <c r="BW267"/>
    </row>
    <row r="268" spans="2:75" ht="15">
      <c r="B268" s="1250"/>
      <c r="C268" s="765" t="s">
        <v>104</v>
      </c>
      <c r="D268" s="765" t="s">
        <v>2</v>
      </c>
      <c r="E268" s="766" t="s">
        <v>858</v>
      </c>
      <c r="F268" s="767">
        <v>1</v>
      </c>
      <c r="G268" s="768">
        <v>6</v>
      </c>
      <c r="H268" s="769" t="s">
        <v>851</v>
      </c>
      <c r="I268" s="770" t="s">
        <v>885</v>
      </c>
      <c r="J268"/>
      <c r="K268"/>
      <c r="AH268" s="1250"/>
      <c r="AI268" s="765" t="s">
        <v>104</v>
      </c>
      <c r="AJ268" s="765" t="s">
        <v>2</v>
      </c>
      <c r="AK268" s="766" t="s">
        <v>858</v>
      </c>
      <c r="AL268" s="767">
        <v>1</v>
      </c>
      <c r="AM268" s="768">
        <v>9</v>
      </c>
      <c r="AN268" s="769" t="s">
        <v>851</v>
      </c>
      <c r="AO268" s="770" t="s">
        <v>885</v>
      </c>
      <c r="AP268"/>
      <c r="AQ268"/>
      <c r="BN268" s="1250"/>
      <c r="BO268" s="765" t="s">
        <v>104</v>
      </c>
      <c r="BP268" s="765" t="s">
        <v>2</v>
      </c>
      <c r="BQ268" s="766" t="s">
        <v>858</v>
      </c>
      <c r="BR268" s="767">
        <v>1</v>
      </c>
      <c r="BS268" s="768">
        <v>5</v>
      </c>
      <c r="BT268" s="769" t="s">
        <v>851</v>
      </c>
      <c r="BU268" s="770" t="s">
        <v>885</v>
      </c>
      <c r="BV268"/>
      <c r="BW268"/>
    </row>
    <row r="269" spans="2:75" ht="15">
      <c r="B269" s="1251"/>
      <c r="C269" s="765" t="s">
        <v>33</v>
      </c>
      <c r="D269" s="765" t="s">
        <v>2</v>
      </c>
      <c r="E269" s="766" t="s">
        <v>858</v>
      </c>
      <c r="F269" s="767">
        <v>6</v>
      </c>
      <c r="G269" s="768">
        <v>3.833333333333333</v>
      </c>
      <c r="H269" s="771">
        <v>1.7224014243685082</v>
      </c>
      <c r="I269" s="772">
        <v>0.4493221107048283</v>
      </c>
      <c r="J269"/>
      <c r="K269"/>
      <c r="AH269" s="1251"/>
      <c r="AI269" s="765" t="s">
        <v>33</v>
      </c>
      <c r="AJ269" s="765" t="s">
        <v>2</v>
      </c>
      <c r="AK269" s="766" t="s">
        <v>858</v>
      </c>
      <c r="AL269" s="767">
        <v>6</v>
      </c>
      <c r="AM269" s="768">
        <v>7.333333333333333</v>
      </c>
      <c r="AN269" s="771">
        <v>1.2110601416389968</v>
      </c>
      <c r="AO269" s="772">
        <v>0.16514456476895412</v>
      </c>
      <c r="AP269"/>
      <c r="AQ269"/>
      <c r="BN269" s="1251"/>
      <c r="BO269" s="765" t="s">
        <v>33</v>
      </c>
      <c r="BP269" s="765" t="s">
        <v>2</v>
      </c>
      <c r="BQ269" s="766" t="s">
        <v>858</v>
      </c>
      <c r="BR269" s="767">
        <v>6</v>
      </c>
      <c r="BS269" s="768">
        <v>4.5</v>
      </c>
      <c r="BT269" s="771">
        <v>0.54772255750516607</v>
      </c>
      <c r="BU269" s="772">
        <v>0.12171612389003689</v>
      </c>
      <c r="BV269"/>
      <c r="BW269"/>
    </row>
    <row r="270" spans="2:75" ht="15">
      <c r="B270" s="1252" t="s">
        <v>919</v>
      </c>
      <c r="C270" s="765" t="s">
        <v>99</v>
      </c>
      <c r="D270" s="765" t="s">
        <v>2</v>
      </c>
      <c r="E270" s="766" t="s">
        <v>1049</v>
      </c>
      <c r="F270" s="767">
        <v>1</v>
      </c>
      <c r="G270" s="768">
        <v>2</v>
      </c>
      <c r="H270" s="769" t="s">
        <v>851</v>
      </c>
      <c r="I270" s="770" t="s">
        <v>885</v>
      </c>
      <c r="J270"/>
      <c r="K270"/>
      <c r="AH270" s="1252" t="s">
        <v>919</v>
      </c>
      <c r="AI270" s="765" t="s">
        <v>99</v>
      </c>
      <c r="AJ270" s="765" t="s">
        <v>2</v>
      </c>
      <c r="AK270" s="766" t="s">
        <v>1049</v>
      </c>
      <c r="AL270" s="767">
        <v>1</v>
      </c>
      <c r="AM270" s="768">
        <v>6</v>
      </c>
      <c r="AN270" s="769" t="s">
        <v>851</v>
      </c>
      <c r="AO270" s="770" t="s">
        <v>885</v>
      </c>
      <c r="AP270"/>
      <c r="AQ270"/>
      <c r="BN270" s="1252" t="s">
        <v>919</v>
      </c>
      <c r="BO270" s="765" t="s">
        <v>99</v>
      </c>
      <c r="BP270" s="765" t="s">
        <v>2</v>
      </c>
      <c r="BQ270" s="766" t="s">
        <v>1049</v>
      </c>
      <c r="BR270" s="767">
        <v>1</v>
      </c>
      <c r="BS270" s="768">
        <v>2</v>
      </c>
      <c r="BT270" s="769" t="s">
        <v>851</v>
      </c>
      <c r="BU270" s="770" t="s">
        <v>885</v>
      </c>
      <c r="BV270"/>
      <c r="BW270"/>
    </row>
    <row r="271" spans="2:75" ht="15">
      <c r="B271" s="1250"/>
      <c r="C271" s="765" t="s">
        <v>100</v>
      </c>
      <c r="D271" s="765" t="s">
        <v>2</v>
      </c>
      <c r="E271" s="766" t="s">
        <v>1049</v>
      </c>
      <c r="F271" s="767">
        <v>1</v>
      </c>
      <c r="G271" s="768">
        <v>2</v>
      </c>
      <c r="H271" s="769" t="s">
        <v>851</v>
      </c>
      <c r="I271" s="770" t="s">
        <v>885</v>
      </c>
      <c r="J271"/>
      <c r="K271"/>
      <c r="AH271" s="1250"/>
      <c r="AI271" s="765" t="s">
        <v>100</v>
      </c>
      <c r="AJ271" s="765" t="s">
        <v>2</v>
      </c>
      <c r="AK271" s="766" t="s">
        <v>1049</v>
      </c>
      <c r="AL271" s="767">
        <v>1</v>
      </c>
      <c r="AM271" s="768">
        <v>6</v>
      </c>
      <c r="AN271" s="769" t="s">
        <v>851</v>
      </c>
      <c r="AO271" s="770" t="s">
        <v>885</v>
      </c>
      <c r="AP271"/>
      <c r="AQ271"/>
      <c r="BN271" s="1250"/>
      <c r="BO271" s="765" t="s">
        <v>100</v>
      </c>
      <c r="BP271" s="765" t="s">
        <v>2</v>
      </c>
      <c r="BQ271" s="766" t="s">
        <v>1049</v>
      </c>
      <c r="BR271" s="767">
        <v>1</v>
      </c>
      <c r="BS271" s="768">
        <v>3</v>
      </c>
      <c r="BT271" s="769" t="s">
        <v>851</v>
      </c>
      <c r="BU271" s="770" t="s">
        <v>885</v>
      </c>
      <c r="BV271"/>
      <c r="BW271"/>
    </row>
    <row r="272" spans="2:75" ht="15">
      <c r="B272" s="1250"/>
      <c r="C272" s="765" t="s">
        <v>101</v>
      </c>
      <c r="D272" s="765" t="s">
        <v>2</v>
      </c>
      <c r="E272" s="766" t="s">
        <v>1049</v>
      </c>
      <c r="F272" s="767">
        <v>1</v>
      </c>
      <c r="G272" s="768">
        <v>3</v>
      </c>
      <c r="H272" s="769" t="s">
        <v>851</v>
      </c>
      <c r="I272" s="770" t="s">
        <v>885</v>
      </c>
      <c r="J272"/>
      <c r="K272"/>
      <c r="AH272" s="1250"/>
      <c r="AI272" s="765" t="s">
        <v>101</v>
      </c>
      <c r="AJ272" s="765" t="s">
        <v>2</v>
      </c>
      <c r="AK272" s="766" t="s">
        <v>1049</v>
      </c>
      <c r="AL272" s="767">
        <v>1</v>
      </c>
      <c r="AM272" s="768">
        <v>7</v>
      </c>
      <c r="AN272" s="769" t="s">
        <v>851</v>
      </c>
      <c r="AO272" s="770" t="s">
        <v>885</v>
      </c>
      <c r="AP272"/>
      <c r="AQ272"/>
      <c r="BN272" s="1250"/>
      <c r="BO272" s="765" t="s">
        <v>101</v>
      </c>
      <c r="BP272" s="765" t="s">
        <v>2</v>
      </c>
      <c r="BQ272" s="766" t="s">
        <v>1049</v>
      </c>
      <c r="BR272" s="767">
        <v>1</v>
      </c>
      <c r="BS272" s="768">
        <v>3</v>
      </c>
      <c r="BT272" s="769" t="s">
        <v>851</v>
      </c>
      <c r="BU272" s="770" t="s">
        <v>885</v>
      </c>
      <c r="BV272"/>
      <c r="BW272"/>
    </row>
    <row r="273" spans="2:75" ht="15">
      <c r="B273" s="1250"/>
      <c r="C273" s="765" t="s">
        <v>102</v>
      </c>
      <c r="D273" s="765" t="s">
        <v>2</v>
      </c>
      <c r="E273" s="766" t="s">
        <v>1049</v>
      </c>
      <c r="F273" s="767">
        <v>1</v>
      </c>
      <c r="G273" s="768">
        <v>4</v>
      </c>
      <c r="H273" s="769" t="s">
        <v>851</v>
      </c>
      <c r="I273" s="770" t="s">
        <v>885</v>
      </c>
      <c r="J273"/>
      <c r="K273"/>
      <c r="AH273" s="1250"/>
      <c r="AI273" s="765" t="s">
        <v>102</v>
      </c>
      <c r="AJ273" s="765" t="s">
        <v>2</v>
      </c>
      <c r="AK273" s="766" t="s">
        <v>1049</v>
      </c>
      <c r="AL273" s="767">
        <v>1</v>
      </c>
      <c r="AM273" s="768">
        <v>7</v>
      </c>
      <c r="AN273" s="769" t="s">
        <v>851</v>
      </c>
      <c r="AO273" s="770" t="s">
        <v>885</v>
      </c>
      <c r="AP273"/>
      <c r="AQ273"/>
      <c r="BN273" s="1250"/>
      <c r="BO273" s="765" t="s">
        <v>102</v>
      </c>
      <c r="BP273" s="765" t="s">
        <v>2</v>
      </c>
      <c r="BQ273" s="766" t="s">
        <v>1049</v>
      </c>
      <c r="BR273" s="767">
        <v>1</v>
      </c>
      <c r="BS273" s="768">
        <v>3</v>
      </c>
      <c r="BT273" s="769" t="s">
        <v>851</v>
      </c>
      <c r="BU273" s="770" t="s">
        <v>885</v>
      </c>
      <c r="BV273"/>
      <c r="BW273"/>
    </row>
    <row r="274" spans="2:75" ht="15">
      <c r="B274" s="1250"/>
      <c r="C274" s="765" t="s">
        <v>103</v>
      </c>
      <c r="D274" s="765" t="s">
        <v>2</v>
      </c>
      <c r="E274" s="766" t="s">
        <v>1049</v>
      </c>
      <c r="F274" s="767">
        <v>1</v>
      </c>
      <c r="G274" s="768">
        <v>4</v>
      </c>
      <c r="H274" s="769" t="s">
        <v>851</v>
      </c>
      <c r="I274" s="770" t="s">
        <v>885</v>
      </c>
      <c r="J274"/>
      <c r="K274"/>
      <c r="AH274" s="1250"/>
      <c r="AI274" s="765" t="s">
        <v>103</v>
      </c>
      <c r="AJ274" s="765" t="s">
        <v>2</v>
      </c>
      <c r="AK274" s="766" t="s">
        <v>1049</v>
      </c>
      <c r="AL274" s="767">
        <v>1</v>
      </c>
      <c r="AM274" s="768">
        <v>8</v>
      </c>
      <c r="AN274" s="769" t="s">
        <v>851</v>
      </c>
      <c r="AO274" s="770" t="s">
        <v>885</v>
      </c>
      <c r="AP274"/>
      <c r="AQ274"/>
      <c r="BN274" s="1250"/>
      <c r="BO274" s="765" t="s">
        <v>103</v>
      </c>
      <c r="BP274" s="765" t="s">
        <v>2</v>
      </c>
      <c r="BQ274" s="766" t="s">
        <v>1049</v>
      </c>
      <c r="BR274" s="767">
        <v>1</v>
      </c>
      <c r="BS274" s="768">
        <v>5</v>
      </c>
      <c r="BT274" s="769" t="s">
        <v>851</v>
      </c>
      <c r="BU274" s="770" t="s">
        <v>885</v>
      </c>
      <c r="BV274"/>
      <c r="BW274"/>
    </row>
    <row r="275" spans="2:75" ht="15">
      <c r="B275" s="1250"/>
      <c r="C275" s="765" t="s">
        <v>104</v>
      </c>
      <c r="D275" s="765" t="s">
        <v>2</v>
      </c>
      <c r="E275" s="766" t="s">
        <v>1049</v>
      </c>
      <c r="F275" s="767">
        <v>1</v>
      </c>
      <c r="G275" s="768">
        <v>5</v>
      </c>
      <c r="H275" s="769" t="s">
        <v>851</v>
      </c>
      <c r="I275" s="770" t="s">
        <v>885</v>
      </c>
      <c r="J275"/>
      <c r="K275"/>
      <c r="AH275" s="1250"/>
      <c r="AI275" s="765" t="s">
        <v>104</v>
      </c>
      <c r="AJ275" s="765" t="s">
        <v>2</v>
      </c>
      <c r="AK275" s="766" t="s">
        <v>1049</v>
      </c>
      <c r="AL275" s="767">
        <v>1</v>
      </c>
      <c r="AM275" s="768">
        <v>8</v>
      </c>
      <c r="AN275" s="769" t="s">
        <v>851</v>
      </c>
      <c r="AO275" s="770" t="s">
        <v>885</v>
      </c>
      <c r="AP275"/>
      <c r="AQ275"/>
      <c r="BN275" s="1250"/>
      <c r="BO275" s="765" t="s">
        <v>104</v>
      </c>
      <c r="BP275" s="765" t="s">
        <v>2</v>
      </c>
      <c r="BQ275" s="766" t="s">
        <v>1049</v>
      </c>
      <c r="BR275" s="767">
        <v>1</v>
      </c>
      <c r="BS275" s="768">
        <v>5</v>
      </c>
      <c r="BT275" s="769" t="s">
        <v>851</v>
      </c>
      <c r="BU275" s="770" t="s">
        <v>885</v>
      </c>
      <c r="BV275"/>
      <c r="BW275"/>
    </row>
    <row r="276" spans="2:75" ht="15">
      <c r="B276" s="1251"/>
      <c r="C276" s="765" t="s">
        <v>33</v>
      </c>
      <c r="D276" s="765" t="s">
        <v>2</v>
      </c>
      <c r="E276" s="766" t="s">
        <v>1049</v>
      </c>
      <c r="F276" s="767">
        <v>6</v>
      </c>
      <c r="G276" s="768">
        <v>3.3333333333333335</v>
      </c>
      <c r="H276" s="771">
        <v>1.2110601416389966</v>
      </c>
      <c r="I276" s="772">
        <v>0.36331804249169897</v>
      </c>
      <c r="J276"/>
      <c r="K276"/>
      <c r="AH276" s="1251"/>
      <c r="AI276" s="765" t="s">
        <v>33</v>
      </c>
      <c r="AJ276" s="765" t="s">
        <v>2</v>
      </c>
      <c r="AK276" s="766" t="s">
        <v>1049</v>
      </c>
      <c r="AL276" s="767">
        <v>6</v>
      </c>
      <c r="AM276" s="768">
        <v>7</v>
      </c>
      <c r="AN276" s="771">
        <v>0.89442719099991586</v>
      </c>
      <c r="AO276" s="772">
        <v>0.12777531299998798</v>
      </c>
      <c r="AP276"/>
      <c r="AQ276"/>
      <c r="BN276" s="1251"/>
      <c r="BO276" s="765" t="s">
        <v>33</v>
      </c>
      <c r="BP276" s="765" t="s">
        <v>2</v>
      </c>
      <c r="BQ276" s="766" t="s">
        <v>1049</v>
      </c>
      <c r="BR276" s="767">
        <v>6</v>
      </c>
      <c r="BS276" s="768">
        <v>3.5</v>
      </c>
      <c r="BT276" s="771">
        <v>1.2247448713915889</v>
      </c>
      <c r="BU276" s="772">
        <v>0.3499271061118826</v>
      </c>
      <c r="BV276"/>
      <c r="BW276"/>
    </row>
    <row r="277" spans="2:75" ht="15">
      <c r="B277" s="1252" t="s">
        <v>920</v>
      </c>
      <c r="C277" s="765" t="s">
        <v>99</v>
      </c>
      <c r="D277" s="765" t="s">
        <v>2</v>
      </c>
      <c r="E277" s="766" t="s">
        <v>1049</v>
      </c>
      <c r="F277" s="767">
        <v>1</v>
      </c>
      <c r="G277" s="768">
        <v>1</v>
      </c>
      <c r="H277" s="769" t="s">
        <v>851</v>
      </c>
      <c r="I277" s="770" t="s">
        <v>885</v>
      </c>
      <c r="J277"/>
      <c r="K277"/>
      <c r="AH277" s="1252" t="s">
        <v>920</v>
      </c>
      <c r="AI277" s="765" t="s">
        <v>99</v>
      </c>
      <c r="AJ277" s="765" t="s">
        <v>2</v>
      </c>
      <c r="AK277" s="766" t="s">
        <v>1049</v>
      </c>
      <c r="AL277" s="767">
        <v>1</v>
      </c>
      <c r="AM277" s="768">
        <v>4</v>
      </c>
      <c r="AN277" s="769" t="s">
        <v>851</v>
      </c>
      <c r="AO277" s="770" t="s">
        <v>885</v>
      </c>
      <c r="AP277"/>
      <c r="AQ277"/>
      <c r="BN277" s="1252" t="s">
        <v>920</v>
      </c>
      <c r="BO277" s="765" t="s">
        <v>99</v>
      </c>
      <c r="BP277" s="765" t="s">
        <v>2</v>
      </c>
      <c r="BQ277" s="766" t="s">
        <v>1049</v>
      </c>
      <c r="BR277" s="767">
        <v>1</v>
      </c>
      <c r="BS277" s="768">
        <v>1</v>
      </c>
      <c r="BT277" s="769" t="s">
        <v>851</v>
      </c>
      <c r="BU277" s="770" t="s">
        <v>885</v>
      </c>
      <c r="BV277"/>
      <c r="BW277"/>
    </row>
    <row r="278" spans="2:75" ht="15">
      <c r="B278" s="1250"/>
      <c r="C278" s="765" t="s">
        <v>100</v>
      </c>
      <c r="D278" s="765" t="s">
        <v>2</v>
      </c>
      <c r="E278" s="766" t="s">
        <v>1049</v>
      </c>
      <c r="F278" s="767">
        <v>1</v>
      </c>
      <c r="G278" s="768">
        <v>2</v>
      </c>
      <c r="H278" s="769" t="s">
        <v>851</v>
      </c>
      <c r="I278" s="770" t="s">
        <v>885</v>
      </c>
      <c r="J278"/>
      <c r="K278"/>
      <c r="AH278" s="1250"/>
      <c r="AI278" s="765" t="s">
        <v>100</v>
      </c>
      <c r="AJ278" s="765" t="s">
        <v>2</v>
      </c>
      <c r="AK278" s="766" t="s">
        <v>1049</v>
      </c>
      <c r="AL278" s="767">
        <v>1</v>
      </c>
      <c r="AM278" s="768">
        <v>4</v>
      </c>
      <c r="AN278" s="769" t="s">
        <v>851</v>
      </c>
      <c r="AO278" s="770" t="s">
        <v>885</v>
      </c>
      <c r="AP278"/>
      <c r="AQ278"/>
      <c r="BN278" s="1250"/>
      <c r="BO278" s="765" t="s">
        <v>100</v>
      </c>
      <c r="BP278" s="765" t="s">
        <v>2</v>
      </c>
      <c r="BQ278" s="766" t="s">
        <v>1049</v>
      </c>
      <c r="BR278" s="767">
        <v>1</v>
      </c>
      <c r="BS278" s="768">
        <v>1</v>
      </c>
      <c r="BT278" s="769" t="s">
        <v>851</v>
      </c>
      <c r="BU278" s="770" t="s">
        <v>885</v>
      </c>
      <c r="BV278"/>
      <c r="BW278"/>
    </row>
    <row r="279" spans="2:75" ht="15">
      <c r="B279" s="1250"/>
      <c r="C279" s="765" t="s">
        <v>101</v>
      </c>
      <c r="D279" s="765" t="s">
        <v>2</v>
      </c>
      <c r="E279" s="766" t="s">
        <v>1049</v>
      </c>
      <c r="F279" s="767">
        <v>1</v>
      </c>
      <c r="G279" s="768">
        <v>4</v>
      </c>
      <c r="H279" s="769" t="s">
        <v>851</v>
      </c>
      <c r="I279" s="770" t="s">
        <v>885</v>
      </c>
      <c r="J279"/>
      <c r="K279"/>
      <c r="AH279" s="1250"/>
      <c r="AI279" s="765" t="s">
        <v>101</v>
      </c>
      <c r="AJ279" s="765" t="s">
        <v>2</v>
      </c>
      <c r="AK279" s="766" t="s">
        <v>1049</v>
      </c>
      <c r="AL279" s="767">
        <v>1</v>
      </c>
      <c r="AM279" s="768">
        <v>4</v>
      </c>
      <c r="AN279" s="769" t="s">
        <v>851</v>
      </c>
      <c r="AO279" s="770" t="s">
        <v>885</v>
      </c>
      <c r="AP279"/>
      <c r="AQ279"/>
      <c r="BN279" s="1250"/>
      <c r="BO279" s="765" t="s">
        <v>101</v>
      </c>
      <c r="BP279" s="765" t="s">
        <v>2</v>
      </c>
      <c r="BQ279" s="766" t="s">
        <v>1049</v>
      </c>
      <c r="BR279" s="767">
        <v>1</v>
      </c>
      <c r="BS279" s="768">
        <v>2</v>
      </c>
      <c r="BT279" s="769" t="s">
        <v>851</v>
      </c>
      <c r="BU279" s="770" t="s">
        <v>885</v>
      </c>
      <c r="BV279"/>
      <c r="BW279"/>
    </row>
    <row r="280" spans="2:75" ht="15">
      <c r="B280" s="1250"/>
      <c r="C280" s="765" t="s">
        <v>102</v>
      </c>
      <c r="D280" s="765" t="s">
        <v>2</v>
      </c>
      <c r="E280" s="766" t="s">
        <v>1049</v>
      </c>
      <c r="F280" s="767">
        <v>1</v>
      </c>
      <c r="G280" s="768">
        <v>3</v>
      </c>
      <c r="H280" s="769" t="s">
        <v>851</v>
      </c>
      <c r="I280" s="770" t="s">
        <v>885</v>
      </c>
      <c r="J280"/>
      <c r="K280"/>
      <c r="AH280" s="1250"/>
      <c r="AI280" s="765" t="s">
        <v>102</v>
      </c>
      <c r="AJ280" s="765" t="s">
        <v>2</v>
      </c>
      <c r="AK280" s="766" t="s">
        <v>1049</v>
      </c>
      <c r="AL280" s="767">
        <v>1</v>
      </c>
      <c r="AM280" s="768">
        <v>7</v>
      </c>
      <c r="AN280" s="769" t="s">
        <v>851</v>
      </c>
      <c r="AO280" s="770" t="s">
        <v>885</v>
      </c>
      <c r="AP280"/>
      <c r="AQ280"/>
      <c r="BN280" s="1250"/>
      <c r="BO280" s="765" t="s">
        <v>102</v>
      </c>
      <c r="BP280" s="765" t="s">
        <v>2</v>
      </c>
      <c r="BQ280" s="766" t="s">
        <v>1049</v>
      </c>
      <c r="BR280" s="767">
        <v>1</v>
      </c>
      <c r="BS280" s="768">
        <v>2</v>
      </c>
      <c r="BT280" s="769" t="s">
        <v>851</v>
      </c>
      <c r="BU280" s="770" t="s">
        <v>885</v>
      </c>
      <c r="BV280"/>
      <c r="BW280"/>
    </row>
    <row r="281" spans="2:75" ht="15">
      <c r="B281" s="1250"/>
      <c r="C281" s="765" t="s">
        <v>103</v>
      </c>
      <c r="D281" s="765" t="s">
        <v>2</v>
      </c>
      <c r="E281" s="766" t="s">
        <v>1049</v>
      </c>
      <c r="F281" s="767">
        <v>1</v>
      </c>
      <c r="G281" s="768">
        <v>4</v>
      </c>
      <c r="H281" s="769" t="s">
        <v>851</v>
      </c>
      <c r="I281" s="770" t="s">
        <v>885</v>
      </c>
      <c r="J281"/>
      <c r="K281"/>
      <c r="AH281" s="1250"/>
      <c r="AI281" s="765" t="s">
        <v>103</v>
      </c>
      <c r="AJ281" s="765" t="s">
        <v>2</v>
      </c>
      <c r="AK281" s="766" t="s">
        <v>1049</v>
      </c>
      <c r="AL281" s="767">
        <v>1</v>
      </c>
      <c r="AM281" s="768">
        <v>7</v>
      </c>
      <c r="AN281" s="769" t="s">
        <v>851</v>
      </c>
      <c r="AO281" s="770" t="s">
        <v>885</v>
      </c>
      <c r="AP281"/>
      <c r="AQ281"/>
      <c r="BN281" s="1250"/>
      <c r="BO281" s="765" t="s">
        <v>103</v>
      </c>
      <c r="BP281" s="765" t="s">
        <v>2</v>
      </c>
      <c r="BQ281" s="766" t="s">
        <v>1049</v>
      </c>
      <c r="BR281" s="767">
        <v>1</v>
      </c>
      <c r="BS281" s="768">
        <v>3</v>
      </c>
      <c r="BT281" s="769" t="s">
        <v>851</v>
      </c>
      <c r="BU281" s="770" t="s">
        <v>885</v>
      </c>
      <c r="BV281"/>
      <c r="BW281"/>
    </row>
    <row r="282" spans="2:75" ht="15">
      <c r="B282" s="1250"/>
      <c r="C282" s="765" t="s">
        <v>104</v>
      </c>
      <c r="D282" s="765" t="s">
        <v>2</v>
      </c>
      <c r="E282" s="766" t="s">
        <v>1049</v>
      </c>
      <c r="F282" s="767">
        <v>1</v>
      </c>
      <c r="G282" s="768">
        <v>4</v>
      </c>
      <c r="H282" s="769" t="s">
        <v>851</v>
      </c>
      <c r="I282" s="770" t="s">
        <v>885</v>
      </c>
      <c r="J282"/>
      <c r="K282"/>
      <c r="AH282" s="1250"/>
      <c r="AI282" s="765" t="s">
        <v>104</v>
      </c>
      <c r="AJ282" s="765" t="s">
        <v>2</v>
      </c>
      <c r="AK282" s="766" t="s">
        <v>1049</v>
      </c>
      <c r="AL282" s="767">
        <v>1</v>
      </c>
      <c r="AM282" s="768">
        <v>7</v>
      </c>
      <c r="AN282" s="769" t="s">
        <v>851</v>
      </c>
      <c r="AO282" s="770" t="s">
        <v>885</v>
      </c>
      <c r="AP282"/>
      <c r="AQ282"/>
      <c r="BN282" s="1250"/>
      <c r="BO282" s="765" t="s">
        <v>104</v>
      </c>
      <c r="BP282" s="765" t="s">
        <v>2</v>
      </c>
      <c r="BQ282" s="766" t="s">
        <v>1049</v>
      </c>
      <c r="BR282" s="767">
        <v>1</v>
      </c>
      <c r="BS282" s="768">
        <v>3</v>
      </c>
      <c r="BT282" s="769" t="s">
        <v>851</v>
      </c>
      <c r="BU282" s="770" t="s">
        <v>885</v>
      </c>
      <c r="BV282"/>
      <c r="BW282"/>
    </row>
    <row r="283" spans="2:75" ht="15">
      <c r="B283" s="1251"/>
      <c r="C283" s="765" t="s">
        <v>33</v>
      </c>
      <c r="D283" s="765" t="s">
        <v>2</v>
      </c>
      <c r="E283" s="766" t="s">
        <v>1049</v>
      </c>
      <c r="F283" s="767">
        <v>6</v>
      </c>
      <c r="G283" s="768">
        <v>3</v>
      </c>
      <c r="H283" s="771">
        <v>1.2649110640673518</v>
      </c>
      <c r="I283" s="772">
        <v>0.4216370213557839</v>
      </c>
      <c r="J283"/>
      <c r="K283"/>
      <c r="AH283" s="1251"/>
      <c r="AI283" s="765" t="s">
        <v>33</v>
      </c>
      <c r="AJ283" s="765" t="s">
        <v>2</v>
      </c>
      <c r="AK283" s="766" t="s">
        <v>1049</v>
      </c>
      <c r="AL283" s="767">
        <v>6</v>
      </c>
      <c r="AM283" s="768">
        <v>5.5</v>
      </c>
      <c r="AN283" s="771">
        <v>1.6431676725154982</v>
      </c>
      <c r="AO283" s="772">
        <v>0.29875775863918153</v>
      </c>
      <c r="AP283"/>
      <c r="AQ283"/>
      <c r="BN283" s="1251"/>
      <c r="BO283" s="765" t="s">
        <v>33</v>
      </c>
      <c r="BP283" s="765" t="s">
        <v>2</v>
      </c>
      <c r="BQ283" s="766" t="s">
        <v>1049</v>
      </c>
      <c r="BR283" s="767">
        <v>6</v>
      </c>
      <c r="BS283" s="768">
        <v>2</v>
      </c>
      <c r="BT283" s="771">
        <v>0.89442719099991597</v>
      </c>
      <c r="BU283" s="772">
        <v>0.44721359549995798</v>
      </c>
      <c r="BV283"/>
      <c r="BW283"/>
    </row>
    <row r="284" spans="2:75" ht="15">
      <c r="B284" s="1252" t="s">
        <v>921</v>
      </c>
      <c r="C284" s="765" t="s">
        <v>99</v>
      </c>
      <c r="D284" s="765" t="s">
        <v>2</v>
      </c>
      <c r="E284" s="766" t="s">
        <v>1049</v>
      </c>
      <c r="F284" s="767">
        <v>1</v>
      </c>
      <c r="G284" s="768">
        <v>1</v>
      </c>
      <c r="H284" s="769" t="s">
        <v>851</v>
      </c>
      <c r="I284" s="770" t="s">
        <v>885</v>
      </c>
      <c r="J284"/>
      <c r="K284"/>
      <c r="AH284" s="1252" t="s">
        <v>921</v>
      </c>
      <c r="AI284" s="765" t="s">
        <v>99</v>
      </c>
      <c r="AJ284" s="765" t="s">
        <v>2</v>
      </c>
      <c r="AK284" s="766" t="s">
        <v>1049</v>
      </c>
      <c r="AL284" s="767">
        <v>1</v>
      </c>
      <c r="AM284" s="768">
        <v>4</v>
      </c>
      <c r="AN284" s="769" t="s">
        <v>851</v>
      </c>
      <c r="AO284" s="770" t="s">
        <v>885</v>
      </c>
      <c r="AP284"/>
      <c r="AQ284"/>
      <c r="BN284" s="1252" t="s">
        <v>921</v>
      </c>
      <c r="BO284" s="765" t="s">
        <v>99</v>
      </c>
      <c r="BP284" s="765" t="s">
        <v>2</v>
      </c>
      <c r="BQ284" s="766" t="s">
        <v>1049</v>
      </c>
      <c r="BR284" s="767">
        <v>1</v>
      </c>
      <c r="BS284" s="768">
        <v>2</v>
      </c>
      <c r="BT284" s="769" t="s">
        <v>851</v>
      </c>
      <c r="BU284" s="770" t="s">
        <v>885</v>
      </c>
      <c r="BV284"/>
      <c r="BW284"/>
    </row>
    <row r="285" spans="2:75" ht="15">
      <c r="B285" s="1250"/>
      <c r="C285" s="765" t="s">
        <v>100</v>
      </c>
      <c r="D285" s="765" t="s">
        <v>2</v>
      </c>
      <c r="E285" s="766" t="s">
        <v>1049</v>
      </c>
      <c r="F285" s="767">
        <v>1</v>
      </c>
      <c r="G285" s="768">
        <v>2</v>
      </c>
      <c r="H285" s="769" t="s">
        <v>851</v>
      </c>
      <c r="I285" s="770" t="s">
        <v>885</v>
      </c>
      <c r="J285"/>
      <c r="K285"/>
      <c r="AH285" s="1250"/>
      <c r="AI285" s="765" t="s">
        <v>100</v>
      </c>
      <c r="AJ285" s="765" t="s">
        <v>2</v>
      </c>
      <c r="AK285" s="766" t="s">
        <v>1049</v>
      </c>
      <c r="AL285" s="767">
        <v>1</v>
      </c>
      <c r="AM285" s="768">
        <v>3</v>
      </c>
      <c r="AN285" s="769" t="s">
        <v>851</v>
      </c>
      <c r="AO285" s="770" t="s">
        <v>885</v>
      </c>
      <c r="AP285"/>
      <c r="AQ285"/>
      <c r="BN285" s="1250"/>
      <c r="BO285" s="765" t="s">
        <v>100</v>
      </c>
      <c r="BP285" s="765" t="s">
        <v>2</v>
      </c>
      <c r="BQ285" s="766" t="s">
        <v>1049</v>
      </c>
      <c r="BR285" s="767">
        <v>1</v>
      </c>
      <c r="BS285" s="768">
        <v>1</v>
      </c>
      <c r="BT285" s="769" t="s">
        <v>851</v>
      </c>
      <c r="BU285" s="770" t="s">
        <v>885</v>
      </c>
      <c r="BV285"/>
      <c r="BW285"/>
    </row>
    <row r="286" spans="2:75" ht="15">
      <c r="B286" s="1250"/>
      <c r="C286" s="765" t="s">
        <v>101</v>
      </c>
      <c r="D286" s="765" t="s">
        <v>2</v>
      </c>
      <c r="E286" s="766" t="s">
        <v>1049</v>
      </c>
      <c r="F286" s="767">
        <v>1</v>
      </c>
      <c r="G286" s="768">
        <v>2</v>
      </c>
      <c r="H286" s="769" t="s">
        <v>851</v>
      </c>
      <c r="I286" s="770" t="s">
        <v>885</v>
      </c>
      <c r="J286"/>
      <c r="K286"/>
      <c r="AH286" s="1250"/>
      <c r="AI286" s="765" t="s">
        <v>101</v>
      </c>
      <c r="AJ286" s="765" t="s">
        <v>2</v>
      </c>
      <c r="AK286" s="766" t="s">
        <v>1049</v>
      </c>
      <c r="AL286" s="767">
        <v>1</v>
      </c>
      <c r="AM286" s="768">
        <v>5</v>
      </c>
      <c r="AN286" s="769" t="s">
        <v>851</v>
      </c>
      <c r="AO286" s="770" t="s">
        <v>885</v>
      </c>
      <c r="AP286"/>
      <c r="AQ286"/>
      <c r="BN286" s="1250"/>
      <c r="BO286" s="765" t="s">
        <v>101</v>
      </c>
      <c r="BP286" s="765" t="s">
        <v>2</v>
      </c>
      <c r="BQ286" s="766" t="s">
        <v>1049</v>
      </c>
      <c r="BR286" s="767">
        <v>1</v>
      </c>
      <c r="BS286" s="768">
        <v>4</v>
      </c>
      <c r="BT286" s="769" t="s">
        <v>851</v>
      </c>
      <c r="BU286" s="770" t="s">
        <v>885</v>
      </c>
      <c r="BV286"/>
      <c r="BW286"/>
    </row>
    <row r="287" spans="2:75" ht="15">
      <c r="B287" s="1250"/>
      <c r="C287" s="765" t="s">
        <v>102</v>
      </c>
      <c r="D287" s="765" t="s">
        <v>2</v>
      </c>
      <c r="E287" s="766" t="s">
        <v>1049</v>
      </c>
      <c r="F287" s="767">
        <v>1</v>
      </c>
      <c r="G287" s="768">
        <v>3</v>
      </c>
      <c r="H287" s="769" t="s">
        <v>851</v>
      </c>
      <c r="I287" s="770" t="s">
        <v>885</v>
      </c>
      <c r="J287"/>
      <c r="K287"/>
      <c r="AH287" s="1250"/>
      <c r="AI287" s="765" t="s">
        <v>102</v>
      </c>
      <c r="AJ287" s="765" t="s">
        <v>2</v>
      </c>
      <c r="AK287" s="766" t="s">
        <v>1049</v>
      </c>
      <c r="AL287" s="767">
        <v>1</v>
      </c>
      <c r="AM287" s="768">
        <v>6</v>
      </c>
      <c r="AN287" s="769" t="s">
        <v>851</v>
      </c>
      <c r="AO287" s="770" t="s">
        <v>885</v>
      </c>
      <c r="AP287"/>
      <c r="AQ287"/>
      <c r="BN287" s="1250"/>
      <c r="BO287" s="765" t="s">
        <v>102</v>
      </c>
      <c r="BP287" s="765" t="s">
        <v>2</v>
      </c>
      <c r="BQ287" s="766" t="s">
        <v>1049</v>
      </c>
      <c r="BR287" s="767">
        <v>1</v>
      </c>
      <c r="BS287" s="768">
        <v>4</v>
      </c>
      <c r="BT287" s="769" t="s">
        <v>851</v>
      </c>
      <c r="BU287" s="770" t="s">
        <v>885</v>
      </c>
      <c r="BV287"/>
      <c r="BW287"/>
    </row>
    <row r="288" spans="2:75" ht="15">
      <c r="B288" s="1250"/>
      <c r="C288" s="765" t="s">
        <v>103</v>
      </c>
      <c r="D288" s="765" t="s">
        <v>2</v>
      </c>
      <c r="E288" s="766" t="s">
        <v>1049</v>
      </c>
      <c r="F288" s="767">
        <v>1</v>
      </c>
      <c r="G288" s="768">
        <v>4</v>
      </c>
      <c r="H288" s="769" t="s">
        <v>851</v>
      </c>
      <c r="I288" s="770" t="s">
        <v>885</v>
      </c>
      <c r="J288"/>
      <c r="K288"/>
      <c r="AH288" s="1250"/>
      <c r="AI288" s="765" t="s">
        <v>103</v>
      </c>
      <c r="AJ288" s="765" t="s">
        <v>2</v>
      </c>
      <c r="AK288" s="766" t="s">
        <v>1049</v>
      </c>
      <c r="AL288" s="767">
        <v>1</v>
      </c>
      <c r="AM288" s="768">
        <v>6</v>
      </c>
      <c r="AN288" s="769" t="s">
        <v>851</v>
      </c>
      <c r="AO288" s="770" t="s">
        <v>885</v>
      </c>
      <c r="AP288"/>
      <c r="AQ288"/>
      <c r="BN288" s="1250"/>
      <c r="BO288" s="765" t="s">
        <v>103</v>
      </c>
      <c r="BP288" s="765" t="s">
        <v>2</v>
      </c>
      <c r="BQ288" s="766" t="s">
        <v>1049</v>
      </c>
      <c r="BR288" s="767">
        <v>1</v>
      </c>
      <c r="BS288" s="768">
        <v>4</v>
      </c>
      <c r="BT288" s="769" t="s">
        <v>851</v>
      </c>
      <c r="BU288" s="770" t="s">
        <v>885</v>
      </c>
      <c r="BV288"/>
      <c r="BW288"/>
    </row>
    <row r="289" spans="2:75" ht="15">
      <c r="B289" s="1250"/>
      <c r="C289" s="765" t="s">
        <v>104</v>
      </c>
      <c r="D289" s="765" t="s">
        <v>2</v>
      </c>
      <c r="E289" s="766" t="s">
        <v>1049</v>
      </c>
      <c r="F289" s="767">
        <v>1</v>
      </c>
      <c r="G289" s="768">
        <v>4</v>
      </c>
      <c r="H289" s="769" t="s">
        <v>851</v>
      </c>
      <c r="I289" s="770" t="s">
        <v>885</v>
      </c>
      <c r="J289"/>
      <c r="K289"/>
      <c r="AH289" s="1250"/>
      <c r="AI289" s="765" t="s">
        <v>104</v>
      </c>
      <c r="AJ289" s="765" t="s">
        <v>2</v>
      </c>
      <c r="AK289" s="766" t="s">
        <v>1049</v>
      </c>
      <c r="AL289" s="767">
        <v>1</v>
      </c>
      <c r="AM289" s="768">
        <v>7</v>
      </c>
      <c r="AN289" s="769" t="s">
        <v>851</v>
      </c>
      <c r="AO289" s="770" t="s">
        <v>885</v>
      </c>
      <c r="AP289"/>
      <c r="AQ289"/>
      <c r="BN289" s="1250"/>
      <c r="BO289" s="765" t="s">
        <v>104</v>
      </c>
      <c r="BP289" s="765" t="s">
        <v>2</v>
      </c>
      <c r="BQ289" s="766" t="s">
        <v>1049</v>
      </c>
      <c r="BR289" s="767">
        <v>1</v>
      </c>
      <c r="BS289" s="768">
        <v>4</v>
      </c>
      <c r="BT289" s="769" t="s">
        <v>851</v>
      </c>
      <c r="BU289" s="770" t="s">
        <v>885</v>
      </c>
      <c r="BV289"/>
      <c r="BW289"/>
    </row>
    <row r="290" spans="2:75" ht="15">
      <c r="B290" s="1251"/>
      <c r="C290" s="765" t="s">
        <v>33</v>
      </c>
      <c r="D290" s="765" t="s">
        <v>2</v>
      </c>
      <c r="E290" s="766" t="s">
        <v>1049</v>
      </c>
      <c r="F290" s="767">
        <v>6</v>
      </c>
      <c r="G290" s="768">
        <v>2.6666666666666665</v>
      </c>
      <c r="H290" s="771">
        <v>1.2110601416389968</v>
      </c>
      <c r="I290" s="772">
        <v>0.45414755311462379</v>
      </c>
      <c r="J290"/>
      <c r="K290"/>
      <c r="AH290" s="1251"/>
      <c r="AI290" s="765" t="s">
        <v>33</v>
      </c>
      <c r="AJ290" s="765" t="s">
        <v>2</v>
      </c>
      <c r="AK290" s="766" t="s">
        <v>1049</v>
      </c>
      <c r="AL290" s="767">
        <v>6</v>
      </c>
      <c r="AM290" s="768">
        <v>5.1666666666666661</v>
      </c>
      <c r="AN290" s="771">
        <v>1.4719601443879746</v>
      </c>
      <c r="AO290" s="772">
        <v>0.28489551181702738</v>
      </c>
      <c r="AP290"/>
      <c r="AQ290"/>
      <c r="BN290" s="1251"/>
      <c r="BO290" s="765" t="s">
        <v>33</v>
      </c>
      <c r="BP290" s="765" t="s">
        <v>2</v>
      </c>
      <c r="BQ290" s="766" t="s">
        <v>1049</v>
      </c>
      <c r="BR290" s="767">
        <v>6</v>
      </c>
      <c r="BS290" s="768">
        <v>3.1666666666666665</v>
      </c>
      <c r="BT290" s="771">
        <v>1.3291601358251259</v>
      </c>
      <c r="BU290" s="772">
        <v>0.41973477973425027</v>
      </c>
      <c r="BV290"/>
      <c r="BW290"/>
    </row>
    <row r="291" spans="2:75" ht="15">
      <c r="B291" s="1252" t="s">
        <v>922</v>
      </c>
      <c r="C291" s="765" t="s">
        <v>99</v>
      </c>
      <c r="D291" s="765" t="s">
        <v>2</v>
      </c>
      <c r="E291" s="766" t="s">
        <v>1049</v>
      </c>
      <c r="F291" s="767">
        <v>1</v>
      </c>
      <c r="G291" s="768">
        <v>1</v>
      </c>
      <c r="H291" s="769" t="s">
        <v>851</v>
      </c>
      <c r="I291" s="770" t="s">
        <v>885</v>
      </c>
      <c r="J291"/>
      <c r="K291"/>
      <c r="AH291" s="1252" t="s">
        <v>922</v>
      </c>
      <c r="AI291" s="765" t="s">
        <v>99</v>
      </c>
      <c r="AJ291" s="765" t="s">
        <v>2</v>
      </c>
      <c r="AK291" s="766" t="s">
        <v>1049</v>
      </c>
      <c r="AL291" s="767">
        <v>1</v>
      </c>
      <c r="AM291" s="768">
        <v>4</v>
      </c>
      <c r="AN291" s="769" t="s">
        <v>851</v>
      </c>
      <c r="AO291" s="770" t="s">
        <v>885</v>
      </c>
      <c r="AP291"/>
      <c r="AQ291"/>
      <c r="BN291" s="1252" t="s">
        <v>922</v>
      </c>
      <c r="BO291" s="765" t="s">
        <v>99</v>
      </c>
      <c r="BP291" s="765" t="s">
        <v>2</v>
      </c>
      <c r="BQ291" s="766" t="s">
        <v>1049</v>
      </c>
      <c r="BR291" s="767">
        <v>1</v>
      </c>
      <c r="BS291" s="768">
        <v>2</v>
      </c>
      <c r="BT291" s="769" t="s">
        <v>851</v>
      </c>
      <c r="BU291" s="770" t="s">
        <v>885</v>
      </c>
      <c r="BV291"/>
      <c r="BW291"/>
    </row>
    <row r="292" spans="2:75" ht="15">
      <c r="B292" s="1250"/>
      <c r="C292" s="765" t="s">
        <v>100</v>
      </c>
      <c r="D292" s="765" t="s">
        <v>2</v>
      </c>
      <c r="E292" s="766" t="s">
        <v>1049</v>
      </c>
      <c r="F292" s="767">
        <v>1</v>
      </c>
      <c r="G292" s="768">
        <v>2</v>
      </c>
      <c r="H292" s="769" t="s">
        <v>851</v>
      </c>
      <c r="I292" s="770" t="s">
        <v>885</v>
      </c>
      <c r="J292"/>
      <c r="K292"/>
      <c r="AH292" s="1250"/>
      <c r="AI292" s="765" t="s">
        <v>100</v>
      </c>
      <c r="AJ292" s="765" t="s">
        <v>2</v>
      </c>
      <c r="AK292" s="766" t="s">
        <v>1049</v>
      </c>
      <c r="AL292" s="767">
        <v>1</v>
      </c>
      <c r="AM292" s="768">
        <v>4</v>
      </c>
      <c r="AN292" s="769" t="s">
        <v>851</v>
      </c>
      <c r="AO292" s="770" t="s">
        <v>885</v>
      </c>
      <c r="AP292"/>
      <c r="AQ292"/>
      <c r="BN292" s="1250"/>
      <c r="BO292" s="765" t="s">
        <v>100</v>
      </c>
      <c r="BP292" s="765" t="s">
        <v>2</v>
      </c>
      <c r="BQ292" s="766" t="s">
        <v>1049</v>
      </c>
      <c r="BR292" s="767">
        <v>1</v>
      </c>
      <c r="BS292" s="768">
        <v>3</v>
      </c>
      <c r="BT292" s="769" t="s">
        <v>851</v>
      </c>
      <c r="BU292" s="770" t="s">
        <v>885</v>
      </c>
      <c r="BV292"/>
      <c r="BW292"/>
    </row>
    <row r="293" spans="2:75" ht="15">
      <c r="B293" s="1250"/>
      <c r="C293" s="765" t="s">
        <v>101</v>
      </c>
      <c r="D293" s="765" t="s">
        <v>2</v>
      </c>
      <c r="E293" s="766" t="s">
        <v>1049</v>
      </c>
      <c r="F293" s="767">
        <v>1</v>
      </c>
      <c r="G293" s="768">
        <v>2</v>
      </c>
      <c r="H293" s="769" t="s">
        <v>851</v>
      </c>
      <c r="I293" s="770" t="s">
        <v>885</v>
      </c>
      <c r="J293"/>
      <c r="K293"/>
      <c r="AH293" s="1250"/>
      <c r="AI293" s="765" t="s">
        <v>101</v>
      </c>
      <c r="AJ293" s="765" t="s">
        <v>2</v>
      </c>
      <c r="AK293" s="766" t="s">
        <v>1049</v>
      </c>
      <c r="AL293" s="767">
        <v>1</v>
      </c>
      <c r="AM293" s="768">
        <v>6</v>
      </c>
      <c r="AN293" s="769" t="s">
        <v>851</v>
      </c>
      <c r="AO293" s="770" t="s">
        <v>885</v>
      </c>
      <c r="AP293"/>
      <c r="AQ293"/>
      <c r="BN293" s="1250"/>
      <c r="BO293" s="765" t="s">
        <v>101</v>
      </c>
      <c r="BP293" s="765" t="s">
        <v>2</v>
      </c>
      <c r="BQ293" s="766" t="s">
        <v>1049</v>
      </c>
      <c r="BR293" s="767">
        <v>1</v>
      </c>
      <c r="BS293" s="768">
        <v>3</v>
      </c>
      <c r="BT293" s="769" t="s">
        <v>851</v>
      </c>
      <c r="BU293" s="770" t="s">
        <v>885</v>
      </c>
      <c r="BV293"/>
      <c r="BW293"/>
    </row>
    <row r="294" spans="2:75" ht="15">
      <c r="B294" s="1250"/>
      <c r="C294" s="765" t="s">
        <v>102</v>
      </c>
      <c r="D294" s="765" t="s">
        <v>2</v>
      </c>
      <c r="E294" s="766" t="s">
        <v>1049</v>
      </c>
      <c r="F294" s="767">
        <v>1</v>
      </c>
      <c r="G294" s="768">
        <v>2</v>
      </c>
      <c r="H294" s="769" t="s">
        <v>851</v>
      </c>
      <c r="I294" s="770" t="s">
        <v>885</v>
      </c>
      <c r="J294"/>
      <c r="K294"/>
      <c r="AH294" s="1250"/>
      <c r="AI294" s="765" t="s">
        <v>102</v>
      </c>
      <c r="AJ294" s="765" t="s">
        <v>2</v>
      </c>
      <c r="AK294" s="766" t="s">
        <v>1049</v>
      </c>
      <c r="AL294" s="767">
        <v>1</v>
      </c>
      <c r="AM294" s="768">
        <v>6</v>
      </c>
      <c r="AN294" s="769" t="s">
        <v>851</v>
      </c>
      <c r="AO294" s="770" t="s">
        <v>885</v>
      </c>
      <c r="AP294"/>
      <c r="AQ294"/>
      <c r="BN294" s="1250"/>
      <c r="BO294" s="765" t="s">
        <v>102</v>
      </c>
      <c r="BP294" s="765" t="s">
        <v>2</v>
      </c>
      <c r="BQ294" s="766" t="s">
        <v>1049</v>
      </c>
      <c r="BR294" s="767">
        <v>1</v>
      </c>
      <c r="BS294" s="768">
        <v>3</v>
      </c>
      <c r="BT294" s="769" t="s">
        <v>851</v>
      </c>
      <c r="BU294" s="770" t="s">
        <v>885</v>
      </c>
      <c r="BV294"/>
      <c r="BW294"/>
    </row>
    <row r="295" spans="2:75" ht="15">
      <c r="B295" s="1250"/>
      <c r="C295" s="765" t="s">
        <v>103</v>
      </c>
      <c r="D295" s="765" t="s">
        <v>2</v>
      </c>
      <c r="E295" s="766" t="s">
        <v>1049</v>
      </c>
      <c r="F295" s="767">
        <v>1</v>
      </c>
      <c r="G295" s="768">
        <v>3</v>
      </c>
      <c r="H295" s="769" t="s">
        <v>851</v>
      </c>
      <c r="I295" s="770" t="s">
        <v>885</v>
      </c>
      <c r="J295"/>
      <c r="K295"/>
      <c r="AH295" s="1250"/>
      <c r="AI295" s="765" t="s">
        <v>103</v>
      </c>
      <c r="AJ295" s="765" t="s">
        <v>2</v>
      </c>
      <c r="AK295" s="766" t="s">
        <v>1049</v>
      </c>
      <c r="AL295" s="767">
        <v>1</v>
      </c>
      <c r="AM295" s="768">
        <v>7</v>
      </c>
      <c r="AN295" s="769" t="s">
        <v>851</v>
      </c>
      <c r="AO295" s="770" t="s">
        <v>885</v>
      </c>
      <c r="AP295"/>
      <c r="AQ295"/>
      <c r="BN295" s="1250"/>
      <c r="BO295" s="765" t="s">
        <v>103</v>
      </c>
      <c r="BP295" s="765" t="s">
        <v>2</v>
      </c>
      <c r="BQ295" s="766" t="s">
        <v>1049</v>
      </c>
      <c r="BR295" s="767">
        <v>1</v>
      </c>
      <c r="BS295" s="768">
        <v>4</v>
      </c>
      <c r="BT295" s="769" t="s">
        <v>851</v>
      </c>
      <c r="BU295" s="770" t="s">
        <v>885</v>
      </c>
      <c r="BV295"/>
      <c r="BW295"/>
    </row>
    <row r="296" spans="2:75" ht="15">
      <c r="B296" s="1250"/>
      <c r="C296" s="765" t="s">
        <v>104</v>
      </c>
      <c r="D296" s="765" t="s">
        <v>2</v>
      </c>
      <c r="E296" s="766" t="s">
        <v>1049</v>
      </c>
      <c r="F296" s="767">
        <v>1</v>
      </c>
      <c r="G296" s="768">
        <v>3</v>
      </c>
      <c r="H296" s="769" t="s">
        <v>851</v>
      </c>
      <c r="I296" s="770" t="s">
        <v>885</v>
      </c>
      <c r="J296"/>
      <c r="K296"/>
      <c r="AH296" s="1250"/>
      <c r="AI296" s="765" t="s">
        <v>104</v>
      </c>
      <c r="AJ296" s="765" t="s">
        <v>2</v>
      </c>
      <c r="AK296" s="766" t="s">
        <v>1049</v>
      </c>
      <c r="AL296" s="767">
        <v>1</v>
      </c>
      <c r="AM296" s="768">
        <v>8</v>
      </c>
      <c r="AN296" s="769" t="s">
        <v>851</v>
      </c>
      <c r="AO296" s="770" t="s">
        <v>885</v>
      </c>
      <c r="AP296"/>
      <c r="AQ296"/>
      <c r="BN296" s="1250"/>
      <c r="BO296" s="765" t="s">
        <v>104</v>
      </c>
      <c r="BP296" s="765" t="s">
        <v>2</v>
      </c>
      <c r="BQ296" s="766" t="s">
        <v>1049</v>
      </c>
      <c r="BR296" s="767">
        <v>1</v>
      </c>
      <c r="BS296" s="768">
        <v>4</v>
      </c>
      <c r="BT296" s="769" t="s">
        <v>851</v>
      </c>
      <c r="BU296" s="770" t="s">
        <v>885</v>
      </c>
      <c r="BV296"/>
      <c r="BW296"/>
    </row>
    <row r="297" spans="2:75" ht="15">
      <c r="B297" s="1251"/>
      <c r="C297" s="765" t="s">
        <v>33</v>
      </c>
      <c r="D297" s="765" t="s">
        <v>2</v>
      </c>
      <c r="E297" s="766" t="s">
        <v>1049</v>
      </c>
      <c r="F297" s="767">
        <v>6</v>
      </c>
      <c r="G297" s="768">
        <v>2.1666666666666665</v>
      </c>
      <c r="H297" s="771">
        <v>0.752772652709081</v>
      </c>
      <c r="I297" s="772">
        <v>0.34743353201957589</v>
      </c>
      <c r="J297"/>
      <c r="K297"/>
      <c r="AH297" s="1251"/>
      <c r="AI297" s="765" t="s">
        <v>33</v>
      </c>
      <c r="AJ297" s="765" t="s">
        <v>2</v>
      </c>
      <c r="AK297" s="766" t="s">
        <v>1049</v>
      </c>
      <c r="AL297" s="767">
        <v>6</v>
      </c>
      <c r="AM297" s="768">
        <v>5.8333333333333339</v>
      </c>
      <c r="AN297" s="771">
        <v>1.602081978759722</v>
      </c>
      <c r="AO297" s="772">
        <v>0.27464262493023806</v>
      </c>
      <c r="AP297"/>
      <c r="AQ297"/>
      <c r="BN297" s="1251"/>
      <c r="BO297" s="765" t="s">
        <v>33</v>
      </c>
      <c r="BP297" s="765" t="s">
        <v>2</v>
      </c>
      <c r="BQ297" s="766" t="s">
        <v>1049</v>
      </c>
      <c r="BR297" s="767">
        <v>6</v>
      </c>
      <c r="BS297" s="768">
        <v>3.1666666666666665</v>
      </c>
      <c r="BT297" s="771">
        <v>0.752772652709081</v>
      </c>
      <c r="BU297" s="772">
        <v>0.2377176798028677</v>
      </c>
      <c r="BV297"/>
      <c r="BW297"/>
    </row>
    <row r="298" spans="2:75" ht="15">
      <c r="B298" s="1252" t="s">
        <v>923</v>
      </c>
      <c r="C298" s="765" t="s">
        <v>99</v>
      </c>
      <c r="D298" s="765" t="s">
        <v>2</v>
      </c>
      <c r="E298" s="766" t="s">
        <v>1049</v>
      </c>
      <c r="F298" s="767">
        <v>1</v>
      </c>
      <c r="G298" s="768">
        <v>1</v>
      </c>
      <c r="H298" s="769" t="s">
        <v>851</v>
      </c>
      <c r="I298" s="770" t="s">
        <v>885</v>
      </c>
      <c r="J298"/>
      <c r="K298"/>
      <c r="AH298" s="1252" t="s">
        <v>923</v>
      </c>
      <c r="AI298" s="765" t="s">
        <v>99</v>
      </c>
      <c r="AJ298" s="765" t="s">
        <v>2</v>
      </c>
      <c r="AK298" s="766" t="s">
        <v>1049</v>
      </c>
      <c r="AL298" s="767">
        <v>1</v>
      </c>
      <c r="AM298" s="768">
        <v>3</v>
      </c>
      <c r="AN298" s="769" t="s">
        <v>851</v>
      </c>
      <c r="AO298" s="770" t="s">
        <v>885</v>
      </c>
      <c r="AP298"/>
      <c r="AQ298"/>
      <c r="BN298" s="1252" t="s">
        <v>923</v>
      </c>
      <c r="BO298" s="765" t="s">
        <v>99</v>
      </c>
      <c r="BP298" s="765" t="s">
        <v>2</v>
      </c>
      <c r="BQ298" s="766" t="s">
        <v>1049</v>
      </c>
      <c r="BR298" s="767">
        <v>1</v>
      </c>
      <c r="BS298" s="768">
        <v>2</v>
      </c>
      <c r="BT298" s="769" t="s">
        <v>851</v>
      </c>
      <c r="BU298" s="770" t="s">
        <v>885</v>
      </c>
      <c r="BV298"/>
      <c r="BW298"/>
    </row>
    <row r="299" spans="2:75" ht="15">
      <c r="B299" s="1250"/>
      <c r="C299" s="765" t="s">
        <v>100</v>
      </c>
      <c r="D299" s="765" t="s">
        <v>2</v>
      </c>
      <c r="E299" s="766" t="s">
        <v>1049</v>
      </c>
      <c r="F299" s="767">
        <v>1</v>
      </c>
      <c r="G299" s="768">
        <v>3</v>
      </c>
      <c r="H299" s="769" t="s">
        <v>851</v>
      </c>
      <c r="I299" s="770" t="s">
        <v>885</v>
      </c>
      <c r="J299"/>
      <c r="K299"/>
      <c r="AH299" s="1250"/>
      <c r="AI299" s="765" t="s">
        <v>100</v>
      </c>
      <c r="AJ299" s="765" t="s">
        <v>2</v>
      </c>
      <c r="AK299" s="766" t="s">
        <v>1049</v>
      </c>
      <c r="AL299" s="767">
        <v>1</v>
      </c>
      <c r="AM299" s="768">
        <v>5</v>
      </c>
      <c r="AN299" s="769" t="s">
        <v>851</v>
      </c>
      <c r="AO299" s="770" t="s">
        <v>885</v>
      </c>
      <c r="AP299"/>
      <c r="AQ299"/>
      <c r="BN299" s="1250"/>
      <c r="BO299" s="765" t="s">
        <v>100</v>
      </c>
      <c r="BP299" s="765" t="s">
        <v>2</v>
      </c>
      <c r="BQ299" s="766" t="s">
        <v>1049</v>
      </c>
      <c r="BR299" s="767">
        <v>1</v>
      </c>
      <c r="BS299" s="768">
        <v>3</v>
      </c>
      <c r="BT299" s="769" t="s">
        <v>851</v>
      </c>
      <c r="BU299" s="770" t="s">
        <v>885</v>
      </c>
      <c r="BV299"/>
      <c r="BW299"/>
    </row>
    <row r="300" spans="2:75" ht="15">
      <c r="B300" s="1250"/>
      <c r="C300" s="765" t="s">
        <v>101</v>
      </c>
      <c r="D300" s="765" t="s">
        <v>2</v>
      </c>
      <c r="E300" s="766" t="s">
        <v>1049</v>
      </c>
      <c r="F300" s="767">
        <v>1</v>
      </c>
      <c r="G300" s="768">
        <v>3</v>
      </c>
      <c r="H300" s="769" t="s">
        <v>851</v>
      </c>
      <c r="I300" s="770" t="s">
        <v>885</v>
      </c>
      <c r="J300"/>
      <c r="K300"/>
      <c r="AH300" s="1250"/>
      <c r="AI300" s="765" t="s">
        <v>101</v>
      </c>
      <c r="AJ300" s="765" t="s">
        <v>2</v>
      </c>
      <c r="AK300" s="766" t="s">
        <v>1049</v>
      </c>
      <c r="AL300" s="767">
        <v>1</v>
      </c>
      <c r="AM300" s="768">
        <v>6</v>
      </c>
      <c r="AN300" s="769" t="s">
        <v>851</v>
      </c>
      <c r="AO300" s="770" t="s">
        <v>885</v>
      </c>
      <c r="AP300"/>
      <c r="AQ300"/>
      <c r="BN300" s="1250"/>
      <c r="BO300" s="765" t="s">
        <v>101</v>
      </c>
      <c r="BP300" s="765" t="s">
        <v>2</v>
      </c>
      <c r="BQ300" s="766" t="s">
        <v>1049</v>
      </c>
      <c r="BR300" s="767">
        <v>1</v>
      </c>
      <c r="BS300" s="768">
        <v>4</v>
      </c>
      <c r="BT300" s="769" t="s">
        <v>851</v>
      </c>
      <c r="BU300" s="770" t="s">
        <v>885</v>
      </c>
      <c r="BV300"/>
      <c r="BW300"/>
    </row>
    <row r="301" spans="2:75" ht="15">
      <c r="B301" s="1250"/>
      <c r="C301" s="765" t="s">
        <v>102</v>
      </c>
      <c r="D301" s="765" t="s">
        <v>2</v>
      </c>
      <c r="E301" s="766" t="s">
        <v>1049</v>
      </c>
      <c r="F301" s="767">
        <v>1</v>
      </c>
      <c r="G301" s="768">
        <v>3</v>
      </c>
      <c r="H301" s="769" t="s">
        <v>851</v>
      </c>
      <c r="I301" s="770" t="s">
        <v>885</v>
      </c>
      <c r="J301"/>
      <c r="K301"/>
      <c r="AH301" s="1250"/>
      <c r="AI301" s="765" t="s">
        <v>102</v>
      </c>
      <c r="AJ301" s="765" t="s">
        <v>2</v>
      </c>
      <c r="AK301" s="766" t="s">
        <v>1049</v>
      </c>
      <c r="AL301" s="767">
        <v>1</v>
      </c>
      <c r="AM301" s="768">
        <v>6</v>
      </c>
      <c r="AN301" s="769" t="s">
        <v>851</v>
      </c>
      <c r="AO301" s="770" t="s">
        <v>885</v>
      </c>
      <c r="AP301"/>
      <c r="AQ301"/>
      <c r="BN301" s="1250"/>
      <c r="BO301" s="765" t="s">
        <v>102</v>
      </c>
      <c r="BP301" s="765" t="s">
        <v>2</v>
      </c>
      <c r="BQ301" s="766" t="s">
        <v>1049</v>
      </c>
      <c r="BR301" s="767">
        <v>1</v>
      </c>
      <c r="BS301" s="768">
        <v>4</v>
      </c>
      <c r="BT301" s="769" t="s">
        <v>851</v>
      </c>
      <c r="BU301" s="770" t="s">
        <v>885</v>
      </c>
      <c r="BV301"/>
      <c r="BW301"/>
    </row>
    <row r="302" spans="2:75" ht="15">
      <c r="B302" s="1250"/>
      <c r="C302" s="765" t="s">
        <v>103</v>
      </c>
      <c r="D302" s="765" t="s">
        <v>2</v>
      </c>
      <c r="E302" s="766" t="s">
        <v>1049</v>
      </c>
      <c r="F302" s="767">
        <v>1</v>
      </c>
      <c r="G302" s="768">
        <v>4</v>
      </c>
      <c r="H302" s="769" t="s">
        <v>851</v>
      </c>
      <c r="I302" s="770" t="s">
        <v>885</v>
      </c>
      <c r="J302"/>
      <c r="K302"/>
      <c r="AH302" s="1250"/>
      <c r="AI302" s="765" t="s">
        <v>103</v>
      </c>
      <c r="AJ302" s="765" t="s">
        <v>2</v>
      </c>
      <c r="AK302" s="766" t="s">
        <v>1049</v>
      </c>
      <c r="AL302" s="767">
        <v>1</v>
      </c>
      <c r="AM302" s="768">
        <v>8</v>
      </c>
      <c r="AN302" s="769" t="s">
        <v>851</v>
      </c>
      <c r="AO302" s="770" t="s">
        <v>885</v>
      </c>
      <c r="AP302"/>
      <c r="AQ302"/>
      <c r="BN302" s="1250"/>
      <c r="BO302" s="765" t="s">
        <v>103</v>
      </c>
      <c r="BP302" s="765" t="s">
        <v>2</v>
      </c>
      <c r="BQ302" s="766" t="s">
        <v>1049</v>
      </c>
      <c r="BR302" s="767">
        <v>1</v>
      </c>
      <c r="BS302" s="768">
        <v>4</v>
      </c>
      <c r="BT302" s="769" t="s">
        <v>851</v>
      </c>
      <c r="BU302" s="770" t="s">
        <v>885</v>
      </c>
      <c r="BV302"/>
      <c r="BW302"/>
    </row>
    <row r="303" spans="2:75" ht="15">
      <c r="B303" s="1250"/>
      <c r="C303" s="765" t="s">
        <v>104</v>
      </c>
      <c r="D303" s="765" t="s">
        <v>2</v>
      </c>
      <c r="E303" s="766" t="s">
        <v>1049</v>
      </c>
      <c r="F303" s="767">
        <v>1</v>
      </c>
      <c r="G303" s="768">
        <v>4</v>
      </c>
      <c r="H303" s="769" t="s">
        <v>851</v>
      </c>
      <c r="I303" s="770" t="s">
        <v>885</v>
      </c>
      <c r="J303"/>
      <c r="K303"/>
      <c r="AH303" s="1250"/>
      <c r="AI303" s="765" t="s">
        <v>104</v>
      </c>
      <c r="AJ303" s="765" t="s">
        <v>2</v>
      </c>
      <c r="AK303" s="766" t="s">
        <v>1049</v>
      </c>
      <c r="AL303" s="767">
        <v>1</v>
      </c>
      <c r="AM303" s="768">
        <v>8</v>
      </c>
      <c r="AN303" s="769" t="s">
        <v>851</v>
      </c>
      <c r="AO303" s="770" t="s">
        <v>885</v>
      </c>
      <c r="AP303"/>
      <c r="AQ303"/>
      <c r="BN303" s="1250"/>
      <c r="BO303" s="765" t="s">
        <v>104</v>
      </c>
      <c r="BP303" s="765" t="s">
        <v>2</v>
      </c>
      <c r="BQ303" s="766" t="s">
        <v>1049</v>
      </c>
      <c r="BR303" s="767">
        <v>1</v>
      </c>
      <c r="BS303" s="768">
        <v>4</v>
      </c>
      <c r="BT303" s="769" t="s">
        <v>851</v>
      </c>
      <c r="BU303" s="770" t="s">
        <v>885</v>
      </c>
      <c r="BV303"/>
      <c r="BW303"/>
    </row>
    <row r="304" spans="2:75" ht="15">
      <c r="B304" s="1251"/>
      <c r="C304" s="765" t="s">
        <v>33</v>
      </c>
      <c r="D304" s="765" t="s">
        <v>2</v>
      </c>
      <c r="E304" s="766" t="s">
        <v>1049</v>
      </c>
      <c r="F304" s="767">
        <v>6</v>
      </c>
      <c r="G304" s="768">
        <v>3</v>
      </c>
      <c r="H304" s="771">
        <v>1.0954451150103321</v>
      </c>
      <c r="I304" s="772">
        <v>0.36514837167011072</v>
      </c>
      <c r="J304"/>
      <c r="K304"/>
      <c r="AH304" s="1251"/>
      <c r="AI304" s="765" t="s">
        <v>33</v>
      </c>
      <c r="AJ304" s="765" t="s">
        <v>2</v>
      </c>
      <c r="AK304" s="766" t="s">
        <v>1049</v>
      </c>
      <c r="AL304" s="767">
        <v>6</v>
      </c>
      <c r="AM304" s="768">
        <v>6</v>
      </c>
      <c r="AN304" s="771">
        <v>1.8973665961010275</v>
      </c>
      <c r="AO304" s="772">
        <v>0.31622776601683794</v>
      </c>
      <c r="AP304"/>
      <c r="AQ304"/>
      <c r="BN304" s="1251"/>
      <c r="BO304" s="765" t="s">
        <v>33</v>
      </c>
      <c r="BP304" s="765" t="s">
        <v>2</v>
      </c>
      <c r="BQ304" s="766" t="s">
        <v>1049</v>
      </c>
      <c r="BR304" s="767">
        <v>6</v>
      </c>
      <c r="BS304" s="768">
        <v>3.5</v>
      </c>
      <c r="BT304" s="771">
        <v>0.83666002653407556</v>
      </c>
      <c r="BU304" s="772">
        <v>0.23904572186687875</v>
      </c>
      <c r="BV304"/>
      <c r="BW304"/>
    </row>
    <row r="305" spans="2:75" ht="15">
      <c r="B305" s="1252" t="s">
        <v>924</v>
      </c>
      <c r="C305" s="765" t="s">
        <v>99</v>
      </c>
      <c r="D305" s="765" t="s">
        <v>2</v>
      </c>
      <c r="E305" s="766" t="s">
        <v>1049</v>
      </c>
      <c r="F305" s="767">
        <v>1</v>
      </c>
      <c r="G305" s="768">
        <v>1</v>
      </c>
      <c r="H305" s="769" t="s">
        <v>851</v>
      </c>
      <c r="I305" s="770" t="s">
        <v>885</v>
      </c>
      <c r="J305"/>
      <c r="K305"/>
      <c r="AH305" s="1252" t="s">
        <v>924</v>
      </c>
      <c r="AI305" s="765" t="s">
        <v>99</v>
      </c>
      <c r="AJ305" s="765" t="s">
        <v>2</v>
      </c>
      <c r="AK305" s="766" t="s">
        <v>1049</v>
      </c>
      <c r="AL305" s="767">
        <v>1</v>
      </c>
      <c r="AM305" s="768">
        <v>4</v>
      </c>
      <c r="AN305" s="769" t="s">
        <v>851</v>
      </c>
      <c r="AO305" s="770" t="s">
        <v>885</v>
      </c>
      <c r="AP305"/>
      <c r="AQ305"/>
      <c r="BN305" s="1252" t="s">
        <v>924</v>
      </c>
      <c r="BO305" s="765" t="s">
        <v>99</v>
      </c>
      <c r="BP305" s="765" t="s">
        <v>2</v>
      </c>
      <c r="BQ305" s="766" t="s">
        <v>1049</v>
      </c>
      <c r="BR305" s="767">
        <v>1</v>
      </c>
      <c r="BS305" s="768">
        <v>0</v>
      </c>
      <c r="BT305" s="769" t="s">
        <v>851</v>
      </c>
      <c r="BU305" s="770" t="s">
        <v>885</v>
      </c>
      <c r="BV305"/>
      <c r="BW305"/>
    </row>
    <row r="306" spans="2:75" ht="15">
      <c r="B306" s="1250"/>
      <c r="C306" s="765" t="s">
        <v>100</v>
      </c>
      <c r="D306" s="765" t="s">
        <v>2</v>
      </c>
      <c r="E306" s="766" t="s">
        <v>1049</v>
      </c>
      <c r="F306" s="767">
        <v>1</v>
      </c>
      <c r="G306" s="768">
        <v>1</v>
      </c>
      <c r="H306" s="769" t="s">
        <v>851</v>
      </c>
      <c r="I306" s="770" t="s">
        <v>885</v>
      </c>
      <c r="J306"/>
      <c r="K306"/>
      <c r="AH306" s="1250"/>
      <c r="AI306" s="765" t="s">
        <v>100</v>
      </c>
      <c r="AJ306" s="765" t="s">
        <v>2</v>
      </c>
      <c r="AK306" s="766" t="s">
        <v>1049</v>
      </c>
      <c r="AL306" s="767">
        <v>1</v>
      </c>
      <c r="AM306" s="768">
        <v>4</v>
      </c>
      <c r="AN306" s="769" t="s">
        <v>851</v>
      </c>
      <c r="AO306" s="770" t="s">
        <v>885</v>
      </c>
      <c r="AP306"/>
      <c r="AQ306"/>
      <c r="BN306" s="1250"/>
      <c r="BO306" s="765" t="s">
        <v>100</v>
      </c>
      <c r="BP306" s="765" t="s">
        <v>2</v>
      </c>
      <c r="BQ306" s="766" t="s">
        <v>1049</v>
      </c>
      <c r="BR306" s="767">
        <v>1</v>
      </c>
      <c r="BS306" s="768">
        <v>2</v>
      </c>
      <c r="BT306" s="769" t="s">
        <v>851</v>
      </c>
      <c r="BU306" s="770" t="s">
        <v>885</v>
      </c>
      <c r="BV306"/>
      <c r="BW306"/>
    </row>
    <row r="307" spans="2:75" ht="15">
      <c r="B307" s="1250"/>
      <c r="C307" s="765" t="s">
        <v>101</v>
      </c>
      <c r="D307" s="765" t="s">
        <v>2</v>
      </c>
      <c r="E307" s="766" t="s">
        <v>1049</v>
      </c>
      <c r="F307" s="767">
        <v>1</v>
      </c>
      <c r="G307" s="768">
        <v>2</v>
      </c>
      <c r="H307" s="769" t="s">
        <v>851</v>
      </c>
      <c r="I307" s="770" t="s">
        <v>885</v>
      </c>
      <c r="J307"/>
      <c r="K307"/>
      <c r="AH307" s="1250"/>
      <c r="AI307" s="765" t="s">
        <v>101</v>
      </c>
      <c r="AJ307" s="765" t="s">
        <v>2</v>
      </c>
      <c r="AK307" s="766" t="s">
        <v>1049</v>
      </c>
      <c r="AL307" s="767">
        <v>1</v>
      </c>
      <c r="AM307" s="768">
        <v>5</v>
      </c>
      <c r="AN307" s="769" t="s">
        <v>851</v>
      </c>
      <c r="AO307" s="770" t="s">
        <v>885</v>
      </c>
      <c r="AP307"/>
      <c r="AQ307"/>
      <c r="BN307" s="1250"/>
      <c r="BO307" s="765" t="s">
        <v>101</v>
      </c>
      <c r="BP307" s="765" t="s">
        <v>2</v>
      </c>
      <c r="BQ307" s="766" t="s">
        <v>1049</v>
      </c>
      <c r="BR307" s="767">
        <v>1</v>
      </c>
      <c r="BS307" s="768">
        <v>4</v>
      </c>
      <c r="BT307" s="769" t="s">
        <v>851</v>
      </c>
      <c r="BU307" s="770" t="s">
        <v>885</v>
      </c>
      <c r="BV307"/>
      <c r="BW307"/>
    </row>
    <row r="308" spans="2:75" ht="15">
      <c r="B308" s="1250"/>
      <c r="C308" s="765" t="s">
        <v>102</v>
      </c>
      <c r="D308" s="765" t="s">
        <v>2</v>
      </c>
      <c r="E308" s="766" t="s">
        <v>1049</v>
      </c>
      <c r="F308" s="767">
        <v>1</v>
      </c>
      <c r="G308" s="768">
        <v>4</v>
      </c>
      <c r="H308" s="769" t="s">
        <v>851</v>
      </c>
      <c r="I308" s="770" t="s">
        <v>885</v>
      </c>
      <c r="J308"/>
      <c r="K308"/>
      <c r="AH308" s="1250"/>
      <c r="AI308" s="765" t="s">
        <v>102</v>
      </c>
      <c r="AJ308" s="765" t="s">
        <v>2</v>
      </c>
      <c r="AK308" s="766" t="s">
        <v>1049</v>
      </c>
      <c r="AL308" s="767">
        <v>1</v>
      </c>
      <c r="AM308" s="768">
        <v>6</v>
      </c>
      <c r="AN308" s="769" t="s">
        <v>851</v>
      </c>
      <c r="AO308" s="770" t="s">
        <v>885</v>
      </c>
      <c r="AP308"/>
      <c r="AQ308"/>
      <c r="BN308" s="1250"/>
      <c r="BO308" s="765" t="s">
        <v>102</v>
      </c>
      <c r="BP308" s="765" t="s">
        <v>2</v>
      </c>
      <c r="BQ308" s="766" t="s">
        <v>1049</v>
      </c>
      <c r="BR308" s="767">
        <v>1</v>
      </c>
      <c r="BS308" s="768">
        <v>4</v>
      </c>
      <c r="BT308" s="769" t="s">
        <v>851</v>
      </c>
      <c r="BU308" s="770" t="s">
        <v>885</v>
      </c>
      <c r="BV308"/>
      <c r="BW308"/>
    </row>
    <row r="309" spans="2:75" ht="15">
      <c r="B309" s="1250"/>
      <c r="C309" s="765" t="s">
        <v>103</v>
      </c>
      <c r="D309" s="765" t="s">
        <v>2</v>
      </c>
      <c r="E309" s="766" t="s">
        <v>1049</v>
      </c>
      <c r="F309" s="767">
        <v>1</v>
      </c>
      <c r="G309" s="768">
        <v>3</v>
      </c>
      <c r="H309" s="769" t="s">
        <v>851</v>
      </c>
      <c r="I309" s="770" t="s">
        <v>885</v>
      </c>
      <c r="J309"/>
      <c r="K309"/>
      <c r="AH309" s="1250"/>
      <c r="AI309" s="765" t="s">
        <v>103</v>
      </c>
      <c r="AJ309" s="765" t="s">
        <v>2</v>
      </c>
      <c r="AK309" s="766" t="s">
        <v>1049</v>
      </c>
      <c r="AL309" s="767">
        <v>1</v>
      </c>
      <c r="AM309" s="768">
        <v>7</v>
      </c>
      <c r="AN309" s="769" t="s">
        <v>851</v>
      </c>
      <c r="AO309" s="770" t="s">
        <v>885</v>
      </c>
      <c r="AP309"/>
      <c r="AQ309"/>
      <c r="BN309" s="1250"/>
      <c r="BO309" s="765" t="s">
        <v>103</v>
      </c>
      <c r="BP309" s="765" t="s">
        <v>2</v>
      </c>
      <c r="BQ309" s="766" t="s">
        <v>1049</v>
      </c>
      <c r="BR309" s="767">
        <v>1</v>
      </c>
      <c r="BS309" s="768">
        <v>5</v>
      </c>
      <c r="BT309" s="769" t="s">
        <v>851</v>
      </c>
      <c r="BU309" s="770" t="s">
        <v>885</v>
      </c>
      <c r="BV309"/>
      <c r="BW309"/>
    </row>
    <row r="310" spans="2:75" ht="15">
      <c r="B310" s="1250"/>
      <c r="C310" s="765" t="s">
        <v>104</v>
      </c>
      <c r="D310" s="765" t="s">
        <v>2</v>
      </c>
      <c r="E310" s="766" t="s">
        <v>1049</v>
      </c>
      <c r="F310" s="767">
        <v>1</v>
      </c>
      <c r="G310" s="768">
        <v>4</v>
      </c>
      <c r="H310" s="769" t="s">
        <v>851</v>
      </c>
      <c r="I310" s="770" t="s">
        <v>885</v>
      </c>
      <c r="J310"/>
      <c r="K310"/>
      <c r="AH310" s="1250"/>
      <c r="AI310" s="765" t="s">
        <v>104</v>
      </c>
      <c r="AJ310" s="765" t="s">
        <v>2</v>
      </c>
      <c r="AK310" s="766" t="s">
        <v>1049</v>
      </c>
      <c r="AL310" s="767">
        <v>1</v>
      </c>
      <c r="AM310" s="768">
        <v>9</v>
      </c>
      <c r="AN310" s="769" t="s">
        <v>851</v>
      </c>
      <c r="AO310" s="770" t="s">
        <v>885</v>
      </c>
      <c r="AP310"/>
      <c r="AQ310"/>
      <c r="BN310" s="1250"/>
      <c r="BO310" s="765" t="s">
        <v>104</v>
      </c>
      <c r="BP310" s="765" t="s">
        <v>2</v>
      </c>
      <c r="BQ310" s="766" t="s">
        <v>1049</v>
      </c>
      <c r="BR310" s="767">
        <v>1</v>
      </c>
      <c r="BS310" s="768">
        <v>5</v>
      </c>
      <c r="BT310" s="769" t="s">
        <v>851</v>
      </c>
      <c r="BU310" s="770" t="s">
        <v>885</v>
      </c>
      <c r="BV310"/>
      <c r="BW310"/>
    </row>
    <row r="311" spans="2:75" ht="15">
      <c r="B311" s="1251"/>
      <c r="C311" s="765" t="s">
        <v>33</v>
      </c>
      <c r="D311" s="765" t="s">
        <v>2</v>
      </c>
      <c r="E311" s="766" t="s">
        <v>1049</v>
      </c>
      <c r="F311" s="767">
        <v>6</v>
      </c>
      <c r="G311" s="768">
        <v>2.5</v>
      </c>
      <c r="H311" s="771">
        <v>1.3784048752090221</v>
      </c>
      <c r="I311" s="772">
        <v>0.55136195008360889</v>
      </c>
      <c r="J311"/>
      <c r="K311"/>
      <c r="AH311" s="1251"/>
      <c r="AI311" s="765" t="s">
        <v>33</v>
      </c>
      <c r="AJ311" s="765" t="s">
        <v>2</v>
      </c>
      <c r="AK311" s="766" t="s">
        <v>1049</v>
      </c>
      <c r="AL311" s="767">
        <v>6</v>
      </c>
      <c r="AM311" s="768">
        <v>5.8333333333333339</v>
      </c>
      <c r="AN311" s="771">
        <v>1.9407902170679516</v>
      </c>
      <c r="AO311" s="772">
        <v>0.3327068943545059</v>
      </c>
      <c r="AP311"/>
      <c r="AQ311"/>
      <c r="BN311" s="1251"/>
      <c r="BO311" s="765" t="s">
        <v>33</v>
      </c>
      <c r="BP311" s="765" t="s">
        <v>2</v>
      </c>
      <c r="BQ311" s="766" t="s">
        <v>1049</v>
      </c>
      <c r="BR311" s="767">
        <v>6</v>
      </c>
      <c r="BS311" s="768">
        <v>3.3333333333333335</v>
      </c>
      <c r="BT311" s="771">
        <v>1.96638416050035</v>
      </c>
      <c r="BU311" s="772">
        <v>0.58991524815010499</v>
      </c>
      <c r="BV311"/>
      <c r="BW311"/>
    </row>
    <row r="312" spans="2:75" ht="15">
      <c r="B312" s="1252" t="s">
        <v>925</v>
      </c>
      <c r="C312" s="765" t="s">
        <v>99</v>
      </c>
      <c r="D312" s="765" t="s">
        <v>2</v>
      </c>
      <c r="E312" s="766" t="s">
        <v>1049</v>
      </c>
      <c r="F312" s="767">
        <v>1</v>
      </c>
      <c r="G312" s="768">
        <v>1</v>
      </c>
      <c r="H312" s="769" t="s">
        <v>851</v>
      </c>
      <c r="I312" s="770" t="s">
        <v>885</v>
      </c>
      <c r="J312"/>
      <c r="K312"/>
      <c r="AH312" s="1252" t="s">
        <v>925</v>
      </c>
      <c r="AI312" s="765" t="s">
        <v>99</v>
      </c>
      <c r="AJ312" s="765" t="s">
        <v>2</v>
      </c>
      <c r="AK312" s="766" t="s">
        <v>1049</v>
      </c>
      <c r="AL312" s="767">
        <v>1</v>
      </c>
      <c r="AM312" s="768">
        <v>3</v>
      </c>
      <c r="AN312" s="769" t="s">
        <v>851</v>
      </c>
      <c r="AO312" s="770" t="s">
        <v>885</v>
      </c>
      <c r="AP312"/>
      <c r="AQ312"/>
      <c r="BN312" s="1252" t="s">
        <v>925</v>
      </c>
      <c r="BO312" s="765" t="s">
        <v>99</v>
      </c>
      <c r="BP312" s="765" t="s">
        <v>2</v>
      </c>
      <c r="BQ312" s="766" t="s">
        <v>1049</v>
      </c>
      <c r="BR312" s="767">
        <v>1</v>
      </c>
      <c r="BS312" s="768">
        <v>1</v>
      </c>
      <c r="BT312" s="769" t="s">
        <v>851</v>
      </c>
      <c r="BU312" s="770" t="s">
        <v>885</v>
      </c>
      <c r="BV312"/>
      <c r="BW312"/>
    </row>
    <row r="313" spans="2:75" ht="15">
      <c r="B313" s="1250"/>
      <c r="C313" s="765" t="s">
        <v>100</v>
      </c>
      <c r="D313" s="765" t="s">
        <v>2</v>
      </c>
      <c r="E313" s="766" t="s">
        <v>1049</v>
      </c>
      <c r="F313" s="767">
        <v>1</v>
      </c>
      <c r="G313" s="768">
        <v>2</v>
      </c>
      <c r="H313" s="769" t="s">
        <v>851</v>
      </c>
      <c r="I313" s="770" t="s">
        <v>885</v>
      </c>
      <c r="J313"/>
      <c r="K313"/>
      <c r="AH313" s="1250"/>
      <c r="AI313" s="765" t="s">
        <v>100</v>
      </c>
      <c r="AJ313" s="765" t="s">
        <v>2</v>
      </c>
      <c r="AK313" s="766" t="s">
        <v>1049</v>
      </c>
      <c r="AL313" s="767">
        <v>1</v>
      </c>
      <c r="AM313" s="768">
        <v>4</v>
      </c>
      <c r="AN313" s="769" t="s">
        <v>851</v>
      </c>
      <c r="AO313" s="770" t="s">
        <v>885</v>
      </c>
      <c r="AP313"/>
      <c r="AQ313"/>
      <c r="BN313" s="1250"/>
      <c r="BO313" s="765" t="s">
        <v>100</v>
      </c>
      <c r="BP313" s="765" t="s">
        <v>2</v>
      </c>
      <c r="BQ313" s="766" t="s">
        <v>1049</v>
      </c>
      <c r="BR313" s="767">
        <v>1</v>
      </c>
      <c r="BS313" s="768">
        <v>1</v>
      </c>
      <c r="BT313" s="769" t="s">
        <v>851</v>
      </c>
      <c r="BU313" s="770" t="s">
        <v>885</v>
      </c>
      <c r="BV313"/>
      <c r="BW313"/>
    </row>
    <row r="314" spans="2:75" ht="15">
      <c r="B314" s="1250"/>
      <c r="C314" s="765" t="s">
        <v>101</v>
      </c>
      <c r="D314" s="765" t="s">
        <v>2</v>
      </c>
      <c r="E314" s="766" t="s">
        <v>1049</v>
      </c>
      <c r="F314" s="767">
        <v>1</v>
      </c>
      <c r="G314" s="768">
        <v>3</v>
      </c>
      <c r="H314" s="769" t="s">
        <v>851</v>
      </c>
      <c r="I314" s="770" t="s">
        <v>885</v>
      </c>
      <c r="J314"/>
      <c r="K314"/>
      <c r="AH314" s="1250"/>
      <c r="AI314" s="765" t="s">
        <v>101</v>
      </c>
      <c r="AJ314" s="765" t="s">
        <v>2</v>
      </c>
      <c r="AK314" s="766" t="s">
        <v>1049</v>
      </c>
      <c r="AL314" s="767">
        <v>1</v>
      </c>
      <c r="AM314" s="768">
        <v>5</v>
      </c>
      <c r="AN314" s="769" t="s">
        <v>851</v>
      </c>
      <c r="AO314" s="770" t="s">
        <v>885</v>
      </c>
      <c r="AP314"/>
      <c r="AQ314"/>
      <c r="BN314" s="1250"/>
      <c r="BO314" s="765" t="s">
        <v>101</v>
      </c>
      <c r="BP314" s="765" t="s">
        <v>2</v>
      </c>
      <c r="BQ314" s="766" t="s">
        <v>1049</v>
      </c>
      <c r="BR314" s="767">
        <v>1</v>
      </c>
      <c r="BS314" s="768">
        <v>2</v>
      </c>
      <c r="BT314" s="769" t="s">
        <v>851</v>
      </c>
      <c r="BU314" s="770" t="s">
        <v>885</v>
      </c>
      <c r="BV314"/>
      <c r="BW314"/>
    </row>
    <row r="315" spans="2:75" ht="15">
      <c r="B315" s="1250"/>
      <c r="C315" s="765" t="s">
        <v>102</v>
      </c>
      <c r="D315" s="765" t="s">
        <v>2</v>
      </c>
      <c r="E315" s="766" t="s">
        <v>1049</v>
      </c>
      <c r="F315" s="767">
        <v>1</v>
      </c>
      <c r="G315" s="768">
        <v>3</v>
      </c>
      <c r="H315" s="769" t="s">
        <v>851</v>
      </c>
      <c r="I315" s="770" t="s">
        <v>885</v>
      </c>
      <c r="J315"/>
      <c r="K315"/>
      <c r="AH315" s="1250"/>
      <c r="AI315" s="765" t="s">
        <v>102</v>
      </c>
      <c r="AJ315" s="765" t="s">
        <v>2</v>
      </c>
      <c r="AK315" s="766" t="s">
        <v>1049</v>
      </c>
      <c r="AL315" s="767">
        <v>1</v>
      </c>
      <c r="AM315" s="768">
        <v>5</v>
      </c>
      <c r="AN315" s="769" t="s">
        <v>851</v>
      </c>
      <c r="AO315" s="770" t="s">
        <v>885</v>
      </c>
      <c r="AP315"/>
      <c r="AQ315"/>
      <c r="BN315" s="1250"/>
      <c r="BO315" s="765" t="s">
        <v>102</v>
      </c>
      <c r="BP315" s="765" t="s">
        <v>2</v>
      </c>
      <c r="BQ315" s="766" t="s">
        <v>1049</v>
      </c>
      <c r="BR315" s="767">
        <v>1</v>
      </c>
      <c r="BS315" s="768">
        <v>3</v>
      </c>
      <c r="BT315" s="769" t="s">
        <v>851</v>
      </c>
      <c r="BU315" s="770" t="s">
        <v>885</v>
      </c>
      <c r="BV315"/>
      <c r="BW315"/>
    </row>
    <row r="316" spans="2:75" ht="15">
      <c r="B316" s="1250"/>
      <c r="C316" s="765" t="s">
        <v>103</v>
      </c>
      <c r="D316" s="765" t="s">
        <v>2</v>
      </c>
      <c r="E316" s="766" t="s">
        <v>1049</v>
      </c>
      <c r="F316" s="767">
        <v>1</v>
      </c>
      <c r="G316" s="768">
        <v>4</v>
      </c>
      <c r="H316" s="769" t="s">
        <v>851</v>
      </c>
      <c r="I316" s="770" t="s">
        <v>885</v>
      </c>
      <c r="J316"/>
      <c r="K316"/>
      <c r="AH316" s="1250"/>
      <c r="AI316" s="765" t="s">
        <v>103</v>
      </c>
      <c r="AJ316" s="765" t="s">
        <v>2</v>
      </c>
      <c r="AK316" s="766" t="s">
        <v>1049</v>
      </c>
      <c r="AL316" s="767">
        <v>1</v>
      </c>
      <c r="AM316" s="768">
        <v>6</v>
      </c>
      <c r="AN316" s="769" t="s">
        <v>851</v>
      </c>
      <c r="AO316" s="770" t="s">
        <v>885</v>
      </c>
      <c r="AP316"/>
      <c r="AQ316"/>
      <c r="BN316" s="1250"/>
      <c r="BO316" s="765" t="s">
        <v>103</v>
      </c>
      <c r="BP316" s="765" t="s">
        <v>2</v>
      </c>
      <c r="BQ316" s="766" t="s">
        <v>1049</v>
      </c>
      <c r="BR316" s="767">
        <v>1</v>
      </c>
      <c r="BS316" s="768">
        <v>4</v>
      </c>
      <c r="BT316" s="769" t="s">
        <v>851</v>
      </c>
      <c r="BU316" s="770" t="s">
        <v>885</v>
      </c>
      <c r="BV316"/>
      <c r="BW316"/>
    </row>
    <row r="317" spans="2:75" ht="15">
      <c r="B317" s="1250"/>
      <c r="C317" s="765" t="s">
        <v>104</v>
      </c>
      <c r="D317" s="765" t="s">
        <v>2</v>
      </c>
      <c r="E317" s="766" t="s">
        <v>1049</v>
      </c>
      <c r="F317" s="767">
        <v>1</v>
      </c>
      <c r="G317" s="768">
        <v>4</v>
      </c>
      <c r="H317" s="769" t="s">
        <v>851</v>
      </c>
      <c r="I317" s="770" t="s">
        <v>885</v>
      </c>
      <c r="J317"/>
      <c r="K317"/>
      <c r="AH317" s="1250"/>
      <c r="AI317" s="765" t="s">
        <v>104</v>
      </c>
      <c r="AJ317" s="765" t="s">
        <v>2</v>
      </c>
      <c r="AK317" s="766" t="s">
        <v>1049</v>
      </c>
      <c r="AL317" s="767">
        <v>1</v>
      </c>
      <c r="AM317" s="768">
        <v>6</v>
      </c>
      <c r="AN317" s="769" t="s">
        <v>851</v>
      </c>
      <c r="AO317" s="770" t="s">
        <v>885</v>
      </c>
      <c r="AP317"/>
      <c r="AQ317"/>
      <c r="BN317" s="1250"/>
      <c r="BO317" s="765" t="s">
        <v>104</v>
      </c>
      <c r="BP317" s="765" t="s">
        <v>2</v>
      </c>
      <c r="BQ317" s="766" t="s">
        <v>1049</v>
      </c>
      <c r="BR317" s="767">
        <v>1</v>
      </c>
      <c r="BS317" s="768">
        <v>3</v>
      </c>
      <c r="BT317" s="769" t="s">
        <v>851</v>
      </c>
      <c r="BU317" s="770" t="s">
        <v>885</v>
      </c>
      <c r="BV317"/>
      <c r="BW317"/>
    </row>
    <row r="318" spans="2:75" ht="15">
      <c r="B318" s="1251"/>
      <c r="C318" s="765" t="s">
        <v>33</v>
      </c>
      <c r="D318" s="765" t="s">
        <v>2</v>
      </c>
      <c r="E318" s="766" t="s">
        <v>1049</v>
      </c>
      <c r="F318" s="767">
        <v>6</v>
      </c>
      <c r="G318" s="768">
        <v>2.8333333333333335</v>
      </c>
      <c r="H318" s="771">
        <v>1.1690451944500122</v>
      </c>
      <c r="I318" s="772">
        <v>0.41260418627647483</v>
      </c>
      <c r="J318"/>
      <c r="K318"/>
      <c r="AH318" s="1251"/>
      <c r="AI318" s="765" t="s">
        <v>33</v>
      </c>
      <c r="AJ318" s="765" t="s">
        <v>2</v>
      </c>
      <c r="AK318" s="766" t="s">
        <v>1049</v>
      </c>
      <c r="AL318" s="767">
        <v>6</v>
      </c>
      <c r="AM318" s="768">
        <v>4.833333333333333</v>
      </c>
      <c r="AN318" s="771">
        <v>1.1690451944500122</v>
      </c>
      <c r="AO318" s="772">
        <v>0.24187141954138189</v>
      </c>
      <c r="AP318"/>
      <c r="AQ318"/>
      <c r="BN318" s="1251"/>
      <c r="BO318" s="765" t="s">
        <v>33</v>
      </c>
      <c r="BP318" s="765" t="s">
        <v>2</v>
      </c>
      <c r="BQ318" s="766" t="s">
        <v>1049</v>
      </c>
      <c r="BR318" s="767">
        <v>6</v>
      </c>
      <c r="BS318" s="768">
        <v>2.3333333333333335</v>
      </c>
      <c r="BT318" s="771">
        <v>1.2110601416389966</v>
      </c>
      <c r="BU318" s="772">
        <v>0.5190257749881414</v>
      </c>
      <c r="BV318"/>
      <c r="BW318"/>
    </row>
    <row r="319" spans="2:75" ht="15">
      <c r="B319" s="1252" t="s">
        <v>926</v>
      </c>
      <c r="C319" s="765" t="s">
        <v>99</v>
      </c>
      <c r="D319" s="765" t="s">
        <v>2</v>
      </c>
      <c r="E319" s="766" t="s">
        <v>1049</v>
      </c>
      <c r="F319" s="767">
        <v>1</v>
      </c>
      <c r="G319" s="768">
        <v>1</v>
      </c>
      <c r="H319" s="769" t="s">
        <v>851</v>
      </c>
      <c r="I319" s="770" t="s">
        <v>885</v>
      </c>
      <c r="J319"/>
      <c r="K319"/>
      <c r="AH319" s="1252" t="s">
        <v>926</v>
      </c>
      <c r="AI319" s="765" t="s">
        <v>99</v>
      </c>
      <c r="AJ319" s="765" t="s">
        <v>2</v>
      </c>
      <c r="AK319" s="766" t="s">
        <v>1049</v>
      </c>
      <c r="AL319" s="767">
        <v>1</v>
      </c>
      <c r="AM319" s="768">
        <v>3</v>
      </c>
      <c r="AN319" s="769" t="s">
        <v>851</v>
      </c>
      <c r="AO319" s="770" t="s">
        <v>885</v>
      </c>
      <c r="AP319"/>
      <c r="AQ319"/>
      <c r="BN319" s="1252" t="s">
        <v>926</v>
      </c>
      <c r="BO319" s="765" t="s">
        <v>99</v>
      </c>
      <c r="BP319" s="765" t="s">
        <v>2</v>
      </c>
      <c r="BQ319" s="766" t="s">
        <v>1049</v>
      </c>
      <c r="BR319" s="767">
        <v>1</v>
      </c>
      <c r="BS319" s="768">
        <v>1</v>
      </c>
      <c r="BT319" s="769" t="s">
        <v>851</v>
      </c>
      <c r="BU319" s="770" t="s">
        <v>885</v>
      </c>
      <c r="BV319"/>
      <c r="BW319"/>
    </row>
    <row r="320" spans="2:75" ht="15">
      <c r="B320" s="1250"/>
      <c r="C320" s="765" t="s">
        <v>100</v>
      </c>
      <c r="D320" s="765" t="s">
        <v>2</v>
      </c>
      <c r="E320" s="766" t="s">
        <v>1049</v>
      </c>
      <c r="F320" s="767">
        <v>1</v>
      </c>
      <c r="G320" s="768">
        <v>3</v>
      </c>
      <c r="H320" s="769" t="s">
        <v>851</v>
      </c>
      <c r="I320" s="770" t="s">
        <v>885</v>
      </c>
      <c r="J320"/>
      <c r="K320"/>
      <c r="AH320" s="1250"/>
      <c r="AI320" s="765" t="s">
        <v>100</v>
      </c>
      <c r="AJ320" s="765" t="s">
        <v>2</v>
      </c>
      <c r="AK320" s="766" t="s">
        <v>1049</v>
      </c>
      <c r="AL320" s="767">
        <v>1</v>
      </c>
      <c r="AM320" s="768">
        <v>5</v>
      </c>
      <c r="AN320" s="769" t="s">
        <v>851</v>
      </c>
      <c r="AO320" s="770" t="s">
        <v>885</v>
      </c>
      <c r="AP320"/>
      <c r="AQ320"/>
      <c r="BN320" s="1250"/>
      <c r="BO320" s="765" t="s">
        <v>100</v>
      </c>
      <c r="BP320" s="765" t="s">
        <v>2</v>
      </c>
      <c r="BQ320" s="766" t="s">
        <v>1049</v>
      </c>
      <c r="BR320" s="767">
        <v>1</v>
      </c>
      <c r="BS320" s="768">
        <v>2</v>
      </c>
      <c r="BT320" s="769" t="s">
        <v>851</v>
      </c>
      <c r="BU320" s="770" t="s">
        <v>885</v>
      </c>
      <c r="BV320"/>
      <c r="BW320"/>
    </row>
    <row r="321" spans="2:75" ht="15">
      <c r="B321" s="1250"/>
      <c r="C321" s="765" t="s">
        <v>101</v>
      </c>
      <c r="D321" s="765" t="s">
        <v>2</v>
      </c>
      <c r="E321" s="766" t="s">
        <v>1049</v>
      </c>
      <c r="F321" s="767">
        <v>1</v>
      </c>
      <c r="G321" s="768">
        <v>3</v>
      </c>
      <c r="H321" s="769" t="s">
        <v>851</v>
      </c>
      <c r="I321" s="770" t="s">
        <v>885</v>
      </c>
      <c r="J321"/>
      <c r="K321"/>
      <c r="AH321" s="1250"/>
      <c r="AI321" s="765" t="s">
        <v>101</v>
      </c>
      <c r="AJ321" s="765" t="s">
        <v>2</v>
      </c>
      <c r="AK321" s="766" t="s">
        <v>1049</v>
      </c>
      <c r="AL321" s="767">
        <v>1</v>
      </c>
      <c r="AM321" s="768">
        <v>4</v>
      </c>
      <c r="AN321" s="769" t="s">
        <v>851</v>
      </c>
      <c r="AO321" s="770" t="s">
        <v>885</v>
      </c>
      <c r="AP321"/>
      <c r="AQ321"/>
      <c r="BN321" s="1250"/>
      <c r="BO321" s="765" t="s">
        <v>101</v>
      </c>
      <c r="BP321" s="765" t="s">
        <v>2</v>
      </c>
      <c r="BQ321" s="766" t="s">
        <v>1049</v>
      </c>
      <c r="BR321" s="767">
        <v>1</v>
      </c>
      <c r="BS321" s="768">
        <v>1</v>
      </c>
      <c r="BT321" s="769" t="s">
        <v>851</v>
      </c>
      <c r="BU321" s="770" t="s">
        <v>885</v>
      </c>
      <c r="BV321"/>
      <c r="BW321"/>
    </row>
    <row r="322" spans="2:75" ht="15">
      <c r="B322" s="1250"/>
      <c r="C322" s="765" t="s">
        <v>102</v>
      </c>
      <c r="D322" s="765" t="s">
        <v>2</v>
      </c>
      <c r="E322" s="766" t="s">
        <v>1049</v>
      </c>
      <c r="F322" s="767">
        <v>1</v>
      </c>
      <c r="G322" s="768">
        <v>3</v>
      </c>
      <c r="H322" s="769" t="s">
        <v>851</v>
      </c>
      <c r="I322" s="770" t="s">
        <v>885</v>
      </c>
      <c r="J322"/>
      <c r="K322"/>
      <c r="AH322" s="1250"/>
      <c r="AI322" s="765" t="s">
        <v>102</v>
      </c>
      <c r="AJ322" s="765" t="s">
        <v>2</v>
      </c>
      <c r="AK322" s="766" t="s">
        <v>1049</v>
      </c>
      <c r="AL322" s="767">
        <v>1</v>
      </c>
      <c r="AM322" s="768">
        <v>5</v>
      </c>
      <c r="AN322" s="769" t="s">
        <v>851</v>
      </c>
      <c r="AO322" s="770" t="s">
        <v>885</v>
      </c>
      <c r="AP322"/>
      <c r="AQ322"/>
      <c r="BN322" s="1250"/>
      <c r="BO322" s="765" t="s">
        <v>102</v>
      </c>
      <c r="BP322" s="765" t="s">
        <v>2</v>
      </c>
      <c r="BQ322" s="766" t="s">
        <v>1049</v>
      </c>
      <c r="BR322" s="767">
        <v>1</v>
      </c>
      <c r="BS322" s="768">
        <v>3</v>
      </c>
      <c r="BT322" s="769" t="s">
        <v>851</v>
      </c>
      <c r="BU322" s="770" t="s">
        <v>885</v>
      </c>
      <c r="BV322"/>
      <c r="BW322"/>
    </row>
    <row r="323" spans="2:75" ht="15">
      <c r="B323" s="1250"/>
      <c r="C323" s="765" t="s">
        <v>103</v>
      </c>
      <c r="D323" s="765" t="s">
        <v>2</v>
      </c>
      <c r="E323" s="766" t="s">
        <v>1049</v>
      </c>
      <c r="F323" s="767">
        <v>1</v>
      </c>
      <c r="G323" s="768">
        <v>4</v>
      </c>
      <c r="H323" s="769" t="s">
        <v>851</v>
      </c>
      <c r="I323" s="770" t="s">
        <v>885</v>
      </c>
      <c r="J323"/>
      <c r="K323"/>
      <c r="AH323" s="1250"/>
      <c r="AI323" s="765" t="s">
        <v>103</v>
      </c>
      <c r="AJ323" s="765" t="s">
        <v>2</v>
      </c>
      <c r="AK323" s="766" t="s">
        <v>1049</v>
      </c>
      <c r="AL323" s="767">
        <v>1</v>
      </c>
      <c r="AM323" s="768">
        <v>6</v>
      </c>
      <c r="AN323" s="769" t="s">
        <v>851</v>
      </c>
      <c r="AO323" s="770" t="s">
        <v>885</v>
      </c>
      <c r="AP323"/>
      <c r="AQ323"/>
      <c r="BN323" s="1250"/>
      <c r="BO323" s="765" t="s">
        <v>103</v>
      </c>
      <c r="BP323" s="765" t="s">
        <v>2</v>
      </c>
      <c r="BQ323" s="766" t="s">
        <v>1049</v>
      </c>
      <c r="BR323" s="767">
        <v>1</v>
      </c>
      <c r="BS323" s="768">
        <v>4</v>
      </c>
      <c r="BT323" s="769" t="s">
        <v>851</v>
      </c>
      <c r="BU323" s="770" t="s">
        <v>885</v>
      </c>
      <c r="BV323"/>
      <c r="BW323"/>
    </row>
    <row r="324" spans="2:75" ht="15">
      <c r="B324" s="1250"/>
      <c r="C324" s="765" t="s">
        <v>104</v>
      </c>
      <c r="D324" s="765" t="s">
        <v>2</v>
      </c>
      <c r="E324" s="766" t="s">
        <v>1049</v>
      </c>
      <c r="F324" s="767">
        <v>1</v>
      </c>
      <c r="G324" s="768">
        <v>5</v>
      </c>
      <c r="H324" s="769" t="s">
        <v>851</v>
      </c>
      <c r="I324" s="770" t="s">
        <v>885</v>
      </c>
      <c r="J324"/>
      <c r="K324"/>
      <c r="AH324" s="1250"/>
      <c r="AI324" s="765" t="s">
        <v>104</v>
      </c>
      <c r="AJ324" s="765" t="s">
        <v>2</v>
      </c>
      <c r="AK324" s="766" t="s">
        <v>1049</v>
      </c>
      <c r="AL324" s="767">
        <v>1</v>
      </c>
      <c r="AM324" s="768">
        <v>7</v>
      </c>
      <c r="AN324" s="769" t="s">
        <v>851</v>
      </c>
      <c r="AO324" s="770" t="s">
        <v>885</v>
      </c>
      <c r="AP324"/>
      <c r="AQ324"/>
      <c r="BN324" s="1250"/>
      <c r="BO324" s="765" t="s">
        <v>104</v>
      </c>
      <c r="BP324" s="765" t="s">
        <v>2</v>
      </c>
      <c r="BQ324" s="766" t="s">
        <v>1049</v>
      </c>
      <c r="BR324" s="767">
        <v>1</v>
      </c>
      <c r="BS324" s="768">
        <v>4</v>
      </c>
      <c r="BT324" s="769" t="s">
        <v>851</v>
      </c>
      <c r="BU324" s="770" t="s">
        <v>885</v>
      </c>
      <c r="BV324"/>
      <c r="BW324"/>
    </row>
    <row r="325" spans="2:75" ht="15">
      <c r="B325" s="1251"/>
      <c r="C325" s="765" t="s">
        <v>33</v>
      </c>
      <c r="D325" s="765" t="s">
        <v>2</v>
      </c>
      <c r="E325" s="766" t="s">
        <v>1049</v>
      </c>
      <c r="F325" s="767">
        <v>6</v>
      </c>
      <c r="G325" s="768">
        <v>3.1666666666666665</v>
      </c>
      <c r="H325" s="771">
        <v>1.3291601358251257</v>
      </c>
      <c r="I325" s="772">
        <v>0.41973477973425022</v>
      </c>
      <c r="J325"/>
      <c r="K325"/>
      <c r="AH325" s="1251"/>
      <c r="AI325" s="765" t="s">
        <v>33</v>
      </c>
      <c r="AJ325" s="765" t="s">
        <v>2</v>
      </c>
      <c r="AK325" s="766" t="s">
        <v>1049</v>
      </c>
      <c r="AL325" s="767">
        <v>6</v>
      </c>
      <c r="AM325" s="768">
        <v>5</v>
      </c>
      <c r="AN325" s="771">
        <v>1.4142135623730951</v>
      </c>
      <c r="AO325" s="772">
        <v>0.28284271247461906</v>
      </c>
      <c r="AP325"/>
      <c r="AQ325"/>
      <c r="BN325" s="1251"/>
      <c r="BO325" s="765" t="s">
        <v>33</v>
      </c>
      <c r="BP325" s="765" t="s">
        <v>2</v>
      </c>
      <c r="BQ325" s="766" t="s">
        <v>1049</v>
      </c>
      <c r="BR325" s="767">
        <v>6</v>
      </c>
      <c r="BS325" s="768">
        <v>2.5</v>
      </c>
      <c r="BT325" s="771">
        <v>1.3784048752090221</v>
      </c>
      <c r="BU325" s="772">
        <v>0.55136195008360878</v>
      </c>
      <c r="BV325"/>
      <c r="BW325"/>
    </row>
    <row r="326" spans="2:75" ht="15">
      <c r="B326" s="1252" t="s">
        <v>927</v>
      </c>
      <c r="C326" s="765" t="s">
        <v>99</v>
      </c>
      <c r="D326" s="765" t="s">
        <v>2</v>
      </c>
      <c r="E326" s="766" t="s">
        <v>1049</v>
      </c>
      <c r="F326" s="767">
        <v>1</v>
      </c>
      <c r="G326" s="768">
        <v>2</v>
      </c>
      <c r="H326" s="769" t="s">
        <v>851</v>
      </c>
      <c r="I326" s="770" t="s">
        <v>885</v>
      </c>
      <c r="J326"/>
      <c r="K326"/>
      <c r="AH326" s="1252" t="s">
        <v>927</v>
      </c>
      <c r="AI326" s="765" t="s">
        <v>99</v>
      </c>
      <c r="AJ326" s="765" t="s">
        <v>2</v>
      </c>
      <c r="AK326" s="766" t="s">
        <v>1049</v>
      </c>
      <c r="AL326" s="767">
        <v>1</v>
      </c>
      <c r="AM326" s="768">
        <v>4</v>
      </c>
      <c r="AN326" s="769" t="s">
        <v>851</v>
      </c>
      <c r="AO326" s="770" t="s">
        <v>885</v>
      </c>
      <c r="AP326"/>
      <c r="AQ326"/>
      <c r="BN326" s="1252" t="s">
        <v>927</v>
      </c>
      <c r="BO326" s="765" t="s">
        <v>99</v>
      </c>
      <c r="BP326" s="765" t="s">
        <v>2</v>
      </c>
      <c r="BQ326" s="766" t="s">
        <v>1049</v>
      </c>
      <c r="BR326" s="767">
        <v>1</v>
      </c>
      <c r="BS326" s="768">
        <v>2</v>
      </c>
      <c r="BT326" s="769" t="s">
        <v>851</v>
      </c>
      <c r="BU326" s="770" t="s">
        <v>885</v>
      </c>
      <c r="BV326"/>
      <c r="BW326"/>
    </row>
    <row r="327" spans="2:75" ht="15">
      <c r="B327" s="1250"/>
      <c r="C327" s="765" t="s">
        <v>100</v>
      </c>
      <c r="D327" s="765" t="s">
        <v>2</v>
      </c>
      <c r="E327" s="766" t="s">
        <v>1049</v>
      </c>
      <c r="F327" s="767">
        <v>1</v>
      </c>
      <c r="G327" s="768">
        <v>2</v>
      </c>
      <c r="H327" s="769" t="s">
        <v>851</v>
      </c>
      <c r="I327" s="770" t="s">
        <v>885</v>
      </c>
      <c r="J327"/>
      <c r="K327"/>
      <c r="AH327" s="1250"/>
      <c r="AI327" s="765" t="s">
        <v>100</v>
      </c>
      <c r="AJ327" s="765" t="s">
        <v>2</v>
      </c>
      <c r="AK327" s="766" t="s">
        <v>1049</v>
      </c>
      <c r="AL327" s="767">
        <v>1</v>
      </c>
      <c r="AM327" s="768">
        <v>5</v>
      </c>
      <c r="AN327" s="769" t="s">
        <v>851</v>
      </c>
      <c r="AO327" s="770" t="s">
        <v>885</v>
      </c>
      <c r="AP327"/>
      <c r="AQ327"/>
      <c r="BN327" s="1250"/>
      <c r="BO327" s="765" t="s">
        <v>100</v>
      </c>
      <c r="BP327" s="765" t="s">
        <v>2</v>
      </c>
      <c r="BQ327" s="766" t="s">
        <v>1049</v>
      </c>
      <c r="BR327" s="767">
        <v>1</v>
      </c>
      <c r="BS327" s="768">
        <v>2</v>
      </c>
      <c r="BT327" s="769" t="s">
        <v>851</v>
      </c>
      <c r="BU327" s="770" t="s">
        <v>885</v>
      </c>
      <c r="BV327"/>
      <c r="BW327"/>
    </row>
    <row r="328" spans="2:75" ht="15">
      <c r="B328" s="1250"/>
      <c r="C328" s="765" t="s">
        <v>101</v>
      </c>
      <c r="D328" s="765" t="s">
        <v>2</v>
      </c>
      <c r="E328" s="766" t="s">
        <v>1049</v>
      </c>
      <c r="F328" s="767">
        <v>1</v>
      </c>
      <c r="G328" s="768">
        <v>3</v>
      </c>
      <c r="H328" s="769" t="s">
        <v>851</v>
      </c>
      <c r="I328" s="770" t="s">
        <v>885</v>
      </c>
      <c r="J328"/>
      <c r="K328"/>
      <c r="AH328" s="1250"/>
      <c r="AI328" s="765" t="s">
        <v>101</v>
      </c>
      <c r="AJ328" s="765" t="s">
        <v>2</v>
      </c>
      <c r="AK328" s="766" t="s">
        <v>1049</v>
      </c>
      <c r="AL328" s="767">
        <v>1</v>
      </c>
      <c r="AM328" s="768">
        <v>7</v>
      </c>
      <c r="AN328" s="769" t="s">
        <v>851</v>
      </c>
      <c r="AO328" s="770" t="s">
        <v>885</v>
      </c>
      <c r="AP328"/>
      <c r="AQ328"/>
      <c r="BN328" s="1250"/>
      <c r="BO328" s="765" t="s">
        <v>101</v>
      </c>
      <c r="BP328" s="765" t="s">
        <v>2</v>
      </c>
      <c r="BQ328" s="766" t="s">
        <v>1049</v>
      </c>
      <c r="BR328" s="767">
        <v>1</v>
      </c>
      <c r="BS328" s="768">
        <v>3</v>
      </c>
      <c r="BT328" s="769" t="s">
        <v>851</v>
      </c>
      <c r="BU328" s="770" t="s">
        <v>885</v>
      </c>
      <c r="BV328"/>
      <c r="BW328"/>
    </row>
    <row r="329" spans="2:75" ht="15">
      <c r="B329" s="1250"/>
      <c r="C329" s="765" t="s">
        <v>102</v>
      </c>
      <c r="D329" s="765" t="s">
        <v>2</v>
      </c>
      <c r="E329" s="766" t="s">
        <v>1049</v>
      </c>
      <c r="F329" s="767">
        <v>1</v>
      </c>
      <c r="G329" s="768">
        <v>3</v>
      </c>
      <c r="H329" s="769" t="s">
        <v>851</v>
      </c>
      <c r="I329" s="770" t="s">
        <v>885</v>
      </c>
      <c r="J329"/>
      <c r="K329"/>
      <c r="AH329" s="1250"/>
      <c r="AI329" s="765" t="s">
        <v>102</v>
      </c>
      <c r="AJ329" s="765" t="s">
        <v>2</v>
      </c>
      <c r="AK329" s="766" t="s">
        <v>1049</v>
      </c>
      <c r="AL329" s="767">
        <v>1</v>
      </c>
      <c r="AM329" s="768">
        <v>6</v>
      </c>
      <c r="AN329" s="769" t="s">
        <v>851</v>
      </c>
      <c r="AO329" s="770" t="s">
        <v>885</v>
      </c>
      <c r="AP329"/>
      <c r="AQ329"/>
      <c r="BN329" s="1250"/>
      <c r="BO329" s="765" t="s">
        <v>102</v>
      </c>
      <c r="BP329" s="765" t="s">
        <v>2</v>
      </c>
      <c r="BQ329" s="766" t="s">
        <v>1049</v>
      </c>
      <c r="BR329" s="767">
        <v>1</v>
      </c>
      <c r="BS329" s="768">
        <v>4</v>
      </c>
      <c r="BT329" s="769" t="s">
        <v>851</v>
      </c>
      <c r="BU329" s="770" t="s">
        <v>885</v>
      </c>
      <c r="BV329"/>
      <c r="BW329"/>
    </row>
    <row r="330" spans="2:75" ht="15">
      <c r="B330" s="1250"/>
      <c r="C330" s="765" t="s">
        <v>103</v>
      </c>
      <c r="D330" s="765" t="s">
        <v>2</v>
      </c>
      <c r="E330" s="766" t="s">
        <v>1049</v>
      </c>
      <c r="F330" s="767">
        <v>1</v>
      </c>
      <c r="G330" s="768">
        <v>4</v>
      </c>
      <c r="H330" s="769" t="s">
        <v>851</v>
      </c>
      <c r="I330" s="770" t="s">
        <v>885</v>
      </c>
      <c r="J330"/>
      <c r="K330"/>
      <c r="AH330" s="1250"/>
      <c r="AI330" s="765" t="s">
        <v>103</v>
      </c>
      <c r="AJ330" s="765" t="s">
        <v>2</v>
      </c>
      <c r="AK330" s="766" t="s">
        <v>1049</v>
      </c>
      <c r="AL330" s="767">
        <v>1</v>
      </c>
      <c r="AM330" s="768">
        <v>7</v>
      </c>
      <c r="AN330" s="769" t="s">
        <v>851</v>
      </c>
      <c r="AO330" s="770" t="s">
        <v>885</v>
      </c>
      <c r="AP330"/>
      <c r="AQ330"/>
      <c r="BN330" s="1250"/>
      <c r="BO330" s="765" t="s">
        <v>103</v>
      </c>
      <c r="BP330" s="765" t="s">
        <v>2</v>
      </c>
      <c r="BQ330" s="766" t="s">
        <v>1049</v>
      </c>
      <c r="BR330" s="767">
        <v>1</v>
      </c>
      <c r="BS330" s="768">
        <v>4</v>
      </c>
      <c r="BT330" s="769" t="s">
        <v>851</v>
      </c>
      <c r="BU330" s="770" t="s">
        <v>885</v>
      </c>
      <c r="BV330"/>
      <c r="BW330"/>
    </row>
    <row r="331" spans="2:75" ht="15">
      <c r="B331" s="1250"/>
      <c r="C331" s="765" t="s">
        <v>104</v>
      </c>
      <c r="D331" s="765" t="s">
        <v>2</v>
      </c>
      <c r="E331" s="766" t="s">
        <v>1049</v>
      </c>
      <c r="F331" s="767">
        <v>1</v>
      </c>
      <c r="G331" s="768">
        <v>4</v>
      </c>
      <c r="H331" s="769" t="s">
        <v>851</v>
      </c>
      <c r="I331" s="770" t="s">
        <v>885</v>
      </c>
      <c r="J331"/>
      <c r="K331"/>
      <c r="AH331" s="1250"/>
      <c r="AI331" s="765" t="s">
        <v>104</v>
      </c>
      <c r="AJ331" s="765" t="s">
        <v>2</v>
      </c>
      <c r="AK331" s="766" t="s">
        <v>1049</v>
      </c>
      <c r="AL331" s="767">
        <v>1</v>
      </c>
      <c r="AM331" s="768">
        <v>7</v>
      </c>
      <c r="AN331" s="769" t="s">
        <v>851</v>
      </c>
      <c r="AO331" s="770" t="s">
        <v>885</v>
      </c>
      <c r="AP331"/>
      <c r="AQ331"/>
      <c r="BN331" s="1250"/>
      <c r="BO331" s="765" t="s">
        <v>104</v>
      </c>
      <c r="BP331" s="765" t="s">
        <v>2</v>
      </c>
      <c r="BQ331" s="766" t="s">
        <v>1049</v>
      </c>
      <c r="BR331" s="767">
        <v>1</v>
      </c>
      <c r="BS331" s="768">
        <v>4</v>
      </c>
      <c r="BT331" s="769" t="s">
        <v>851</v>
      </c>
      <c r="BU331" s="770" t="s">
        <v>885</v>
      </c>
      <c r="BV331"/>
      <c r="BW331"/>
    </row>
    <row r="332" spans="2:75" ht="15">
      <c r="B332" s="1251"/>
      <c r="C332" s="765" t="s">
        <v>33</v>
      </c>
      <c r="D332" s="765" t="s">
        <v>2</v>
      </c>
      <c r="E332" s="766" t="s">
        <v>1049</v>
      </c>
      <c r="F332" s="767">
        <v>6</v>
      </c>
      <c r="G332" s="768">
        <v>3</v>
      </c>
      <c r="H332" s="771">
        <v>0.89442719099991586</v>
      </c>
      <c r="I332" s="772">
        <v>0.29814239699997197</v>
      </c>
      <c r="J332"/>
      <c r="K332"/>
      <c r="AH332" s="1251"/>
      <c r="AI332" s="765" t="s">
        <v>33</v>
      </c>
      <c r="AJ332" s="765" t="s">
        <v>2</v>
      </c>
      <c r="AK332" s="766" t="s">
        <v>1049</v>
      </c>
      <c r="AL332" s="767">
        <v>6</v>
      </c>
      <c r="AM332" s="768">
        <v>6</v>
      </c>
      <c r="AN332" s="771">
        <v>1.2649110640673518</v>
      </c>
      <c r="AO332" s="772">
        <v>0.21081851067789198</v>
      </c>
      <c r="AP332"/>
      <c r="AQ332"/>
      <c r="BN332" s="1251"/>
      <c r="BO332" s="765" t="s">
        <v>33</v>
      </c>
      <c r="BP332" s="765" t="s">
        <v>2</v>
      </c>
      <c r="BQ332" s="766" t="s">
        <v>1049</v>
      </c>
      <c r="BR332" s="767">
        <v>6</v>
      </c>
      <c r="BS332" s="768">
        <v>3.1666666666666665</v>
      </c>
      <c r="BT332" s="771">
        <v>0.98319208025017502</v>
      </c>
      <c r="BU332" s="772">
        <v>0.31048170955268689</v>
      </c>
      <c r="BV332"/>
      <c r="BW332"/>
    </row>
    <row r="333" spans="2:75" ht="15.75" thickBot="1">
      <c r="B333" s="1262" t="s">
        <v>33</v>
      </c>
      <c r="C333" s="1258" t="s">
        <v>99</v>
      </c>
      <c r="D333" s="1258" t="s">
        <v>2</v>
      </c>
      <c r="E333" s="773" t="s">
        <v>858</v>
      </c>
      <c r="F333" s="774">
        <v>10</v>
      </c>
      <c r="G333" s="775">
        <v>1.1000000000000001</v>
      </c>
      <c r="H333" s="776">
        <v>0.56764621219754663</v>
      </c>
      <c r="I333" s="777">
        <v>0.51604201108867864</v>
      </c>
      <c r="J333"/>
      <c r="K333"/>
      <c r="AH333" s="1262" t="s">
        <v>33</v>
      </c>
      <c r="AI333" s="1258" t="s">
        <v>99</v>
      </c>
      <c r="AJ333" s="1258" t="s">
        <v>2</v>
      </c>
      <c r="AK333" s="773" t="s">
        <v>858</v>
      </c>
      <c r="AL333" s="774">
        <v>10</v>
      </c>
      <c r="AM333" s="775">
        <v>4.6000000000000005</v>
      </c>
      <c r="AN333" s="776">
        <v>1.2649110640673518</v>
      </c>
      <c r="AO333" s="777">
        <v>0.27498066610159816</v>
      </c>
      <c r="AP333"/>
      <c r="AQ333"/>
      <c r="BN333" s="1262" t="s">
        <v>33</v>
      </c>
      <c r="BO333" s="1258" t="s">
        <v>99</v>
      </c>
      <c r="BP333" s="1258" t="s">
        <v>2</v>
      </c>
      <c r="BQ333" s="773" t="s">
        <v>858</v>
      </c>
      <c r="BR333" s="774">
        <v>10</v>
      </c>
      <c r="BS333" s="775">
        <v>1.9000000000000001</v>
      </c>
      <c r="BT333" s="776">
        <v>1.1972189997378648</v>
      </c>
      <c r="BU333" s="777">
        <v>0.63011526301992871</v>
      </c>
      <c r="BV333"/>
      <c r="BW333"/>
    </row>
    <row r="334" spans="2:75" ht="15">
      <c r="B334" s="1250"/>
      <c r="C334" s="1247"/>
      <c r="D334" s="1247"/>
      <c r="E334" s="778" t="s">
        <v>1049</v>
      </c>
      <c r="F334" s="779">
        <v>9</v>
      </c>
      <c r="G334" s="780">
        <v>1.2222222222222223</v>
      </c>
      <c r="H334" s="781">
        <v>0.44095855184409838</v>
      </c>
      <c r="I334" s="782">
        <v>0.36078426969062588</v>
      </c>
      <c r="J334"/>
      <c r="K334"/>
      <c r="AH334" s="1250"/>
      <c r="AI334" s="1247"/>
      <c r="AJ334" s="1247"/>
      <c r="AK334" s="778" t="s">
        <v>1049</v>
      </c>
      <c r="AL334" s="779">
        <v>9</v>
      </c>
      <c r="AM334" s="780">
        <v>3.8888888888888888</v>
      </c>
      <c r="AN334" s="781">
        <v>0.9279607271383371</v>
      </c>
      <c r="AO334" s="782">
        <v>0.23861847269271524</v>
      </c>
      <c r="AP334"/>
      <c r="AQ334"/>
      <c r="BN334" s="1250"/>
      <c r="BO334" s="1247"/>
      <c r="BP334" s="1247"/>
      <c r="BQ334" s="778" t="s">
        <v>1049</v>
      </c>
      <c r="BR334" s="779">
        <v>9</v>
      </c>
      <c r="BS334" s="780">
        <v>1.4444444444444444</v>
      </c>
      <c r="BT334" s="781">
        <v>0.72648315725677892</v>
      </c>
      <c r="BU334" s="782">
        <v>0.50294987810084701</v>
      </c>
      <c r="BV334"/>
      <c r="BW334"/>
    </row>
    <row r="335" spans="2:75" ht="15">
      <c r="B335" s="1250"/>
      <c r="C335" s="1247"/>
      <c r="D335" s="1247"/>
      <c r="E335" s="778" t="s">
        <v>10</v>
      </c>
      <c r="F335" s="779">
        <v>12</v>
      </c>
      <c r="G335" s="780">
        <v>1.1666666666666667</v>
      </c>
      <c r="H335" s="781">
        <v>0.71774056256527341</v>
      </c>
      <c r="I335" s="782">
        <v>0.61520619648452002</v>
      </c>
      <c r="J335"/>
      <c r="K335"/>
      <c r="AH335" s="1250"/>
      <c r="AI335" s="1247"/>
      <c r="AJ335" s="1247"/>
      <c r="AK335" s="778" t="s">
        <v>10</v>
      </c>
      <c r="AL335" s="779">
        <v>12</v>
      </c>
      <c r="AM335" s="780">
        <v>4.7499999999999991</v>
      </c>
      <c r="AN335" s="781">
        <v>1.4847711791873703</v>
      </c>
      <c r="AO335" s="782">
        <v>0.31258340614470959</v>
      </c>
      <c r="AP335"/>
      <c r="AQ335"/>
      <c r="BN335" s="1250"/>
      <c r="BO335" s="1247"/>
      <c r="BP335" s="1247"/>
      <c r="BQ335" s="778" t="s">
        <v>10</v>
      </c>
      <c r="BR335" s="779">
        <v>12</v>
      </c>
      <c r="BS335" s="780">
        <v>4.5</v>
      </c>
      <c r="BT335" s="781">
        <v>0.79772403521746571</v>
      </c>
      <c r="BU335" s="782">
        <v>0.1772720078261035</v>
      </c>
      <c r="BV335"/>
      <c r="BW335"/>
    </row>
    <row r="336" spans="2:75" ht="15">
      <c r="B336" s="1250"/>
      <c r="C336" s="1247"/>
      <c r="D336" s="1259"/>
      <c r="E336" s="783" t="s">
        <v>33</v>
      </c>
      <c r="F336" s="784">
        <v>31</v>
      </c>
      <c r="G336" s="785">
        <v>1.1612903225806452</v>
      </c>
      <c r="H336" s="786">
        <v>0.58291075323462616</v>
      </c>
      <c r="I336" s="787">
        <v>0.50195092639648353</v>
      </c>
      <c r="J336"/>
      <c r="K336"/>
      <c r="AH336" s="1250"/>
      <c r="AI336" s="1247"/>
      <c r="AJ336" s="1259"/>
      <c r="AK336" s="783" t="s">
        <v>33</v>
      </c>
      <c r="AL336" s="784">
        <v>31</v>
      </c>
      <c r="AM336" s="785">
        <v>4.4516129032258052</v>
      </c>
      <c r="AN336" s="786">
        <v>1.2868232118261711</v>
      </c>
      <c r="AO336" s="787">
        <v>0.28906898236674872</v>
      </c>
      <c r="AP336"/>
      <c r="AQ336"/>
      <c r="BN336" s="1250"/>
      <c r="BO336" s="1247"/>
      <c r="BP336" s="1259"/>
      <c r="BQ336" s="783" t="s">
        <v>33</v>
      </c>
      <c r="BR336" s="784">
        <v>31</v>
      </c>
      <c r="BS336" s="785">
        <v>2.774193548387097</v>
      </c>
      <c r="BT336" s="786">
        <v>1.6675266598439507</v>
      </c>
      <c r="BU336" s="787">
        <v>0.60108519133909855</v>
      </c>
      <c r="BV336"/>
      <c r="BW336"/>
    </row>
    <row r="337" spans="2:75" ht="15">
      <c r="B337" s="1250"/>
      <c r="C337" s="1247"/>
      <c r="D337" s="765" t="s">
        <v>1</v>
      </c>
      <c r="E337" s="766" t="s">
        <v>10</v>
      </c>
      <c r="F337" s="767">
        <v>12</v>
      </c>
      <c r="G337" s="768">
        <v>1</v>
      </c>
      <c r="H337" s="771">
        <v>0.7385489458759964</v>
      </c>
      <c r="I337" s="772">
        <v>0.7385489458759964</v>
      </c>
      <c r="J337"/>
      <c r="K337"/>
      <c r="AH337" s="1250"/>
      <c r="AI337" s="1247"/>
      <c r="AJ337" s="765" t="s">
        <v>1</v>
      </c>
      <c r="AK337" s="766" t="s">
        <v>10</v>
      </c>
      <c r="AL337" s="767">
        <v>12</v>
      </c>
      <c r="AM337" s="768">
        <v>2.6666666666666665</v>
      </c>
      <c r="AN337" s="771">
        <v>0.77849894416152299</v>
      </c>
      <c r="AO337" s="772">
        <v>0.29193710406057111</v>
      </c>
      <c r="AP337"/>
      <c r="AQ337"/>
      <c r="BN337" s="1250"/>
      <c r="BO337" s="1247"/>
      <c r="BP337" s="765" t="s">
        <v>1</v>
      </c>
      <c r="BQ337" s="766" t="s">
        <v>10</v>
      </c>
      <c r="BR337" s="767">
        <v>12</v>
      </c>
      <c r="BS337" s="768">
        <v>2.0833333333333339</v>
      </c>
      <c r="BT337" s="771">
        <v>0.90033663737851999</v>
      </c>
      <c r="BU337" s="772">
        <v>0.43216158594168952</v>
      </c>
      <c r="BV337"/>
      <c r="BW337"/>
    </row>
    <row r="338" spans="2:75" ht="15">
      <c r="B338" s="1250"/>
      <c r="C338" s="1247"/>
      <c r="D338" s="1258" t="s">
        <v>33</v>
      </c>
      <c r="E338" s="773" t="s">
        <v>10</v>
      </c>
      <c r="F338" s="774">
        <v>24</v>
      </c>
      <c r="G338" s="775">
        <v>1.0833333333333335</v>
      </c>
      <c r="H338" s="776">
        <v>0.71728150235677235</v>
      </c>
      <c r="I338" s="777">
        <v>0.6621060021754821</v>
      </c>
      <c r="J338"/>
      <c r="K338"/>
      <c r="AH338" s="1250"/>
      <c r="AI338" s="1247"/>
      <c r="AJ338" s="1258" t="s">
        <v>33</v>
      </c>
      <c r="AK338" s="773" t="s">
        <v>10</v>
      </c>
      <c r="AL338" s="774">
        <v>24</v>
      </c>
      <c r="AM338" s="775">
        <v>3.708333333333333</v>
      </c>
      <c r="AN338" s="776">
        <v>1.5736738147920997</v>
      </c>
      <c r="AO338" s="777">
        <v>0.42436147814618413</v>
      </c>
      <c r="AP338"/>
      <c r="AQ338"/>
      <c r="BN338" s="1250"/>
      <c r="BO338" s="1247"/>
      <c r="BP338" s="1258" t="s">
        <v>33</v>
      </c>
      <c r="BQ338" s="773" t="s">
        <v>10</v>
      </c>
      <c r="BR338" s="774">
        <v>24</v>
      </c>
      <c r="BS338" s="775">
        <v>3.291666666666667</v>
      </c>
      <c r="BT338" s="776">
        <v>1.4884823513044847</v>
      </c>
      <c r="BU338" s="777">
        <v>0.45219717001655235</v>
      </c>
      <c r="BV338"/>
      <c r="BW338"/>
    </row>
    <row r="339" spans="2:75" ht="15">
      <c r="B339" s="1250"/>
      <c r="C339" s="1259"/>
      <c r="D339" s="1259"/>
      <c r="E339" s="783" t="s">
        <v>33</v>
      </c>
      <c r="F339" s="784">
        <v>43</v>
      </c>
      <c r="G339" s="785">
        <v>1.1162790697674418</v>
      </c>
      <c r="H339" s="786">
        <v>0.62523528240256787</v>
      </c>
      <c r="I339" s="787">
        <v>0.56010660715230043</v>
      </c>
      <c r="J339"/>
      <c r="K339"/>
      <c r="AH339" s="1250"/>
      <c r="AI339" s="1259"/>
      <c r="AJ339" s="1259"/>
      <c r="AK339" s="783" t="s">
        <v>33</v>
      </c>
      <c r="AL339" s="784">
        <v>43</v>
      </c>
      <c r="AM339" s="785">
        <v>3.9534883720930236</v>
      </c>
      <c r="AN339" s="786">
        <v>1.4134302814698214</v>
      </c>
      <c r="AO339" s="787">
        <v>0.35751471825413128</v>
      </c>
      <c r="AP339"/>
      <c r="AQ339"/>
      <c r="BN339" s="1250"/>
      <c r="BO339" s="1259"/>
      <c r="BP339" s="1259"/>
      <c r="BQ339" s="783" t="s">
        <v>33</v>
      </c>
      <c r="BR339" s="784">
        <v>43</v>
      </c>
      <c r="BS339" s="785">
        <v>2.5813953488372099</v>
      </c>
      <c r="BT339" s="786">
        <v>1.5155159130919724</v>
      </c>
      <c r="BU339" s="787">
        <v>0.58709175011670989</v>
      </c>
      <c r="BV339"/>
      <c r="BW339"/>
    </row>
    <row r="340" spans="2:75" ht="15">
      <c r="B340" s="1250"/>
      <c r="C340" s="1258" t="s">
        <v>100</v>
      </c>
      <c r="D340" s="1258" t="s">
        <v>2</v>
      </c>
      <c r="E340" s="773" t="s">
        <v>858</v>
      </c>
      <c r="F340" s="774">
        <v>10</v>
      </c>
      <c r="G340" s="775">
        <v>2.3000000000000007</v>
      </c>
      <c r="H340" s="776">
        <v>0.94868329805051377</v>
      </c>
      <c r="I340" s="777">
        <v>0.41247099915239716</v>
      </c>
      <c r="J340"/>
      <c r="K340"/>
      <c r="AH340" s="1250"/>
      <c r="AI340" s="1258" t="s">
        <v>100</v>
      </c>
      <c r="AJ340" s="1258" t="s">
        <v>2</v>
      </c>
      <c r="AK340" s="773" t="s">
        <v>858</v>
      </c>
      <c r="AL340" s="774">
        <v>10</v>
      </c>
      <c r="AM340" s="775">
        <v>5.6</v>
      </c>
      <c r="AN340" s="776">
        <v>0.84327404271156781</v>
      </c>
      <c r="AO340" s="777">
        <v>0.15058465048420855</v>
      </c>
      <c r="AP340"/>
      <c r="AQ340"/>
      <c r="BN340" s="1250"/>
      <c r="BO340" s="1258" t="s">
        <v>100</v>
      </c>
      <c r="BP340" s="1258" t="s">
        <v>2</v>
      </c>
      <c r="BQ340" s="773" t="s">
        <v>858</v>
      </c>
      <c r="BR340" s="774">
        <v>10</v>
      </c>
      <c r="BS340" s="775">
        <v>2.3000000000000003</v>
      </c>
      <c r="BT340" s="776">
        <v>1.2516655570345725</v>
      </c>
      <c r="BU340" s="777">
        <v>0.54420241610198805</v>
      </c>
      <c r="BV340"/>
      <c r="BW340"/>
    </row>
    <row r="341" spans="2:75" ht="15">
      <c r="B341" s="1250"/>
      <c r="C341" s="1247"/>
      <c r="D341" s="1247"/>
      <c r="E341" s="778" t="s">
        <v>1049</v>
      </c>
      <c r="F341" s="779">
        <v>9</v>
      </c>
      <c r="G341" s="780">
        <v>2.1111111111111112</v>
      </c>
      <c r="H341" s="781">
        <v>0.60092521257733156</v>
      </c>
      <c r="I341" s="782">
        <v>0.2846487849050518</v>
      </c>
      <c r="J341"/>
      <c r="K341"/>
      <c r="AH341" s="1250"/>
      <c r="AI341" s="1247"/>
      <c r="AJ341" s="1247"/>
      <c r="AK341" s="778" t="s">
        <v>1049</v>
      </c>
      <c r="AL341" s="779">
        <v>9</v>
      </c>
      <c r="AM341" s="780">
        <v>4.4444444444444455</v>
      </c>
      <c r="AN341" s="781">
        <v>0.88191710368819676</v>
      </c>
      <c r="AO341" s="782">
        <v>0.19843134832984421</v>
      </c>
      <c r="AP341"/>
      <c r="AQ341"/>
      <c r="BN341" s="1250"/>
      <c r="BO341" s="1247"/>
      <c r="BP341" s="1247"/>
      <c r="BQ341" s="778" t="s">
        <v>1049</v>
      </c>
      <c r="BR341" s="779">
        <v>9</v>
      </c>
      <c r="BS341" s="780">
        <v>2.0000000000000004</v>
      </c>
      <c r="BT341" s="781">
        <v>0.86602540378443871</v>
      </c>
      <c r="BU341" s="782">
        <v>0.43301270189221924</v>
      </c>
      <c r="BV341"/>
      <c r="BW341"/>
    </row>
    <row r="342" spans="2:75" ht="15">
      <c r="B342" s="1250"/>
      <c r="C342" s="1247"/>
      <c r="D342" s="1247"/>
      <c r="E342" s="778" t="s">
        <v>10</v>
      </c>
      <c r="F342" s="779">
        <v>12</v>
      </c>
      <c r="G342" s="780">
        <v>1.8333333333333333</v>
      </c>
      <c r="H342" s="781">
        <v>0.93743686656109215</v>
      </c>
      <c r="I342" s="782">
        <v>0.51132919994241388</v>
      </c>
      <c r="J342"/>
      <c r="K342"/>
      <c r="AH342" s="1250"/>
      <c r="AI342" s="1247"/>
      <c r="AJ342" s="1247"/>
      <c r="AK342" s="778" t="s">
        <v>10</v>
      </c>
      <c r="AL342" s="779">
        <v>12</v>
      </c>
      <c r="AM342" s="780">
        <v>5.5833333333333339</v>
      </c>
      <c r="AN342" s="781">
        <v>1.164500152881315</v>
      </c>
      <c r="AO342" s="782">
        <v>0.2085671915608325</v>
      </c>
      <c r="AP342"/>
      <c r="AQ342"/>
      <c r="BN342" s="1250"/>
      <c r="BO342" s="1247"/>
      <c r="BP342" s="1247"/>
      <c r="BQ342" s="778" t="s">
        <v>10</v>
      </c>
      <c r="BR342" s="779">
        <v>12</v>
      </c>
      <c r="BS342" s="780">
        <v>5.916666666666667</v>
      </c>
      <c r="BT342" s="781">
        <v>1.0836246694508318</v>
      </c>
      <c r="BU342" s="782">
        <v>0.18314783145647859</v>
      </c>
      <c r="BV342"/>
      <c r="BW342"/>
    </row>
    <row r="343" spans="2:75" ht="15">
      <c r="B343" s="1250"/>
      <c r="C343" s="1247"/>
      <c r="D343" s="1259"/>
      <c r="E343" s="783" t="s">
        <v>33</v>
      </c>
      <c r="F343" s="784">
        <v>31</v>
      </c>
      <c r="G343" s="785">
        <v>2.064516129032258</v>
      </c>
      <c r="H343" s="786">
        <v>0.85383385858404348</v>
      </c>
      <c r="I343" s="787">
        <v>0.41357577525164607</v>
      </c>
      <c r="J343"/>
      <c r="K343"/>
      <c r="AH343" s="1250"/>
      <c r="AI343" s="1247"/>
      <c r="AJ343" s="1259"/>
      <c r="AK343" s="783" t="s">
        <v>33</v>
      </c>
      <c r="AL343" s="784">
        <v>31</v>
      </c>
      <c r="AM343" s="785">
        <v>5.2580645161290329</v>
      </c>
      <c r="AN343" s="786">
        <v>1.0944630931948283</v>
      </c>
      <c r="AO343" s="787">
        <v>0.20814942263214523</v>
      </c>
      <c r="AP343"/>
      <c r="AQ343"/>
      <c r="BN343" s="1250"/>
      <c r="BO343" s="1247"/>
      <c r="BP343" s="1259"/>
      <c r="BQ343" s="783" t="s">
        <v>33</v>
      </c>
      <c r="BR343" s="784">
        <v>31</v>
      </c>
      <c r="BS343" s="785">
        <v>3.612903225806452</v>
      </c>
      <c r="BT343" s="786">
        <v>2.1397417189128025</v>
      </c>
      <c r="BU343" s="787">
        <v>0.59224994005622211</v>
      </c>
      <c r="BV343"/>
      <c r="BW343"/>
    </row>
    <row r="344" spans="2:75" ht="15">
      <c r="B344" s="1250"/>
      <c r="C344" s="1247"/>
      <c r="D344" s="765" t="s">
        <v>1</v>
      </c>
      <c r="E344" s="766" t="s">
        <v>10</v>
      </c>
      <c r="F344" s="767">
        <v>12</v>
      </c>
      <c r="G344" s="768">
        <v>2.1666666666666665</v>
      </c>
      <c r="H344" s="771">
        <v>0.71774056256527341</v>
      </c>
      <c r="I344" s="772">
        <v>0.33126487503012619</v>
      </c>
      <c r="J344"/>
      <c r="K344"/>
      <c r="AH344" s="1250"/>
      <c r="AI344" s="1247"/>
      <c r="AJ344" s="765" t="s">
        <v>1</v>
      </c>
      <c r="AK344" s="766" t="s">
        <v>10</v>
      </c>
      <c r="AL344" s="767">
        <v>12</v>
      </c>
      <c r="AM344" s="768">
        <v>3.5</v>
      </c>
      <c r="AN344" s="771">
        <v>0.99999999999999989</v>
      </c>
      <c r="AO344" s="772">
        <v>0.2857142857142857</v>
      </c>
      <c r="AP344"/>
      <c r="AQ344"/>
      <c r="BN344" s="1250"/>
      <c r="BO344" s="1247"/>
      <c r="BP344" s="765" t="s">
        <v>1</v>
      </c>
      <c r="BQ344" s="766" t="s">
        <v>10</v>
      </c>
      <c r="BR344" s="767">
        <v>12</v>
      </c>
      <c r="BS344" s="768">
        <v>2.5</v>
      </c>
      <c r="BT344" s="771">
        <v>0.90453403373329078</v>
      </c>
      <c r="BU344" s="772">
        <v>0.36181361349331631</v>
      </c>
      <c r="BV344"/>
      <c r="BW344"/>
    </row>
    <row r="345" spans="2:75" ht="15">
      <c r="B345" s="1250"/>
      <c r="C345" s="1247"/>
      <c r="D345" s="1258" t="s">
        <v>33</v>
      </c>
      <c r="E345" s="773" t="s">
        <v>10</v>
      </c>
      <c r="F345" s="774">
        <v>24</v>
      </c>
      <c r="G345" s="775">
        <v>1.9999999999999996</v>
      </c>
      <c r="H345" s="776">
        <v>0.83405765622829886</v>
      </c>
      <c r="I345" s="777">
        <v>0.41702882811414954</v>
      </c>
      <c r="J345"/>
      <c r="K345"/>
      <c r="AH345" s="1250"/>
      <c r="AI345" s="1247"/>
      <c r="AJ345" s="1258" t="s">
        <v>33</v>
      </c>
      <c r="AK345" s="773" t="s">
        <v>10</v>
      </c>
      <c r="AL345" s="774">
        <v>24</v>
      </c>
      <c r="AM345" s="775">
        <v>4.5416666666666661</v>
      </c>
      <c r="AN345" s="776">
        <v>1.5030162910010298</v>
      </c>
      <c r="AO345" s="777">
        <v>0.33093936682591485</v>
      </c>
      <c r="AP345"/>
      <c r="AQ345"/>
      <c r="BN345" s="1250"/>
      <c r="BO345" s="1247"/>
      <c r="BP345" s="1258" t="s">
        <v>33</v>
      </c>
      <c r="BQ345" s="773" t="s">
        <v>10</v>
      </c>
      <c r="BR345" s="774">
        <v>24</v>
      </c>
      <c r="BS345" s="775">
        <v>4.2083333333333339</v>
      </c>
      <c r="BT345" s="776">
        <v>1.9995470501583854</v>
      </c>
      <c r="BU345" s="777">
        <v>0.47513989310694299</v>
      </c>
      <c r="BV345"/>
      <c r="BW345"/>
    </row>
    <row r="346" spans="2:75" ht="15">
      <c r="B346" s="1250"/>
      <c r="C346" s="1259"/>
      <c r="D346" s="1259"/>
      <c r="E346" s="783" t="s">
        <v>33</v>
      </c>
      <c r="F346" s="784">
        <v>43</v>
      </c>
      <c r="G346" s="785">
        <v>2.0930232558139537</v>
      </c>
      <c r="H346" s="786">
        <v>0.81105320970334571</v>
      </c>
      <c r="I346" s="787">
        <v>0.38750320019159851</v>
      </c>
      <c r="J346"/>
      <c r="K346"/>
      <c r="AH346" s="1250"/>
      <c r="AI346" s="1259"/>
      <c r="AJ346" s="1259"/>
      <c r="AK346" s="783" t="s">
        <v>33</v>
      </c>
      <c r="AL346" s="784">
        <v>43</v>
      </c>
      <c r="AM346" s="785">
        <v>4.7674418604651159</v>
      </c>
      <c r="AN346" s="786">
        <v>1.32444434534648</v>
      </c>
      <c r="AO346" s="787">
        <v>0.27781027731657876</v>
      </c>
      <c r="AP346"/>
      <c r="AQ346"/>
      <c r="BN346" s="1250"/>
      <c r="BO346" s="1259"/>
      <c r="BP346" s="1259"/>
      <c r="BQ346" s="783" t="s">
        <v>33</v>
      </c>
      <c r="BR346" s="784">
        <v>43</v>
      </c>
      <c r="BS346" s="785">
        <v>3.3023255813953494</v>
      </c>
      <c r="BT346" s="786">
        <v>1.9338449699144307</v>
      </c>
      <c r="BU346" s="787">
        <v>0.58560094159380638</v>
      </c>
      <c r="BV346"/>
      <c r="BW346"/>
    </row>
    <row r="347" spans="2:75" ht="15">
      <c r="B347" s="1250"/>
      <c r="C347" s="1258" t="s">
        <v>101</v>
      </c>
      <c r="D347" s="1258" t="s">
        <v>2</v>
      </c>
      <c r="E347" s="773" t="s">
        <v>858</v>
      </c>
      <c r="F347" s="774">
        <v>10</v>
      </c>
      <c r="G347" s="775">
        <v>2.9</v>
      </c>
      <c r="H347" s="776">
        <v>1.1005049346146119</v>
      </c>
      <c r="I347" s="777">
        <v>0.3794844602119351</v>
      </c>
      <c r="J347"/>
      <c r="K347"/>
      <c r="AH347" s="1250"/>
      <c r="AI347" s="1258" t="s">
        <v>101</v>
      </c>
      <c r="AJ347" s="1258" t="s">
        <v>2</v>
      </c>
      <c r="AK347" s="773" t="s">
        <v>858</v>
      </c>
      <c r="AL347" s="774">
        <v>10</v>
      </c>
      <c r="AM347" s="775">
        <v>6.2</v>
      </c>
      <c r="AN347" s="776">
        <v>0.91893658347268148</v>
      </c>
      <c r="AO347" s="777">
        <v>0.14821557797946475</v>
      </c>
      <c r="AP347"/>
      <c r="AQ347"/>
      <c r="BN347" s="1250"/>
      <c r="BO347" s="1258" t="s">
        <v>101</v>
      </c>
      <c r="BP347" s="1258" t="s">
        <v>2</v>
      </c>
      <c r="BQ347" s="773" t="s">
        <v>858</v>
      </c>
      <c r="BR347" s="774">
        <v>10</v>
      </c>
      <c r="BS347" s="775">
        <v>2.7999999999999994</v>
      </c>
      <c r="BT347" s="776">
        <v>0.63245553203367588</v>
      </c>
      <c r="BU347" s="777">
        <v>0.22587697572631288</v>
      </c>
      <c r="BV347"/>
      <c r="BW347"/>
    </row>
    <row r="348" spans="2:75" ht="15">
      <c r="B348" s="1250"/>
      <c r="C348" s="1247"/>
      <c r="D348" s="1247"/>
      <c r="E348" s="778" t="s">
        <v>1049</v>
      </c>
      <c r="F348" s="779">
        <v>9</v>
      </c>
      <c r="G348" s="780">
        <v>2.7777777777777772</v>
      </c>
      <c r="H348" s="781">
        <v>0.66666666666666674</v>
      </c>
      <c r="I348" s="782">
        <v>0.24000000000000007</v>
      </c>
      <c r="J348"/>
      <c r="K348"/>
      <c r="AH348" s="1250"/>
      <c r="AI348" s="1247"/>
      <c r="AJ348" s="1247"/>
      <c r="AK348" s="778" t="s">
        <v>1049</v>
      </c>
      <c r="AL348" s="779">
        <v>9</v>
      </c>
      <c r="AM348" s="780">
        <v>5.4444444444444446</v>
      </c>
      <c r="AN348" s="781">
        <v>1.1303883305208782</v>
      </c>
      <c r="AO348" s="782">
        <v>0.20762234642220212</v>
      </c>
      <c r="AP348"/>
      <c r="AQ348"/>
      <c r="BN348" s="1250"/>
      <c r="BO348" s="1247"/>
      <c r="BP348" s="1247"/>
      <c r="BQ348" s="778" t="s">
        <v>1049</v>
      </c>
      <c r="BR348" s="779">
        <v>9</v>
      </c>
      <c r="BS348" s="780">
        <v>2.8888888888888888</v>
      </c>
      <c r="BT348" s="781">
        <v>1.0540925533894598</v>
      </c>
      <c r="BU348" s="782">
        <v>0.36487819155788992</v>
      </c>
      <c r="BV348"/>
      <c r="BW348"/>
    </row>
    <row r="349" spans="2:75" ht="15">
      <c r="B349" s="1250"/>
      <c r="C349" s="1247"/>
      <c r="D349" s="1247"/>
      <c r="E349" s="778" t="s">
        <v>10</v>
      </c>
      <c r="F349" s="779">
        <v>12</v>
      </c>
      <c r="G349" s="780">
        <v>2.75</v>
      </c>
      <c r="H349" s="781">
        <v>0.75377836144440902</v>
      </c>
      <c r="I349" s="782">
        <v>0.27410122234342149</v>
      </c>
      <c r="J349"/>
      <c r="K349"/>
      <c r="AH349" s="1250"/>
      <c r="AI349" s="1247"/>
      <c r="AJ349" s="1247"/>
      <c r="AK349" s="778" t="s">
        <v>10</v>
      </c>
      <c r="AL349" s="779">
        <v>12</v>
      </c>
      <c r="AM349" s="780">
        <v>6.3333333333333339</v>
      </c>
      <c r="AN349" s="781">
        <v>1.1547005383792517</v>
      </c>
      <c r="AO349" s="782">
        <v>0.18232113763882918</v>
      </c>
      <c r="AP349"/>
      <c r="AQ349"/>
      <c r="BN349" s="1250"/>
      <c r="BO349" s="1247"/>
      <c r="BP349" s="1247"/>
      <c r="BQ349" s="778" t="s">
        <v>10</v>
      </c>
      <c r="BR349" s="779">
        <v>12</v>
      </c>
      <c r="BS349" s="780">
        <v>6.8333333333333321</v>
      </c>
      <c r="BT349" s="781">
        <v>1.1146408580454255</v>
      </c>
      <c r="BU349" s="782">
        <v>0.16311817434811107</v>
      </c>
      <c r="BV349"/>
      <c r="BW349"/>
    </row>
    <row r="350" spans="2:75" ht="15">
      <c r="B350" s="1250"/>
      <c r="C350" s="1247"/>
      <c r="D350" s="1259"/>
      <c r="E350" s="783" t="s">
        <v>33</v>
      </c>
      <c r="F350" s="784">
        <v>31</v>
      </c>
      <c r="G350" s="785">
        <v>2.8064516129032255</v>
      </c>
      <c r="H350" s="786">
        <v>0.83344085327873052</v>
      </c>
      <c r="I350" s="787">
        <v>0.29697317760506492</v>
      </c>
      <c r="J350"/>
      <c r="K350"/>
      <c r="AH350" s="1250"/>
      <c r="AI350" s="1247"/>
      <c r="AJ350" s="1259"/>
      <c r="AK350" s="783" t="s">
        <v>33</v>
      </c>
      <c r="AL350" s="784">
        <v>31</v>
      </c>
      <c r="AM350" s="785">
        <v>6.0322580645161299</v>
      </c>
      <c r="AN350" s="786">
        <v>1.1100711979490907</v>
      </c>
      <c r="AO350" s="787">
        <v>0.18402249805573159</v>
      </c>
      <c r="AP350"/>
      <c r="AQ350"/>
      <c r="BN350" s="1250"/>
      <c r="BO350" s="1247"/>
      <c r="BP350" s="1259"/>
      <c r="BQ350" s="783" t="s">
        <v>33</v>
      </c>
      <c r="BR350" s="784">
        <v>31</v>
      </c>
      <c r="BS350" s="785">
        <v>4.387096774193548</v>
      </c>
      <c r="BT350" s="786">
        <v>2.1859768122411345</v>
      </c>
      <c r="BU350" s="787">
        <v>0.49827412631967039</v>
      </c>
      <c r="BV350"/>
      <c r="BW350"/>
    </row>
    <row r="351" spans="2:75" ht="15">
      <c r="B351" s="1250"/>
      <c r="C351" s="1247"/>
      <c r="D351" s="765" t="s">
        <v>1</v>
      </c>
      <c r="E351" s="766" t="s">
        <v>10</v>
      </c>
      <c r="F351" s="767">
        <v>12</v>
      </c>
      <c r="G351" s="768">
        <v>2.9166666666666661</v>
      </c>
      <c r="H351" s="771">
        <v>0.66855792342152176</v>
      </c>
      <c r="I351" s="772">
        <v>0.22921985945880749</v>
      </c>
      <c r="J351"/>
      <c r="K351"/>
      <c r="AH351" s="1250"/>
      <c r="AI351" s="1247"/>
      <c r="AJ351" s="765" t="s">
        <v>1</v>
      </c>
      <c r="AK351" s="766" t="s">
        <v>10</v>
      </c>
      <c r="AL351" s="767">
        <v>12</v>
      </c>
      <c r="AM351" s="768">
        <v>4.083333333333333</v>
      </c>
      <c r="AN351" s="771">
        <v>0.51492865054443737</v>
      </c>
      <c r="AO351" s="772">
        <v>0.1261049756435357</v>
      </c>
      <c r="AP351"/>
      <c r="AQ351"/>
      <c r="BN351" s="1250"/>
      <c r="BO351" s="1247"/>
      <c r="BP351" s="765" t="s">
        <v>1</v>
      </c>
      <c r="BQ351" s="766" t="s">
        <v>10</v>
      </c>
      <c r="BR351" s="767">
        <v>12</v>
      </c>
      <c r="BS351" s="768">
        <v>3.5833333333333339</v>
      </c>
      <c r="BT351" s="771">
        <v>0.79296146109875898</v>
      </c>
      <c r="BU351" s="772">
        <v>0.22129157053918852</v>
      </c>
      <c r="BV351"/>
      <c r="BW351"/>
    </row>
    <row r="352" spans="2:75" ht="15">
      <c r="B352" s="1250"/>
      <c r="C352" s="1247"/>
      <c r="D352" s="1258" t="s">
        <v>33</v>
      </c>
      <c r="E352" s="773" t="s">
        <v>10</v>
      </c>
      <c r="F352" s="774">
        <v>24</v>
      </c>
      <c r="G352" s="775">
        <v>2.833333333333333</v>
      </c>
      <c r="H352" s="776">
        <v>0.70196411816303395</v>
      </c>
      <c r="I352" s="777">
        <v>0.24775204170460025</v>
      </c>
      <c r="J352"/>
      <c r="K352"/>
      <c r="AH352" s="1250"/>
      <c r="AI352" s="1247"/>
      <c r="AJ352" s="1258" t="s">
        <v>33</v>
      </c>
      <c r="AK352" s="773" t="s">
        <v>10</v>
      </c>
      <c r="AL352" s="774">
        <v>24</v>
      </c>
      <c r="AM352" s="775">
        <v>5.208333333333333</v>
      </c>
      <c r="AN352" s="776">
        <v>1.4440030912488491</v>
      </c>
      <c r="AO352" s="777">
        <v>0.27724859351977904</v>
      </c>
      <c r="AP352"/>
      <c r="AQ352"/>
      <c r="BN352" s="1250"/>
      <c r="BO352" s="1247"/>
      <c r="BP352" s="1258" t="s">
        <v>33</v>
      </c>
      <c r="BQ352" s="773" t="s">
        <v>10</v>
      </c>
      <c r="BR352" s="774">
        <v>24</v>
      </c>
      <c r="BS352" s="775">
        <v>5.208333333333333</v>
      </c>
      <c r="BT352" s="776">
        <v>1.910592138275613</v>
      </c>
      <c r="BU352" s="777">
        <v>0.36683369054891768</v>
      </c>
      <c r="BV352"/>
      <c r="BW352"/>
    </row>
    <row r="353" spans="2:75" ht="15">
      <c r="B353" s="1250"/>
      <c r="C353" s="1259"/>
      <c r="D353" s="1259"/>
      <c r="E353" s="783" t="s">
        <v>33</v>
      </c>
      <c r="F353" s="784">
        <v>43</v>
      </c>
      <c r="G353" s="785">
        <v>2.837209302325582</v>
      </c>
      <c r="H353" s="786">
        <v>0.78468169337088944</v>
      </c>
      <c r="I353" s="787">
        <v>0.27656813782744455</v>
      </c>
      <c r="J353"/>
      <c r="K353"/>
      <c r="AH353" s="1250"/>
      <c r="AI353" s="1259"/>
      <c r="AJ353" s="1259"/>
      <c r="AK353" s="783" t="s">
        <v>33</v>
      </c>
      <c r="AL353" s="784">
        <v>43</v>
      </c>
      <c r="AM353" s="785">
        <v>5.4883720930232558</v>
      </c>
      <c r="AN353" s="786">
        <v>1.3160563930466085</v>
      </c>
      <c r="AO353" s="787">
        <v>0.23978993602120408</v>
      </c>
      <c r="AP353"/>
      <c r="AQ353"/>
      <c r="BN353" s="1250"/>
      <c r="BO353" s="1259"/>
      <c r="BP353" s="1259"/>
      <c r="BQ353" s="783" t="s">
        <v>33</v>
      </c>
      <c r="BR353" s="784">
        <v>43</v>
      </c>
      <c r="BS353" s="785">
        <v>4.1627906976744189</v>
      </c>
      <c r="BT353" s="786">
        <v>1.926386112686006</v>
      </c>
      <c r="BU353" s="787">
        <v>0.46276314438825844</v>
      </c>
      <c r="BV353"/>
      <c r="BW353"/>
    </row>
    <row r="354" spans="2:75" ht="15">
      <c r="B354" s="1250"/>
      <c r="C354" s="1258" t="s">
        <v>102</v>
      </c>
      <c r="D354" s="1258" t="s">
        <v>2</v>
      </c>
      <c r="E354" s="773" t="s">
        <v>858</v>
      </c>
      <c r="F354" s="774">
        <v>10</v>
      </c>
      <c r="G354" s="775">
        <v>3.5</v>
      </c>
      <c r="H354" s="776">
        <v>0.52704627669472992</v>
      </c>
      <c r="I354" s="777">
        <v>0.15058465048420855</v>
      </c>
      <c r="J354"/>
      <c r="K354"/>
      <c r="AH354" s="1250"/>
      <c r="AI354" s="1258" t="s">
        <v>102</v>
      </c>
      <c r="AJ354" s="1258" t="s">
        <v>2</v>
      </c>
      <c r="AK354" s="773" t="s">
        <v>858</v>
      </c>
      <c r="AL354" s="774">
        <v>10</v>
      </c>
      <c r="AM354" s="775">
        <v>6.6</v>
      </c>
      <c r="AN354" s="776">
        <v>1.0749676997731399</v>
      </c>
      <c r="AO354" s="777">
        <v>0.16287389390502122</v>
      </c>
      <c r="AP354"/>
      <c r="AQ354"/>
      <c r="BN354" s="1250"/>
      <c r="BO354" s="1258" t="s">
        <v>102</v>
      </c>
      <c r="BP354" s="1258" t="s">
        <v>2</v>
      </c>
      <c r="BQ354" s="773" t="s">
        <v>858</v>
      </c>
      <c r="BR354" s="774">
        <v>10</v>
      </c>
      <c r="BS354" s="775">
        <v>3.6999999999999997</v>
      </c>
      <c r="BT354" s="776">
        <v>0.67494855771055295</v>
      </c>
      <c r="BU354" s="777">
        <v>0.18241852911096024</v>
      </c>
      <c r="BV354"/>
      <c r="BW354"/>
    </row>
    <row r="355" spans="2:75" ht="15">
      <c r="B355" s="1250"/>
      <c r="C355" s="1247"/>
      <c r="D355" s="1247"/>
      <c r="E355" s="778" t="s">
        <v>1049</v>
      </c>
      <c r="F355" s="779">
        <v>9</v>
      </c>
      <c r="G355" s="780">
        <v>3.1111111111111112</v>
      </c>
      <c r="H355" s="781">
        <v>0.60092521257733156</v>
      </c>
      <c r="I355" s="782">
        <v>0.19315453261414228</v>
      </c>
      <c r="J355"/>
      <c r="K355"/>
      <c r="AH355" s="1250"/>
      <c r="AI355" s="1247"/>
      <c r="AJ355" s="1247"/>
      <c r="AK355" s="778" t="s">
        <v>1049</v>
      </c>
      <c r="AL355" s="779">
        <v>9</v>
      </c>
      <c r="AM355" s="780">
        <v>6</v>
      </c>
      <c r="AN355" s="781">
        <v>0.70710678118654768</v>
      </c>
      <c r="AO355" s="782">
        <v>0.11785113019775796</v>
      </c>
      <c r="AP355"/>
      <c r="AQ355"/>
      <c r="BN355" s="1250"/>
      <c r="BO355" s="1247"/>
      <c r="BP355" s="1247"/>
      <c r="BQ355" s="778" t="s">
        <v>1049</v>
      </c>
      <c r="BR355" s="779">
        <v>9</v>
      </c>
      <c r="BS355" s="780">
        <v>3.3333333333333339</v>
      </c>
      <c r="BT355" s="781">
        <v>0.70710678118654746</v>
      </c>
      <c r="BU355" s="782">
        <v>0.2121320343559642</v>
      </c>
      <c r="BV355"/>
      <c r="BW355"/>
    </row>
    <row r="356" spans="2:75" ht="15">
      <c r="B356" s="1250"/>
      <c r="C356" s="1247"/>
      <c r="D356" s="1247"/>
      <c r="E356" s="778" t="s">
        <v>10</v>
      </c>
      <c r="F356" s="779">
        <v>12</v>
      </c>
      <c r="G356" s="780">
        <v>3.416666666666667</v>
      </c>
      <c r="H356" s="781">
        <v>0.66855792342152154</v>
      </c>
      <c r="I356" s="782">
        <v>0.19567548978190871</v>
      </c>
      <c r="J356"/>
      <c r="K356"/>
      <c r="AH356" s="1250"/>
      <c r="AI356" s="1247"/>
      <c r="AJ356" s="1247"/>
      <c r="AK356" s="778" t="s">
        <v>10</v>
      </c>
      <c r="AL356" s="779">
        <v>12</v>
      </c>
      <c r="AM356" s="780">
        <v>6.916666666666667</v>
      </c>
      <c r="AN356" s="781">
        <v>1.0836246694508318</v>
      </c>
      <c r="AO356" s="782">
        <v>0.15666862690855399</v>
      </c>
      <c r="AP356"/>
      <c r="AQ356"/>
      <c r="BN356" s="1250"/>
      <c r="BO356" s="1247"/>
      <c r="BP356" s="1247"/>
      <c r="BQ356" s="778" t="s">
        <v>10</v>
      </c>
      <c r="BR356" s="779">
        <v>12</v>
      </c>
      <c r="BS356" s="780">
        <v>7.5833333333333339</v>
      </c>
      <c r="BT356" s="781">
        <v>1.2401124093721456</v>
      </c>
      <c r="BU356" s="782">
        <v>0.16353130673039282</v>
      </c>
      <c r="BV356"/>
      <c r="BW356"/>
    </row>
    <row r="357" spans="2:75" ht="15">
      <c r="B357" s="1250"/>
      <c r="C357" s="1247"/>
      <c r="D357" s="1259"/>
      <c r="E357" s="783" t="s">
        <v>33</v>
      </c>
      <c r="F357" s="784">
        <v>31</v>
      </c>
      <c r="G357" s="785">
        <v>3.3548387096774195</v>
      </c>
      <c r="H357" s="786">
        <v>0.60818786005499936</v>
      </c>
      <c r="I357" s="787">
        <v>0.18128676597793253</v>
      </c>
      <c r="J357"/>
      <c r="K357"/>
      <c r="AH357" s="1250"/>
      <c r="AI357" s="1247"/>
      <c r="AJ357" s="1259"/>
      <c r="AK357" s="783" t="s">
        <v>33</v>
      </c>
      <c r="AL357" s="784">
        <v>31</v>
      </c>
      <c r="AM357" s="785">
        <v>6.5483870967741939</v>
      </c>
      <c r="AN357" s="786">
        <v>1.0275767506588616</v>
      </c>
      <c r="AO357" s="787">
        <v>0.15692058753903798</v>
      </c>
      <c r="AP357"/>
      <c r="AQ357"/>
      <c r="BN357" s="1250"/>
      <c r="BO357" s="1247"/>
      <c r="BP357" s="1259"/>
      <c r="BQ357" s="783" t="s">
        <v>33</v>
      </c>
      <c r="BR357" s="784">
        <v>31</v>
      </c>
      <c r="BS357" s="785">
        <v>5.096774193548387</v>
      </c>
      <c r="BT357" s="786">
        <v>2.2114073755518593</v>
      </c>
      <c r="BU357" s="787">
        <v>0.43388372558295979</v>
      </c>
      <c r="BV357"/>
      <c r="BW357"/>
    </row>
    <row r="358" spans="2:75" ht="15">
      <c r="B358" s="1250"/>
      <c r="C358" s="1247"/>
      <c r="D358" s="765" t="s">
        <v>1</v>
      </c>
      <c r="E358" s="766" t="s">
        <v>10</v>
      </c>
      <c r="F358" s="767">
        <v>12</v>
      </c>
      <c r="G358" s="768">
        <v>3.416666666666667</v>
      </c>
      <c r="H358" s="771">
        <v>0.90033663737851999</v>
      </c>
      <c r="I358" s="772">
        <v>0.26351316215956677</v>
      </c>
      <c r="J358"/>
      <c r="K358"/>
      <c r="AH358" s="1250"/>
      <c r="AI358" s="1247"/>
      <c r="AJ358" s="765" t="s">
        <v>1</v>
      </c>
      <c r="AK358" s="766" t="s">
        <v>10</v>
      </c>
      <c r="AL358" s="767">
        <v>12</v>
      </c>
      <c r="AM358" s="768">
        <v>4.3333333333333339</v>
      </c>
      <c r="AN358" s="771">
        <v>0.4923659639173309</v>
      </c>
      <c r="AO358" s="772">
        <v>0.11362291475015325</v>
      </c>
      <c r="AP358"/>
      <c r="AQ358"/>
      <c r="BN358" s="1250"/>
      <c r="BO358" s="1247"/>
      <c r="BP358" s="765" t="s">
        <v>1</v>
      </c>
      <c r="BQ358" s="766" t="s">
        <v>10</v>
      </c>
      <c r="BR358" s="767">
        <v>12</v>
      </c>
      <c r="BS358" s="768">
        <v>3.5833333333333339</v>
      </c>
      <c r="BT358" s="771">
        <v>0.79296146109875909</v>
      </c>
      <c r="BU358" s="772">
        <v>0.22129157053918858</v>
      </c>
      <c r="BV358"/>
      <c r="BW358"/>
    </row>
    <row r="359" spans="2:75" ht="15">
      <c r="B359" s="1250"/>
      <c r="C359" s="1247"/>
      <c r="D359" s="1258" t="s">
        <v>33</v>
      </c>
      <c r="E359" s="773" t="s">
        <v>10</v>
      </c>
      <c r="F359" s="774">
        <v>24</v>
      </c>
      <c r="G359" s="775">
        <v>3.416666666666667</v>
      </c>
      <c r="H359" s="776">
        <v>0.77553160822903844</v>
      </c>
      <c r="I359" s="777">
        <v>0.22698486094508438</v>
      </c>
      <c r="J359"/>
      <c r="K359"/>
      <c r="AH359" s="1250"/>
      <c r="AI359" s="1247"/>
      <c r="AJ359" s="1258" t="s">
        <v>33</v>
      </c>
      <c r="AK359" s="773" t="s">
        <v>10</v>
      </c>
      <c r="AL359" s="774">
        <v>24</v>
      </c>
      <c r="AM359" s="775">
        <v>5.6250000000000009</v>
      </c>
      <c r="AN359" s="776">
        <v>1.5551457362156011</v>
      </c>
      <c r="AO359" s="777">
        <v>0.27647035310499574</v>
      </c>
      <c r="AP359"/>
      <c r="AQ359"/>
      <c r="BN359" s="1250"/>
      <c r="BO359" s="1247"/>
      <c r="BP359" s="1258" t="s">
        <v>33</v>
      </c>
      <c r="BQ359" s="773" t="s">
        <v>10</v>
      </c>
      <c r="BR359" s="774">
        <v>24</v>
      </c>
      <c r="BS359" s="775">
        <v>5.5833333333333339</v>
      </c>
      <c r="BT359" s="776">
        <v>2.282574188835103</v>
      </c>
      <c r="BU359" s="777">
        <v>0.40881925770180949</v>
      </c>
      <c r="BV359"/>
      <c r="BW359"/>
    </row>
    <row r="360" spans="2:75" ht="15">
      <c r="B360" s="1250"/>
      <c r="C360" s="1259"/>
      <c r="D360" s="1259"/>
      <c r="E360" s="783" t="s">
        <v>33</v>
      </c>
      <c r="F360" s="784">
        <v>43</v>
      </c>
      <c r="G360" s="785">
        <v>3.3720930232558137</v>
      </c>
      <c r="H360" s="786">
        <v>0.69086749518453017</v>
      </c>
      <c r="I360" s="787">
        <v>0.2048779468478262</v>
      </c>
      <c r="J360"/>
      <c r="K360"/>
      <c r="AH360" s="1250"/>
      <c r="AI360" s="1259"/>
      <c r="AJ360" s="1259"/>
      <c r="AK360" s="783" t="s">
        <v>33</v>
      </c>
      <c r="AL360" s="784">
        <v>43</v>
      </c>
      <c r="AM360" s="785">
        <v>5.9302325581395348</v>
      </c>
      <c r="AN360" s="786">
        <v>1.3521649102934943</v>
      </c>
      <c r="AO360" s="787">
        <v>0.22801212212792257</v>
      </c>
      <c r="AP360"/>
      <c r="AQ360"/>
      <c r="BN360" s="1250"/>
      <c r="BO360" s="1259"/>
      <c r="BP360" s="1259"/>
      <c r="BQ360" s="783" t="s">
        <v>33</v>
      </c>
      <c r="BR360" s="784">
        <v>43</v>
      </c>
      <c r="BS360" s="785">
        <v>4.6744186046511622</v>
      </c>
      <c r="BT360" s="786">
        <v>2.032133880016838</v>
      </c>
      <c r="BU360" s="787">
        <v>0.43473510866031867</v>
      </c>
      <c r="BV360"/>
      <c r="BW360"/>
    </row>
    <row r="361" spans="2:75" ht="15">
      <c r="B361" s="1250"/>
      <c r="C361" s="1258" t="s">
        <v>103</v>
      </c>
      <c r="D361" s="1258" t="s">
        <v>2</v>
      </c>
      <c r="E361" s="773" t="s">
        <v>858</v>
      </c>
      <c r="F361" s="774">
        <v>10</v>
      </c>
      <c r="G361" s="775">
        <v>3.7999999999999994</v>
      </c>
      <c r="H361" s="776">
        <v>0.78881063774661542</v>
      </c>
      <c r="I361" s="777">
        <v>0.20758174677542518</v>
      </c>
      <c r="J361"/>
      <c r="K361"/>
      <c r="AH361" s="1250"/>
      <c r="AI361" s="1258" t="s">
        <v>103</v>
      </c>
      <c r="AJ361" s="1258" t="s">
        <v>2</v>
      </c>
      <c r="AK361" s="773" t="s">
        <v>858</v>
      </c>
      <c r="AL361" s="774">
        <v>10</v>
      </c>
      <c r="AM361" s="775">
        <v>6.9</v>
      </c>
      <c r="AN361" s="776">
        <v>1.1005049346146119</v>
      </c>
      <c r="AO361" s="777">
        <v>0.15949346878472634</v>
      </c>
      <c r="AP361"/>
      <c r="AQ361"/>
      <c r="BN361" s="1250"/>
      <c r="BO361" s="1258" t="s">
        <v>103</v>
      </c>
      <c r="BP361" s="1258" t="s">
        <v>2</v>
      </c>
      <c r="BQ361" s="773" t="s">
        <v>858</v>
      </c>
      <c r="BR361" s="774">
        <v>10</v>
      </c>
      <c r="BS361" s="775">
        <v>4.1999999999999993</v>
      </c>
      <c r="BT361" s="776">
        <v>0.78881063774661553</v>
      </c>
      <c r="BU361" s="777">
        <v>0.18781205660633707</v>
      </c>
      <c r="BV361"/>
      <c r="BW361"/>
    </row>
    <row r="362" spans="2:75" ht="15">
      <c r="B362" s="1250"/>
      <c r="C362" s="1247"/>
      <c r="D362" s="1247"/>
      <c r="E362" s="778" t="s">
        <v>1049</v>
      </c>
      <c r="F362" s="779">
        <v>9</v>
      </c>
      <c r="G362" s="780">
        <v>3.7777777777777772</v>
      </c>
      <c r="H362" s="781">
        <v>0.44095855184409849</v>
      </c>
      <c r="I362" s="782">
        <v>0.11672432254696727</v>
      </c>
      <c r="J362"/>
      <c r="K362"/>
      <c r="AH362" s="1250"/>
      <c r="AI362" s="1247"/>
      <c r="AJ362" s="1247"/>
      <c r="AK362" s="778" t="s">
        <v>1049</v>
      </c>
      <c r="AL362" s="779">
        <v>9</v>
      </c>
      <c r="AM362" s="780">
        <v>6.8888888888888893</v>
      </c>
      <c r="AN362" s="781">
        <v>0.78173595997057166</v>
      </c>
      <c r="AO362" s="782">
        <v>0.11347780064088943</v>
      </c>
      <c r="AP362"/>
      <c r="AQ362"/>
      <c r="BN362" s="1250"/>
      <c r="BO362" s="1247"/>
      <c r="BP362" s="1247"/>
      <c r="BQ362" s="778" t="s">
        <v>1049</v>
      </c>
      <c r="BR362" s="779">
        <v>9</v>
      </c>
      <c r="BS362" s="780">
        <v>4.1111111111111107</v>
      </c>
      <c r="BT362" s="781">
        <v>0.60092521257733167</v>
      </c>
      <c r="BU362" s="782">
        <v>0.14617099765394553</v>
      </c>
      <c r="BV362"/>
      <c r="BW362"/>
    </row>
    <row r="363" spans="2:75" ht="15">
      <c r="B363" s="1250"/>
      <c r="C363" s="1247"/>
      <c r="D363" s="1247"/>
      <c r="E363" s="778" t="s">
        <v>10</v>
      </c>
      <c r="F363" s="779">
        <v>12</v>
      </c>
      <c r="G363" s="780">
        <v>3.9999999999999996</v>
      </c>
      <c r="H363" s="781">
        <v>0.60302268915552715</v>
      </c>
      <c r="I363" s="782">
        <v>0.15075567228888181</v>
      </c>
      <c r="J363"/>
      <c r="K363"/>
      <c r="AH363" s="1250"/>
      <c r="AI363" s="1247"/>
      <c r="AJ363" s="1247"/>
      <c r="AK363" s="778" t="s">
        <v>10</v>
      </c>
      <c r="AL363" s="779">
        <v>12</v>
      </c>
      <c r="AM363" s="780">
        <v>7.4166666666666661</v>
      </c>
      <c r="AN363" s="781">
        <v>1.4433756729740643</v>
      </c>
      <c r="AO363" s="782">
        <v>0.19461245028863788</v>
      </c>
      <c r="AP363"/>
      <c r="AQ363"/>
      <c r="BN363" s="1250"/>
      <c r="BO363" s="1247"/>
      <c r="BP363" s="1247"/>
      <c r="BQ363" s="778" t="s">
        <v>10</v>
      </c>
      <c r="BR363" s="779">
        <v>12</v>
      </c>
      <c r="BS363" s="780">
        <v>7.9999999999999991</v>
      </c>
      <c r="BT363" s="781">
        <v>1.4770978917519928</v>
      </c>
      <c r="BU363" s="782">
        <v>0.1846372364689991</v>
      </c>
      <c r="BV363"/>
      <c r="BW363"/>
    </row>
    <row r="364" spans="2:75" ht="15">
      <c r="B364" s="1250"/>
      <c r="C364" s="1247"/>
      <c r="D364" s="1259"/>
      <c r="E364" s="783" t="s">
        <v>33</v>
      </c>
      <c r="F364" s="784">
        <v>31</v>
      </c>
      <c r="G364" s="785">
        <v>3.870967741935484</v>
      </c>
      <c r="H364" s="786">
        <v>0.61870485607010639</v>
      </c>
      <c r="I364" s="787">
        <v>0.15983208781811081</v>
      </c>
      <c r="J364"/>
      <c r="K364"/>
      <c r="AH364" s="1250"/>
      <c r="AI364" s="1247"/>
      <c r="AJ364" s="1259"/>
      <c r="AK364" s="783" t="s">
        <v>33</v>
      </c>
      <c r="AL364" s="784">
        <v>31</v>
      </c>
      <c r="AM364" s="785">
        <v>7.0967741935483879</v>
      </c>
      <c r="AN364" s="786">
        <v>1.1648988141945325</v>
      </c>
      <c r="AO364" s="787">
        <v>0.16414483290922954</v>
      </c>
      <c r="AP364"/>
      <c r="AQ364"/>
      <c r="BN364" s="1250"/>
      <c r="BO364" s="1247"/>
      <c r="BP364" s="1259"/>
      <c r="BQ364" s="783" t="s">
        <v>33</v>
      </c>
      <c r="BR364" s="784">
        <v>31</v>
      </c>
      <c r="BS364" s="785">
        <v>5.645161290322581</v>
      </c>
      <c r="BT364" s="786">
        <v>2.1686921880367467</v>
      </c>
      <c r="BU364" s="787">
        <v>0.38416833045222359</v>
      </c>
      <c r="BV364"/>
      <c r="BW364"/>
    </row>
    <row r="365" spans="2:75" ht="15">
      <c r="B365" s="1250"/>
      <c r="C365" s="1247"/>
      <c r="D365" s="765" t="s">
        <v>1</v>
      </c>
      <c r="E365" s="766" t="s">
        <v>10</v>
      </c>
      <c r="F365" s="767">
        <v>12</v>
      </c>
      <c r="G365" s="768">
        <v>3.9166666666666665</v>
      </c>
      <c r="H365" s="771">
        <v>0.9003366373785201</v>
      </c>
      <c r="I365" s="772">
        <v>0.22987318401153703</v>
      </c>
      <c r="J365"/>
      <c r="K365"/>
      <c r="AH365" s="1250"/>
      <c r="AI365" s="1247"/>
      <c r="AJ365" s="765" t="s">
        <v>1</v>
      </c>
      <c r="AK365" s="766" t="s">
        <v>10</v>
      </c>
      <c r="AL365" s="767">
        <v>12</v>
      </c>
      <c r="AM365" s="768">
        <v>4.9166666666666679</v>
      </c>
      <c r="AN365" s="771">
        <v>0.66855792342152121</v>
      </c>
      <c r="AO365" s="772">
        <v>0.13597788272980091</v>
      </c>
      <c r="AP365"/>
      <c r="AQ365"/>
      <c r="BN365" s="1250"/>
      <c r="BO365" s="1247"/>
      <c r="BP365" s="765" t="s">
        <v>1</v>
      </c>
      <c r="BQ365" s="766" t="s">
        <v>10</v>
      </c>
      <c r="BR365" s="767">
        <v>12</v>
      </c>
      <c r="BS365" s="768">
        <v>3.9166666666666665</v>
      </c>
      <c r="BT365" s="771">
        <v>0.28867513459481298</v>
      </c>
      <c r="BU365" s="772">
        <v>7.3704289683782037E-2</v>
      </c>
      <c r="BV365"/>
      <c r="BW365"/>
    </row>
    <row r="366" spans="2:75" ht="15">
      <c r="B366" s="1250"/>
      <c r="C366" s="1247"/>
      <c r="D366" s="1258" t="s">
        <v>33</v>
      </c>
      <c r="E366" s="773" t="s">
        <v>10</v>
      </c>
      <c r="F366" s="774">
        <v>24</v>
      </c>
      <c r="G366" s="775">
        <v>3.9583333333333335</v>
      </c>
      <c r="H366" s="776">
        <v>0.75060362182809204</v>
      </c>
      <c r="I366" s="777">
        <v>0.18962617814604429</v>
      </c>
      <c r="J366"/>
      <c r="K366"/>
      <c r="AH366" s="1250"/>
      <c r="AI366" s="1247"/>
      <c r="AJ366" s="1258" t="s">
        <v>33</v>
      </c>
      <c r="AK366" s="773" t="s">
        <v>10</v>
      </c>
      <c r="AL366" s="774">
        <v>24</v>
      </c>
      <c r="AM366" s="775">
        <v>6.1666666666666679</v>
      </c>
      <c r="AN366" s="776">
        <v>1.6854019432007683</v>
      </c>
      <c r="AO366" s="777">
        <v>0.2733084232217462</v>
      </c>
      <c r="AP366"/>
      <c r="AQ366"/>
      <c r="BN366" s="1250"/>
      <c r="BO366" s="1247"/>
      <c r="BP366" s="1258" t="s">
        <v>33</v>
      </c>
      <c r="BQ366" s="773" t="s">
        <v>10</v>
      </c>
      <c r="BR366" s="774">
        <v>24</v>
      </c>
      <c r="BS366" s="775">
        <v>5.958333333333333</v>
      </c>
      <c r="BT366" s="776">
        <v>2.3308734445466475</v>
      </c>
      <c r="BU366" s="777">
        <v>0.3911955431406961</v>
      </c>
      <c r="BV366"/>
      <c r="BW366"/>
    </row>
    <row r="367" spans="2:75" ht="15">
      <c r="B367" s="1250"/>
      <c r="C367" s="1259"/>
      <c r="D367" s="1259"/>
      <c r="E367" s="783" t="s">
        <v>33</v>
      </c>
      <c r="F367" s="784">
        <v>43</v>
      </c>
      <c r="G367" s="785">
        <v>3.8837209302325579</v>
      </c>
      <c r="H367" s="786">
        <v>0.69724977848624248</v>
      </c>
      <c r="I367" s="787">
        <v>0.17953138008927202</v>
      </c>
      <c r="J367"/>
      <c r="K367"/>
      <c r="AH367" s="1250"/>
      <c r="AI367" s="1259"/>
      <c r="AJ367" s="1259"/>
      <c r="AK367" s="783" t="s">
        <v>33</v>
      </c>
      <c r="AL367" s="784">
        <v>43</v>
      </c>
      <c r="AM367" s="785">
        <v>6.4883720930232558</v>
      </c>
      <c r="AN367" s="786">
        <v>1.4371283042972121</v>
      </c>
      <c r="AO367" s="787">
        <v>0.22149289277698966</v>
      </c>
      <c r="AP367"/>
      <c r="AQ367"/>
      <c r="BN367" s="1250"/>
      <c r="BO367" s="1259"/>
      <c r="BP367" s="1259"/>
      <c r="BQ367" s="783" t="s">
        <v>33</v>
      </c>
      <c r="BR367" s="784">
        <v>43</v>
      </c>
      <c r="BS367" s="785">
        <v>5.162790697674418</v>
      </c>
      <c r="BT367" s="786">
        <v>1.9991692626848252</v>
      </c>
      <c r="BU367" s="787">
        <v>0.38722647880832206</v>
      </c>
      <c r="BV367"/>
      <c r="BW367"/>
    </row>
    <row r="368" spans="2:75" ht="15">
      <c r="B368" s="1250"/>
      <c r="C368" s="1258" t="s">
        <v>104</v>
      </c>
      <c r="D368" s="1258" t="s">
        <v>2</v>
      </c>
      <c r="E368" s="773" t="s">
        <v>858</v>
      </c>
      <c r="F368" s="774">
        <v>10</v>
      </c>
      <c r="G368" s="775">
        <v>4.4000000000000004</v>
      </c>
      <c r="H368" s="776">
        <v>1.0749676997731399</v>
      </c>
      <c r="I368" s="777">
        <v>0.24431084085753177</v>
      </c>
      <c r="J368"/>
      <c r="K368"/>
      <c r="AH368" s="1250"/>
      <c r="AI368" s="1258" t="s">
        <v>104</v>
      </c>
      <c r="AJ368" s="1258" t="s">
        <v>2</v>
      </c>
      <c r="AK368" s="773" t="s">
        <v>858</v>
      </c>
      <c r="AL368" s="774">
        <v>10</v>
      </c>
      <c r="AM368" s="775">
        <v>7.6000000000000005</v>
      </c>
      <c r="AN368" s="776">
        <v>1.2649110640673518</v>
      </c>
      <c r="AO368" s="777">
        <v>0.16643566632465151</v>
      </c>
      <c r="AP368"/>
      <c r="AQ368"/>
      <c r="BN368" s="1250"/>
      <c r="BO368" s="1258" t="s">
        <v>104</v>
      </c>
      <c r="BP368" s="1258" t="s">
        <v>2</v>
      </c>
      <c r="BQ368" s="773" t="s">
        <v>858</v>
      </c>
      <c r="BR368" s="774">
        <v>10</v>
      </c>
      <c r="BS368" s="775">
        <v>4.5</v>
      </c>
      <c r="BT368" s="776">
        <v>0.70710678118654746</v>
      </c>
      <c r="BU368" s="777">
        <v>0.15713484026367722</v>
      </c>
      <c r="BV368"/>
      <c r="BW368"/>
    </row>
    <row r="369" spans="2:75" ht="15">
      <c r="B369" s="1250"/>
      <c r="C369" s="1247"/>
      <c r="D369" s="1247"/>
      <c r="E369" s="778" t="s">
        <v>1049</v>
      </c>
      <c r="F369" s="779">
        <v>9</v>
      </c>
      <c r="G369" s="780">
        <v>4.1111111111111107</v>
      </c>
      <c r="H369" s="781">
        <v>0.60092521257733145</v>
      </c>
      <c r="I369" s="782">
        <v>0.14617099765394551</v>
      </c>
      <c r="J369"/>
      <c r="K369"/>
      <c r="AH369" s="1250"/>
      <c r="AI369" s="1247"/>
      <c r="AJ369" s="1247"/>
      <c r="AK369" s="778" t="s">
        <v>1049</v>
      </c>
      <c r="AL369" s="779">
        <v>9</v>
      </c>
      <c r="AM369" s="780">
        <v>7.4444444444444446</v>
      </c>
      <c r="AN369" s="781">
        <v>0.88191710368819687</v>
      </c>
      <c r="AO369" s="782">
        <v>0.11846647661483241</v>
      </c>
      <c r="AP369"/>
      <c r="AQ369"/>
      <c r="BN369" s="1250"/>
      <c r="BO369" s="1247"/>
      <c r="BP369" s="1247"/>
      <c r="BQ369" s="778" t="s">
        <v>1049</v>
      </c>
      <c r="BR369" s="779">
        <v>9</v>
      </c>
      <c r="BS369" s="780">
        <v>4</v>
      </c>
      <c r="BT369" s="781">
        <v>0.70710678118654757</v>
      </c>
      <c r="BU369" s="782">
        <v>0.17677669529663689</v>
      </c>
      <c r="BV369"/>
      <c r="BW369"/>
    </row>
    <row r="370" spans="2:75" ht="15">
      <c r="B370" s="1250"/>
      <c r="C370" s="1247"/>
      <c r="D370" s="1247"/>
      <c r="E370" s="778" t="s">
        <v>10</v>
      </c>
      <c r="F370" s="779">
        <v>12</v>
      </c>
      <c r="G370" s="780">
        <v>4.083333333333333</v>
      </c>
      <c r="H370" s="781">
        <v>0.66855792342152143</v>
      </c>
      <c r="I370" s="782">
        <v>0.16372847104200527</v>
      </c>
      <c r="J370"/>
      <c r="K370"/>
      <c r="AH370" s="1250"/>
      <c r="AI370" s="1247"/>
      <c r="AJ370" s="1247"/>
      <c r="AK370" s="778" t="s">
        <v>10</v>
      </c>
      <c r="AL370" s="779">
        <v>12</v>
      </c>
      <c r="AM370" s="780">
        <v>7.9166666666666661</v>
      </c>
      <c r="AN370" s="781">
        <v>1.6213537179739277</v>
      </c>
      <c r="AO370" s="782">
        <v>0.20480257490196985</v>
      </c>
      <c r="AP370"/>
      <c r="AQ370"/>
      <c r="BN370" s="1250"/>
      <c r="BO370" s="1247"/>
      <c r="BP370" s="1247"/>
      <c r="BQ370" s="778" t="s">
        <v>10</v>
      </c>
      <c r="BR370" s="779">
        <v>12</v>
      </c>
      <c r="BS370" s="780">
        <v>8.4999999999999982</v>
      </c>
      <c r="BT370" s="781">
        <v>1.3142574813455417</v>
      </c>
      <c r="BU370" s="782">
        <v>0.15461852721712258</v>
      </c>
      <c r="BV370"/>
      <c r="BW370"/>
    </row>
    <row r="371" spans="2:75" ht="15">
      <c r="B371" s="1250"/>
      <c r="C371" s="1247"/>
      <c r="D371" s="1259"/>
      <c r="E371" s="783" t="s">
        <v>33</v>
      </c>
      <c r="F371" s="784">
        <v>31</v>
      </c>
      <c r="G371" s="785">
        <v>4.1935483870967731</v>
      </c>
      <c r="H371" s="786">
        <v>0.79243737244485879</v>
      </c>
      <c r="I371" s="787">
        <v>0.18896583496762023</v>
      </c>
      <c r="J371"/>
      <c r="K371"/>
      <c r="AH371" s="1250"/>
      <c r="AI371" s="1247"/>
      <c r="AJ371" s="1259"/>
      <c r="AK371" s="783" t="s">
        <v>33</v>
      </c>
      <c r="AL371" s="784">
        <v>31</v>
      </c>
      <c r="AM371" s="785">
        <v>7.67741935483871</v>
      </c>
      <c r="AN371" s="786">
        <v>1.3009508516003094</v>
      </c>
      <c r="AO371" s="787">
        <v>0.16945158151096465</v>
      </c>
      <c r="AP371"/>
      <c r="AQ371"/>
      <c r="BN371" s="1250"/>
      <c r="BO371" s="1247"/>
      <c r="BP371" s="1259"/>
      <c r="BQ371" s="783" t="s">
        <v>33</v>
      </c>
      <c r="BR371" s="784">
        <v>31</v>
      </c>
      <c r="BS371" s="785">
        <v>5.9032258064516121</v>
      </c>
      <c r="BT371" s="786">
        <v>2.3145170656773786</v>
      </c>
      <c r="BU371" s="787">
        <v>0.39207666139890024</v>
      </c>
      <c r="BV371"/>
      <c r="BW371"/>
    </row>
    <row r="372" spans="2:75" ht="15">
      <c r="B372" s="1250"/>
      <c r="C372" s="1247"/>
      <c r="D372" s="765" t="s">
        <v>1</v>
      </c>
      <c r="E372" s="766" t="s">
        <v>10</v>
      </c>
      <c r="F372" s="767">
        <v>12</v>
      </c>
      <c r="G372" s="768">
        <v>4.25</v>
      </c>
      <c r="H372" s="771">
        <v>0.86602540378443871</v>
      </c>
      <c r="I372" s="772">
        <v>0.20377068324339734</v>
      </c>
      <c r="J372"/>
      <c r="K372"/>
      <c r="AH372" s="1250"/>
      <c r="AI372" s="1247"/>
      <c r="AJ372" s="765" t="s">
        <v>1</v>
      </c>
      <c r="AK372" s="766" t="s">
        <v>10</v>
      </c>
      <c r="AL372" s="767">
        <v>12</v>
      </c>
      <c r="AM372" s="768">
        <v>4.9999999999999991</v>
      </c>
      <c r="AN372" s="771">
        <v>0.60302268915552759</v>
      </c>
      <c r="AO372" s="772">
        <v>0.12060453783110553</v>
      </c>
      <c r="AP372"/>
      <c r="AQ372"/>
      <c r="BN372" s="1250"/>
      <c r="BO372" s="1247"/>
      <c r="BP372" s="765" t="s">
        <v>1</v>
      </c>
      <c r="BQ372" s="766" t="s">
        <v>10</v>
      </c>
      <c r="BR372" s="767">
        <v>12</v>
      </c>
      <c r="BS372" s="768">
        <v>4.5</v>
      </c>
      <c r="BT372" s="771">
        <v>0.67419986246324215</v>
      </c>
      <c r="BU372" s="772">
        <v>0.14982219165849825</v>
      </c>
      <c r="BV372"/>
      <c r="BW372"/>
    </row>
    <row r="373" spans="2:75" ht="15">
      <c r="B373" s="1250"/>
      <c r="C373" s="1247"/>
      <c r="D373" s="1258" t="s">
        <v>33</v>
      </c>
      <c r="E373" s="773" t="s">
        <v>10</v>
      </c>
      <c r="F373" s="774">
        <v>24</v>
      </c>
      <c r="G373" s="775">
        <v>4.166666666666667</v>
      </c>
      <c r="H373" s="776">
        <v>0.76138698762688106</v>
      </c>
      <c r="I373" s="777">
        <v>0.18273287703045141</v>
      </c>
      <c r="J373"/>
      <c r="K373"/>
      <c r="AH373" s="1250"/>
      <c r="AI373" s="1247"/>
      <c r="AJ373" s="1258" t="s">
        <v>33</v>
      </c>
      <c r="AK373" s="773" t="s">
        <v>10</v>
      </c>
      <c r="AL373" s="774">
        <v>24</v>
      </c>
      <c r="AM373" s="775">
        <v>6.4583333333333339</v>
      </c>
      <c r="AN373" s="776">
        <v>1.9105921382756135</v>
      </c>
      <c r="AO373" s="777">
        <v>0.29583362141041752</v>
      </c>
      <c r="AP373"/>
      <c r="AQ373"/>
      <c r="BN373" s="1250"/>
      <c r="BO373" s="1247"/>
      <c r="BP373" s="1258" t="s">
        <v>33</v>
      </c>
      <c r="BQ373" s="773" t="s">
        <v>10</v>
      </c>
      <c r="BR373" s="774">
        <v>24</v>
      </c>
      <c r="BS373" s="775">
        <v>6.5</v>
      </c>
      <c r="BT373" s="776">
        <v>2.2841609628806427</v>
      </c>
      <c r="BU373" s="777">
        <v>0.3514093789047143</v>
      </c>
      <c r="BV373"/>
      <c r="BW373"/>
    </row>
    <row r="374" spans="2:75" ht="15">
      <c r="B374" s="1250"/>
      <c r="C374" s="1259"/>
      <c r="D374" s="1259"/>
      <c r="E374" s="783" t="s">
        <v>33</v>
      </c>
      <c r="F374" s="784">
        <v>43</v>
      </c>
      <c r="G374" s="785">
        <v>4.2093023255813957</v>
      </c>
      <c r="H374" s="786">
        <v>0.80350836469654763</v>
      </c>
      <c r="I374" s="787">
        <v>0.19088872752459415</v>
      </c>
      <c r="J374"/>
      <c r="K374"/>
      <c r="AH374" s="1250"/>
      <c r="AI374" s="1259"/>
      <c r="AJ374" s="1259"/>
      <c r="AK374" s="783" t="s">
        <v>33</v>
      </c>
      <c r="AL374" s="784">
        <v>43</v>
      </c>
      <c r="AM374" s="785">
        <v>6.930232558139533</v>
      </c>
      <c r="AN374" s="786">
        <v>1.6675523670967478</v>
      </c>
      <c r="AO374" s="787">
        <v>0.2406199724334234</v>
      </c>
      <c r="AP374"/>
      <c r="AQ374"/>
      <c r="BN374" s="1250"/>
      <c r="BO374" s="1259"/>
      <c r="BP374" s="1259"/>
      <c r="BQ374" s="783" t="s">
        <v>33</v>
      </c>
      <c r="BR374" s="784">
        <v>43</v>
      </c>
      <c r="BS374" s="785">
        <v>5.5116279069767451</v>
      </c>
      <c r="BT374" s="786">
        <v>2.0859175555918954</v>
      </c>
      <c r="BU374" s="787">
        <v>0.37845761557152519</v>
      </c>
      <c r="BV374"/>
      <c r="BW374"/>
    </row>
    <row r="375" spans="2:75" ht="15.75" thickBot="1">
      <c r="B375" s="1250"/>
      <c r="C375" s="1260" t="s">
        <v>33</v>
      </c>
      <c r="D375" s="1258" t="s">
        <v>2</v>
      </c>
      <c r="E375" s="773" t="s">
        <v>858</v>
      </c>
      <c r="F375" s="774">
        <v>60</v>
      </c>
      <c r="G375" s="775">
        <v>2.9999999999999996</v>
      </c>
      <c r="H375" s="776">
        <v>1.3654328177032429</v>
      </c>
      <c r="I375" s="777">
        <v>0.45514427256774775</v>
      </c>
      <c r="J375"/>
      <c r="K375"/>
      <c r="AH375" s="1250"/>
      <c r="AI375" s="1260" t="s">
        <v>33</v>
      </c>
      <c r="AJ375" s="1258" t="s">
        <v>2</v>
      </c>
      <c r="AK375" s="773" t="s">
        <v>858</v>
      </c>
      <c r="AL375" s="774">
        <v>60</v>
      </c>
      <c r="AM375" s="775">
        <v>6.25</v>
      </c>
      <c r="AN375" s="776">
        <v>1.4216843674592357</v>
      </c>
      <c r="AO375" s="777">
        <v>0.22746949879347769</v>
      </c>
      <c r="AP375"/>
      <c r="AQ375"/>
      <c r="BN375" s="1250"/>
      <c r="BO375" s="1260" t="s">
        <v>33</v>
      </c>
      <c r="BP375" s="1258" t="s">
        <v>2</v>
      </c>
      <c r="BQ375" s="773" t="s">
        <v>858</v>
      </c>
      <c r="BR375" s="774">
        <v>60</v>
      </c>
      <c r="BS375" s="775">
        <v>3.2333333333333329</v>
      </c>
      <c r="BT375" s="776">
        <v>1.3066539835657955</v>
      </c>
      <c r="BU375" s="777">
        <v>0.40411978873168941</v>
      </c>
      <c r="BV375"/>
      <c r="BW375"/>
    </row>
    <row r="376" spans="2:75" ht="15">
      <c r="B376" s="1250"/>
      <c r="C376" s="1247"/>
      <c r="D376" s="1247"/>
      <c r="E376" s="778" t="s">
        <v>1049</v>
      </c>
      <c r="F376" s="779">
        <v>54</v>
      </c>
      <c r="G376" s="780">
        <v>2.8518518518518525</v>
      </c>
      <c r="H376" s="781">
        <v>1.1227897769833819</v>
      </c>
      <c r="I376" s="782">
        <v>0.39370550621495198</v>
      </c>
      <c r="J376"/>
      <c r="K376"/>
      <c r="AH376" s="1250"/>
      <c r="AI376" s="1247"/>
      <c r="AJ376" s="1247"/>
      <c r="AK376" s="778" t="s">
        <v>1049</v>
      </c>
      <c r="AL376" s="779">
        <v>54</v>
      </c>
      <c r="AM376" s="780">
        <v>5.685185185185186</v>
      </c>
      <c r="AN376" s="781">
        <v>1.5274108574065952</v>
      </c>
      <c r="AO376" s="782">
        <v>0.26866510195425453</v>
      </c>
      <c r="AP376"/>
      <c r="AQ376"/>
      <c r="BN376" s="1250"/>
      <c r="BO376" s="1247"/>
      <c r="BP376" s="1247"/>
      <c r="BQ376" s="778" t="s">
        <v>1049</v>
      </c>
      <c r="BR376" s="779">
        <v>54</v>
      </c>
      <c r="BS376" s="780">
        <v>2.9629629629629624</v>
      </c>
      <c r="BT376" s="781">
        <v>1.2432908699421958</v>
      </c>
      <c r="BU376" s="782">
        <v>0.41961066860549118</v>
      </c>
      <c r="BV376"/>
      <c r="BW376"/>
    </row>
    <row r="377" spans="2:75" ht="15">
      <c r="B377" s="1250"/>
      <c r="C377" s="1247"/>
      <c r="D377" s="1247"/>
      <c r="E377" s="778" t="s">
        <v>10</v>
      </c>
      <c r="F377" s="779">
        <v>72</v>
      </c>
      <c r="G377" s="780">
        <v>2.8749999999999996</v>
      </c>
      <c r="H377" s="781">
        <v>1.2993768820823854</v>
      </c>
      <c r="I377" s="782">
        <v>0.45195717637648192</v>
      </c>
      <c r="J377"/>
      <c r="K377"/>
      <c r="AH377" s="1250"/>
      <c r="AI377" s="1247"/>
      <c r="AJ377" s="1247"/>
      <c r="AK377" s="778" t="s">
        <v>10</v>
      </c>
      <c r="AL377" s="779">
        <v>72</v>
      </c>
      <c r="AM377" s="780">
        <v>6.4861111111111107</v>
      </c>
      <c r="AN377" s="781">
        <v>1.6866756666240978</v>
      </c>
      <c r="AO377" s="782">
        <v>0.26004421412619927</v>
      </c>
      <c r="AP377"/>
      <c r="AQ377"/>
      <c r="BN377" s="1250"/>
      <c r="BO377" s="1247"/>
      <c r="BP377" s="1247"/>
      <c r="BQ377" s="778" t="s">
        <v>10</v>
      </c>
      <c r="BR377" s="779">
        <v>72</v>
      </c>
      <c r="BS377" s="780">
        <v>6.8888888888888884</v>
      </c>
      <c r="BT377" s="781">
        <v>1.7806119818011898</v>
      </c>
      <c r="BU377" s="782">
        <v>0.25847593284210824</v>
      </c>
      <c r="BV377"/>
      <c r="BW377"/>
    </row>
    <row r="378" spans="2:75" ht="15">
      <c r="B378" s="1250"/>
      <c r="C378" s="1247"/>
      <c r="D378" s="1259"/>
      <c r="E378" s="783" t="s">
        <v>33</v>
      </c>
      <c r="F378" s="784">
        <v>186</v>
      </c>
      <c r="G378" s="785">
        <v>2.9086021505376354</v>
      </c>
      <c r="H378" s="786">
        <v>1.2679974349005085</v>
      </c>
      <c r="I378" s="787">
        <v>0.43594736209148705</v>
      </c>
      <c r="J378"/>
      <c r="K378"/>
      <c r="AH378" s="1250"/>
      <c r="AI378" s="1247"/>
      <c r="AJ378" s="1259"/>
      <c r="AK378" s="783" t="s">
        <v>33</v>
      </c>
      <c r="AL378" s="784">
        <v>186</v>
      </c>
      <c r="AM378" s="785">
        <v>6.1774193548387135</v>
      </c>
      <c r="AN378" s="786">
        <v>1.5856538617040215</v>
      </c>
      <c r="AO378" s="787">
        <v>0.25668548152911042</v>
      </c>
      <c r="AP378"/>
      <c r="AQ378"/>
      <c r="BN378" s="1250"/>
      <c r="BO378" s="1247"/>
      <c r="BP378" s="1259"/>
      <c r="BQ378" s="783" t="s">
        <v>33</v>
      </c>
      <c r="BR378" s="784">
        <v>186</v>
      </c>
      <c r="BS378" s="785">
        <v>4.5698924731182808</v>
      </c>
      <c r="BT378" s="786">
        <v>2.3728092574328965</v>
      </c>
      <c r="BU378" s="787">
        <v>0.51922649633237494</v>
      </c>
      <c r="BV378"/>
      <c r="BW378"/>
    </row>
    <row r="379" spans="2:75" ht="15">
      <c r="B379" s="1250"/>
      <c r="C379" s="1247"/>
      <c r="D379" s="765" t="s">
        <v>1</v>
      </c>
      <c r="E379" s="766" t="s">
        <v>10</v>
      </c>
      <c r="F379" s="767">
        <v>72</v>
      </c>
      <c r="G379" s="768">
        <v>2.9444444444444446</v>
      </c>
      <c r="H379" s="771">
        <v>1.3519822576643246</v>
      </c>
      <c r="I379" s="772">
        <v>0.45916378562184607</v>
      </c>
      <c r="J379"/>
      <c r="K379"/>
      <c r="AH379" s="1250"/>
      <c r="AI379" s="1247"/>
      <c r="AJ379" s="765" t="s">
        <v>1</v>
      </c>
      <c r="AK379" s="766" t="s">
        <v>10</v>
      </c>
      <c r="AL379" s="767">
        <v>72</v>
      </c>
      <c r="AM379" s="768">
        <v>4.083333333333333</v>
      </c>
      <c r="AN379" s="771">
        <v>1.0581674299746493</v>
      </c>
      <c r="AO379" s="772">
        <v>0.25914304407542432</v>
      </c>
      <c r="AP379"/>
      <c r="AQ379"/>
      <c r="BN379" s="1250"/>
      <c r="BO379" s="1247"/>
      <c r="BP379" s="765" t="s">
        <v>1</v>
      </c>
      <c r="BQ379" s="766" t="s">
        <v>10</v>
      </c>
      <c r="BR379" s="767">
        <v>72</v>
      </c>
      <c r="BS379" s="768">
        <v>3.361111111111112</v>
      </c>
      <c r="BT379" s="771">
        <v>1.1044794268712508</v>
      </c>
      <c r="BU379" s="772">
        <v>0.3286054493170662</v>
      </c>
      <c r="BV379"/>
      <c r="BW379"/>
    </row>
    <row r="380" spans="2:75" ht="15.75" thickBot="1">
      <c r="B380" s="1250"/>
      <c r="C380" s="1247"/>
      <c r="D380" s="1260" t="s">
        <v>33</v>
      </c>
      <c r="E380" s="773" t="s">
        <v>10</v>
      </c>
      <c r="F380" s="774">
        <v>144</v>
      </c>
      <c r="G380" s="775">
        <v>2.9097222222222232</v>
      </c>
      <c r="H380" s="776">
        <v>1.321755531305878</v>
      </c>
      <c r="I380" s="777">
        <v>0.45425488426741384</v>
      </c>
      <c r="J380"/>
      <c r="K380"/>
      <c r="AH380" s="1250"/>
      <c r="AI380" s="1247"/>
      <c r="AJ380" s="1260" t="s">
        <v>33</v>
      </c>
      <c r="AK380" s="773" t="s">
        <v>10</v>
      </c>
      <c r="AL380" s="774">
        <v>144</v>
      </c>
      <c r="AM380" s="775">
        <v>5.2847222222222223</v>
      </c>
      <c r="AN380" s="776">
        <v>1.8498277918127572</v>
      </c>
      <c r="AO380" s="777">
        <v>0.35003311697902367</v>
      </c>
      <c r="AP380"/>
      <c r="AQ380"/>
      <c r="BN380" s="1250"/>
      <c r="BO380" s="1247"/>
      <c r="BP380" s="1260" t="s">
        <v>33</v>
      </c>
      <c r="BQ380" s="773" t="s">
        <v>10</v>
      </c>
      <c r="BR380" s="774">
        <v>144</v>
      </c>
      <c r="BS380" s="775">
        <v>5.1250000000000018</v>
      </c>
      <c r="BT380" s="776">
        <v>2.3049809246362671</v>
      </c>
      <c r="BU380" s="777">
        <v>0.44975237553878367</v>
      </c>
      <c r="BV380"/>
      <c r="BW380"/>
    </row>
    <row r="381" spans="2:75" ht="15.75" thickBot="1">
      <c r="B381" s="1263"/>
      <c r="C381" s="1261"/>
      <c r="D381" s="1261"/>
      <c r="E381" s="788" t="s">
        <v>33</v>
      </c>
      <c r="F381" s="789">
        <v>258</v>
      </c>
      <c r="G381" s="790">
        <v>2.9186046511627897</v>
      </c>
      <c r="H381" s="791">
        <v>1.2894222421602268</v>
      </c>
      <c r="I381" s="792">
        <v>0.44179407500310575</v>
      </c>
      <c r="J381"/>
      <c r="K381"/>
      <c r="AH381" s="1263"/>
      <c r="AI381" s="1261"/>
      <c r="AJ381" s="1261"/>
      <c r="AK381" s="788" t="s">
        <v>33</v>
      </c>
      <c r="AL381" s="789">
        <v>258</v>
      </c>
      <c r="AM381" s="790">
        <v>5.5930232558139545</v>
      </c>
      <c r="AN381" s="791">
        <v>1.733473876466245</v>
      </c>
      <c r="AO381" s="792">
        <v>0.30993503820394397</v>
      </c>
      <c r="AP381"/>
      <c r="AQ381"/>
      <c r="BN381" s="1263"/>
      <c r="BO381" s="1261"/>
      <c r="BP381" s="1261"/>
      <c r="BQ381" s="788" t="s">
        <v>33</v>
      </c>
      <c r="BR381" s="789">
        <v>258</v>
      </c>
      <c r="BS381" s="790">
        <v>4.2325581395348824</v>
      </c>
      <c r="BT381" s="791">
        <v>2.1644874409015746</v>
      </c>
      <c r="BU381" s="792">
        <v>0.51138988988333922</v>
      </c>
      <c r="BV381"/>
      <c r="BW381"/>
    </row>
    <row r="382" spans="2:75" ht="15">
      <c r="B382" s="1270" t="s">
        <v>928</v>
      </c>
      <c r="C382" s="1247"/>
      <c r="D382" s="1247"/>
      <c r="E382" s="1247"/>
      <c r="F382" s="1247"/>
      <c r="G382" s="1247"/>
      <c r="H382" s="1247"/>
      <c r="I382" s="1247"/>
      <c r="J382"/>
      <c r="K382"/>
      <c r="AH382" s="1270" t="s">
        <v>928</v>
      </c>
      <c r="AI382" s="1247"/>
      <c r="AJ382" s="1247"/>
      <c r="AK382" s="1247"/>
      <c r="AL382" s="1247"/>
      <c r="AM382" s="1247"/>
      <c r="AN382" s="1247"/>
      <c r="AO382" s="1247"/>
      <c r="AP382"/>
      <c r="AQ382"/>
      <c r="BN382" s="1270" t="s">
        <v>928</v>
      </c>
      <c r="BO382" s="1247"/>
      <c r="BP382" s="1247"/>
      <c r="BQ382" s="1247"/>
      <c r="BR382" s="1247"/>
      <c r="BS382" s="1247"/>
      <c r="BT382" s="1247"/>
      <c r="BU382" s="1247"/>
      <c r="BV382"/>
      <c r="BW382"/>
    </row>
    <row r="383" spans="2:75" ht="15">
      <c r="B383"/>
      <c r="C383"/>
      <c r="D383"/>
      <c r="E383"/>
      <c r="F383"/>
      <c r="G383"/>
      <c r="H383"/>
      <c r="I383"/>
      <c r="J383"/>
      <c r="K383"/>
      <c r="AH383"/>
      <c r="AI383"/>
      <c r="AJ383"/>
      <c r="AK383"/>
      <c r="AL383"/>
      <c r="AM383"/>
      <c r="AN383"/>
      <c r="AO383"/>
      <c r="AP383"/>
      <c r="AQ383"/>
      <c r="BN383"/>
      <c r="BO383"/>
      <c r="BP383"/>
      <c r="BQ383"/>
      <c r="BR383"/>
      <c r="BS383"/>
      <c r="BT383"/>
      <c r="BU383"/>
      <c r="BV383"/>
      <c r="BW383"/>
    </row>
    <row r="384" spans="2:75" ht="15.75" thickBot="1">
      <c r="B384" s="1246" t="s">
        <v>1102</v>
      </c>
      <c r="C384" s="1247"/>
      <c r="D384" s="1247"/>
      <c r="E384" s="1247"/>
      <c r="F384" s="1247"/>
      <c r="G384" s="1247"/>
      <c r="H384" s="1247"/>
      <c r="I384"/>
      <c r="J384"/>
      <c r="K384"/>
      <c r="AH384" s="1246" t="s">
        <v>1102</v>
      </c>
      <c r="AI384" s="1247"/>
      <c r="AJ384" s="1247"/>
      <c r="AK384" s="1247"/>
      <c r="AL384" s="1247"/>
      <c r="AM384" s="1247"/>
      <c r="AN384" s="1247"/>
      <c r="AO384"/>
      <c r="AP384"/>
      <c r="AQ384"/>
      <c r="BN384" s="1246" t="s">
        <v>1102</v>
      </c>
      <c r="BO384" s="1247"/>
      <c r="BP384" s="1247"/>
      <c r="BQ384" s="1247"/>
      <c r="BR384" s="1247"/>
      <c r="BS384" s="1247"/>
      <c r="BT384" s="1247"/>
      <c r="BU384"/>
      <c r="BV384"/>
      <c r="BW384"/>
    </row>
    <row r="385" spans="2:75" ht="25.5" thickBot="1">
      <c r="B385" s="1274" t="s">
        <v>0</v>
      </c>
      <c r="C385" s="1272"/>
      <c r="D385" s="756" t="s">
        <v>830</v>
      </c>
      <c r="E385" s="757" t="s">
        <v>831</v>
      </c>
      <c r="F385" s="757" t="s">
        <v>832</v>
      </c>
      <c r="G385" s="757" t="s">
        <v>833</v>
      </c>
      <c r="H385" s="758" t="s">
        <v>834</v>
      </c>
      <c r="I385"/>
      <c r="J385"/>
      <c r="K385"/>
      <c r="AH385" s="1274" t="s">
        <v>0</v>
      </c>
      <c r="AI385" s="1272"/>
      <c r="AJ385" s="756" t="s">
        <v>830</v>
      </c>
      <c r="AK385" s="757" t="s">
        <v>831</v>
      </c>
      <c r="AL385" s="757" t="s">
        <v>832</v>
      </c>
      <c r="AM385" s="757" t="s">
        <v>833</v>
      </c>
      <c r="AN385" s="758" t="s">
        <v>834</v>
      </c>
      <c r="AO385"/>
      <c r="AP385"/>
      <c r="AQ385"/>
      <c r="BN385" s="1274" t="s">
        <v>0</v>
      </c>
      <c r="BO385" s="1272"/>
      <c r="BP385" s="756" t="s">
        <v>830</v>
      </c>
      <c r="BQ385" s="757" t="s">
        <v>831</v>
      </c>
      <c r="BR385" s="757" t="s">
        <v>832</v>
      </c>
      <c r="BS385" s="757" t="s">
        <v>833</v>
      </c>
      <c r="BT385" s="758" t="s">
        <v>834</v>
      </c>
      <c r="BU385"/>
      <c r="BV385"/>
      <c r="BW385"/>
    </row>
    <row r="386" spans="2:75" ht="15">
      <c r="B386" s="1275" t="s">
        <v>835</v>
      </c>
      <c r="C386" s="793" t="s">
        <v>67</v>
      </c>
      <c r="D386" s="794">
        <v>1</v>
      </c>
      <c r="E386" s="795"/>
      <c r="F386" s="796">
        <v>1</v>
      </c>
      <c r="G386" s="795"/>
      <c r="H386" s="797"/>
      <c r="I386"/>
      <c r="J386"/>
      <c r="K386"/>
      <c r="AH386" s="1275" t="s">
        <v>835</v>
      </c>
      <c r="AI386" s="793" t="s">
        <v>67</v>
      </c>
      <c r="AJ386" s="794">
        <v>1</v>
      </c>
      <c r="AK386" s="795"/>
      <c r="AL386" s="796">
        <v>1</v>
      </c>
      <c r="AM386" s="795"/>
      <c r="AN386" s="797"/>
      <c r="AO386"/>
      <c r="AP386"/>
      <c r="AQ386"/>
      <c r="BN386" s="1275" t="s">
        <v>835</v>
      </c>
      <c r="BO386" s="793" t="s">
        <v>67</v>
      </c>
      <c r="BP386" s="794">
        <v>1</v>
      </c>
      <c r="BQ386" s="795"/>
      <c r="BR386" s="796">
        <v>1</v>
      </c>
      <c r="BS386" s="795"/>
      <c r="BT386" s="797"/>
      <c r="BU386"/>
      <c r="BV386"/>
      <c r="BW386"/>
    </row>
    <row r="387" spans="2:75" ht="15">
      <c r="B387" s="1250"/>
      <c r="C387" s="778" t="s">
        <v>30</v>
      </c>
      <c r="D387" s="779">
        <v>2</v>
      </c>
      <c r="E387" s="798"/>
      <c r="F387" s="799">
        <v>1</v>
      </c>
      <c r="G387" s="798"/>
      <c r="H387" s="800"/>
      <c r="I387"/>
      <c r="J387"/>
      <c r="K387"/>
      <c r="AH387" s="1250"/>
      <c r="AI387" s="778" t="s">
        <v>30</v>
      </c>
      <c r="AJ387" s="779">
        <v>2</v>
      </c>
      <c r="AK387" s="798"/>
      <c r="AL387" s="799">
        <v>1</v>
      </c>
      <c r="AM387" s="798"/>
      <c r="AN387" s="800"/>
      <c r="AO387"/>
      <c r="AP387"/>
      <c r="AQ387"/>
      <c r="BN387" s="1250"/>
      <c r="BO387" s="778" t="s">
        <v>30</v>
      </c>
      <c r="BP387" s="779">
        <v>2</v>
      </c>
      <c r="BQ387" s="798"/>
      <c r="BR387" s="799">
        <v>1</v>
      </c>
      <c r="BS387" s="798"/>
      <c r="BT387" s="800"/>
      <c r="BU387"/>
      <c r="BV387"/>
      <c r="BW387"/>
    </row>
    <row r="388" spans="2:75" ht="15">
      <c r="B388" s="1250"/>
      <c r="C388" s="778" t="s">
        <v>109</v>
      </c>
      <c r="D388" s="779">
        <v>3</v>
      </c>
      <c r="E388" s="798"/>
      <c r="F388" s="799">
        <v>2</v>
      </c>
      <c r="G388" s="798"/>
      <c r="H388" s="800"/>
      <c r="I388"/>
      <c r="J388"/>
      <c r="K388"/>
      <c r="AH388" s="1250"/>
      <c r="AI388" s="778" t="s">
        <v>109</v>
      </c>
      <c r="AJ388" s="779">
        <v>3</v>
      </c>
      <c r="AK388" s="798"/>
      <c r="AL388" s="799">
        <v>2</v>
      </c>
      <c r="AM388" s="798"/>
      <c r="AN388" s="800"/>
      <c r="AO388"/>
      <c r="AP388"/>
      <c r="AQ388"/>
      <c r="BN388" s="1250"/>
      <c r="BO388" s="778" t="s">
        <v>109</v>
      </c>
      <c r="BP388" s="779">
        <v>3</v>
      </c>
      <c r="BQ388" s="798"/>
      <c r="BR388" s="799">
        <v>2</v>
      </c>
      <c r="BS388" s="798"/>
      <c r="BT388" s="800"/>
      <c r="BU388"/>
      <c r="BV388"/>
      <c r="BW388"/>
    </row>
    <row r="389" spans="2:75" ht="15">
      <c r="B389" s="1250"/>
      <c r="C389" s="778" t="s">
        <v>96</v>
      </c>
      <c r="D389" s="779">
        <v>6</v>
      </c>
      <c r="E389" s="798"/>
      <c r="F389" s="799">
        <v>5</v>
      </c>
      <c r="G389" s="798"/>
      <c r="H389" s="800"/>
      <c r="I389"/>
      <c r="J389"/>
      <c r="K389"/>
      <c r="AH389" s="1250"/>
      <c r="AI389" s="778" t="s">
        <v>96</v>
      </c>
      <c r="AJ389" s="779">
        <v>6</v>
      </c>
      <c r="AK389" s="798"/>
      <c r="AL389" s="799">
        <v>5</v>
      </c>
      <c r="AM389" s="798"/>
      <c r="AN389" s="800"/>
      <c r="AO389"/>
      <c r="AP389"/>
      <c r="AQ389"/>
      <c r="BN389" s="1250"/>
      <c r="BO389" s="778" t="s">
        <v>96</v>
      </c>
      <c r="BP389" s="779">
        <v>6</v>
      </c>
      <c r="BQ389" s="798"/>
      <c r="BR389" s="799">
        <v>5</v>
      </c>
      <c r="BS389" s="798"/>
      <c r="BT389" s="800"/>
      <c r="BU389"/>
      <c r="BV389"/>
      <c r="BW389"/>
    </row>
    <row r="390" spans="2:75" ht="24">
      <c r="B390" s="1250"/>
      <c r="C390" s="778" t="s">
        <v>111</v>
      </c>
      <c r="D390" s="779">
        <v>4</v>
      </c>
      <c r="E390" s="798"/>
      <c r="F390" s="799">
        <v>0</v>
      </c>
      <c r="G390" s="798"/>
      <c r="H390" s="800"/>
      <c r="I390"/>
      <c r="J390"/>
      <c r="K390"/>
      <c r="AH390" s="1250"/>
      <c r="AI390" s="778" t="s">
        <v>111</v>
      </c>
      <c r="AJ390" s="779">
        <v>4</v>
      </c>
      <c r="AK390" s="798"/>
      <c r="AL390" s="799">
        <v>0</v>
      </c>
      <c r="AM390" s="798"/>
      <c r="AN390" s="800"/>
      <c r="AO390"/>
      <c r="AP390"/>
      <c r="AQ390"/>
      <c r="BN390" s="1250"/>
      <c r="BO390" s="778" t="s">
        <v>111</v>
      </c>
      <c r="BP390" s="779">
        <v>4</v>
      </c>
      <c r="BQ390" s="798"/>
      <c r="BR390" s="799">
        <v>0</v>
      </c>
      <c r="BS390" s="798"/>
      <c r="BT390" s="800"/>
      <c r="BU390"/>
      <c r="BV390"/>
      <c r="BW390"/>
    </row>
    <row r="391" spans="2:75" ht="24">
      <c r="B391" s="1250"/>
      <c r="C391" s="778" t="s">
        <v>1103</v>
      </c>
      <c r="D391" s="779">
        <v>12</v>
      </c>
      <c r="E391" s="798"/>
      <c r="F391" s="799">
        <v>5</v>
      </c>
      <c r="G391" s="798"/>
      <c r="H391" s="800"/>
      <c r="I391"/>
      <c r="J391"/>
      <c r="K391"/>
      <c r="AH391" s="1250"/>
      <c r="AI391" s="778" t="s">
        <v>1103</v>
      </c>
      <c r="AJ391" s="779">
        <v>12</v>
      </c>
      <c r="AK391" s="798"/>
      <c r="AL391" s="799">
        <v>5</v>
      </c>
      <c r="AM391" s="798"/>
      <c r="AN391" s="800"/>
      <c r="AO391"/>
      <c r="AP391"/>
      <c r="AQ391"/>
      <c r="BN391" s="1250"/>
      <c r="BO391" s="778" t="s">
        <v>1103</v>
      </c>
      <c r="BP391" s="779">
        <v>12</v>
      </c>
      <c r="BQ391" s="798"/>
      <c r="BR391" s="799">
        <v>5</v>
      </c>
      <c r="BS391" s="798"/>
      <c r="BT391" s="800"/>
      <c r="BU391"/>
      <c r="BV391"/>
      <c r="BW391"/>
    </row>
    <row r="392" spans="2:75" ht="24">
      <c r="B392" s="1250"/>
      <c r="C392" s="778" t="s">
        <v>1104</v>
      </c>
      <c r="D392" s="779">
        <v>18</v>
      </c>
      <c r="E392" s="798"/>
      <c r="F392" s="799">
        <v>10</v>
      </c>
      <c r="G392" s="798"/>
      <c r="H392" s="800"/>
      <c r="I392"/>
      <c r="J392"/>
      <c r="K392"/>
      <c r="AH392" s="1250"/>
      <c r="AI392" s="778" t="s">
        <v>1104</v>
      </c>
      <c r="AJ392" s="779">
        <v>18</v>
      </c>
      <c r="AK392" s="798"/>
      <c r="AL392" s="799">
        <v>10</v>
      </c>
      <c r="AM392" s="798"/>
      <c r="AN392" s="800"/>
      <c r="AO392"/>
      <c r="AP392"/>
      <c r="AQ392"/>
      <c r="BN392" s="1250"/>
      <c r="BO392" s="778" t="s">
        <v>1104</v>
      </c>
      <c r="BP392" s="779">
        <v>18</v>
      </c>
      <c r="BQ392" s="798"/>
      <c r="BR392" s="799">
        <v>10</v>
      </c>
      <c r="BS392" s="798"/>
      <c r="BT392" s="800"/>
      <c r="BU392"/>
      <c r="BV392"/>
      <c r="BW392"/>
    </row>
    <row r="393" spans="2:75" ht="36">
      <c r="B393" s="1250"/>
      <c r="C393" s="778" t="s">
        <v>1105</v>
      </c>
      <c r="D393" s="779">
        <v>24</v>
      </c>
      <c r="E393" s="798"/>
      <c r="F393" s="799">
        <v>0</v>
      </c>
      <c r="G393" s="798"/>
      <c r="H393" s="800"/>
      <c r="I393"/>
      <c r="J393"/>
      <c r="K393"/>
      <c r="AH393" s="1250"/>
      <c r="AI393" s="778" t="s">
        <v>1105</v>
      </c>
      <c r="AJ393" s="779">
        <v>24</v>
      </c>
      <c r="AK393" s="798"/>
      <c r="AL393" s="799">
        <v>0</v>
      </c>
      <c r="AM393" s="798"/>
      <c r="AN393" s="800"/>
      <c r="AO393"/>
      <c r="AP393"/>
      <c r="AQ393"/>
      <c r="BN393" s="1250"/>
      <c r="BO393" s="778" t="s">
        <v>1105</v>
      </c>
      <c r="BP393" s="779">
        <v>24</v>
      </c>
      <c r="BQ393" s="798"/>
      <c r="BR393" s="799">
        <v>0</v>
      </c>
      <c r="BS393" s="798"/>
      <c r="BT393" s="800"/>
      <c r="BU393"/>
      <c r="BV393"/>
      <c r="BW393"/>
    </row>
    <row r="394" spans="2:75" ht="15">
      <c r="B394" s="801" t="s">
        <v>840</v>
      </c>
      <c r="C394" s="778" t="s">
        <v>96</v>
      </c>
      <c r="D394" s="779">
        <v>6</v>
      </c>
      <c r="E394" s="802" t="s">
        <v>841</v>
      </c>
      <c r="F394" s="799">
        <v>6</v>
      </c>
      <c r="G394" s="802" t="s">
        <v>824</v>
      </c>
      <c r="H394" s="803">
        <v>43</v>
      </c>
      <c r="I394"/>
      <c r="J394"/>
      <c r="K394"/>
      <c r="AH394" s="801" t="s">
        <v>840</v>
      </c>
      <c r="AI394" s="778" t="s">
        <v>96</v>
      </c>
      <c r="AJ394" s="779">
        <v>6</v>
      </c>
      <c r="AK394" s="802" t="s">
        <v>841</v>
      </c>
      <c r="AL394" s="799">
        <v>6</v>
      </c>
      <c r="AM394" s="802" t="s">
        <v>824</v>
      </c>
      <c r="AN394" s="803">
        <v>43</v>
      </c>
      <c r="AO394"/>
      <c r="AP394"/>
      <c r="AQ394"/>
      <c r="BN394" s="801" t="s">
        <v>840</v>
      </c>
      <c r="BO394" s="778" t="s">
        <v>96</v>
      </c>
      <c r="BP394" s="779">
        <v>6</v>
      </c>
      <c r="BQ394" s="802" t="s">
        <v>841</v>
      </c>
      <c r="BR394" s="799">
        <v>6</v>
      </c>
      <c r="BS394" s="802" t="s">
        <v>824</v>
      </c>
      <c r="BT394" s="803">
        <v>43</v>
      </c>
      <c r="BU394"/>
      <c r="BV394"/>
      <c r="BW394"/>
    </row>
    <row r="395" spans="2:75" ht="15.75" thickBot="1">
      <c r="B395" s="1276" t="s">
        <v>33</v>
      </c>
      <c r="C395" s="1277"/>
      <c r="D395" s="789">
        <v>76</v>
      </c>
      <c r="E395" s="804"/>
      <c r="F395" s="805">
        <v>30</v>
      </c>
      <c r="G395" s="804"/>
      <c r="H395" s="648"/>
      <c r="I395"/>
      <c r="J395"/>
      <c r="K395"/>
      <c r="AH395" s="1276" t="s">
        <v>33</v>
      </c>
      <c r="AI395" s="1277"/>
      <c r="AJ395" s="789">
        <v>76</v>
      </c>
      <c r="AK395" s="804"/>
      <c r="AL395" s="805">
        <v>30</v>
      </c>
      <c r="AM395" s="804"/>
      <c r="AN395" s="648"/>
      <c r="AO395"/>
      <c r="AP395"/>
      <c r="AQ395"/>
      <c r="BN395" s="1276" t="s">
        <v>33</v>
      </c>
      <c r="BO395" s="1277"/>
      <c r="BP395" s="789">
        <v>76</v>
      </c>
      <c r="BQ395" s="804"/>
      <c r="BR395" s="805">
        <v>30</v>
      </c>
      <c r="BS395" s="804"/>
      <c r="BT395" s="648"/>
      <c r="BU395"/>
      <c r="BV395"/>
      <c r="BW395"/>
    </row>
    <row r="396" spans="2:75" ht="15">
      <c r="B396" s="1270" t="s">
        <v>1106</v>
      </c>
      <c r="C396" s="1247"/>
      <c r="D396" s="1247"/>
      <c r="E396" s="1247"/>
      <c r="F396" s="1247"/>
      <c r="G396" s="1247"/>
      <c r="H396" s="1247"/>
      <c r="I396"/>
      <c r="J396"/>
      <c r="K396"/>
      <c r="AH396" s="1270" t="s">
        <v>1422</v>
      </c>
      <c r="AI396" s="1247"/>
      <c r="AJ396" s="1247"/>
      <c r="AK396" s="1247"/>
      <c r="AL396" s="1247"/>
      <c r="AM396" s="1247"/>
      <c r="AN396" s="1247"/>
      <c r="AO396"/>
      <c r="AP396"/>
      <c r="AQ396"/>
      <c r="BN396" s="1270" t="s">
        <v>1654</v>
      </c>
      <c r="BO396" s="1247"/>
      <c r="BP396" s="1247"/>
      <c r="BQ396" s="1247"/>
      <c r="BR396" s="1247"/>
      <c r="BS396" s="1247"/>
      <c r="BT396" s="1247"/>
      <c r="BU396"/>
      <c r="BV396"/>
      <c r="BW396"/>
    </row>
    <row r="397" spans="2:75" ht="15">
      <c r="B397"/>
      <c r="C397"/>
      <c r="D397"/>
      <c r="E397"/>
      <c r="F397"/>
      <c r="G397"/>
      <c r="H397"/>
      <c r="I397"/>
      <c r="J397"/>
      <c r="K397"/>
      <c r="AH397"/>
      <c r="AI397"/>
      <c r="AJ397"/>
      <c r="AK397"/>
      <c r="AL397"/>
      <c r="AM397"/>
      <c r="AN397"/>
      <c r="AO397"/>
      <c r="AP397"/>
      <c r="AQ397"/>
      <c r="BN397"/>
      <c r="BO397"/>
      <c r="BP397"/>
      <c r="BQ397"/>
      <c r="BR397"/>
      <c r="BS397"/>
      <c r="BT397"/>
      <c r="BU397"/>
      <c r="BV397"/>
      <c r="BW397"/>
    </row>
    <row r="398" spans="2:75" ht="15.75" thickBot="1">
      <c r="B398" s="1043" t="s">
        <v>1107</v>
      </c>
      <c r="C398" s="1261"/>
      <c r="D398"/>
      <c r="E398"/>
      <c r="F398"/>
      <c r="G398"/>
      <c r="H398"/>
      <c r="I398"/>
      <c r="J398"/>
      <c r="K398"/>
      <c r="AH398" s="1043" t="s">
        <v>1107</v>
      </c>
      <c r="AI398" s="1261"/>
      <c r="AJ398"/>
      <c r="AK398"/>
      <c r="AL398"/>
      <c r="AM398"/>
      <c r="AN398"/>
      <c r="AO398"/>
      <c r="AP398"/>
      <c r="AQ398"/>
      <c r="BN398" s="1043" t="s">
        <v>1107</v>
      </c>
      <c r="BO398" s="1261"/>
      <c r="BP398"/>
      <c r="BQ398"/>
      <c r="BR398"/>
      <c r="BS398"/>
      <c r="BT398"/>
      <c r="BU398"/>
      <c r="BV398"/>
      <c r="BW398"/>
    </row>
    <row r="399" spans="2:75" ht="24">
      <c r="B399" s="806" t="s">
        <v>843</v>
      </c>
      <c r="C399" s="807">
        <v>586.08029276270224</v>
      </c>
      <c r="D399"/>
      <c r="E399"/>
      <c r="F399"/>
      <c r="G399"/>
      <c r="H399"/>
      <c r="I399"/>
      <c r="J399"/>
      <c r="K399"/>
      <c r="AH399" s="806" t="s">
        <v>843</v>
      </c>
      <c r="AI399" s="807">
        <v>734.4908902336108</v>
      </c>
      <c r="AJ399"/>
      <c r="AK399"/>
      <c r="AL399"/>
      <c r="AM399"/>
      <c r="AN399"/>
      <c r="AO399"/>
      <c r="AP399"/>
      <c r="AQ399"/>
      <c r="BN399" s="806" t="s">
        <v>843</v>
      </c>
      <c r="BO399" s="807">
        <v>689.94181252665146</v>
      </c>
      <c r="BP399"/>
      <c r="BQ399"/>
      <c r="BR399"/>
      <c r="BS399"/>
      <c r="BT399"/>
      <c r="BU399"/>
      <c r="BV399"/>
      <c r="BW399"/>
    </row>
    <row r="400" spans="2:75" ht="24">
      <c r="B400" s="808" t="s">
        <v>844</v>
      </c>
      <c r="C400" s="809">
        <v>598.08029276270224</v>
      </c>
      <c r="D400"/>
      <c r="E400"/>
      <c r="F400"/>
      <c r="G400"/>
      <c r="H400"/>
      <c r="I400"/>
      <c r="J400"/>
      <c r="K400"/>
      <c r="AH400" s="808" t="s">
        <v>844</v>
      </c>
      <c r="AI400" s="809">
        <v>746.4908902336108</v>
      </c>
      <c r="AJ400"/>
      <c r="AK400"/>
      <c r="AL400"/>
      <c r="AM400"/>
      <c r="AN400"/>
      <c r="AO400"/>
      <c r="AP400"/>
      <c r="AQ400"/>
      <c r="BN400" s="808" t="s">
        <v>844</v>
      </c>
      <c r="BO400" s="809">
        <v>701.94181252665146</v>
      </c>
      <c r="BP400"/>
      <c r="BQ400"/>
      <c r="BR400"/>
      <c r="BS400"/>
      <c r="BT400"/>
      <c r="BU400"/>
      <c r="BV400"/>
      <c r="BW400"/>
    </row>
    <row r="401" spans="2:75" ht="24">
      <c r="B401" s="808" t="s">
        <v>845</v>
      </c>
      <c r="C401" s="809">
        <v>598.45033681556572</v>
      </c>
      <c r="D401"/>
      <c r="E401"/>
      <c r="F401"/>
      <c r="G401"/>
      <c r="H401"/>
      <c r="I401"/>
      <c r="J401"/>
      <c r="K401"/>
      <c r="AH401" s="808" t="s">
        <v>845</v>
      </c>
      <c r="AI401" s="809">
        <v>746.86093428647428</v>
      </c>
      <c r="AJ401"/>
      <c r="AK401"/>
      <c r="AL401"/>
      <c r="AM401"/>
      <c r="AN401"/>
      <c r="AO401"/>
      <c r="AP401"/>
      <c r="AQ401"/>
      <c r="BN401" s="808" t="s">
        <v>845</v>
      </c>
      <c r="BO401" s="809">
        <v>702.31185657951494</v>
      </c>
      <c r="BP401"/>
      <c r="BQ401"/>
      <c r="BR401"/>
      <c r="BS401"/>
      <c r="BT401"/>
      <c r="BU401"/>
      <c r="BV401"/>
      <c r="BW401"/>
    </row>
    <row r="402" spans="2:75" ht="24">
      <c r="B402" s="808" t="s">
        <v>846</v>
      </c>
      <c r="C402" s="809">
        <v>624.81221945484845</v>
      </c>
      <c r="D402"/>
      <c r="E402"/>
      <c r="F402"/>
      <c r="G402"/>
      <c r="H402"/>
      <c r="I402"/>
      <c r="J402"/>
      <c r="K402"/>
      <c r="AH402" s="808" t="s">
        <v>846</v>
      </c>
      <c r="AI402" s="809">
        <v>773.222816925757</v>
      </c>
      <c r="AJ402"/>
      <c r="AK402"/>
      <c r="AL402"/>
      <c r="AM402"/>
      <c r="AN402"/>
      <c r="AO402"/>
      <c r="AP402"/>
      <c r="AQ402"/>
      <c r="BN402" s="808" t="s">
        <v>846</v>
      </c>
      <c r="BO402" s="809">
        <v>728.67373921879766</v>
      </c>
      <c r="BP402"/>
      <c r="BQ402"/>
      <c r="BR402"/>
      <c r="BS402"/>
      <c r="BT402"/>
      <c r="BU402"/>
      <c r="BV402"/>
      <c r="BW402"/>
    </row>
    <row r="403" spans="2:75" ht="24.75" thickBot="1">
      <c r="B403" s="810" t="s">
        <v>847</v>
      </c>
      <c r="C403" s="811">
        <v>618.81221945484845</v>
      </c>
      <c r="D403"/>
      <c r="E403"/>
      <c r="F403"/>
      <c r="G403"/>
      <c r="H403"/>
      <c r="I403"/>
      <c r="J403"/>
      <c r="K403"/>
      <c r="AH403" s="810" t="s">
        <v>847</v>
      </c>
      <c r="AI403" s="811">
        <v>767.222816925757</v>
      </c>
      <c r="AJ403"/>
      <c r="AK403"/>
      <c r="AL403"/>
      <c r="AM403"/>
      <c r="AN403"/>
      <c r="AO403"/>
      <c r="AP403"/>
      <c r="AQ403"/>
      <c r="BN403" s="810" t="s">
        <v>847</v>
      </c>
      <c r="BO403" s="811">
        <v>722.67373921879766</v>
      </c>
      <c r="BP403"/>
      <c r="BQ403"/>
      <c r="BR403"/>
      <c r="BS403"/>
      <c r="BT403"/>
      <c r="BU403"/>
      <c r="BV403"/>
      <c r="BW403"/>
    </row>
    <row r="404" spans="2:75" ht="15">
      <c r="B404" s="1270" t="s">
        <v>848</v>
      </c>
      <c r="C404" s="1247"/>
      <c r="D404"/>
      <c r="E404"/>
      <c r="F404"/>
      <c r="G404"/>
      <c r="H404"/>
      <c r="I404"/>
      <c r="J404"/>
      <c r="K404"/>
      <c r="AH404" s="1270" t="s">
        <v>848</v>
      </c>
      <c r="AI404" s="1247"/>
      <c r="AJ404"/>
      <c r="AK404"/>
      <c r="AL404"/>
      <c r="AM404"/>
      <c r="AN404"/>
      <c r="AO404"/>
      <c r="AP404"/>
      <c r="AQ404"/>
      <c r="BN404" s="1270" t="s">
        <v>848</v>
      </c>
      <c r="BO404" s="1247"/>
      <c r="BP404"/>
      <c r="BQ404"/>
      <c r="BR404"/>
      <c r="BS404"/>
      <c r="BT404"/>
      <c r="BU404"/>
      <c r="BV404"/>
      <c r="BW404"/>
    </row>
    <row r="405" spans="2:75" ht="15">
      <c r="B405" s="1270" t="s">
        <v>1106</v>
      </c>
      <c r="C405" s="1247"/>
      <c r="D405"/>
      <c r="E405"/>
      <c r="F405"/>
      <c r="G405"/>
      <c r="H405"/>
      <c r="I405"/>
      <c r="J405"/>
      <c r="K405"/>
      <c r="AH405" s="1270" t="s">
        <v>1422</v>
      </c>
      <c r="AI405" s="1247"/>
      <c r="AJ405"/>
      <c r="AK405"/>
      <c r="AL405"/>
      <c r="AM405"/>
      <c r="AN405"/>
      <c r="AO405"/>
      <c r="AP405"/>
      <c r="AQ405"/>
      <c r="BN405" s="1270" t="s">
        <v>1654</v>
      </c>
      <c r="BO405" s="1247"/>
      <c r="BP405"/>
      <c r="BQ405"/>
      <c r="BR405"/>
      <c r="BS405"/>
      <c r="BT405"/>
      <c r="BU405"/>
      <c r="BV405"/>
      <c r="BW405"/>
    </row>
    <row r="406" spans="2:75" ht="15">
      <c r="B406"/>
      <c r="C406"/>
      <c r="D406"/>
      <c r="E406"/>
      <c r="F406"/>
      <c r="G406"/>
      <c r="H406"/>
      <c r="I406"/>
      <c r="J406"/>
      <c r="K406"/>
      <c r="AH406"/>
      <c r="AI406"/>
      <c r="AJ406"/>
      <c r="AK406"/>
      <c r="AL406"/>
      <c r="AM406"/>
      <c r="AN406"/>
      <c r="AO406"/>
      <c r="AP406"/>
      <c r="AQ406"/>
      <c r="BN406"/>
      <c r="BO406"/>
      <c r="BP406"/>
      <c r="BQ406"/>
      <c r="BR406"/>
      <c r="BS406"/>
      <c r="BT406"/>
      <c r="BU406"/>
      <c r="BV406"/>
      <c r="BW406"/>
    </row>
    <row r="407" spans="2:75" ht="15">
      <c r="B407"/>
      <c r="C407"/>
      <c r="D407"/>
      <c r="E407"/>
      <c r="F407"/>
      <c r="G407"/>
      <c r="H407"/>
      <c r="I407"/>
      <c r="J407"/>
      <c r="K407"/>
      <c r="AH407"/>
      <c r="AI407"/>
      <c r="AJ407"/>
      <c r="AK407"/>
      <c r="AL407"/>
      <c r="AM407"/>
      <c r="AN407"/>
      <c r="AO407"/>
      <c r="AP407"/>
      <c r="AQ407"/>
      <c r="BN407"/>
      <c r="BO407"/>
      <c r="BP407"/>
      <c r="BQ407"/>
      <c r="BR407"/>
      <c r="BS407"/>
      <c r="BT407"/>
      <c r="BU407"/>
      <c r="BV407"/>
      <c r="BW407"/>
    </row>
    <row r="408" spans="2:75" ht="16.5">
      <c r="B408" s="649" t="s">
        <v>835</v>
      </c>
      <c r="C408"/>
      <c r="D408"/>
      <c r="E408"/>
      <c r="F408"/>
      <c r="G408"/>
      <c r="H408"/>
      <c r="I408"/>
      <c r="J408"/>
      <c r="K408"/>
      <c r="AH408" s="649" t="s">
        <v>835</v>
      </c>
      <c r="AI408"/>
      <c r="AJ408"/>
      <c r="AK408"/>
      <c r="AL408"/>
      <c r="AM408"/>
      <c r="AN408"/>
      <c r="AO408"/>
      <c r="AP408"/>
      <c r="AQ408"/>
      <c r="BN408" s="649" t="s">
        <v>835</v>
      </c>
      <c r="BO408"/>
      <c r="BP408"/>
      <c r="BQ408"/>
      <c r="BR408"/>
      <c r="BS408"/>
      <c r="BT408"/>
      <c r="BU408"/>
      <c r="BV408"/>
      <c r="BW408"/>
    </row>
    <row r="409" spans="2:75" ht="15">
      <c r="B409"/>
      <c r="C409"/>
      <c r="D409"/>
      <c r="E409"/>
      <c r="F409"/>
      <c r="G409"/>
      <c r="H409"/>
      <c r="I409"/>
      <c r="J409"/>
      <c r="K409"/>
      <c r="AH409"/>
      <c r="AI409"/>
      <c r="AJ409"/>
      <c r="AK409"/>
      <c r="AL409"/>
      <c r="AM409"/>
      <c r="AN409"/>
      <c r="AO409"/>
      <c r="AP409"/>
      <c r="AQ409"/>
      <c r="BN409"/>
      <c r="BO409"/>
      <c r="BP409"/>
      <c r="BQ409"/>
      <c r="BR409"/>
      <c r="BS409"/>
      <c r="BT409"/>
      <c r="BU409"/>
      <c r="BV409"/>
      <c r="BW409"/>
    </row>
    <row r="410" spans="2:75" ht="15.75" thickBot="1">
      <c r="B410" s="1246" t="s">
        <v>1108</v>
      </c>
      <c r="C410" s="1247"/>
      <c r="D410" s="1247"/>
      <c r="E410" s="1247"/>
      <c r="F410" s="1247"/>
      <c r="G410"/>
      <c r="H410"/>
      <c r="I410"/>
      <c r="J410"/>
      <c r="K410"/>
      <c r="AH410" s="1246" t="s">
        <v>1108</v>
      </c>
      <c r="AI410" s="1247"/>
      <c r="AJ410" s="1247"/>
      <c r="AK410" s="1247"/>
      <c r="AL410" s="1247"/>
      <c r="AM410"/>
      <c r="AN410"/>
      <c r="AO410"/>
      <c r="AP410"/>
      <c r="AQ410"/>
      <c r="BN410" s="1246" t="s">
        <v>1108</v>
      </c>
      <c r="BO410" s="1247"/>
      <c r="BP410" s="1247"/>
      <c r="BQ410" s="1247"/>
      <c r="BR410" s="1247"/>
      <c r="BS410"/>
      <c r="BT410"/>
      <c r="BU410"/>
      <c r="BV410"/>
      <c r="BW410"/>
    </row>
    <row r="411" spans="2:75" ht="25.5" thickBot="1">
      <c r="B411" s="812" t="s">
        <v>56</v>
      </c>
      <c r="C411" s="756" t="s">
        <v>849</v>
      </c>
      <c r="D411" s="757" t="s">
        <v>850</v>
      </c>
      <c r="E411" s="757" t="s">
        <v>36</v>
      </c>
      <c r="F411" s="758" t="s">
        <v>39</v>
      </c>
      <c r="G411"/>
      <c r="H411"/>
      <c r="I411"/>
      <c r="J411"/>
      <c r="K411"/>
      <c r="AH411" s="812" t="s">
        <v>56</v>
      </c>
      <c r="AI411" s="756" t="s">
        <v>849</v>
      </c>
      <c r="AJ411" s="757" t="s">
        <v>850</v>
      </c>
      <c r="AK411" s="757" t="s">
        <v>36</v>
      </c>
      <c r="AL411" s="758" t="s">
        <v>39</v>
      </c>
      <c r="AM411"/>
      <c r="AN411"/>
      <c r="AO411"/>
      <c r="AP411"/>
      <c r="AQ411"/>
      <c r="BN411" s="812" t="s">
        <v>56</v>
      </c>
      <c r="BO411" s="756" t="s">
        <v>849</v>
      </c>
      <c r="BP411" s="757" t="s">
        <v>850</v>
      </c>
      <c r="BQ411" s="757" t="s">
        <v>36</v>
      </c>
      <c r="BR411" s="758" t="s">
        <v>39</v>
      </c>
      <c r="BS411"/>
      <c r="BT411"/>
      <c r="BU411"/>
      <c r="BV411"/>
      <c r="BW411"/>
    </row>
    <row r="412" spans="2:75" ht="15">
      <c r="B412" s="806" t="s">
        <v>67</v>
      </c>
      <c r="C412" s="794">
        <v>1</v>
      </c>
      <c r="D412" s="813">
        <v>226.62783954235738</v>
      </c>
      <c r="E412" s="813">
        <v>3281.6448508578337</v>
      </c>
      <c r="F412" s="814">
        <v>8.3086248427916753E-137</v>
      </c>
      <c r="G412"/>
      <c r="H412"/>
      <c r="I412"/>
      <c r="J412"/>
      <c r="K412"/>
      <c r="AH412" s="806" t="s">
        <v>67</v>
      </c>
      <c r="AI412" s="794">
        <v>1</v>
      </c>
      <c r="AJ412" s="813">
        <v>224.76156183182027</v>
      </c>
      <c r="AK412" s="813">
        <v>5743.8796117980864</v>
      </c>
      <c r="AL412" s="814">
        <v>4.8571511739168274E-162</v>
      </c>
      <c r="AM412"/>
      <c r="AN412"/>
      <c r="AO412"/>
      <c r="AP412"/>
      <c r="AQ412"/>
      <c r="BN412" s="806" t="s">
        <v>67</v>
      </c>
      <c r="BO412" s="794">
        <v>1</v>
      </c>
      <c r="BP412" s="813">
        <v>231.63199913093052</v>
      </c>
      <c r="BQ412" s="813">
        <v>3113.6055809065792</v>
      </c>
      <c r="BR412" s="814">
        <v>2.6976894345121539E-136</v>
      </c>
      <c r="BS412"/>
      <c r="BT412"/>
      <c r="BU412"/>
      <c r="BV412"/>
      <c r="BW412"/>
    </row>
    <row r="413" spans="2:75" ht="15">
      <c r="B413" s="808" t="s">
        <v>30</v>
      </c>
      <c r="C413" s="779">
        <v>1</v>
      </c>
      <c r="D413" s="815">
        <v>226.62783954235925</v>
      </c>
      <c r="E413" s="815">
        <v>0.30358699713523479</v>
      </c>
      <c r="F413" s="816">
        <v>0.5821851519012452</v>
      </c>
      <c r="G413"/>
      <c r="H413"/>
      <c r="I413"/>
      <c r="J413"/>
      <c r="K413"/>
      <c r="AH413" s="808" t="s">
        <v>30</v>
      </c>
      <c r="AI413" s="779">
        <v>1</v>
      </c>
      <c r="AJ413" s="815">
        <v>224.7615618318215</v>
      </c>
      <c r="AK413" s="815">
        <v>192.00825784658548</v>
      </c>
      <c r="AL413" s="816">
        <v>5.675992849115834E-32</v>
      </c>
      <c r="AM413"/>
      <c r="AN413"/>
      <c r="AO413"/>
      <c r="AP413"/>
      <c r="AQ413"/>
      <c r="BN413" s="808" t="s">
        <v>30</v>
      </c>
      <c r="BO413" s="779">
        <v>1</v>
      </c>
      <c r="BP413" s="815">
        <v>231.63199913093163</v>
      </c>
      <c r="BQ413" s="815">
        <v>509.00712089334513</v>
      </c>
      <c r="BR413" s="816">
        <v>2.1618114149595021E-60</v>
      </c>
      <c r="BS413"/>
      <c r="BT413"/>
      <c r="BU413"/>
      <c r="BV413"/>
      <c r="BW413"/>
    </row>
    <row r="414" spans="2:75" ht="15">
      <c r="B414" s="808" t="s">
        <v>109</v>
      </c>
      <c r="C414" s="779">
        <v>2</v>
      </c>
      <c r="D414" s="815">
        <v>226.62783954236252</v>
      </c>
      <c r="E414" s="815">
        <v>0.66136264107121934</v>
      </c>
      <c r="F414" s="816">
        <v>0.51714081128047484</v>
      </c>
      <c r="G414"/>
      <c r="H414"/>
      <c r="I414"/>
      <c r="J414"/>
      <c r="K414"/>
      <c r="AH414" s="808" t="s">
        <v>109</v>
      </c>
      <c r="AI414" s="779">
        <v>2</v>
      </c>
      <c r="AJ414" s="815">
        <v>224.76156183181618</v>
      </c>
      <c r="AK414" s="815">
        <v>9.3587743025051573</v>
      </c>
      <c r="AL414" s="816">
        <v>1.2471804894678533E-4</v>
      </c>
      <c r="AM414"/>
      <c r="AN414"/>
      <c r="AO414"/>
      <c r="AP414"/>
      <c r="AQ414"/>
      <c r="BN414" s="808" t="s">
        <v>109</v>
      </c>
      <c r="BO414" s="779">
        <v>2</v>
      </c>
      <c r="BP414" s="815">
        <v>231.63199913092856</v>
      </c>
      <c r="BQ414" s="815">
        <v>360.04398874438499</v>
      </c>
      <c r="BR414" s="816">
        <v>8.3654626083881353E-72</v>
      </c>
      <c r="BS414"/>
      <c r="BT414"/>
      <c r="BU414"/>
      <c r="BV414"/>
      <c r="BW414"/>
    </row>
    <row r="415" spans="2:75" ht="15">
      <c r="B415" s="808" t="s">
        <v>96</v>
      </c>
      <c r="C415" s="779">
        <v>5</v>
      </c>
      <c r="D415" s="815">
        <v>76.061652351677921</v>
      </c>
      <c r="E415" s="815">
        <v>97.836822799440569</v>
      </c>
      <c r="F415" s="816">
        <v>1.1181151008579806E-31</v>
      </c>
      <c r="G415"/>
      <c r="H415"/>
      <c r="I415"/>
      <c r="J415"/>
      <c r="K415"/>
      <c r="AH415" s="808" t="s">
        <v>96</v>
      </c>
      <c r="AI415" s="779">
        <v>5</v>
      </c>
      <c r="AJ415" s="815">
        <v>67.866435037082525</v>
      </c>
      <c r="AK415" s="815">
        <v>34.355273170157751</v>
      </c>
      <c r="AL415" s="816">
        <v>2.4771742620689612E-17</v>
      </c>
      <c r="AM415"/>
      <c r="AN415"/>
      <c r="AO415"/>
      <c r="AP415"/>
      <c r="AQ415"/>
      <c r="BN415" s="808" t="s">
        <v>96</v>
      </c>
      <c r="BO415" s="779">
        <v>5</v>
      </c>
      <c r="BP415" s="815">
        <v>65.480234556982523</v>
      </c>
      <c r="BQ415" s="815">
        <v>44.232060953781321</v>
      </c>
      <c r="BR415" s="816">
        <v>1.0381524552473477E-19</v>
      </c>
      <c r="BS415"/>
      <c r="BT415"/>
      <c r="BU415"/>
      <c r="BV415"/>
      <c r="BW415"/>
    </row>
    <row r="416" spans="2:75" ht="15">
      <c r="B416" s="808" t="s">
        <v>111</v>
      </c>
      <c r="C416" s="779">
        <v>0</v>
      </c>
      <c r="D416" s="817" t="s">
        <v>851</v>
      </c>
      <c r="E416" s="817" t="s">
        <v>851</v>
      </c>
      <c r="F416" s="818" t="s">
        <v>851</v>
      </c>
      <c r="G416"/>
      <c r="H416"/>
      <c r="I416"/>
      <c r="J416"/>
      <c r="K416"/>
      <c r="AH416" s="808" t="s">
        <v>111</v>
      </c>
      <c r="AI416" s="779">
        <v>0</v>
      </c>
      <c r="AJ416" s="817" t="s">
        <v>851</v>
      </c>
      <c r="AK416" s="817" t="s">
        <v>851</v>
      </c>
      <c r="AL416" s="818" t="s">
        <v>851</v>
      </c>
      <c r="AM416"/>
      <c r="AN416"/>
      <c r="AO416"/>
      <c r="AP416"/>
      <c r="AQ416"/>
      <c r="BN416" s="808" t="s">
        <v>111</v>
      </c>
      <c r="BO416" s="779">
        <v>0</v>
      </c>
      <c r="BP416" s="817" t="s">
        <v>851</v>
      </c>
      <c r="BQ416" s="817" t="s">
        <v>851</v>
      </c>
      <c r="BR416" s="818" t="s">
        <v>851</v>
      </c>
      <c r="BS416"/>
      <c r="BT416"/>
      <c r="BU416"/>
      <c r="BV416"/>
      <c r="BW416"/>
    </row>
    <row r="417" spans="2:75" ht="15">
      <c r="B417" s="808" t="s">
        <v>1103</v>
      </c>
      <c r="C417" s="779">
        <v>5</v>
      </c>
      <c r="D417" s="815">
        <v>76.061652351677921</v>
      </c>
      <c r="E417" s="815">
        <v>0.37401210152820108</v>
      </c>
      <c r="F417" s="816">
        <v>0.86501515992075717</v>
      </c>
      <c r="G417"/>
      <c r="H417"/>
      <c r="I417"/>
      <c r="J417"/>
      <c r="K417"/>
      <c r="AH417" s="808" t="s">
        <v>1103</v>
      </c>
      <c r="AI417" s="779">
        <v>5</v>
      </c>
      <c r="AJ417" s="815">
        <v>67.866435037083676</v>
      </c>
      <c r="AK417" s="815">
        <v>0.53787685122953055</v>
      </c>
      <c r="AL417" s="816">
        <v>0.74687092885728146</v>
      </c>
      <c r="AM417"/>
      <c r="AN417"/>
      <c r="AO417"/>
      <c r="AP417"/>
      <c r="AQ417"/>
      <c r="BN417" s="808" t="s">
        <v>1103</v>
      </c>
      <c r="BO417" s="779">
        <v>5</v>
      </c>
      <c r="BP417" s="815">
        <v>65.480234556982879</v>
      </c>
      <c r="BQ417" s="815">
        <v>2.9516065962117857</v>
      </c>
      <c r="BR417" s="816">
        <v>1.8315196228748831E-2</v>
      </c>
      <c r="BS417"/>
      <c r="BT417"/>
      <c r="BU417"/>
      <c r="BV417"/>
      <c r="BW417"/>
    </row>
    <row r="418" spans="2:75" ht="15">
      <c r="B418" s="808" t="s">
        <v>1104</v>
      </c>
      <c r="C418" s="779">
        <v>10</v>
      </c>
      <c r="D418" s="815">
        <v>76.061652351718365</v>
      </c>
      <c r="E418" s="815">
        <v>0.43901695944684849</v>
      </c>
      <c r="F418" s="816">
        <v>0.92261774004321906</v>
      </c>
      <c r="G418"/>
      <c r="H418"/>
      <c r="I418"/>
      <c r="J418"/>
      <c r="K418"/>
      <c r="AH418" s="808" t="s">
        <v>1104</v>
      </c>
      <c r="AI418" s="779">
        <v>10</v>
      </c>
      <c r="AJ418" s="815">
        <v>67.866435037091776</v>
      </c>
      <c r="AK418" s="815">
        <v>0.39635664631233142</v>
      </c>
      <c r="AL418" s="816">
        <v>0.94390252224794902</v>
      </c>
      <c r="AM418"/>
      <c r="AN418"/>
      <c r="AO418"/>
      <c r="AP418"/>
      <c r="AQ418"/>
      <c r="BN418" s="808" t="s">
        <v>1104</v>
      </c>
      <c r="BO418" s="779">
        <v>10</v>
      </c>
      <c r="BP418" s="815">
        <v>65.480234556981813</v>
      </c>
      <c r="BQ418" s="815">
        <v>1.2475350370081419</v>
      </c>
      <c r="BR418" s="816">
        <v>0.2786475298063788</v>
      </c>
      <c r="BS418"/>
      <c r="BT418"/>
      <c r="BU418"/>
      <c r="BV418"/>
      <c r="BW418"/>
    </row>
    <row r="419" spans="2:75" ht="24.75" thickBot="1">
      <c r="B419" s="810" t="s">
        <v>1105</v>
      </c>
      <c r="C419" s="789">
        <v>0</v>
      </c>
      <c r="D419" s="819" t="s">
        <v>851</v>
      </c>
      <c r="E419" s="819" t="s">
        <v>851</v>
      </c>
      <c r="F419" s="820" t="s">
        <v>851</v>
      </c>
      <c r="G419"/>
      <c r="H419"/>
      <c r="I419"/>
      <c r="J419"/>
      <c r="K419"/>
      <c r="AH419" s="810" t="s">
        <v>1105</v>
      </c>
      <c r="AI419" s="789">
        <v>0</v>
      </c>
      <c r="AJ419" s="819" t="s">
        <v>851</v>
      </c>
      <c r="AK419" s="819" t="s">
        <v>851</v>
      </c>
      <c r="AL419" s="820" t="s">
        <v>851</v>
      </c>
      <c r="AM419"/>
      <c r="AN419"/>
      <c r="AO419"/>
      <c r="AP419"/>
      <c r="AQ419"/>
      <c r="BN419" s="810" t="s">
        <v>1105</v>
      </c>
      <c r="BO419" s="789">
        <v>0</v>
      </c>
      <c r="BP419" s="819" t="s">
        <v>851</v>
      </c>
      <c r="BQ419" s="819" t="s">
        <v>851</v>
      </c>
      <c r="BR419" s="820" t="s">
        <v>851</v>
      </c>
      <c r="BS419"/>
      <c r="BT419"/>
      <c r="BU419"/>
      <c r="BV419"/>
      <c r="BW419"/>
    </row>
    <row r="420" spans="2:75" ht="15">
      <c r="B420" s="1270" t="s">
        <v>1106</v>
      </c>
      <c r="C420" s="1247"/>
      <c r="D420" s="1247"/>
      <c r="E420" s="1247"/>
      <c r="F420" s="1247"/>
      <c r="G420"/>
      <c r="H420"/>
      <c r="I420"/>
      <c r="J420"/>
      <c r="K420"/>
      <c r="AH420" s="1270" t="s">
        <v>1422</v>
      </c>
      <c r="AI420" s="1247"/>
      <c r="AJ420" s="1247"/>
      <c r="AK420" s="1247"/>
      <c r="AL420" s="1247"/>
      <c r="AM420"/>
      <c r="AN420"/>
      <c r="AO420"/>
      <c r="AP420"/>
      <c r="AQ420"/>
      <c r="BN420" s="1270" t="s">
        <v>1654</v>
      </c>
      <c r="BO420" s="1247"/>
      <c r="BP420" s="1247"/>
      <c r="BQ420" s="1247"/>
      <c r="BR420" s="1247"/>
      <c r="BS420"/>
      <c r="BT420"/>
      <c r="BU420"/>
      <c r="BV420"/>
      <c r="BW420"/>
    </row>
    <row r="421" spans="2:75" ht="15">
      <c r="B421"/>
      <c r="C421"/>
      <c r="D421"/>
      <c r="E421"/>
      <c r="F421"/>
      <c r="G421"/>
      <c r="H421"/>
      <c r="I421"/>
      <c r="J421"/>
      <c r="K421"/>
      <c r="AH421"/>
      <c r="AI421"/>
      <c r="AJ421"/>
      <c r="AK421"/>
      <c r="AL421"/>
      <c r="AM421"/>
      <c r="AN421"/>
      <c r="AO421"/>
      <c r="AP421"/>
      <c r="AQ421"/>
      <c r="BN421"/>
      <c r="BO421"/>
      <c r="BP421"/>
      <c r="BQ421"/>
      <c r="BR421"/>
      <c r="BS421"/>
      <c r="BT421"/>
      <c r="BU421"/>
      <c r="BV421"/>
      <c r="BW421"/>
    </row>
    <row r="422" spans="2:75" ht="15">
      <c r="B422"/>
      <c r="C422"/>
      <c r="D422"/>
      <c r="E422"/>
      <c r="F422"/>
      <c r="G422"/>
      <c r="H422"/>
      <c r="I422"/>
      <c r="J422"/>
      <c r="K422"/>
      <c r="AH422"/>
      <c r="AI422"/>
      <c r="AJ422"/>
      <c r="AK422"/>
      <c r="AL422"/>
      <c r="AM422"/>
      <c r="AN422"/>
      <c r="AO422"/>
      <c r="AP422"/>
      <c r="AQ422"/>
      <c r="BN422"/>
      <c r="BO422"/>
      <c r="BP422"/>
      <c r="BQ422"/>
      <c r="BR422"/>
      <c r="BS422"/>
      <c r="BT422"/>
      <c r="BU422"/>
      <c r="BV422"/>
      <c r="BW422"/>
    </row>
    <row r="423" spans="2:75" ht="16.5">
      <c r="B423" s="649" t="s">
        <v>852</v>
      </c>
      <c r="C423"/>
      <c r="D423"/>
      <c r="E423"/>
      <c r="F423"/>
      <c r="G423"/>
      <c r="H423"/>
      <c r="I423"/>
      <c r="J423"/>
      <c r="K423"/>
      <c r="AH423" s="649" t="s">
        <v>852</v>
      </c>
      <c r="AI423"/>
      <c r="AJ423"/>
      <c r="AK423"/>
      <c r="AL423"/>
      <c r="AM423"/>
      <c r="AN423"/>
      <c r="AO423"/>
      <c r="AP423"/>
      <c r="AQ423"/>
      <c r="BN423" s="649" t="s">
        <v>852</v>
      </c>
      <c r="BO423"/>
      <c r="BP423"/>
      <c r="BQ423"/>
      <c r="BR423"/>
      <c r="BS423"/>
      <c r="BT423"/>
      <c r="BU423"/>
      <c r="BV423"/>
      <c r="BW423"/>
    </row>
    <row r="424" spans="2:75" ht="15">
      <c r="B424"/>
      <c r="C424"/>
      <c r="D424"/>
      <c r="E424"/>
      <c r="F424"/>
      <c r="G424"/>
      <c r="H424"/>
      <c r="I424"/>
      <c r="J424"/>
      <c r="K424"/>
      <c r="AH424"/>
      <c r="AI424"/>
      <c r="AJ424"/>
      <c r="AK424"/>
      <c r="AL424"/>
      <c r="AM424"/>
      <c r="AN424"/>
      <c r="AO424"/>
      <c r="AP424"/>
      <c r="AQ424"/>
      <c r="BN424"/>
      <c r="BO424"/>
      <c r="BP424"/>
      <c r="BQ424"/>
      <c r="BR424"/>
      <c r="BS424"/>
      <c r="BT424"/>
      <c r="BU424"/>
      <c r="BV424"/>
      <c r="BW424"/>
    </row>
    <row r="425" spans="2:75" ht="15.75" thickBot="1">
      <c r="B425" s="1246" t="s">
        <v>1109</v>
      </c>
      <c r="C425" s="1247"/>
      <c r="D425" s="1247"/>
      <c r="E425" s="1247"/>
      <c r="F425"/>
      <c r="G425"/>
      <c r="H425"/>
      <c r="I425"/>
      <c r="J425"/>
      <c r="K425"/>
      <c r="AH425" s="1246" t="s">
        <v>1109</v>
      </c>
      <c r="AI425" s="1247"/>
      <c r="AJ425" s="1247"/>
      <c r="AK425" s="1247"/>
      <c r="AL425"/>
      <c r="AM425"/>
      <c r="AN425"/>
      <c r="AO425"/>
      <c r="AP425"/>
      <c r="AQ425"/>
      <c r="BN425" s="1246" t="s">
        <v>1109</v>
      </c>
      <c r="BO425" s="1247"/>
      <c r="BP425" s="1247"/>
      <c r="BQ425" s="1247"/>
      <c r="BR425"/>
      <c r="BS425"/>
      <c r="BT425"/>
      <c r="BU425"/>
      <c r="BV425"/>
      <c r="BW425"/>
    </row>
    <row r="426" spans="2:75" ht="15.75" thickBot="1">
      <c r="B426" s="1271" t="s">
        <v>853</v>
      </c>
      <c r="C426" s="1272"/>
      <c r="D426" s="756" t="s">
        <v>854</v>
      </c>
      <c r="E426" s="758" t="s">
        <v>71</v>
      </c>
      <c r="F426"/>
      <c r="G426"/>
      <c r="H426"/>
      <c r="I426"/>
      <c r="J426"/>
      <c r="K426"/>
      <c r="AH426" s="1271" t="s">
        <v>853</v>
      </c>
      <c r="AI426" s="1272"/>
      <c r="AJ426" s="756" t="s">
        <v>854</v>
      </c>
      <c r="AK426" s="758" t="s">
        <v>71</v>
      </c>
      <c r="AL426"/>
      <c r="AM426"/>
      <c r="AN426"/>
      <c r="AO426"/>
      <c r="AP426"/>
      <c r="AQ426"/>
      <c r="BN426" s="1271" t="s">
        <v>853</v>
      </c>
      <c r="BO426" s="1272"/>
      <c r="BP426" s="756" t="s">
        <v>854</v>
      </c>
      <c r="BQ426" s="758" t="s">
        <v>71</v>
      </c>
      <c r="BR426"/>
      <c r="BS426"/>
      <c r="BT426"/>
      <c r="BU426"/>
      <c r="BV426"/>
      <c r="BW426"/>
    </row>
    <row r="427" spans="2:75" ht="36.75" thickBot="1">
      <c r="B427" s="1273" t="s">
        <v>855</v>
      </c>
      <c r="C427" s="793" t="s">
        <v>1110</v>
      </c>
      <c r="D427" s="821">
        <v>0.41339031339031534</v>
      </c>
      <c r="E427" s="822">
        <v>9.361447159793769E-2</v>
      </c>
      <c r="F427"/>
      <c r="G427"/>
      <c r="H427"/>
      <c r="I427"/>
      <c r="J427"/>
      <c r="K427"/>
      <c r="AH427" s="1273" t="s">
        <v>855</v>
      </c>
      <c r="AI427" s="793" t="s">
        <v>1110</v>
      </c>
      <c r="AJ427" s="821">
        <v>1.3386039886039895</v>
      </c>
      <c r="AK427" s="822">
        <v>0.30313411082212938</v>
      </c>
      <c r="AL427"/>
      <c r="AM427"/>
      <c r="AN427"/>
      <c r="AO427"/>
      <c r="AP427"/>
      <c r="AQ427"/>
      <c r="BN427" s="1273" t="s">
        <v>855</v>
      </c>
      <c r="BO427" s="793" t="s">
        <v>1110</v>
      </c>
      <c r="BP427" s="821">
        <v>0.84715099715100828</v>
      </c>
      <c r="BQ427" s="822">
        <v>0.19184192370535438</v>
      </c>
      <c r="BR427"/>
      <c r="BS427"/>
      <c r="BT427"/>
      <c r="BU427"/>
      <c r="BV427"/>
      <c r="BW427"/>
    </row>
    <row r="428" spans="2:75" ht="36">
      <c r="B428" s="1250"/>
      <c r="C428" s="778" t="s">
        <v>1111</v>
      </c>
      <c r="D428" s="823">
        <v>0.67492877492877412</v>
      </c>
      <c r="E428" s="824">
        <v>0.15284127030704059</v>
      </c>
      <c r="F428"/>
      <c r="G428"/>
      <c r="H428"/>
      <c r="I428"/>
      <c r="J428"/>
      <c r="K428"/>
      <c r="AH428" s="1250"/>
      <c r="AI428" s="778" t="s">
        <v>1111</v>
      </c>
      <c r="AJ428" s="823">
        <v>0.98817663817663803</v>
      </c>
      <c r="AK428" s="824">
        <v>0.22377794261713169</v>
      </c>
      <c r="AL428"/>
      <c r="AM428"/>
      <c r="AN428"/>
      <c r="AO428"/>
      <c r="AP428"/>
      <c r="AQ428"/>
      <c r="BN428" s="1250"/>
      <c r="BO428" s="778" t="s">
        <v>1111</v>
      </c>
      <c r="BP428" s="823">
        <v>1.0773504273504133</v>
      </c>
      <c r="BQ428" s="824">
        <v>0.24397182932296252</v>
      </c>
      <c r="BR428"/>
      <c r="BS428"/>
      <c r="BT428"/>
      <c r="BU428"/>
      <c r="BV428"/>
      <c r="BW428"/>
    </row>
    <row r="429" spans="2:75" ht="36">
      <c r="B429" s="1250"/>
      <c r="C429" s="778" t="s">
        <v>1112</v>
      </c>
      <c r="D429" s="823">
        <v>0.65698005698005491</v>
      </c>
      <c r="E429" s="824">
        <v>0.14877668608190664</v>
      </c>
      <c r="F429"/>
      <c r="G429"/>
      <c r="H429"/>
      <c r="I429"/>
      <c r="J429"/>
      <c r="K429"/>
      <c r="AH429" s="1250"/>
      <c r="AI429" s="778" t="s">
        <v>1112</v>
      </c>
      <c r="AJ429" s="823">
        <v>0.90783475783473833</v>
      </c>
      <c r="AK429" s="824">
        <v>0.20558408941890835</v>
      </c>
      <c r="AL429"/>
      <c r="AM429"/>
      <c r="AN429"/>
      <c r="AO429"/>
      <c r="AP429"/>
      <c r="AQ429"/>
      <c r="BN429" s="1250"/>
      <c r="BO429" s="778" t="s">
        <v>1112</v>
      </c>
      <c r="BP429" s="823">
        <v>0.84800569800573511</v>
      </c>
      <c r="BQ429" s="824">
        <v>0.1920354753351331</v>
      </c>
      <c r="BR429"/>
      <c r="BS429"/>
      <c r="BT429"/>
      <c r="BU429"/>
      <c r="BV429"/>
      <c r="BW429"/>
    </row>
    <row r="430" spans="2:75" ht="36">
      <c r="B430" s="1250"/>
      <c r="C430" s="778" t="s">
        <v>1113</v>
      </c>
      <c r="D430" s="823">
        <v>0.49287749287750604</v>
      </c>
      <c r="E430" s="824">
        <v>0.11161477316639887</v>
      </c>
      <c r="F430"/>
      <c r="G430"/>
      <c r="H430"/>
      <c r="I430"/>
      <c r="J430"/>
      <c r="K430"/>
      <c r="AH430" s="1250"/>
      <c r="AI430" s="778" t="s">
        <v>1113</v>
      </c>
      <c r="AJ430" s="823">
        <v>0.76880341880342629</v>
      </c>
      <c r="AK430" s="824">
        <v>0.17409969097662409</v>
      </c>
      <c r="AL430"/>
      <c r="AM430"/>
      <c r="AN430"/>
      <c r="AO430"/>
      <c r="AP430"/>
      <c r="AQ430"/>
      <c r="BN430" s="1250"/>
      <c r="BO430" s="778" t="s">
        <v>1113</v>
      </c>
      <c r="BP430" s="823">
        <v>0.81880341880338348</v>
      </c>
      <c r="BQ430" s="824">
        <v>0.18542246131803505</v>
      </c>
      <c r="BR430"/>
      <c r="BS430"/>
      <c r="BT430"/>
      <c r="BU430"/>
      <c r="BV430"/>
      <c r="BW430"/>
    </row>
    <row r="431" spans="2:75" ht="36">
      <c r="B431" s="1250"/>
      <c r="C431" s="778" t="s">
        <v>1114</v>
      </c>
      <c r="D431" s="823">
        <v>0.51467236467236421</v>
      </c>
      <c r="E431" s="824">
        <v>0.11655033972548169</v>
      </c>
      <c r="F431"/>
      <c r="G431"/>
      <c r="H431"/>
      <c r="I431"/>
      <c r="J431"/>
      <c r="K431"/>
      <c r="AH431" s="1250"/>
      <c r="AI431" s="778" t="s">
        <v>1114</v>
      </c>
      <c r="AJ431" s="823">
        <v>1.1185185185184894</v>
      </c>
      <c r="AK431" s="824">
        <v>0.2532945661568185</v>
      </c>
      <c r="AL431"/>
      <c r="AM431"/>
      <c r="AN431"/>
      <c r="AO431"/>
      <c r="AP431"/>
      <c r="AQ431"/>
      <c r="BN431" s="1250"/>
      <c r="BO431" s="778" t="s">
        <v>1114</v>
      </c>
      <c r="BP431" s="823">
        <v>0.85655270655271976</v>
      </c>
      <c r="BQ431" s="824">
        <v>0.19397099163281115</v>
      </c>
      <c r="BR431"/>
      <c r="BS431"/>
      <c r="BT431"/>
      <c r="BU431"/>
      <c r="BV431"/>
      <c r="BW431"/>
    </row>
    <row r="432" spans="2:75" ht="36.75" thickBot="1">
      <c r="B432" s="1263"/>
      <c r="C432" s="788" t="s">
        <v>1115</v>
      </c>
      <c r="D432" s="825">
        <v>0.67834757834755977</v>
      </c>
      <c r="E432" s="826">
        <v>0.1536154768261164</v>
      </c>
      <c r="F432"/>
      <c r="G432"/>
      <c r="H432"/>
      <c r="I432"/>
      <c r="J432"/>
      <c r="K432"/>
      <c r="AH432" s="1263"/>
      <c r="AI432" s="788" t="s">
        <v>1115</v>
      </c>
      <c r="AJ432" s="825">
        <v>1.3727920227919779</v>
      </c>
      <c r="AK432" s="826">
        <v>0.31087617601289097</v>
      </c>
      <c r="AL432"/>
      <c r="AM432"/>
      <c r="AN432"/>
      <c r="AO432"/>
      <c r="AP432"/>
      <c r="AQ432"/>
      <c r="BN432" s="1263"/>
      <c r="BO432" s="788" t="s">
        <v>1115</v>
      </c>
      <c r="BP432" s="825">
        <v>0.83333333333338555</v>
      </c>
      <c r="BQ432" s="826">
        <v>0.18871283902410887</v>
      </c>
      <c r="BR432"/>
      <c r="BS432"/>
      <c r="BT432"/>
      <c r="BU432"/>
      <c r="BV432"/>
      <c r="BW432"/>
    </row>
    <row r="433" spans="2:75" ht="15">
      <c r="B433" s="1270" t="s">
        <v>1106</v>
      </c>
      <c r="C433" s="1247"/>
      <c r="D433" s="1247"/>
      <c r="E433" s="1247"/>
      <c r="F433"/>
      <c r="G433"/>
      <c r="H433"/>
      <c r="I433"/>
      <c r="J433"/>
      <c r="K433"/>
      <c r="AH433" s="1270" t="s">
        <v>1422</v>
      </c>
      <c r="AI433" s="1247"/>
      <c r="AJ433" s="1247"/>
      <c r="AK433" s="1247"/>
      <c r="AL433"/>
      <c r="AM433"/>
      <c r="AN433"/>
      <c r="AO433"/>
      <c r="AP433"/>
      <c r="AQ433"/>
      <c r="BN433" s="1270" t="s">
        <v>1654</v>
      </c>
      <c r="BO433" s="1247"/>
      <c r="BP433" s="1247"/>
      <c r="BQ433" s="1247"/>
      <c r="BR433"/>
      <c r="BS433"/>
      <c r="BT433"/>
      <c r="BU433"/>
      <c r="BV433"/>
      <c r="BW433"/>
    </row>
    <row r="434" spans="2:75" ht="15">
      <c r="B434"/>
      <c r="C434"/>
      <c r="D434"/>
      <c r="E434"/>
      <c r="F434"/>
      <c r="G434"/>
      <c r="H434"/>
      <c r="I434"/>
      <c r="J434"/>
      <c r="K434"/>
      <c r="AH434"/>
      <c r="AI434"/>
      <c r="AJ434"/>
      <c r="AK434"/>
      <c r="AL434"/>
      <c r="AM434"/>
      <c r="AN434"/>
      <c r="AO434"/>
      <c r="AP434"/>
      <c r="AQ434"/>
      <c r="BN434"/>
      <c r="BO434"/>
      <c r="BP434"/>
      <c r="BQ434"/>
      <c r="BR434"/>
      <c r="BS434"/>
      <c r="BT434"/>
      <c r="BU434"/>
      <c r="BV434"/>
      <c r="BW434"/>
    </row>
    <row r="435" spans="2:75" ht="15">
      <c r="B435"/>
      <c r="C435"/>
      <c r="D435"/>
      <c r="E435"/>
      <c r="F435"/>
      <c r="G435"/>
      <c r="H435"/>
      <c r="I435"/>
      <c r="J435"/>
      <c r="K435"/>
      <c r="AH435"/>
      <c r="AI435"/>
      <c r="AJ435"/>
      <c r="AK435"/>
      <c r="AL435"/>
      <c r="AM435"/>
      <c r="AN435"/>
      <c r="AO435"/>
      <c r="AP435"/>
      <c r="AQ435"/>
      <c r="BN435"/>
      <c r="BO435"/>
      <c r="BP435"/>
      <c r="BQ435"/>
      <c r="BR435"/>
      <c r="BS435"/>
      <c r="BT435"/>
      <c r="BU435"/>
      <c r="BV435"/>
      <c r="BW435"/>
    </row>
    <row r="436" spans="2:75" ht="16.5">
      <c r="B436" s="649" t="s">
        <v>69</v>
      </c>
      <c r="C436"/>
      <c r="D436"/>
      <c r="E436"/>
      <c r="F436"/>
      <c r="G436"/>
      <c r="H436"/>
      <c r="I436"/>
      <c r="J436"/>
      <c r="K436"/>
      <c r="AH436" s="649" t="s">
        <v>69</v>
      </c>
      <c r="AI436"/>
      <c r="AJ436"/>
      <c r="AK436"/>
      <c r="AL436"/>
      <c r="AM436"/>
      <c r="AN436"/>
      <c r="AO436"/>
      <c r="AP436"/>
      <c r="AQ436"/>
      <c r="BN436" s="649" t="s">
        <v>69</v>
      </c>
      <c r="BO436"/>
      <c r="BP436"/>
      <c r="BQ436"/>
      <c r="BR436"/>
      <c r="BS436"/>
      <c r="BT436"/>
      <c r="BU436"/>
      <c r="BV436"/>
      <c r="BW436"/>
    </row>
    <row r="437" spans="2:75" ht="15">
      <c r="B437"/>
      <c r="C437"/>
      <c r="D437"/>
      <c r="E437"/>
      <c r="F437"/>
      <c r="G437"/>
      <c r="H437"/>
      <c r="I437"/>
      <c r="J437"/>
      <c r="K437"/>
      <c r="AH437"/>
      <c r="AI437"/>
      <c r="AJ437"/>
      <c r="AK437"/>
      <c r="AL437"/>
      <c r="AM437"/>
      <c r="AN437"/>
      <c r="AO437"/>
      <c r="AP437"/>
      <c r="AQ437"/>
      <c r="BN437"/>
      <c r="BO437"/>
      <c r="BP437"/>
      <c r="BQ437"/>
      <c r="BR437"/>
      <c r="BS437"/>
      <c r="BT437"/>
      <c r="BU437"/>
      <c r="BV437"/>
      <c r="BW437"/>
    </row>
    <row r="438" spans="2:75" ht="15.75" thickBot="1">
      <c r="B438" s="1246" t="s">
        <v>1116</v>
      </c>
      <c r="C438" s="1247"/>
      <c r="D438" s="1247"/>
      <c r="E438" s="1247"/>
      <c r="F438" s="1247"/>
      <c r="G438"/>
      <c r="H438"/>
      <c r="I438"/>
      <c r="J438"/>
      <c r="K438"/>
      <c r="AH438" s="1246" t="s">
        <v>1116</v>
      </c>
      <c r="AI438" s="1247"/>
      <c r="AJ438" s="1247"/>
      <c r="AK438" s="1247"/>
      <c r="AL438" s="1247"/>
      <c r="AM438"/>
      <c r="AN438"/>
      <c r="AO438"/>
      <c r="AP438"/>
      <c r="AQ438"/>
      <c r="BN438" s="1246" t="s">
        <v>1116</v>
      </c>
      <c r="BO438" s="1247"/>
      <c r="BP438" s="1247"/>
      <c r="BQ438" s="1247"/>
      <c r="BR438" s="1247"/>
      <c r="BS438"/>
      <c r="BT438"/>
      <c r="BU438"/>
      <c r="BV438"/>
      <c r="BW438"/>
    </row>
    <row r="439" spans="2:75" ht="16.5" thickBot="1">
      <c r="B439" s="1264" t="s">
        <v>16</v>
      </c>
      <c r="C439" s="1266" t="s">
        <v>71</v>
      </c>
      <c r="D439" s="1266" t="s">
        <v>50</v>
      </c>
      <c r="E439" s="1268" t="s">
        <v>72</v>
      </c>
      <c r="F439" s="1269"/>
      <c r="G439"/>
      <c r="H439"/>
      <c r="I439"/>
      <c r="J439"/>
      <c r="K439"/>
      <c r="AH439" s="1264" t="s">
        <v>16</v>
      </c>
      <c r="AI439" s="1266" t="s">
        <v>71</v>
      </c>
      <c r="AJ439" s="1266" t="s">
        <v>50</v>
      </c>
      <c r="AK439" s="1268" t="s">
        <v>72</v>
      </c>
      <c r="AL439" s="1269"/>
      <c r="AM439"/>
      <c r="AN439"/>
      <c r="AO439"/>
      <c r="AP439"/>
      <c r="AQ439"/>
      <c r="BN439" s="1264" t="s">
        <v>16</v>
      </c>
      <c r="BO439" s="1266" t="s">
        <v>71</v>
      </c>
      <c r="BP439" s="1266" t="s">
        <v>50</v>
      </c>
      <c r="BQ439" s="1268" t="s">
        <v>72</v>
      </c>
      <c r="BR439" s="1269"/>
      <c r="BS439"/>
      <c r="BT439"/>
      <c r="BU439"/>
      <c r="BV439"/>
      <c r="BW439"/>
    </row>
    <row r="440" spans="2:75" ht="25.5" thickBot="1">
      <c r="B440" s="1265"/>
      <c r="C440" s="1267"/>
      <c r="D440" s="1267"/>
      <c r="E440" s="827" t="s">
        <v>73</v>
      </c>
      <c r="F440" s="828" t="s">
        <v>74</v>
      </c>
      <c r="G440"/>
      <c r="H440"/>
      <c r="I440"/>
      <c r="J440"/>
      <c r="K440"/>
      <c r="AH440" s="1265"/>
      <c r="AI440" s="1267"/>
      <c r="AJ440" s="1267"/>
      <c r="AK440" s="827" t="s">
        <v>73</v>
      </c>
      <c r="AL440" s="828" t="s">
        <v>74</v>
      </c>
      <c r="AM440"/>
      <c r="AN440"/>
      <c r="AO440"/>
      <c r="AP440"/>
      <c r="AQ440"/>
      <c r="BN440" s="1265"/>
      <c r="BO440" s="1267"/>
      <c r="BP440" s="1267"/>
      <c r="BQ440" s="827" t="s">
        <v>73</v>
      </c>
      <c r="BR440" s="828" t="s">
        <v>74</v>
      </c>
      <c r="BS440"/>
      <c r="BT440"/>
      <c r="BU440"/>
      <c r="BV440"/>
      <c r="BW440"/>
    </row>
    <row r="441" spans="2:75" ht="15.75" thickBot="1">
      <c r="B441" s="829" t="s">
        <v>1117</v>
      </c>
      <c r="C441" s="830">
        <v>4.7438370464183956E-2</v>
      </c>
      <c r="D441" s="830">
        <v>226.62783954235513</v>
      </c>
      <c r="E441" s="830">
        <v>2.8243473886381083</v>
      </c>
      <c r="F441" s="831">
        <v>3.0113007595100414</v>
      </c>
      <c r="G441"/>
      <c r="H441"/>
      <c r="I441"/>
      <c r="J441"/>
      <c r="K441"/>
      <c r="AH441" s="829" t="s">
        <v>1423</v>
      </c>
      <c r="AI441" s="830">
        <v>6.5266074264206678E-2</v>
      </c>
      <c r="AJ441" s="830">
        <v>224.76156183182226</v>
      </c>
      <c r="AK441" s="830">
        <v>5.4975457330626067</v>
      </c>
      <c r="AL441" s="831">
        <v>5.7547690817521779</v>
      </c>
      <c r="AM441"/>
      <c r="AN441"/>
      <c r="AO441"/>
      <c r="AP441"/>
      <c r="AQ441"/>
      <c r="BN441" s="829" t="s">
        <v>1655</v>
      </c>
      <c r="BO441" s="830">
        <v>5.8853612953915412E-2</v>
      </c>
      <c r="BP441" s="830">
        <v>231.6319991309299</v>
      </c>
      <c r="BQ441" s="830">
        <v>3.9956172517711726</v>
      </c>
      <c r="BR441" s="831">
        <v>4.2275308963769467</v>
      </c>
      <c r="BS441"/>
      <c r="BT441"/>
      <c r="BU441"/>
      <c r="BV441"/>
      <c r="BW441"/>
    </row>
    <row r="442" spans="2:75" ht="15">
      <c r="B442" s="1270" t="s">
        <v>1118</v>
      </c>
      <c r="C442" s="1247"/>
      <c r="D442" s="1247"/>
      <c r="E442" s="1247"/>
      <c r="F442" s="1247"/>
      <c r="G442"/>
      <c r="H442"/>
      <c r="I442"/>
      <c r="J442"/>
      <c r="K442"/>
      <c r="AH442" s="1270" t="s">
        <v>1424</v>
      </c>
      <c r="AI442" s="1247"/>
      <c r="AJ442" s="1247"/>
      <c r="AK442" s="1247"/>
      <c r="AL442" s="1247"/>
      <c r="AM442"/>
      <c r="AN442"/>
      <c r="AO442"/>
      <c r="AP442"/>
      <c r="AQ442"/>
      <c r="BN442" s="1270" t="s">
        <v>1656</v>
      </c>
      <c r="BO442" s="1247"/>
      <c r="BP442" s="1247"/>
      <c r="BQ442" s="1247"/>
      <c r="BR442" s="1247"/>
      <c r="BS442"/>
      <c r="BT442"/>
      <c r="BU442"/>
      <c r="BV442"/>
      <c r="BW442"/>
    </row>
    <row r="443" spans="2:75" ht="15">
      <c r="B443"/>
      <c r="C443"/>
      <c r="D443"/>
      <c r="E443"/>
      <c r="F443"/>
      <c r="G443"/>
      <c r="H443"/>
      <c r="I443"/>
      <c r="J443"/>
      <c r="K443"/>
      <c r="AH443"/>
      <c r="AI443"/>
      <c r="AJ443"/>
      <c r="AK443"/>
      <c r="AL443"/>
      <c r="AM443"/>
      <c r="AN443"/>
      <c r="AO443"/>
      <c r="AP443"/>
      <c r="AQ443"/>
      <c r="BN443"/>
      <c r="BO443"/>
      <c r="BP443"/>
      <c r="BQ443"/>
      <c r="BR443"/>
      <c r="BS443"/>
      <c r="BT443"/>
      <c r="BU443"/>
      <c r="BV443"/>
      <c r="BW443"/>
    </row>
    <row r="444" spans="2:75" ht="15">
      <c r="B444"/>
      <c r="C444"/>
      <c r="D444"/>
      <c r="E444"/>
      <c r="F444"/>
      <c r="G444"/>
      <c r="H444"/>
      <c r="I444"/>
      <c r="J444"/>
      <c r="K444"/>
      <c r="AH444"/>
      <c r="AI444"/>
      <c r="AJ444"/>
      <c r="AK444"/>
      <c r="AL444"/>
      <c r="AM444"/>
      <c r="AN444"/>
      <c r="AO444"/>
      <c r="AP444"/>
      <c r="AQ444"/>
      <c r="BN444"/>
      <c r="BO444"/>
      <c r="BP444"/>
      <c r="BQ444"/>
      <c r="BR444"/>
      <c r="BS444"/>
      <c r="BT444"/>
      <c r="BU444"/>
      <c r="BV444"/>
      <c r="BW444"/>
    </row>
    <row r="445" spans="2:75" ht="16.5">
      <c r="B445" s="649" t="s">
        <v>75</v>
      </c>
      <c r="C445"/>
      <c r="D445"/>
      <c r="E445"/>
      <c r="F445"/>
      <c r="G445"/>
      <c r="H445"/>
      <c r="I445"/>
      <c r="J445"/>
      <c r="K445"/>
      <c r="AH445" s="649" t="s">
        <v>75</v>
      </c>
      <c r="AI445"/>
      <c r="AJ445"/>
      <c r="AK445"/>
      <c r="AL445"/>
      <c r="AM445"/>
      <c r="AN445"/>
      <c r="AO445"/>
      <c r="AP445"/>
      <c r="AQ445"/>
      <c r="BN445" s="649" t="s">
        <v>75</v>
      </c>
      <c r="BO445"/>
      <c r="BP445"/>
      <c r="BQ445"/>
      <c r="BR445"/>
      <c r="BS445"/>
      <c r="BT445"/>
      <c r="BU445"/>
      <c r="BV445"/>
      <c r="BW445"/>
    </row>
    <row r="446" spans="2:75" ht="15">
      <c r="B446"/>
      <c r="C446"/>
      <c r="D446"/>
      <c r="E446"/>
      <c r="F446"/>
      <c r="G446"/>
      <c r="H446"/>
      <c r="I446"/>
      <c r="J446"/>
      <c r="K446"/>
      <c r="AH446"/>
      <c r="AI446"/>
      <c r="AJ446"/>
      <c r="AK446"/>
      <c r="AL446"/>
      <c r="AM446"/>
      <c r="AN446"/>
      <c r="AO446"/>
      <c r="AP446"/>
      <c r="AQ446"/>
      <c r="BN446"/>
      <c r="BO446"/>
      <c r="BP446"/>
      <c r="BQ446"/>
      <c r="BR446"/>
      <c r="BS446"/>
      <c r="BT446"/>
      <c r="BU446"/>
      <c r="BV446"/>
      <c r="BW446"/>
    </row>
    <row r="447" spans="2:75" ht="15.75" thickBot="1">
      <c r="B447" s="1246" t="s">
        <v>1119</v>
      </c>
      <c r="C447" s="1247"/>
      <c r="D447" s="1247"/>
      <c r="E447" s="1247"/>
      <c r="F447" s="1247"/>
      <c r="G447" s="1247"/>
      <c r="H447"/>
      <c r="I447"/>
      <c r="J447"/>
      <c r="K447"/>
      <c r="AH447" s="1246" t="s">
        <v>1119</v>
      </c>
      <c r="AI447" s="1247"/>
      <c r="AJ447" s="1247"/>
      <c r="AK447" s="1247"/>
      <c r="AL447" s="1247"/>
      <c r="AM447" s="1247"/>
      <c r="AN447"/>
      <c r="AO447"/>
      <c r="AP447"/>
      <c r="AQ447"/>
      <c r="BN447" s="1246" t="s">
        <v>1119</v>
      </c>
      <c r="BO447" s="1247"/>
      <c r="BP447" s="1247"/>
      <c r="BQ447" s="1247"/>
      <c r="BR447" s="1247"/>
      <c r="BS447" s="1247"/>
      <c r="BT447"/>
      <c r="BU447"/>
      <c r="BV447"/>
      <c r="BW447"/>
    </row>
    <row r="448" spans="2:75" ht="16.5" thickBot="1">
      <c r="B448" s="1271" t="s">
        <v>30</v>
      </c>
      <c r="C448" s="1264" t="s">
        <v>16</v>
      </c>
      <c r="D448" s="1266" t="s">
        <v>71</v>
      </c>
      <c r="E448" s="1266" t="s">
        <v>50</v>
      </c>
      <c r="F448" s="1268" t="s">
        <v>72</v>
      </c>
      <c r="G448" s="1269"/>
      <c r="H448"/>
      <c r="I448"/>
      <c r="J448"/>
      <c r="K448"/>
      <c r="AH448" s="1271" t="s">
        <v>30</v>
      </c>
      <c r="AI448" s="1264" t="s">
        <v>16</v>
      </c>
      <c r="AJ448" s="1266" t="s">
        <v>71</v>
      </c>
      <c r="AK448" s="1266" t="s">
        <v>50</v>
      </c>
      <c r="AL448" s="1268" t="s">
        <v>72</v>
      </c>
      <c r="AM448" s="1269"/>
      <c r="AN448"/>
      <c r="AO448"/>
      <c r="AP448"/>
      <c r="AQ448"/>
      <c r="BN448" s="1271" t="s">
        <v>30</v>
      </c>
      <c r="BO448" s="1264" t="s">
        <v>16</v>
      </c>
      <c r="BP448" s="1266" t="s">
        <v>71</v>
      </c>
      <c r="BQ448" s="1266" t="s">
        <v>50</v>
      </c>
      <c r="BR448" s="1268" t="s">
        <v>72</v>
      </c>
      <c r="BS448" s="1269"/>
      <c r="BT448"/>
      <c r="BU448"/>
      <c r="BV448"/>
      <c r="BW448"/>
    </row>
    <row r="449" spans="2:75" ht="25.5" thickBot="1">
      <c r="B449" s="1280"/>
      <c r="C449" s="1265"/>
      <c r="D449" s="1267"/>
      <c r="E449" s="1267"/>
      <c r="F449" s="827" t="s">
        <v>73</v>
      </c>
      <c r="G449" s="828" t="s">
        <v>74</v>
      </c>
      <c r="H449"/>
      <c r="I449"/>
      <c r="J449"/>
      <c r="K449"/>
      <c r="AH449" s="1280"/>
      <c r="AI449" s="1265"/>
      <c r="AJ449" s="1267"/>
      <c r="AK449" s="1267"/>
      <c r="AL449" s="827" t="s">
        <v>73</v>
      </c>
      <c r="AM449" s="828" t="s">
        <v>74</v>
      </c>
      <c r="AN449"/>
      <c r="AO449"/>
      <c r="AP449"/>
      <c r="AQ449"/>
      <c r="BN449" s="1280"/>
      <c r="BO449" s="1265"/>
      <c r="BP449" s="1267"/>
      <c r="BQ449" s="1267"/>
      <c r="BR449" s="827" t="s">
        <v>73</v>
      </c>
      <c r="BS449" s="828" t="s">
        <v>74</v>
      </c>
      <c r="BT449"/>
      <c r="BU449"/>
      <c r="BV449"/>
      <c r="BW449"/>
    </row>
    <row r="450" spans="2:75" ht="15">
      <c r="B450" s="806" t="s">
        <v>2</v>
      </c>
      <c r="C450" s="832">
        <v>2.9089506172839523</v>
      </c>
      <c r="D450" s="813">
        <v>5.5840844467964695E-2</v>
      </c>
      <c r="E450" s="813">
        <v>226.62783954235348</v>
      </c>
      <c r="F450" s="813">
        <v>2.7989169672716359</v>
      </c>
      <c r="G450" s="814">
        <v>3.0189842672962688</v>
      </c>
      <c r="H450"/>
      <c r="I450"/>
      <c r="J450"/>
      <c r="K450"/>
      <c r="AH450" s="806" t="s">
        <v>2</v>
      </c>
      <c r="AI450" s="832">
        <v>6.1404320987654026</v>
      </c>
      <c r="AJ450" s="813">
        <v>7.6826262503552969E-2</v>
      </c>
      <c r="AK450" s="813">
        <v>224.76156183182238</v>
      </c>
      <c r="AL450" s="813">
        <v>5.9890402100142097</v>
      </c>
      <c r="AM450" s="814">
        <v>6.2918239875165956</v>
      </c>
      <c r="AN450"/>
      <c r="AO450"/>
      <c r="AP450"/>
      <c r="AQ450"/>
      <c r="BN450" s="806" t="s">
        <v>2</v>
      </c>
      <c r="BO450" s="832">
        <v>4.3617283950617196</v>
      </c>
      <c r="BP450" s="813">
        <v>6.9278000386177818E-2</v>
      </c>
      <c r="BQ450" s="813">
        <v>231.63199913092865</v>
      </c>
      <c r="BR450" s="813">
        <v>4.2252328363851488</v>
      </c>
      <c r="BS450" s="814">
        <v>4.4982239537382904</v>
      </c>
      <c r="BT450"/>
      <c r="BU450"/>
      <c r="BV450"/>
      <c r="BW450"/>
    </row>
    <row r="451" spans="2:75" ht="15.75" thickBot="1">
      <c r="B451" s="810" t="s">
        <v>1</v>
      </c>
      <c r="C451" s="833" t="s">
        <v>1120</v>
      </c>
      <c r="D451" s="834">
        <v>8.912117974250422E-2</v>
      </c>
      <c r="E451" s="834">
        <v>226.62783954236178</v>
      </c>
      <c r="F451" s="834">
        <v>2.768832331234051</v>
      </c>
      <c r="G451" s="835">
        <v>3.1200565576548223</v>
      </c>
      <c r="H451"/>
      <c r="I451"/>
      <c r="J451"/>
      <c r="K451"/>
      <c r="AH451" s="810" t="s">
        <v>1</v>
      </c>
      <c r="AI451" s="833" t="s">
        <v>1425</v>
      </c>
      <c r="AJ451" s="834">
        <v>0.12261360326404119</v>
      </c>
      <c r="AK451" s="834">
        <v>224.76156183181928</v>
      </c>
      <c r="AL451" s="834">
        <v>3.841714069557844</v>
      </c>
      <c r="AM451" s="835">
        <v>4.3249525971088696</v>
      </c>
      <c r="AN451"/>
      <c r="AO451"/>
      <c r="AP451"/>
      <c r="AQ451"/>
      <c r="BN451" s="810" t="s">
        <v>1</v>
      </c>
      <c r="BO451" s="833" t="s">
        <v>1142</v>
      </c>
      <c r="BP451" s="834">
        <v>0.11056668614959597</v>
      </c>
      <c r="BQ451" s="834">
        <v>231.63199913093263</v>
      </c>
      <c r="BR451" s="834">
        <v>3.1432661745817425</v>
      </c>
      <c r="BS451" s="835">
        <v>3.5789560476404141</v>
      </c>
      <c r="BT451"/>
      <c r="BU451"/>
      <c r="BV451"/>
      <c r="BW451"/>
    </row>
    <row r="452" spans="2:75" ht="15">
      <c r="B452" s="1270" t="s">
        <v>1118</v>
      </c>
      <c r="C452" s="1247"/>
      <c r="D452" s="1247"/>
      <c r="E452" s="1247"/>
      <c r="F452" s="1247"/>
      <c r="G452" s="1247"/>
      <c r="H452"/>
      <c r="I452"/>
      <c r="J452"/>
      <c r="K452"/>
      <c r="AH452" s="1270" t="s">
        <v>1424</v>
      </c>
      <c r="AI452" s="1247"/>
      <c r="AJ452" s="1247"/>
      <c r="AK452" s="1247"/>
      <c r="AL452" s="1247"/>
      <c r="AM452" s="1247"/>
      <c r="AN452"/>
      <c r="AO452"/>
      <c r="AP452"/>
      <c r="AQ452"/>
      <c r="BN452" s="1270" t="s">
        <v>1656</v>
      </c>
      <c r="BO452" s="1247"/>
      <c r="BP452" s="1247"/>
      <c r="BQ452" s="1247"/>
      <c r="BR452" s="1247"/>
      <c r="BS452" s="1247"/>
      <c r="BT452"/>
      <c r="BU452"/>
      <c r="BV452"/>
      <c r="BW452"/>
    </row>
    <row r="453" spans="2:75" ht="15">
      <c r="B453"/>
      <c r="C453"/>
      <c r="D453"/>
      <c r="E453"/>
      <c r="F453"/>
      <c r="G453"/>
      <c r="H453"/>
      <c r="I453"/>
      <c r="J453"/>
      <c r="K453"/>
      <c r="AH453"/>
      <c r="AI453"/>
      <c r="AJ453"/>
      <c r="AK453"/>
      <c r="AL453"/>
      <c r="AM453"/>
      <c r="AN453"/>
      <c r="AO453"/>
      <c r="AP453"/>
      <c r="AQ453"/>
      <c r="BN453"/>
      <c r="BO453"/>
      <c r="BP453"/>
      <c r="BQ453"/>
      <c r="BR453"/>
      <c r="BS453"/>
      <c r="BT453"/>
      <c r="BU453"/>
      <c r="BV453"/>
      <c r="BW453"/>
    </row>
    <row r="454" spans="2:75" ht="15.75" thickBot="1">
      <c r="B454" s="1246" t="s">
        <v>1121</v>
      </c>
      <c r="C454" s="1247"/>
      <c r="D454" s="1247"/>
      <c r="E454" s="1247"/>
      <c r="F454" s="1247"/>
      <c r="G454" s="1247"/>
      <c r="H454" s="1247"/>
      <c r="I454" s="1247"/>
      <c r="J454"/>
      <c r="K454"/>
      <c r="AH454" s="1246" t="s">
        <v>1121</v>
      </c>
      <c r="AI454" s="1247"/>
      <c r="AJ454" s="1247"/>
      <c r="AK454" s="1247"/>
      <c r="AL454" s="1247"/>
      <c r="AM454" s="1247"/>
      <c r="AN454" s="1247"/>
      <c r="AO454" s="1247"/>
      <c r="AP454"/>
      <c r="AQ454"/>
      <c r="BN454" s="1246" t="s">
        <v>1121</v>
      </c>
      <c r="BO454" s="1247"/>
      <c r="BP454" s="1247"/>
      <c r="BQ454" s="1247"/>
      <c r="BR454" s="1247"/>
      <c r="BS454" s="1247"/>
      <c r="BT454" s="1247"/>
      <c r="BU454" s="1247"/>
      <c r="BV454"/>
      <c r="BW454"/>
    </row>
    <row r="455" spans="2:75" ht="16.5" thickBot="1">
      <c r="B455" s="1278" t="s">
        <v>78</v>
      </c>
      <c r="C455" s="1279" t="s">
        <v>79</v>
      </c>
      <c r="D455" s="1264" t="s">
        <v>80</v>
      </c>
      <c r="E455" s="1266" t="s">
        <v>71</v>
      </c>
      <c r="F455" s="1266" t="s">
        <v>50</v>
      </c>
      <c r="G455" s="1266" t="s">
        <v>1122</v>
      </c>
      <c r="H455" s="1268" t="s">
        <v>1123</v>
      </c>
      <c r="I455" s="1269"/>
      <c r="J455"/>
      <c r="K455"/>
      <c r="AH455" s="1278" t="s">
        <v>78</v>
      </c>
      <c r="AI455" s="1279" t="s">
        <v>79</v>
      </c>
      <c r="AJ455" s="1264" t="s">
        <v>80</v>
      </c>
      <c r="AK455" s="1266" t="s">
        <v>71</v>
      </c>
      <c r="AL455" s="1266" t="s">
        <v>50</v>
      </c>
      <c r="AM455" s="1266" t="s">
        <v>1122</v>
      </c>
      <c r="AN455" s="1268" t="s">
        <v>1123</v>
      </c>
      <c r="AO455" s="1269"/>
      <c r="AP455"/>
      <c r="AQ455"/>
      <c r="BN455" s="1278" t="s">
        <v>78</v>
      </c>
      <c r="BO455" s="1279" t="s">
        <v>79</v>
      </c>
      <c r="BP455" s="1264" t="s">
        <v>80</v>
      </c>
      <c r="BQ455" s="1266" t="s">
        <v>71</v>
      </c>
      <c r="BR455" s="1266" t="s">
        <v>50</v>
      </c>
      <c r="BS455" s="1266" t="s">
        <v>1122</v>
      </c>
      <c r="BT455" s="1268" t="s">
        <v>1123</v>
      </c>
      <c r="BU455" s="1269"/>
      <c r="BV455"/>
      <c r="BW455"/>
    </row>
    <row r="456" spans="2:75" ht="25.5" thickBot="1">
      <c r="B456" s="1263"/>
      <c r="C456" s="1277"/>
      <c r="D456" s="1265"/>
      <c r="E456" s="1267"/>
      <c r="F456" s="1267"/>
      <c r="G456" s="1267"/>
      <c r="H456" s="827" t="s">
        <v>73</v>
      </c>
      <c r="I456" s="828" t="s">
        <v>74</v>
      </c>
      <c r="J456"/>
      <c r="K456"/>
      <c r="AH456" s="1263"/>
      <c r="AI456" s="1277"/>
      <c r="AJ456" s="1265"/>
      <c r="AK456" s="1267"/>
      <c r="AL456" s="1267"/>
      <c r="AM456" s="1267"/>
      <c r="AN456" s="827" t="s">
        <v>73</v>
      </c>
      <c r="AO456" s="828" t="s">
        <v>74</v>
      </c>
      <c r="AP456"/>
      <c r="AQ456"/>
      <c r="BN456" s="1263"/>
      <c r="BO456" s="1277"/>
      <c r="BP456" s="1265"/>
      <c r="BQ456" s="1267"/>
      <c r="BR456" s="1267"/>
      <c r="BS456" s="1267"/>
      <c r="BT456" s="827" t="s">
        <v>73</v>
      </c>
      <c r="BU456" s="828" t="s">
        <v>74</v>
      </c>
      <c r="BV456"/>
      <c r="BW456"/>
    </row>
    <row r="457" spans="2:75" ht="15">
      <c r="B457" s="836" t="s">
        <v>2</v>
      </c>
      <c r="C457" s="760" t="s">
        <v>1</v>
      </c>
      <c r="D457" s="837" t="s">
        <v>1124</v>
      </c>
      <c r="E457" s="838">
        <v>0.10517026475953728</v>
      </c>
      <c r="F457" s="838">
        <v>226.6278395423594</v>
      </c>
      <c r="G457" s="838">
        <v>0.7360605369841785</v>
      </c>
      <c r="H457" s="838">
        <v>-0.24273045143633715</v>
      </c>
      <c r="I457" s="839">
        <v>0.17174279711536911</v>
      </c>
      <c r="J457"/>
      <c r="K457"/>
      <c r="AH457" s="836" t="s">
        <v>2</v>
      </c>
      <c r="AI457" s="760" t="s">
        <v>1</v>
      </c>
      <c r="AJ457" s="837" t="s">
        <v>1426</v>
      </c>
      <c r="AK457" s="838">
        <v>0.14469405763768106</v>
      </c>
      <c r="AL457" s="838">
        <v>224.76156183181931</v>
      </c>
      <c r="AM457" s="838">
        <v>3.7863589139807784E-33</v>
      </c>
      <c r="AN457" s="838">
        <v>1.7719683170280323</v>
      </c>
      <c r="AO457" s="839">
        <v>2.3422292138360579</v>
      </c>
      <c r="AP457"/>
      <c r="AQ457"/>
      <c r="BN457" s="836" t="s">
        <v>2</v>
      </c>
      <c r="BO457" s="760" t="s">
        <v>1</v>
      </c>
      <c r="BP457" s="837" t="s">
        <v>1657</v>
      </c>
      <c r="BQ457" s="838">
        <v>0.13047771236349345</v>
      </c>
      <c r="BR457" s="838">
        <v>231.63199913093098</v>
      </c>
      <c r="BS457" s="838">
        <v>4.7683498483998632E-13</v>
      </c>
      <c r="BT457" s="838">
        <v>0.74354248178228455</v>
      </c>
      <c r="BU457" s="839">
        <v>1.2576920861189977</v>
      </c>
      <c r="BV457"/>
      <c r="BW457"/>
    </row>
    <row r="458" spans="2:75" ht="15.75" thickBot="1">
      <c r="B458" s="840" t="s">
        <v>1</v>
      </c>
      <c r="C458" s="841" t="s">
        <v>2</v>
      </c>
      <c r="D458" s="842" t="s">
        <v>1125</v>
      </c>
      <c r="E458" s="843">
        <v>0.10517026475953728</v>
      </c>
      <c r="F458" s="843">
        <v>226.6278395423594</v>
      </c>
      <c r="G458" s="843">
        <v>0.7360605369841785</v>
      </c>
      <c r="H458" s="843">
        <v>-0.17174279711536911</v>
      </c>
      <c r="I458" s="844">
        <v>0.24273045143633715</v>
      </c>
      <c r="J458"/>
      <c r="K458"/>
      <c r="AH458" s="840" t="s">
        <v>1</v>
      </c>
      <c r="AI458" s="841" t="s">
        <v>2</v>
      </c>
      <c r="AJ458" s="842" t="s">
        <v>1427</v>
      </c>
      <c r="AK458" s="843">
        <v>0.14469405763768106</v>
      </c>
      <c r="AL458" s="843">
        <v>224.76156183181931</v>
      </c>
      <c r="AM458" s="843">
        <v>3.7863589139807784E-33</v>
      </c>
      <c r="AN458" s="843">
        <v>-2.3422292138360579</v>
      </c>
      <c r="AO458" s="844">
        <v>-1.7719683170280323</v>
      </c>
      <c r="AP458"/>
      <c r="AQ458"/>
      <c r="BN458" s="840" t="s">
        <v>1</v>
      </c>
      <c r="BO458" s="841" t="s">
        <v>2</v>
      </c>
      <c r="BP458" s="842" t="s">
        <v>1658</v>
      </c>
      <c r="BQ458" s="843">
        <v>0.13047771236349345</v>
      </c>
      <c r="BR458" s="843">
        <v>231.63199913093098</v>
      </c>
      <c r="BS458" s="843">
        <v>4.7683498483998632E-13</v>
      </c>
      <c r="BT458" s="843">
        <v>-1.2576920861189977</v>
      </c>
      <c r="BU458" s="844">
        <v>-0.74354248178228455</v>
      </c>
      <c r="BV458"/>
      <c r="BW458"/>
    </row>
    <row r="459" spans="2:75" ht="15">
      <c r="B459" s="1270" t="s">
        <v>81</v>
      </c>
      <c r="C459" s="1247"/>
      <c r="D459" s="1247"/>
      <c r="E459" s="1247"/>
      <c r="F459" s="1247"/>
      <c r="G459" s="1247"/>
      <c r="H459" s="1247"/>
      <c r="I459" s="1247"/>
      <c r="J459"/>
      <c r="K459"/>
      <c r="AH459" s="1270" t="s">
        <v>81</v>
      </c>
      <c r="AI459" s="1247"/>
      <c r="AJ459" s="1247"/>
      <c r="AK459" s="1247"/>
      <c r="AL459" s="1247"/>
      <c r="AM459" s="1247"/>
      <c r="AN459" s="1247"/>
      <c r="AO459" s="1247"/>
      <c r="AP459"/>
      <c r="AQ459"/>
      <c r="BN459" s="1270" t="s">
        <v>81</v>
      </c>
      <c r="BO459" s="1247"/>
      <c r="BP459" s="1247"/>
      <c r="BQ459" s="1247"/>
      <c r="BR459" s="1247"/>
      <c r="BS459" s="1247"/>
      <c r="BT459" s="1247"/>
      <c r="BU459" s="1247"/>
      <c r="BV459"/>
      <c r="BW459"/>
    </row>
    <row r="460" spans="2:75" ht="15">
      <c r="B460" s="1270" t="s">
        <v>1126</v>
      </c>
      <c r="C460" s="1247"/>
      <c r="D460" s="1247"/>
      <c r="E460" s="1247"/>
      <c r="F460" s="1247"/>
      <c r="G460" s="1247"/>
      <c r="H460" s="1247"/>
      <c r="I460" s="1247"/>
      <c r="J460"/>
      <c r="K460"/>
      <c r="AH460" s="1270" t="s">
        <v>1428</v>
      </c>
      <c r="AI460" s="1247"/>
      <c r="AJ460" s="1247"/>
      <c r="AK460" s="1247"/>
      <c r="AL460" s="1247"/>
      <c r="AM460" s="1247"/>
      <c r="AN460" s="1247"/>
      <c r="AO460" s="1247"/>
      <c r="AP460"/>
      <c r="AQ460"/>
      <c r="BN460" s="1270" t="s">
        <v>1659</v>
      </c>
      <c r="BO460" s="1247"/>
      <c r="BP460" s="1247"/>
      <c r="BQ460" s="1247"/>
      <c r="BR460" s="1247"/>
      <c r="BS460" s="1247"/>
      <c r="BT460" s="1247"/>
      <c r="BU460" s="1247"/>
      <c r="BV460"/>
      <c r="BW460"/>
    </row>
    <row r="461" spans="2:75" ht="15">
      <c r="B461"/>
      <c r="C461"/>
      <c r="D461"/>
      <c r="E461"/>
      <c r="F461"/>
      <c r="G461"/>
      <c r="H461"/>
      <c r="I461"/>
      <c r="J461"/>
      <c r="K461"/>
      <c r="AH461"/>
      <c r="AI461"/>
      <c r="AJ461"/>
      <c r="AK461"/>
      <c r="AL461"/>
      <c r="AM461"/>
      <c r="AN461"/>
      <c r="AO461"/>
      <c r="AP461"/>
      <c r="AQ461"/>
      <c r="BN461"/>
      <c r="BO461"/>
      <c r="BP461"/>
      <c r="BQ461"/>
      <c r="BR461"/>
      <c r="BS461"/>
      <c r="BT461"/>
      <c r="BU461"/>
      <c r="BV461"/>
      <c r="BW461"/>
    </row>
    <row r="462" spans="2:75" ht="15.75" thickBot="1">
      <c r="B462" s="1246" t="s">
        <v>1127</v>
      </c>
      <c r="C462" s="1247"/>
      <c r="D462" s="1247"/>
      <c r="E462" s="1247"/>
      <c r="F462"/>
      <c r="G462"/>
      <c r="H462"/>
      <c r="I462"/>
      <c r="J462"/>
      <c r="K462"/>
      <c r="AH462" s="1246" t="s">
        <v>1127</v>
      </c>
      <c r="AI462" s="1247"/>
      <c r="AJ462" s="1247"/>
      <c r="AK462" s="1247"/>
      <c r="AL462"/>
      <c r="AM462"/>
      <c r="AN462"/>
      <c r="AO462"/>
      <c r="AP462"/>
      <c r="AQ462"/>
      <c r="BN462" s="1246" t="s">
        <v>1127</v>
      </c>
      <c r="BO462" s="1247"/>
      <c r="BP462" s="1247"/>
      <c r="BQ462" s="1247"/>
      <c r="BR462"/>
      <c r="BS462"/>
      <c r="BT462"/>
      <c r="BU462"/>
      <c r="BV462"/>
      <c r="BW462"/>
    </row>
    <row r="463" spans="2:75" ht="25.5" thickBot="1">
      <c r="B463" s="756" t="s">
        <v>849</v>
      </c>
      <c r="C463" s="757" t="s">
        <v>850</v>
      </c>
      <c r="D463" s="757" t="s">
        <v>36</v>
      </c>
      <c r="E463" s="758" t="s">
        <v>39</v>
      </c>
      <c r="F463"/>
      <c r="G463"/>
      <c r="H463"/>
      <c r="I463"/>
      <c r="J463"/>
      <c r="K463"/>
      <c r="AH463" s="756" t="s">
        <v>849</v>
      </c>
      <c r="AI463" s="757" t="s">
        <v>850</v>
      </c>
      <c r="AJ463" s="757" t="s">
        <v>36</v>
      </c>
      <c r="AK463" s="758" t="s">
        <v>39</v>
      </c>
      <c r="AL463"/>
      <c r="AM463"/>
      <c r="AN463"/>
      <c r="AO463"/>
      <c r="AP463"/>
      <c r="AQ463"/>
      <c r="BN463" s="756" t="s">
        <v>849</v>
      </c>
      <c r="BO463" s="757" t="s">
        <v>850</v>
      </c>
      <c r="BP463" s="757" t="s">
        <v>36</v>
      </c>
      <c r="BQ463" s="758" t="s">
        <v>39</v>
      </c>
      <c r="BR463"/>
      <c r="BS463"/>
      <c r="BT463"/>
      <c r="BU463"/>
      <c r="BV463"/>
      <c r="BW463"/>
    </row>
    <row r="464" spans="2:75" ht="15.75" thickBot="1">
      <c r="B464" s="845">
        <v>1</v>
      </c>
      <c r="C464" s="830">
        <v>226.6278395423594</v>
      </c>
      <c r="D464" s="830">
        <v>0.11389895140746777</v>
      </c>
      <c r="E464" s="831">
        <v>0.7360605369841785</v>
      </c>
      <c r="F464"/>
      <c r="G464"/>
      <c r="H464"/>
      <c r="I464"/>
      <c r="J464"/>
      <c r="K464"/>
      <c r="AH464" s="845">
        <v>1</v>
      </c>
      <c r="AI464" s="830">
        <v>224.76156183181931</v>
      </c>
      <c r="AJ464" s="830">
        <v>202.11981670851239</v>
      </c>
      <c r="AK464" s="831">
        <v>3.7863589139806703E-33</v>
      </c>
      <c r="AL464"/>
      <c r="AM464"/>
      <c r="AN464"/>
      <c r="AO464"/>
      <c r="AP464"/>
      <c r="AQ464"/>
      <c r="BN464" s="845">
        <v>1</v>
      </c>
      <c r="BO464" s="830">
        <v>231.63199913093098</v>
      </c>
      <c r="BP464" s="830">
        <v>58.811645828529237</v>
      </c>
      <c r="BQ464" s="831">
        <v>4.7683498483998632E-13</v>
      </c>
      <c r="BR464"/>
      <c r="BS464"/>
      <c r="BT464"/>
      <c r="BU464"/>
      <c r="BV464"/>
      <c r="BW464"/>
    </row>
    <row r="465" spans="2:75" ht="15">
      <c r="B465" s="1270" t="s">
        <v>85</v>
      </c>
      <c r="C465" s="1247"/>
      <c r="D465" s="1247"/>
      <c r="E465" s="1247"/>
      <c r="F465"/>
      <c r="G465"/>
      <c r="H465"/>
      <c r="I465"/>
      <c r="J465"/>
      <c r="K465"/>
      <c r="AH465" s="1270" t="s">
        <v>85</v>
      </c>
      <c r="AI465" s="1247"/>
      <c r="AJ465" s="1247"/>
      <c r="AK465" s="1247"/>
      <c r="AL465"/>
      <c r="AM465"/>
      <c r="AN465"/>
      <c r="AO465"/>
      <c r="AP465"/>
      <c r="AQ465"/>
      <c r="BN465" s="1270" t="s">
        <v>85</v>
      </c>
      <c r="BO465" s="1247"/>
      <c r="BP465" s="1247"/>
      <c r="BQ465" s="1247"/>
      <c r="BR465"/>
      <c r="BS465"/>
      <c r="BT465"/>
      <c r="BU465"/>
      <c r="BV465"/>
      <c r="BW465"/>
    </row>
    <row r="466" spans="2:75" ht="15">
      <c r="B466" s="1270" t="s">
        <v>1106</v>
      </c>
      <c r="C466" s="1247"/>
      <c r="D466" s="1247"/>
      <c r="E466" s="1247"/>
      <c r="F466"/>
      <c r="G466"/>
      <c r="H466"/>
      <c r="I466"/>
      <c r="J466"/>
      <c r="K466"/>
      <c r="AH466" s="1270" t="s">
        <v>1422</v>
      </c>
      <c r="AI466" s="1247"/>
      <c r="AJ466" s="1247"/>
      <c r="AK466" s="1247"/>
      <c r="AL466"/>
      <c r="AM466"/>
      <c r="AN466"/>
      <c r="AO466"/>
      <c r="AP466"/>
      <c r="AQ466"/>
      <c r="BN466" s="1270" t="s">
        <v>1654</v>
      </c>
      <c r="BO466" s="1247"/>
      <c r="BP466" s="1247"/>
      <c r="BQ466" s="1247"/>
      <c r="BR466"/>
      <c r="BS466"/>
      <c r="BT466"/>
      <c r="BU466"/>
      <c r="BV466"/>
      <c r="BW466"/>
    </row>
    <row r="467" spans="2:75" ht="15">
      <c r="B467"/>
      <c r="C467"/>
      <c r="D467"/>
      <c r="E467"/>
      <c r="F467"/>
      <c r="G467"/>
      <c r="H467"/>
      <c r="I467"/>
      <c r="J467"/>
      <c r="K467"/>
      <c r="AH467"/>
      <c r="AI467"/>
      <c r="AJ467"/>
      <c r="AK467"/>
      <c r="AL467"/>
      <c r="AM467"/>
      <c r="AN467"/>
      <c r="AO467"/>
      <c r="AP467"/>
      <c r="AQ467"/>
      <c r="BN467"/>
      <c r="BO467"/>
      <c r="BP467"/>
      <c r="BQ467"/>
      <c r="BR467"/>
      <c r="BS467"/>
      <c r="BT467"/>
      <c r="BU467"/>
      <c r="BV467"/>
      <c r="BW467"/>
    </row>
    <row r="468" spans="2:75" ht="15">
      <c r="B468"/>
      <c r="C468"/>
      <c r="D468"/>
      <c r="E468"/>
      <c r="F468"/>
      <c r="G468"/>
      <c r="H468"/>
      <c r="I468"/>
      <c r="J468"/>
      <c r="K468"/>
      <c r="AH468"/>
      <c r="AI468"/>
      <c r="AJ468"/>
      <c r="AK468"/>
      <c r="AL468"/>
      <c r="AM468"/>
      <c r="AN468"/>
      <c r="AO468"/>
      <c r="AP468"/>
      <c r="AQ468"/>
      <c r="BN468"/>
      <c r="BO468"/>
      <c r="BP468"/>
      <c r="BQ468"/>
      <c r="BR468"/>
      <c r="BS468"/>
      <c r="BT468"/>
      <c r="BU468"/>
      <c r="BV468"/>
      <c r="BW468"/>
    </row>
    <row r="469" spans="2:75" ht="16.5">
      <c r="B469" s="649" t="s">
        <v>113</v>
      </c>
      <c r="C469"/>
      <c r="D469"/>
      <c r="E469"/>
      <c r="F469"/>
      <c r="G469"/>
      <c r="H469"/>
      <c r="I469"/>
      <c r="J469"/>
      <c r="K469"/>
      <c r="AH469" s="649" t="s">
        <v>113</v>
      </c>
      <c r="AI469"/>
      <c r="AJ469"/>
      <c r="AK469"/>
      <c r="AL469"/>
      <c r="AM469"/>
      <c r="AN469"/>
      <c r="AO469"/>
      <c r="AP469"/>
      <c r="AQ469"/>
      <c r="BN469" s="649" t="s">
        <v>113</v>
      </c>
      <c r="BO469"/>
      <c r="BP469"/>
      <c r="BQ469"/>
      <c r="BR469"/>
      <c r="BS469"/>
      <c r="BT469"/>
      <c r="BU469"/>
      <c r="BV469"/>
      <c r="BW469"/>
    </row>
    <row r="470" spans="2:75" ht="15">
      <c r="B470"/>
      <c r="C470"/>
      <c r="D470"/>
      <c r="E470"/>
      <c r="F470"/>
      <c r="G470"/>
      <c r="H470"/>
      <c r="I470"/>
      <c r="J470"/>
      <c r="K470"/>
      <c r="AH470"/>
      <c r="AI470"/>
      <c r="AJ470"/>
      <c r="AK470"/>
      <c r="AL470"/>
      <c r="AM470"/>
      <c r="AN470"/>
      <c r="AO470"/>
      <c r="AP470"/>
      <c r="AQ470"/>
      <c r="BN470"/>
      <c r="BO470"/>
      <c r="BP470"/>
      <c r="BQ470"/>
      <c r="BR470"/>
      <c r="BS470"/>
      <c r="BT470"/>
      <c r="BU470"/>
      <c r="BV470"/>
      <c r="BW470"/>
    </row>
    <row r="471" spans="2:75" ht="15.75" thickBot="1">
      <c r="B471" s="1246" t="s">
        <v>1119</v>
      </c>
      <c r="C471" s="1247"/>
      <c r="D471" s="1247"/>
      <c r="E471" s="1247"/>
      <c r="F471" s="1247"/>
      <c r="G471" s="1247"/>
      <c r="H471"/>
      <c r="I471"/>
      <c r="J471"/>
      <c r="K471"/>
      <c r="AH471" s="1246" t="s">
        <v>1119</v>
      </c>
      <c r="AI471" s="1247"/>
      <c r="AJ471" s="1247"/>
      <c r="AK471" s="1247"/>
      <c r="AL471" s="1247"/>
      <c r="AM471" s="1247"/>
      <c r="AN471"/>
      <c r="AO471"/>
      <c r="AP471"/>
      <c r="AQ471"/>
      <c r="BN471" s="1246" t="s">
        <v>1119</v>
      </c>
      <c r="BO471" s="1247"/>
      <c r="BP471" s="1247"/>
      <c r="BQ471" s="1247"/>
      <c r="BR471" s="1247"/>
      <c r="BS471" s="1247"/>
      <c r="BT471"/>
      <c r="BU471"/>
      <c r="BV471"/>
      <c r="BW471"/>
    </row>
    <row r="472" spans="2:75" ht="16.5" thickBot="1">
      <c r="B472" s="1271" t="s">
        <v>109</v>
      </c>
      <c r="C472" s="1264" t="s">
        <v>16</v>
      </c>
      <c r="D472" s="1266" t="s">
        <v>71</v>
      </c>
      <c r="E472" s="1266" t="s">
        <v>50</v>
      </c>
      <c r="F472" s="1268" t="s">
        <v>72</v>
      </c>
      <c r="G472" s="1269"/>
      <c r="H472"/>
      <c r="I472"/>
      <c r="J472"/>
      <c r="K472"/>
      <c r="AH472" s="1271" t="s">
        <v>109</v>
      </c>
      <c r="AI472" s="1264" t="s">
        <v>16</v>
      </c>
      <c r="AJ472" s="1266" t="s">
        <v>71</v>
      </c>
      <c r="AK472" s="1266" t="s">
        <v>50</v>
      </c>
      <c r="AL472" s="1268" t="s">
        <v>72</v>
      </c>
      <c r="AM472" s="1269"/>
      <c r="AN472"/>
      <c r="AO472"/>
      <c r="AP472"/>
      <c r="AQ472"/>
      <c r="BN472" s="1271" t="s">
        <v>109</v>
      </c>
      <c r="BO472" s="1264" t="s">
        <v>16</v>
      </c>
      <c r="BP472" s="1266" t="s">
        <v>71</v>
      </c>
      <c r="BQ472" s="1266" t="s">
        <v>50</v>
      </c>
      <c r="BR472" s="1268" t="s">
        <v>72</v>
      </c>
      <c r="BS472" s="1269"/>
      <c r="BT472"/>
      <c r="BU472"/>
      <c r="BV472"/>
      <c r="BW472"/>
    </row>
    <row r="473" spans="2:75" ht="25.5" thickBot="1">
      <c r="B473" s="1280"/>
      <c r="C473" s="1265"/>
      <c r="D473" s="1267"/>
      <c r="E473" s="1267"/>
      <c r="F473" s="827" t="s">
        <v>73</v>
      </c>
      <c r="G473" s="828" t="s">
        <v>74</v>
      </c>
      <c r="H473"/>
      <c r="I473"/>
      <c r="J473"/>
      <c r="K473"/>
      <c r="AH473" s="1280"/>
      <c r="AI473" s="1265"/>
      <c r="AJ473" s="1267"/>
      <c r="AK473" s="1267"/>
      <c r="AL473" s="827" t="s">
        <v>73</v>
      </c>
      <c r="AM473" s="828" t="s">
        <v>74</v>
      </c>
      <c r="AN473"/>
      <c r="AO473"/>
      <c r="AP473"/>
      <c r="AQ473"/>
      <c r="BN473" s="1280"/>
      <c r="BO473" s="1265"/>
      <c r="BP473" s="1267"/>
      <c r="BQ473" s="1267"/>
      <c r="BR473" s="827" t="s">
        <v>73</v>
      </c>
      <c r="BS473" s="828" t="s">
        <v>74</v>
      </c>
      <c r="BT473"/>
      <c r="BU473"/>
      <c r="BV473"/>
      <c r="BW473"/>
    </row>
    <row r="474" spans="2:75" ht="15">
      <c r="B474" s="806" t="s">
        <v>858</v>
      </c>
      <c r="C474" s="846" t="s">
        <v>1128</v>
      </c>
      <c r="D474" s="813">
        <v>9.7627360992884493E-2</v>
      </c>
      <c r="E474" s="813">
        <v>226.62783954235744</v>
      </c>
      <c r="F474" s="813">
        <v>2.8076265684470383</v>
      </c>
      <c r="G474" s="814">
        <v>3.1923734315529573</v>
      </c>
      <c r="H474"/>
      <c r="I474"/>
      <c r="J474"/>
      <c r="K474"/>
      <c r="AH474" s="806" t="s">
        <v>858</v>
      </c>
      <c r="AI474" s="846" t="s">
        <v>1429</v>
      </c>
      <c r="AJ474" s="813">
        <v>0.13431647272940891</v>
      </c>
      <c r="AK474" s="813">
        <v>224.76156183181774</v>
      </c>
      <c r="AL474" s="813">
        <v>5.9853193578047268</v>
      </c>
      <c r="AM474" s="814">
        <v>6.5146806421952785</v>
      </c>
      <c r="AN474"/>
      <c r="AO474"/>
      <c r="AP474"/>
      <c r="AQ474"/>
      <c r="BN474" s="806" t="s">
        <v>858</v>
      </c>
      <c r="BO474" s="846" t="s">
        <v>1660</v>
      </c>
      <c r="BP474" s="813">
        <v>0.12111973622545598</v>
      </c>
      <c r="BQ474" s="813">
        <v>231.63199913092964</v>
      </c>
      <c r="BR474" s="813">
        <v>2.9946961617825369</v>
      </c>
      <c r="BS474" s="814">
        <v>3.4719705048841325</v>
      </c>
      <c r="BT474"/>
      <c r="BU474"/>
      <c r="BV474"/>
      <c r="BW474"/>
    </row>
    <row r="475" spans="2:75" ht="15">
      <c r="B475" s="808" t="s">
        <v>1049</v>
      </c>
      <c r="C475" s="847" t="s">
        <v>1129</v>
      </c>
      <c r="D475" s="815">
        <v>0.10290827422966406</v>
      </c>
      <c r="E475" s="815">
        <v>226.6278395423584</v>
      </c>
      <c r="F475" s="815">
        <v>2.6490724501819018</v>
      </c>
      <c r="G475" s="816">
        <v>3.0546312535217996</v>
      </c>
      <c r="H475"/>
      <c r="I475"/>
      <c r="J475"/>
      <c r="K475"/>
      <c r="AH475" s="808" t="s">
        <v>1049</v>
      </c>
      <c r="AI475" s="847" t="s">
        <v>1430</v>
      </c>
      <c r="AJ475" s="815">
        <v>0.14158199370160859</v>
      </c>
      <c r="AK475" s="815">
        <v>224.76156183181641</v>
      </c>
      <c r="AL475" s="815">
        <v>5.4061872912208075</v>
      </c>
      <c r="AM475" s="816">
        <v>5.9641830791495627</v>
      </c>
      <c r="AN475"/>
      <c r="AO475"/>
      <c r="AP475"/>
      <c r="AQ475"/>
      <c r="BN475" s="808" t="s">
        <v>1049</v>
      </c>
      <c r="BO475" s="847" t="s">
        <v>1661</v>
      </c>
      <c r="BP475" s="815">
        <v>0.12767141202374876</v>
      </c>
      <c r="BQ475" s="815">
        <v>231.6319991309293</v>
      </c>
      <c r="BR475" s="815">
        <v>2.7114172974693469</v>
      </c>
      <c r="BS475" s="816">
        <v>3.2145086284565849</v>
      </c>
      <c r="BT475"/>
      <c r="BU475"/>
      <c r="BV475"/>
      <c r="BW475"/>
    </row>
    <row r="476" spans="2:75" ht="15.75" thickBot="1">
      <c r="B476" s="810" t="s">
        <v>10</v>
      </c>
      <c r="C476" s="848">
        <v>2.9097222222222237</v>
      </c>
      <c r="D476" s="834">
        <v>6.3018190543270056E-2</v>
      </c>
      <c r="E476" s="834">
        <v>226.62783954235923</v>
      </c>
      <c r="F476" s="834">
        <v>2.7855457061126616</v>
      </c>
      <c r="G476" s="835">
        <v>3.0338987383317857</v>
      </c>
      <c r="H476"/>
      <c r="I476"/>
      <c r="J476"/>
      <c r="K476"/>
      <c r="AH476" s="810" t="s">
        <v>10</v>
      </c>
      <c r="AI476" s="848">
        <v>5.2847222222221895</v>
      </c>
      <c r="AJ476" s="834">
        <v>8.6700910333720266E-2</v>
      </c>
      <c r="AK476" s="834">
        <v>224.76156183182246</v>
      </c>
      <c r="AL476" s="834">
        <v>5.1138716023412254</v>
      </c>
      <c r="AM476" s="835">
        <v>5.4555728421031535</v>
      </c>
      <c r="AN476"/>
      <c r="AO476"/>
      <c r="AP476"/>
      <c r="AQ476"/>
      <c r="BN476" s="810" t="s">
        <v>10</v>
      </c>
      <c r="BO476" s="848">
        <v>5.124999999999968</v>
      </c>
      <c r="BP476" s="834">
        <v>7.8182453549704059E-2</v>
      </c>
      <c r="BQ476" s="834">
        <v>231.63199913093237</v>
      </c>
      <c r="BR476" s="834">
        <v>4.9709603681329178</v>
      </c>
      <c r="BS476" s="835">
        <v>5.2790396318670183</v>
      </c>
      <c r="BT476"/>
      <c r="BU476"/>
      <c r="BV476"/>
      <c r="BW476"/>
    </row>
    <row r="477" spans="2:75" ht="15">
      <c r="B477" s="1270" t="s">
        <v>1118</v>
      </c>
      <c r="C477" s="1247"/>
      <c r="D477" s="1247"/>
      <c r="E477" s="1247"/>
      <c r="F477" s="1247"/>
      <c r="G477" s="1247"/>
      <c r="H477"/>
      <c r="I477"/>
      <c r="J477"/>
      <c r="K477"/>
      <c r="AH477" s="1270" t="s">
        <v>1424</v>
      </c>
      <c r="AI477" s="1247"/>
      <c r="AJ477" s="1247"/>
      <c r="AK477" s="1247"/>
      <c r="AL477" s="1247"/>
      <c r="AM477" s="1247"/>
      <c r="AN477"/>
      <c r="AO477"/>
      <c r="AP477"/>
      <c r="AQ477"/>
      <c r="BN477" s="1270" t="s">
        <v>1656</v>
      </c>
      <c r="BO477" s="1247"/>
      <c r="BP477" s="1247"/>
      <c r="BQ477" s="1247"/>
      <c r="BR477" s="1247"/>
      <c r="BS477" s="1247"/>
      <c r="BT477"/>
      <c r="BU477"/>
      <c r="BV477"/>
      <c r="BW477"/>
    </row>
    <row r="478" spans="2:75" ht="15">
      <c r="B478"/>
      <c r="C478"/>
      <c r="D478"/>
      <c r="E478"/>
      <c r="F478"/>
      <c r="G478"/>
      <c r="H478"/>
      <c r="I478"/>
      <c r="J478"/>
      <c r="K478"/>
      <c r="AH478"/>
      <c r="AI478"/>
      <c r="AJ478"/>
      <c r="AK478"/>
      <c r="AL478"/>
      <c r="AM478"/>
      <c r="AN478"/>
      <c r="AO478"/>
      <c r="AP478"/>
      <c r="AQ478"/>
      <c r="BN478"/>
      <c r="BO478"/>
      <c r="BP478"/>
      <c r="BQ478"/>
      <c r="BR478"/>
      <c r="BS478"/>
      <c r="BT478"/>
      <c r="BU478"/>
      <c r="BV478"/>
      <c r="BW478"/>
    </row>
    <row r="479" spans="2:75" ht="15.75" thickBot="1">
      <c r="B479" s="1246" t="s">
        <v>1121</v>
      </c>
      <c r="C479" s="1247"/>
      <c r="D479" s="1247"/>
      <c r="E479" s="1247"/>
      <c r="F479" s="1247"/>
      <c r="G479" s="1247"/>
      <c r="H479" s="1247"/>
      <c r="I479" s="1247"/>
      <c r="J479"/>
      <c r="K479"/>
      <c r="AH479" s="1246" t="s">
        <v>1121</v>
      </c>
      <c r="AI479" s="1247"/>
      <c r="AJ479" s="1247"/>
      <c r="AK479" s="1247"/>
      <c r="AL479" s="1247"/>
      <c r="AM479" s="1247"/>
      <c r="AN479" s="1247"/>
      <c r="AO479" s="1247"/>
      <c r="AP479"/>
      <c r="AQ479"/>
      <c r="BN479" s="1246" t="s">
        <v>1121</v>
      </c>
      <c r="BO479" s="1247"/>
      <c r="BP479" s="1247"/>
      <c r="BQ479" s="1247"/>
      <c r="BR479" s="1247"/>
      <c r="BS479" s="1247"/>
      <c r="BT479" s="1247"/>
      <c r="BU479" s="1247"/>
      <c r="BV479"/>
      <c r="BW479"/>
    </row>
    <row r="480" spans="2:75" ht="16.5" thickBot="1">
      <c r="B480" s="1278" t="s">
        <v>116</v>
      </c>
      <c r="C480" s="1279" t="s">
        <v>117</v>
      </c>
      <c r="D480" s="1264" t="s">
        <v>80</v>
      </c>
      <c r="E480" s="1266" t="s">
        <v>71</v>
      </c>
      <c r="F480" s="1266" t="s">
        <v>50</v>
      </c>
      <c r="G480" s="1266" t="s">
        <v>1130</v>
      </c>
      <c r="H480" s="1268" t="s">
        <v>1131</v>
      </c>
      <c r="I480" s="1269"/>
      <c r="J480"/>
      <c r="K480"/>
      <c r="AH480" s="1278" t="s">
        <v>116</v>
      </c>
      <c r="AI480" s="1279" t="s">
        <v>117</v>
      </c>
      <c r="AJ480" s="1264" t="s">
        <v>80</v>
      </c>
      <c r="AK480" s="1266" t="s">
        <v>71</v>
      </c>
      <c r="AL480" s="1266" t="s">
        <v>50</v>
      </c>
      <c r="AM480" s="1266" t="s">
        <v>1130</v>
      </c>
      <c r="AN480" s="1268" t="s">
        <v>1131</v>
      </c>
      <c r="AO480" s="1269"/>
      <c r="AP480"/>
      <c r="AQ480"/>
      <c r="BN480" s="1278" t="s">
        <v>116</v>
      </c>
      <c r="BO480" s="1279" t="s">
        <v>117</v>
      </c>
      <c r="BP480" s="1264" t="s">
        <v>80</v>
      </c>
      <c r="BQ480" s="1266" t="s">
        <v>71</v>
      </c>
      <c r="BR480" s="1266" t="s">
        <v>50</v>
      </c>
      <c r="BS480" s="1266" t="s">
        <v>1130</v>
      </c>
      <c r="BT480" s="1268" t="s">
        <v>1131</v>
      </c>
      <c r="BU480" s="1269"/>
      <c r="BV480"/>
      <c r="BW480"/>
    </row>
    <row r="481" spans="2:75" ht="25.5" thickBot="1">
      <c r="B481" s="1263"/>
      <c r="C481" s="1277"/>
      <c r="D481" s="1265"/>
      <c r="E481" s="1267"/>
      <c r="F481" s="1267"/>
      <c r="G481" s="1267"/>
      <c r="H481" s="827" t="s">
        <v>73</v>
      </c>
      <c r="I481" s="828" t="s">
        <v>74</v>
      </c>
      <c r="J481"/>
      <c r="K481"/>
      <c r="AH481" s="1263"/>
      <c r="AI481" s="1277"/>
      <c r="AJ481" s="1265"/>
      <c r="AK481" s="1267"/>
      <c r="AL481" s="1267"/>
      <c r="AM481" s="1267"/>
      <c r="AN481" s="827" t="s">
        <v>73</v>
      </c>
      <c r="AO481" s="828" t="s">
        <v>74</v>
      </c>
      <c r="AP481"/>
      <c r="AQ481"/>
      <c r="BN481" s="1263"/>
      <c r="BO481" s="1277"/>
      <c r="BP481" s="1265"/>
      <c r="BQ481" s="1267"/>
      <c r="BR481" s="1267"/>
      <c r="BS481" s="1267"/>
      <c r="BT481" s="827" t="s">
        <v>73</v>
      </c>
      <c r="BU481" s="828" t="s">
        <v>74</v>
      </c>
      <c r="BV481"/>
      <c r="BW481"/>
    </row>
    <row r="482" spans="2:75" ht="15">
      <c r="B482" s="1249" t="s">
        <v>858</v>
      </c>
      <c r="C482" s="793" t="s">
        <v>1049</v>
      </c>
      <c r="D482" s="846" t="s">
        <v>1132</v>
      </c>
      <c r="E482" s="813">
        <v>0.1418492668975157</v>
      </c>
      <c r="F482" s="813">
        <v>226.62783954235999</v>
      </c>
      <c r="G482" s="813">
        <v>0.89223172616619828</v>
      </c>
      <c r="H482" s="813">
        <v>-0.19397558439399201</v>
      </c>
      <c r="I482" s="814">
        <v>0.49027188069028604</v>
      </c>
      <c r="J482"/>
      <c r="K482"/>
      <c r="AH482" s="1249" t="s">
        <v>858</v>
      </c>
      <c r="AI482" s="793" t="s">
        <v>1049</v>
      </c>
      <c r="AJ482" s="846" t="s">
        <v>1431</v>
      </c>
      <c r="AK482" s="813">
        <v>0.19515731036011058</v>
      </c>
      <c r="AL482" s="813">
        <v>224.76156183181567</v>
      </c>
      <c r="AM482" s="813">
        <v>1.2528445672211688E-2</v>
      </c>
      <c r="AN482" s="813">
        <v>9.4089139177613496E-2</v>
      </c>
      <c r="AO482" s="814">
        <v>1.0355404904520213</v>
      </c>
      <c r="AP482"/>
      <c r="AQ482"/>
      <c r="BN482" s="1249" t="s">
        <v>858</v>
      </c>
      <c r="BO482" s="793" t="s">
        <v>1049</v>
      </c>
      <c r="BP482" s="846" t="s">
        <v>1662</v>
      </c>
      <c r="BQ482" s="813">
        <v>0.17598289675835488</v>
      </c>
      <c r="BR482" s="813">
        <v>231.63199913093024</v>
      </c>
      <c r="BS482" s="813">
        <v>0.37745612897119263</v>
      </c>
      <c r="BT482" s="813">
        <v>-0.15401112253265786</v>
      </c>
      <c r="BU482" s="814">
        <v>0.694751863273395</v>
      </c>
      <c r="BV482"/>
      <c r="BW482"/>
    </row>
    <row r="483" spans="2:75" ht="15">
      <c r="B483" s="1251"/>
      <c r="C483" s="783" t="s">
        <v>10</v>
      </c>
      <c r="D483" s="849" t="s">
        <v>1133</v>
      </c>
      <c r="E483" s="850">
        <v>0.11619980186636651</v>
      </c>
      <c r="F483" s="850">
        <v>226.62783954235957</v>
      </c>
      <c r="G483" s="850">
        <v>1</v>
      </c>
      <c r="H483" s="850">
        <v>-0.1899824646942597</v>
      </c>
      <c r="I483" s="851">
        <v>0.37053802024980831</v>
      </c>
      <c r="J483"/>
      <c r="K483"/>
      <c r="AH483" s="1251"/>
      <c r="AI483" s="783" t="s">
        <v>10</v>
      </c>
      <c r="AJ483" s="849" t="s">
        <v>1432</v>
      </c>
      <c r="AK483" s="850">
        <v>0.15986857946190036</v>
      </c>
      <c r="AL483" s="850">
        <v>224.7615618318176</v>
      </c>
      <c r="AM483" s="850">
        <v>1.9179029355451532E-8</v>
      </c>
      <c r="AN483" s="850">
        <v>0.57966964994749959</v>
      </c>
      <c r="AO483" s="851">
        <v>1.3508859056081266</v>
      </c>
      <c r="AP483"/>
      <c r="AQ483"/>
      <c r="BN483" s="1251"/>
      <c r="BO483" s="783" t="s">
        <v>10</v>
      </c>
      <c r="BP483" s="849" t="s">
        <v>1663</v>
      </c>
      <c r="BQ483" s="850">
        <v>0.1441613212563469</v>
      </c>
      <c r="BR483" s="850">
        <v>231.63199913093061</v>
      </c>
      <c r="BS483" s="850">
        <v>2.6462756844738758E-29</v>
      </c>
      <c r="BT483" s="850">
        <v>-2.2393106585577764</v>
      </c>
      <c r="BU483" s="851">
        <v>-1.544022674775491</v>
      </c>
      <c r="BV483"/>
      <c r="BW483"/>
    </row>
    <row r="484" spans="2:75" ht="15">
      <c r="B484" s="1252" t="s">
        <v>1049</v>
      </c>
      <c r="C484" s="773" t="s">
        <v>858</v>
      </c>
      <c r="D484" s="852" t="s">
        <v>1134</v>
      </c>
      <c r="E484" s="853">
        <v>0.1418492668975157</v>
      </c>
      <c r="F484" s="853">
        <v>226.62783954235999</v>
      </c>
      <c r="G484" s="853">
        <v>0.89223172616619828</v>
      </c>
      <c r="H484" s="853">
        <v>-0.49027188069028604</v>
      </c>
      <c r="I484" s="854">
        <v>0.19397558439399201</v>
      </c>
      <c r="J484"/>
      <c r="K484"/>
      <c r="AH484" s="1252" t="s">
        <v>1049</v>
      </c>
      <c r="AI484" s="773" t="s">
        <v>858</v>
      </c>
      <c r="AJ484" s="852" t="s">
        <v>1433</v>
      </c>
      <c r="AK484" s="853">
        <v>0.19515731036011058</v>
      </c>
      <c r="AL484" s="853">
        <v>224.76156183181567</v>
      </c>
      <c r="AM484" s="853">
        <v>1.2528445672211688E-2</v>
      </c>
      <c r="AN484" s="853">
        <v>-1.0355404904520213</v>
      </c>
      <c r="AO484" s="854">
        <v>-9.4089139177613496E-2</v>
      </c>
      <c r="AP484"/>
      <c r="AQ484"/>
      <c r="BN484" s="1252" t="s">
        <v>1049</v>
      </c>
      <c r="BO484" s="773" t="s">
        <v>858</v>
      </c>
      <c r="BP484" s="852" t="s">
        <v>1664</v>
      </c>
      <c r="BQ484" s="853">
        <v>0.17598289675835488</v>
      </c>
      <c r="BR484" s="853">
        <v>231.63199913093024</v>
      </c>
      <c r="BS484" s="853">
        <v>0.37745612897119263</v>
      </c>
      <c r="BT484" s="853">
        <v>-0.694751863273395</v>
      </c>
      <c r="BU484" s="854">
        <v>0.15401112253265786</v>
      </c>
      <c r="BV484"/>
      <c r="BW484"/>
    </row>
    <row r="485" spans="2:75" ht="15">
      <c r="B485" s="1251"/>
      <c r="C485" s="783" t="s">
        <v>10</v>
      </c>
      <c r="D485" s="849" t="s">
        <v>1135</v>
      </c>
      <c r="E485" s="850">
        <v>0.12067064781576169</v>
      </c>
      <c r="F485" s="850">
        <v>226.62783954235977</v>
      </c>
      <c r="G485" s="850">
        <v>1</v>
      </c>
      <c r="H485" s="850">
        <v>-0.34891376694170934</v>
      </c>
      <c r="I485" s="851">
        <v>0.23317302620096389</v>
      </c>
      <c r="J485"/>
      <c r="K485"/>
      <c r="AH485" s="1251"/>
      <c r="AI485" s="783" t="s">
        <v>10</v>
      </c>
      <c r="AJ485" s="849" t="s">
        <v>1434</v>
      </c>
      <c r="AK485" s="850">
        <v>0.16601960364131169</v>
      </c>
      <c r="AL485" s="850">
        <v>224.76156183181664</v>
      </c>
      <c r="AM485" s="850">
        <v>4.9985222227017304E-2</v>
      </c>
      <c r="AN485" s="850">
        <v>1.83680417349269E-5</v>
      </c>
      <c r="AO485" s="851">
        <v>0.80090755788425627</v>
      </c>
      <c r="AP485"/>
      <c r="AQ485"/>
      <c r="BN485" s="1251"/>
      <c r="BO485" s="783" t="s">
        <v>10</v>
      </c>
      <c r="BP485" s="849" t="s">
        <v>1665</v>
      </c>
      <c r="BQ485" s="850">
        <v>0.14970800075877522</v>
      </c>
      <c r="BR485" s="850">
        <v>231.63199913093035</v>
      </c>
      <c r="BS485" s="850">
        <v>1.152182683585451E-33</v>
      </c>
      <c r="BT485" s="850">
        <v>-2.5230568067523236</v>
      </c>
      <c r="BU485" s="851">
        <v>-1.8010172673216809</v>
      </c>
      <c r="BV485"/>
      <c r="BW485"/>
    </row>
    <row r="486" spans="2:75" ht="15.75" thickBot="1">
      <c r="B486" s="1262" t="s">
        <v>10</v>
      </c>
      <c r="C486" s="773" t="s">
        <v>858</v>
      </c>
      <c r="D486" s="852" t="s">
        <v>1136</v>
      </c>
      <c r="E486" s="853">
        <v>0.11619980186636651</v>
      </c>
      <c r="F486" s="853">
        <v>226.62783954235957</v>
      </c>
      <c r="G486" s="853">
        <v>1</v>
      </c>
      <c r="H486" s="853">
        <v>-0.37053802024980831</v>
      </c>
      <c r="I486" s="854">
        <v>0.1899824646942597</v>
      </c>
      <c r="J486"/>
      <c r="K486"/>
      <c r="AH486" s="1262" t="s">
        <v>10</v>
      </c>
      <c r="AI486" s="773" t="s">
        <v>858</v>
      </c>
      <c r="AJ486" s="852" t="s">
        <v>1435</v>
      </c>
      <c r="AK486" s="853">
        <v>0.15986857946190036</v>
      </c>
      <c r="AL486" s="853">
        <v>224.7615618318176</v>
      </c>
      <c r="AM486" s="853">
        <v>1.9179029355451532E-8</v>
      </c>
      <c r="AN486" s="853">
        <v>-1.3508859056081266</v>
      </c>
      <c r="AO486" s="854">
        <v>-0.57966964994749959</v>
      </c>
      <c r="AP486"/>
      <c r="AQ486"/>
      <c r="BN486" s="1262" t="s">
        <v>10</v>
      </c>
      <c r="BO486" s="773" t="s">
        <v>858</v>
      </c>
      <c r="BP486" s="852" t="s">
        <v>1666</v>
      </c>
      <c r="BQ486" s="853">
        <v>0.1441613212563469</v>
      </c>
      <c r="BR486" s="853">
        <v>231.63199913093061</v>
      </c>
      <c r="BS486" s="853">
        <v>2.6462756844738758E-29</v>
      </c>
      <c r="BT486" s="853">
        <v>1.544022674775491</v>
      </c>
      <c r="BU486" s="854">
        <v>2.2393106585577764</v>
      </c>
      <c r="BV486"/>
      <c r="BW486"/>
    </row>
    <row r="487" spans="2:75" ht="15.75" thickBot="1">
      <c r="B487" s="1263"/>
      <c r="C487" s="788" t="s">
        <v>1049</v>
      </c>
      <c r="D487" s="833" t="s">
        <v>1137</v>
      </c>
      <c r="E487" s="834">
        <v>0.12067064781576169</v>
      </c>
      <c r="F487" s="834">
        <v>226.62783954235977</v>
      </c>
      <c r="G487" s="834">
        <v>1</v>
      </c>
      <c r="H487" s="834">
        <v>-0.23317302620096389</v>
      </c>
      <c r="I487" s="835">
        <v>0.34891376694170934</v>
      </c>
      <c r="J487"/>
      <c r="K487"/>
      <c r="AH487" s="1263"/>
      <c r="AI487" s="788" t="s">
        <v>1049</v>
      </c>
      <c r="AJ487" s="833" t="s">
        <v>1436</v>
      </c>
      <c r="AK487" s="834">
        <v>0.16601960364131169</v>
      </c>
      <c r="AL487" s="834">
        <v>224.76156183181664</v>
      </c>
      <c r="AM487" s="834">
        <v>4.9985222227017304E-2</v>
      </c>
      <c r="AN487" s="834">
        <v>-0.80090755788425627</v>
      </c>
      <c r="AO487" s="835">
        <v>-1.83680417349269E-5</v>
      </c>
      <c r="AP487"/>
      <c r="AQ487"/>
      <c r="BN487" s="1263"/>
      <c r="BO487" s="788" t="s">
        <v>1049</v>
      </c>
      <c r="BP487" s="833" t="s">
        <v>1667</v>
      </c>
      <c r="BQ487" s="834">
        <v>0.14970800075877522</v>
      </c>
      <c r="BR487" s="834">
        <v>231.63199913093035</v>
      </c>
      <c r="BS487" s="834">
        <v>1.152182683585451E-33</v>
      </c>
      <c r="BT487" s="834">
        <v>1.8010172673216809</v>
      </c>
      <c r="BU487" s="835">
        <v>2.5230568067523236</v>
      </c>
      <c r="BV487"/>
      <c r="BW487"/>
    </row>
    <row r="488" spans="2:75" ht="15">
      <c r="B488" s="1270" t="s">
        <v>81</v>
      </c>
      <c r="C488" s="1247"/>
      <c r="D488" s="1247"/>
      <c r="E488" s="1247"/>
      <c r="F488" s="1247"/>
      <c r="G488" s="1247"/>
      <c r="H488" s="1247"/>
      <c r="I488" s="1247"/>
      <c r="J488"/>
      <c r="K488"/>
      <c r="AH488" s="1270" t="s">
        <v>81</v>
      </c>
      <c r="AI488" s="1247"/>
      <c r="AJ488" s="1247"/>
      <c r="AK488" s="1247"/>
      <c r="AL488" s="1247"/>
      <c r="AM488" s="1247"/>
      <c r="AN488" s="1247"/>
      <c r="AO488" s="1247"/>
      <c r="AP488"/>
      <c r="AQ488"/>
      <c r="BN488" s="1270" t="s">
        <v>81</v>
      </c>
      <c r="BO488" s="1247"/>
      <c r="BP488" s="1247"/>
      <c r="BQ488" s="1247"/>
      <c r="BR488" s="1247"/>
      <c r="BS488" s="1247"/>
      <c r="BT488" s="1247"/>
      <c r="BU488" s="1247"/>
      <c r="BV488"/>
      <c r="BW488"/>
    </row>
    <row r="489" spans="2:75" ht="15">
      <c r="B489" s="1270" t="s">
        <v>1138</v>
      </c>
      <c r="C489" s="1247"/>
      <c r="D489" s="1247"/>
      <c r="E489" s="1247"/>
      <c r="F489" s="1247"/>
      <c r="G489" s="1247"/>
      <c r="H489" s="1247"/>
      <c r="I489" s="1247"/>
      <c r="J489"/>
      <c r="K489"/>
      <c r="AH489" s="1270" t="s">
        <v>1437</v>
      </c>
      <c r="AI489" s="1247"/>
      <c r="AJ489" s="1247"/>
      <c r="AK489" s="1247"/>
      <c r="AL489" s="1247"/>
      <c r="AM489" s="1247"/>
      <c r="AN489" s="1247"/>
      <c r="AO489" s="1247"/>
      <c r="AP489"/>
      <c r="AQ489"/>
      <c r="BN489" s="1270" t="s">
        <v>1668</v>
      </c>
      <c r="BO489" s="1247"/>
      <c r="BP489" s="1247"/>
      <c r="BQ489" s="1247"/>
      <c r="BR489" s="1247"/>
      <c r="BS489" s="1247"/>
      <c r="BT489" s="1247"/>
      <c r="BU489" s="1247"/>
      <c r="BV489"/>
      <c r="BW489"/>
    </row>
    <row r="490" spans="2:75" ht="15">
      <c r="B490"/>
      <c r="C490"/>
      <c r="D490"/>
      <c r="E490"/>
      <c r="F490"/>
      <c r="G490"/>
      <c r="H490"/>
      <c r="I490"/>
      <c r="J490"/>
      <c r="K490"/>
      <c r="AH490"/>
      <c r="AI490"/>
      <c r="AJ490"/>
      <c r="AK490"/>
      <c r="AL490"/>
      <c r="AM490"/>
      <c r="AN490"/>
      <c r="AO490"/>
      <c r="AP490"/>
      <c r="AQ490"/>
      <c r="BN490"/>
      <c r="BO490"/>
      <c r="BP490"/>
      <c r="BQ490"/>
      <c r="BR490"/>
      <c r="BS490"/>
      <c r="BT490"/>
      <c r="BU490"/>
      <c r="BV490"/>
      <c r="BW490"/>
    </row>
    <row r="491" spans="2:75" ht="15.75" thickBot="1">
      <c r="B491" s="1246" t="s">
        <v>1127</v>
      </c>
      <c r="C491" s="1247"/>
      <c r="D491" s="1247"/>
      <c r="E491" s="1247"/>
      <c r="F491"/>
      <c r="G491"/>
      <c r="H491"/>
      <c r="I491"/>
      <c r="J491"/>
      <c r="K491"/>
      <c r="AH491" s="1246" t="s">
        <v>1127</v>
      </c>
      <c r="AI491" s="1247"/>
      <c r="AJ491" s="1247"/>
      <c r="AK491" s="1247"/>
      <c r="AL491"/>
      <c r="AM491"/>
      <c r="AN491"/>
      <c r="AO491"/>
      <c r="AP491"/>
      <c r="AQ491"/>
      <c r="BN491" s="1246" t="s">
        <v>1127</v>
      </c>
      <c r="BO491" s="1247"/>
      <c r="BP491" s="1247"/>
      <c r="BQ491" s="1247"/>
      <c r="BR491"/>
      <c r="BS491"/>
      <c r="BT491"/>
      <c r="BU491"/>
      <c r="BV491"/>
      <c r="BW491"/>
    </row>
    <row r="492" spans="2:75" ht="25.5" thickBot="1">
      <c r="B492" s="756" t="s">
        <v>849</v>
      </c>
      <c r="C492" s="757" t="s">
        <v>850</v>
      </c>
      <c r="D492" s="757" t="s">
        <v>36</v>
      </c>
      <c r="E492" s="758" t="s">
        <v>39</v>
      </c>
      <c r="F492"/>
      <c r="G492"/>
      <c r="H492"/>
      <c r="I492"/>
      <c r="J492"/>
      <c r="K492"/>
      <c r="AH492" s="756" t="s">
        <v>849</v>
      </c>
      <c r="AI492" s="757" t="s">
        <v>850</v>
      </c>
      <c r="AJ492" s="757" t="s">
        <v>36</v>
      </c>
      <c r="AK492" s="758" t="s">
        <v>39</v>
      </c>
      <c r="AL492"/>
      <c r="AM492"/>
      <c r="AN492"/>
      <c r="AO492"/>
      <c r="AP492"/>
      <c r="AQ492"/>
      <c r="BN492" s="756" t="s">
        <v>849</v>
      </c>
      <c r="BO492" s="757" t="s">
        <v>850</v>
      </c>
      <c r="BP492" s="757" t="s">
        <v>36</v>
      </c>
      <c r="BQ492" s="758" t="s">
        <v>39</v>
      </c>
      <c r="BR492"/>
      <c r="BS492"/>
      <c r="BT492"/>
      <c r="BU492"/>
      <c r="BV492"/>
      <c r="BW492"/>
    </row>
    <row r="493" spans="2:75" ht="15.75" thickBot="1">
      <c r="B493" s="845">
        <v>2</v>
      </c>
      <c r="C493" s="830">
        <v>226.62783954235692</v>
      </c>
      <c r="D493" s="830">
        <v>0.56787242177338282</v>
      </c>
      <c r="E493" s="831">
        <v>0.56753423103939493</v>
      </c>
      <c r="F493"/>
      <c r="G493"/>
      <c r="H493"/>
      <c r="I493"/>
      <c r="J493"/>
      <c r="K493"/>
      <c r="AH493" s="845">
        <v>2</v>
      </c>
      <c r="AI493" s="830">
        <v>224.76156183181618</v>
      </c>
      <c r="AJ493" s="830">
        <v>18.496338814762705</v>
      </c>
      <c r="AK493" s="831">
        <v>3.6607879823634652E-8</v>
      </c>
      <c r="AL493"/>
      <c r="AM493"/>
      <c r="AN493"/>
      <c r="AO493"/>
      <c r="AP493"/>
      <c r="AQ493"/>
      <c r="BN493" s="845">
        <v>2</v>
      </c>
      <c r="BO493" s="830">
        <v>231.63199913092856</v>
      </c>
      <c r="BP493" s="830">
        <v>148.62384784170791</v>
      </c>
      <c r="BQ493" s="831">
        <v>2.9730873433287594E-42</v>
      </c>
      <c r="BR493"/>
      <c r="BS493"/>
      <c r="BT493"/>
      <c r="BU493"/>
      <c r="BV493"/>
      <c r="BW493"/>
    </row>
    <row r="494" spans="2:75" ht="15">
      <c r="B494" s="1270" t="s">
        <v>127</v>
      </c>
      <c r="C494" s="1247"/>
      <c r="D494" s="1247"/>
      <c r="E494" s="1247"/>
      <c r="F494"/>
      <c r="G494"/>
      <c r="H494"/>
      <c r="I494"/>
      <c r="J494"/>
      <c r="K494"/>
      <c r="AH494" s="1270" t="s">
        <v>127</v>
      </c>
      <c r="AI494" s="1247"/>
      <c r="AJ494" s="1247"/>
      <c r="AK494" s="1247"/>
      <c r="AL494"/>
      <c r="AM494"/>
      <c r="AN494"/>
      <c r="AO494"/>
      <c r="AP494"/>
      <c r="AQ494"/>
      <c r="BN494" s="1270" t="s">
        <v>127</v>
      </c>
      <c r="BO494" s="1247"/>
      <c r="BP494" s="1247"/>
      <c r="BQ494" s="1247"/>
      <c r="BR494"/>
      <c r="BS494"/>
      <c r="BT494"/>
      <c r="BU494"/>
      <c r="BV494"/>
      <c r="BW494"/>
    </row>
    <row r="495" spans="2:75" ht="15">
      <c r="B495" s="1270" t="s">
        <v>1106</v>
      </c>
      <c r="C495" s="1247"/>
      <c r="D495" s="1247"/>
      <c r="E495" s="1247"/>
      <c r="F495"/>
      <c r="G495"/>
      <c r="H495"/>
      <c r="I495"/>
      <c r="J495"/>
      <c r="K495"/>
      <c r="AH495" s="1270" t="s">
        <v>1422</v>
      </c>
      <c r="AI495" s="1247"/>
      <c r="AJ495" s="1247"/>
      <c r="AK495" s="1247"/>
      <c r="AL495"/>
      <c r="AM495"/>
      <c r="AN495"/>
      <c r="AO495"/>
      <c r="AP495"/>
      <c r="AQ495"/>
      <c r="BN495" s="1270" t="s">
        <v>1654</v>
      </c>
      <c r="BO495" s="1247"/>
      <c r="BP495" s="1247"/>
      <c r="BQ495" s="1247"/>
      <c r="BR495"/>
      <c r="BS495"/>
      <c r="BT495"/>
      <c r="BU495"/>
      <c r="BV495"/>
      <c r="BW495"/>
    </row>
    <row r="496" spans="2:75" ht="15">
      <c r="B496"/>
      <c r="C496"/>
      <c r="D496"/>
      <c r="E496"/>
      <c r="F496"/>
      <c r="G496"/>
      <c r="H496"/>
      <c r="I496"/>
      <c r="J496"/>
      <c r="K496"/>
      <c r="AH496"/>
      <c r="AI496"/>
      <c r="AJ496"/>
      <c r="AK496"/>
      <c r="AL496"/>
      <c r="AM496"/>
      <c r="AN496"/>
      <c r="AO496"/>
      <c r="AP496"/>
      <c r="AQ496"/>
      <c r="BN496"/>
      <c r="BO496"/>
      <c r="BP496"/>
      <c r="BQ496"/>
      <c r="BR496"/>
      <c r="BS496"/>
      <c r="BT496"/>
      <c r="BU496"/>
      <c r="BV496"/>
      <c r="BW496"/>
    </row>
    <row r="497" spans="2:75" ht="15">
      <c r="B497"/>
      <c r="C497"/>
      <c r="D497"/>
      <c r="E497"/>
      <c r="F497"/>
      <c r="G497"/>
      <c r="H497"/>
      <c r="I497"/>
      <c r="J497"/>
      <c r="K497"/>
      <c r="AH497"/>
      <c r="AI497"/>
      <c r="AJ497"/>
      <c r="AK497"/>
      <c r="AL497"/>
      <c r="AM497"/>
      <c r="AN497"/>
      <c r="AO497"/>
      <c r="AP497"/>
      <c r="AQ497"/>
      <c r="BN497"/>
      <c r="BO497"/>
      <c r="BP497"/>
      <c r="BQ497"/>
      <c r="BR497"/>
      <c r="BS497"/>
      <c r="BT497"/>
      <c r="BU497"/>
      <c r="BV497"/>
      <c r="BW497"/>
    </row>
    <row r="498" spans="2:75" ht="16.5">
      <c r="B498" s="649" t="s">
        <v>356</v>
      </c>
      <c r="C498"/>
      <c r="D498"/>
      <c r="E498"/>
      <c r="F498"/>
      <c r="G498"/>
      <c r="H498"/>
      <c r="I498"/>
      <c r="J498"/>
      <c r="K498"/>
      <c r="AH498" s="649" t="s">
        <v>356</v>
      </c>
      <c r="AI498"/>
      <c r="AJ498"/>
      <c r="AK498"/>
      <c r="AL498"/>
      <c r="AM498"/>
      <c r="AN498"/>
      <c r="AO498"/>
      <c r="AP498"/>
      <c r="AQ498"/>
      <c r="BN498" s="649" t="s">
        <v>356</v>
      </c>
      <c r="BO498"/>
      <c r="BP498"/>
      <c r="BQ498"/>
      <c r="BR498"/>
      <c r="BS498"/>
      <c r="BT498"/>
      <c r="BU498"/>
      <c r="BV498"/>
      <c r="BW498"/>
    </row>
    <row r="499" spans="2:75" ht="15">
      <c r="B499"/>
      <c r="C499"/>
      <c r="D499"/>
      <c r="E499"/>
      <c r="F499"/>
      <c r="G499"/>
      <c r="H499"/>
      <c r="I499"/>
      <c r="J499"/>
      <c r="K499"/>
      <c r="AH499"/>
      <c r="AI499"/>
      <c r="AJ499"/>
      <c r="AK499"/>
      <c r="AL499"/>
      <c r="AM499"/>
      <c r="AN499"/>
      <c r="AO499"/>
      <c r="AP499"/>
      <c r="AQ499"/>
      <c r="BN499"/>
      <c r="BO499"/>
      <c r="BP499"/>
      <c r="BQ499"/>
      <c r="BR499"/>
      <c r="BS499"/>
      <c r="BT499"/>
      <c r="BU499"/>
      <c r="BV499"/>
      <c r="BW499"/>
    </row>
    <row r="500" spans="2:75" ht="15.75" thickBot="1">
      <c r="B500" s="1246" t="s">
        <v>1119</v>
      </c>
      <c r="C500" s="1247"/>
      <c r="D500" s="1247"/>
      <c r="E500" s="1247"/>
      <c r="F500" s="1247"/>
      <c r="G500" s="1247"/>
      <c r="H500"/>
      <c r="I500"/>
      <c r="J500"/>
      <c r="K500"/>
      <c r="AH500" s="1246" t="s">
        <v>1119</v>
      </c>
      <c r="AI500" s="1247"/>
      <c r="AJ500" s="1247"/>
      <c r="AK500" s="1247"/>
      <c r="AL500" s="1247"/>
      <c r="AM500" s="1247"/>
      <c r="AN500"/>
      <c r="AO500"/>
      <c r="AP500"/>
      <c r="AQ500"/>
      <c r="BN500" s="1246" t="s">
        <v>1119</v>
      </c>
      <c r="BO500" s="1247"/>
      <c r="BP500" s="1247"/>
      <c r="BQ500" s="1247"/>
      <c r="BR500" s="1247"/>
      <c r="BS500" s="1247"/>
      <c r="BT500"/>
      <c r="BU500"/>
      <c r="BV500"/>
      <c r="BW500"/>
    </row>
    <row r="501" spans="2:75" ht="16.5" thickBot="1">
      <c r="B501" s="1271" t="s">
        <v>96</v>
      </c>
      <c r="C501" s="1264" t="s">
        <v>16</v>
      </c>
      <c r="D501" s="1266" t="s">
        <v>71</v>
      </c>
      <c r="E501" s="1266" t="s">
        <v>50</v>
      </c>
      <c r="F501" s="1268" t="s">
        <v>72</v>
      </c>
      <c r="G501" s="1269"/>
      <c r="H501"/>
      <c r="I501"/>
      <c r="J501"/>
      <c r="K501"/>
      <c r="AH501" s="1271" t="s">
        <v>96</v>
      </c>
      <c r="AI501" s="1264" t="s">
        <v>16</v>
      </c>
      <c r="AJ501" s="1266" t="s">
        <v>71</v>
      </c>
      <c r="AK501" s="1266" t="s">
        <v>50</v>
      </c>
      <c r="AL501" s="1268" t="s">
        <v>72</v>
      </c>
      <c r="AM501" s="1269"/>
      <c r="AN501"/>
      <c r="AO501"/>
      <c r="AP501"/>
      <c r="AQ501"/>
      <c r="BN501" s="1271" t="s">
        <v>96</v>
      </c>
      <c r="BO501" s="1264" t="s">
        <v>16</v>
      </c>
      <c r="BP501" s="1266" t="s">
        <v>71</v>
      </c>
      <c r="BQ501" s="1266" t="s">
        <v>50</v>
      </c>
      <c r="BR501" s="1268" t="s">
        <v>72</v>
      </c>
      <c r="BS501" s="1269"/>
      <c r="BT501"/>
      <c r="BU501"/>
      <c r="BV501"/>
      <c r="BW501"/>
    </row>
    <row r="502" spans="2:75" ht="25.5" thickBot="1">
      <c r="B502" s="1280"/>
      <c r="C502" s="1265"/>
      <c r="D502" s="1267"/>
      <c r="E502" s="1267"/>
      <c r="F502" s="827" t="s">
        <v>73</v>
      </c>
      <c r="G502" s="828" t="s">
        <v>74</v>
      </c>
      <c r="H502"/>
      <c r="I502"/>
      <c r="J502"/>
      <c r="K502"/>
      <c r="AH502" s="1280"/>
      <c r="AI502" s="1265"/>
      <c r="AJ502" s="1267"/>
      <c r="AK502" s="1267"/>
      <c r="AL502" s="827" t="s">
        <v>73</v>
      </c>
      <c r="AM502" s="828" t="s">
        <v>74</v>
      </c>
      <c r="AN502"/>
      <c r="AO502"/>
      <c r="AP502"/>
      <c r="AQ502"/>
      <c r="BN502" s="1280"/>
      <c r="BO502" s="1265"/>
      <c r="BP502" s="1267"/>
      <c r="BQ502" s="1267"/>
      <c r="BR502" s="827" t="s">
        <v>73</v>
      </c>
      <c r="BS502" s="828" t="s">
        <v>74</v>
      </c>
      <c r="BT502"/>
      <c r="BU502"/>
      <c r="BV502"/>
      <c r="BW502"/>
    </row>
    <row r="503" spans="2:75" ht="15">
      <c r="B503" s="806" t="s">
        <v>99</v>
      </c>
      <c r="C503" s="846" t="s">
        <v>1139</v>
      </c>
      <c r="D503" s="813">
        <v>9.8795772286650804E-2</v>
      </c>
      <c r="E503" s="796">
        <v>39.000000000000675</v>
      </c>
      <c r="F503" s="813">
        <v>0.92238891068002127</v>
      </c>
      <c r="G503" s="814">
        <v>1.3220555337644206</v>
      </c>
      <c r="H503"/>
      <c r="I503"/>
      <c r="J503"/>
      <c r="K503"/>
      <c r="AH503" s="806" t="s">
        <v>99</v>
      </c>
      <c r="AI503" s="846" t="s">
        <v>1438</v>
      </c>
      <c r="AJ503" s="813">
        <v>0.17778055998535172</v>
      </c>
      <c r="AK503" s="796">
        <v>39.000000000000433</v>
      </c>
      <c r="AL503" s="813">
        <v>3.6167937644475194</v>
      </c>
      <c r="AM503" s="814">
        <v>4.3359840133302603</v>
      </c>
      <c r="AN503"/>
      <c r="AO503"/>
      <c r="AP503"/>
      <c r="AQ503"/>
      <c r="BN503" s="806" t="s">
        <v>99</v>
      </c>
      <c r="BO503" s="846" t="s">
        <v>1669</v>
      </c>
      <c r="BP503" s="813">
        <v>0.14142905048688195</v>
      </c>
      <c r="BQ503" s="796">
        <v>39.000000000000831</v>
      </c>
      <c r="BR503" s="813">
        <v>2.1958771881952481</v>
      </c>
      <c r="BS503" s="814">
        <v>2.7680117006936396</v>
      </c>
      <c r="BT503"/>
      <c r="BU503"/>
      <c r="BV503"/>
      <c r="BW503"/>
    </row>
    <row r="504" spans="2:75" ht="15">
      <c r="B504" s="808" t="s">
        <v>100</v>
      </c>
      <c r="C504" s="847" t="s">
        <v>1140</v>
      </c>
      <c r="D504" s="815">
        <v>0.12623715101716074</v>
      </c>
      <c r="E504" s="815">
        <v>38.999999999999147</v>
      </c>
      <c r="F504" s="815">
        <v>1.8474390386440935</v>
      </c>
      <c r="G504" s="816">
        <v>2.358116516911462</v>
      </c>
      <c r="H504"/>
      <c r="I504"/>
      <c r="J504"/>
      <c r="K504"/>
      <c r="AH504" s="808" t="s">
        <v>100</v>
      </c>
      <c r="AI504" s="847" t="s">
        <v>1439</v>
      </c>
      <c r="AJ504" s="815">
        <v>0.15274798984403246</v>
      </c>
      <c r="AK504" s="815">
        <v>38.999999999998096</v>
      </c>
      <c r="AL504" s="815">
        <v>4.4729824723330953</v>
      </c>
      <c r="AM504" s="816">
        <v>5.0909064165557929</v>
      </c>
      <c r="AN504"/>
      <c r="AO504"/>
      <c r="AP504"/>
      <c r="AQ504"/>
      <c r="BN504" s="808" t="s">
        <v>100</v>
      </c>
      <c r="BO504" s="847" t="s">
        <v>1670</v>
      </c>
      <c r="BP504" s="815">
        <v>0.15949119300379438</v>
      </c>
      <c r="BQ504" s="815">
        <v>38.999999999995431</v>
      </c>
      <c r="BR504" s="815">
        <v>2.8565652787521092</v>
      </c>
      <c r="BS504" s="816">
        <v>3.5017680545812313</v>
      </c>
      <c r="BT504"/>
      <c r="BU504"/>
      <c r="BV504"/>
      <c r="BW504"/>
    </row>
    <row r="505" spans="2:75" ht="15">
      <c r="B505" s="808" t="s">
        <v>101</v>
      </c>
      <c r="C505" s="847" t="s">
        <v>1141</v>
      </c>
      <c r="D505" s="815">
        <v>0.12454729673156389</v>
      </c>
      <c r="E505" s="815">
        <v>38.999999999998764</v>
      </c>
      <c r="F505" s="815">
        <v>2.5841904248970859</v>
      </c>
      <c r="G505" s="816">
        <v>3.088031797325133</v>
      </c>
      <c r="H505"/>
      <c r="I505"/>
      <c r="J505"/>
      <c r="K505"/>
      <c r="AH505" s="808" t="s">
        <v>101</v>
      </c>
      <c r="AI505" s="847" t="s">
        <v>1440</v>
      </c>
      <c r="AJ505" s="815">
        <v>0.14640692380404893</v>
      </c>
      <c r="AK505" s="815">
        <v>38.999999999996625</v>
      </c>
      <c r="AL505" s="815">
        <v>5.2191418223688553</v>
      </c>
      <c r="AM505" s="816">
        <v>5.8114137331866997</v>
      </c>
      <c r="AN505"/>
      <c r="AO505"/>
      <c r="AP505"/>
      <c r="AQ505"/>
      <c r="BN505" s="808" t="s">
        <v>101</v>
      </c>
      <c r="BO505" s="847" t="s">
        <v>1671</v>
      </c>
      <c r="BP505" s="815">
        <v>0.1415003772379029</v>
      </c>
      <c r="BQ505" s="815">
        <v>38.999999999998536</v>
      </c>
      <c r="BR505" s="815">
        <v>3.7401773606680515</v>
      </c>
      <c r="BS505" s="816">
        <v>4.3126004171097367</v>
      </c>
      <c r="BT505"/>
      <c r="BU505"/>
      <c r="BV505"/>
      <c r="BW505"/>
    </row>
    <row r="506" spans="2:75" ht="15">
      <c r="B506" s="808" t="s">
        <v>102</v>
      </c>
      <c r="C506" s="847" t="s">
        <v>1142</v>
      </c>
      <c r="D506" s="815">
        <v>0.10787671318916185</v>
      </c>
      <c r="E506" s="815">
        <v>38.999999999996028</v>
      </c>
      <c r="F506" s="815">
        <v>3.1429098628600105</v>
      </c>
      <c r="G506" s="816">
        <v>3.5793123593622056</v>
      </c>
      <c r="H506"/>
      <c r="I506"/>
      <c r="J506"/>
      <c r="K506"/>
      <c r="AH506" s="808" t="s">
        <v>102</v>
      </c>
      <c r="AI506" s="847" t="s">
        <v>1441</v>
      </c>
      <c r="AJ506" s="815">
        <v>0.13473048260868697</v>
      </c>
      <c r="AK506" s="815">
        <v>38.999999999986741</v>
      </c>
      <c r="AL506" s="815">
        <v>5.689981876175275</v>
      </c>
      <c r="AM506" s="816">
        <v>6.2350181238247275</v>
      </c>
      <c r="AN506"/>
      <c r="AO506"/>
      <c r="AP506"/>
      <c r="AQ506"/>
      <c r="BN506" s="808" t="s">
        <v>102</v>
      </c>
      <c r="BO506" s="847" t="s">
        <v>1672</v>
      </c>
      <c r="BP506" s="815">
        <v>0.13904264992988452</v>
      </c>
      <c r="BQ506" s="815">
        <v>38.99999999999757</v>
      </c>
      <c r="BR506" s="815">
        <v>4.2687596944890096</v>
      </c>
      <c r="BS506" s="816">
        <v>4.8312403055109883</v>
      </c>
      <c r="BT506"/>
      <c r="BU506"/>
      <c r="BV506"/>
      <c r="BW506"/>
    </row>
    <row r="507" spans="2:75" ht="15">
      <c r="B507" s="808" t="s">
        <v>103</v>
      </c>
      <c r="C507" s="847" t="s">
        <v>1143</v>
      </c>
      <c r="D507" s="815">
        <v>0.11023604849638596</v>
      </c>
      <c r="E507" s="799">
        <v>38.999999999999851</v>
      </c>
      <c r="F507" s="815">
        <v>3.6506376567567704</v>
      </c>
      <c r="G507" s="816">
        <v>4.0965845654654514</v>
      </c>
      <c r="H507"/>
      <c r="I507"/>
      <c r="J507"/>
      <c r="K507"/>
      <c r="AH507" s="808" t="s">
        <v>103</v>
      </c>
      <c r="AI507" s="847" t="s">
        <v>1442</v>
      </c>
      <c r="AJ507" s="815">
        <v>0.16250989206991495</v>
      </c>
      <c r="AK507" s="815">
        <v>38.999999999989598</v>
      </c>
      <c r="AL507" s="815">
        <v>6.2018482724496264</v>
      </c>
      <c r="AM507" s="816">
        <v>6.85926283866148</v>
      </c>
      <c r="AN507"/>
      <c r="AO507"/>
      <c r="AP507"/>
      <c r="AQ507"/>
      <c r="BN507" s="808" t="s">
        <v>103</v>
      </c>
      <c r="BO507" s="847" t="s">
        <v>1673</v>
      </c>
      <c r="BP507" s="815">
        <v>0.14221167718207681</v>
      </c>
      <c r="BQ507" s="815">
        <v>38.999999999998614</v>
      </c>
      <c r="BR507" s="815">
        <v>4.7692941762851033</v>
      </c>
      <c r="BS507" s="816">
        <v>5.3445947126037927</v>
      </c>
      <c r="BT507"/>
      <c r="BU507"/>
      <c r="BV507"/>
      <c r="BW507"/>
    </row>
    <row r="508" spans="2:75" ht="15.75" thickBot="1">
      <c r="B508" s="810" t="s">
        <v>104</v>
      </c>
      <c r="C508" s="833" t="s">
        <v>1144</v>
      </c>
      <c r="D508" s="834">
        <v>0.12655646978450907</v>
      </c>
      <c r="E508" s="834">
        <v>38.999999999996241</v>
      </c>
      <c r="F508" s="834">
        <v>3.9551264888061155</v>
      </c>
      <c r="G508" s="835">
        <v>4.4670957334161123</v>
      </c>
      <c r="H508"/>
      <c r="I508"/>
      <c r="J508"/>
      <c r="K508"/>
      <c r="AH508" s="810" t="s">
        <v>104</v>
      </c>
      <c r="AI508" s="833" t="s">
        <v>1443</v>
      </c>
      <c r="AJ508" s="834">
        <v>0.180036510137771</v>
      </c>
      <c r="AK508" s="834">
        <v>38.999999999991786</v>
      </c>
      <c r="AL508" s="834">
        <v>6.6261195634469541</v>
      </c>
      <c r="AM508" s="835">
        <v>7.3544359921084066</v>
      </c>
      <c r="AN508"/>
      <c r="AO508"/>
      <c r="AP508"/>
      <c r="AQ508"/>
      <c r="BN508" s="810" t="s">
        <v>104</v>
      </c>
      <c r="BO508" s="833" t="s">
        <v>1674</v>
      </c>
      <c r="BP508" s="834">
        <v>0.1402709019216988</v>
      </c>
      <c r="BQ508" s="805">
        <v>39.000000000002146</v>
      </c>
      <c r="BR508" s="834">
        <v>5.0912753203375534</v>
      </c>
      <c r="BS508" s="835">
        <v>5.6587246796622459</v>
      </c>
      <c r="BT508"/>
      <c r="BU508"/>
      <c r="BV508"/>
      <c r="BW508"/>
    </row>
    <row r="509" spans="2:75" ht="15">
      <c r="B509" s="1270" t="s">
        <v>1118</v>
      </c>
      <c r="C509" s="1247"/>
      <c r="D509" s="1247"/>
      <c r="E509" s="1247"/>
      <c r="F509" s="1247"/>
      <c r="G509" s="1247"/>
      <c r="H509"/>
      <c r="I509"/>
      <c r="J509"/>
      <c r="K509"/>
      <c r="AH509" s="1270" t="s">
        <v>1424</v>
      </c>
      <c r="AI509" s="1247"/>
      <c r="AJ509" s="1247"/>
      <c r="AK509" s="1247"/>
      <c r="AL509" s="1247"/>
      <c r="AM509" s="1247"/>
      <c r="AN509"/>
      <c r="AO509"/>
      <c r="AP509"/>
      <c r="AQ509"/>
      <c r="BN509" s="1270" t="s">
        <v>1656</v>
      </c>
      <c r="BO509" s="1247"/>
      <c r="BP509" s="1247"/>
      <c r="BQ509" s="1247"/>
      <c r="BR509" s="1247"/>
      <c r="BS509" s="1247"/>
      <c r="BT509"/>
      <c r="BU509"/>
      <c r="BV509"/>
      <c r="BW509"/>
    </row>
    <row r="510" spans="2:75" ht="15">
      <c r="B510"/>
      <c r="C510"/>
      <c r="D510"/>
      <c r="E510"/>
      <c r="F510"/>
      <c r="G510"/>
      <c r="H510"/>
      <c r="I510"/>
      <c r="J510"/>
      <c r="K510"/>
      <c r="AH510"/>
      <c r="AI510"/>
      <c r="AJ510"/>
      <c r="AK510"/>
      <c r="AL510"/>
      <c r="AM510"/>
      <c r="AN510"/>
      <c r="AO510"/>
      <c r="AP510"/>
      <c r="AQ510"/>
      <c r="BN510"/>
      <c r="BO510"/>
      <c r="BP510"/>
      <c r="BQ510"/>
      <c r="BR510"/>
      <c r="BS510"/>
      <c r="BT510"/>
      <c r="BU510"/>
      <c r="BV510"/>
      <c r="BW510"/>
    </row>
    <row r="511" spans="2:75" ht="15.75" thickBot="1">
      <c r="B511" s="1246" t="s">
        <v>1121</v>
      </c>
      <c r="C511" s="1247"/>
      <c r="D511" s="1247"/>
      <c r="E511" s="1247"/>
      <c r="F511" s="1247"/>
      <c r="G511" s="1247"/>
      <c r="H511" s="1247"/>
      <c r="I511" s="1247"/>
      <c r="J511"/>
      <c r="K511"/>
      <c r="AH511" s="1246" t="s">
        <v>1121</v>
      </c>
      <c r="AI511" s="1247"/>
      <c r="AJ511" s="1247"/>
      <c r="AK511" s="1247"/>
      <c r="AL511" s="1247"/>
      <c r="AM511" s="1247"/>
      <c r="AN511" s="1247"/>
      <c r="AO511" s="1247"/>
      <c r="AP511"/>
      <c r="AQ511"/>
      <c r="BN511" s="1246" t="s">
        <v>1121</v>
      </c>
      <c r="BO511" s="1247"/>
      <c r="BP511" s="1247"/>
      <c r="BQ511" s="1247"/>
      <c r="BR511" s="1247"/>
      <c r="BS511" s="1247"/>
      <c r="BT511" s="1247"/>
      <c r="BU511" s="1247"/>
      <c r="BV511"/>
      <c r="BW511"/>
    </row>
    <row r="512" spans="2:75" ht="16.5" thickBot="1">
      <c r="B512" s="1278" t="s">
        <v>1145</v>
      </c>
      <c r="C512" s="1279" t="s">
        <v>1146</v>
      </c>
      <c r="D512" s="1264" t="s">
        <v>80</v>
      </c>
      <c r="E512" s="1266" t="s">
        <v>71</v>
      </c>
      <c r="F512" s="1266" t="s">
        <v>50</v>
      </c>
      <c r="G512" s="1266" t="s">
        <v>1130</v>
      </c>
      <c r="H512" s="1268" t="s">
        <v>1131</v>
      </c>
      <c r="I512" s="1269"/>
      <c r="J512"/>
      <c r="K512"/>
      <c r="AH512" s="1278" t="s">
        <v>1145</v>
      </c>
      <c r="AI512" s="1279" t="s">
        <v>1146</v>
      </c>
      <c r="AJ512" s="1264" t="s">
        <v>80</v>
      </c>
      <c r="AK512" s="1266" t="s">
        <v>71</v>
      </c>
      <c r="AL512" s="1266" t="s">
        <v>50</v>
      </c>
      <c r="AM512" s="1266" t="s">
        <v>1130</v>
      </c>
      <c r="AN512" s="1268" t="s">
        <v>1131</v>
      </c>
      <c r="AO512" s="1269"/>
      <c r="AP512"/>
      <c r="AQ512"/>
      <c r="BN512" s="1278" t="s">
        <v>1145</v>
      </c>
      <c r="BO512" s="1279" t="s">
        <v>1146</v>
      </c>
      <c r="BP512" s="1264" t="s">
        <v>80</v>
      </c>
      <c r="BQ512" s="1266" t="s">
        <v>71</v>
      </c>
      <c r="BR512" s="1266" t="s">
        <v>50</v>
      </c>
      <c r="BS512" s="1266" t="s">
        <v>1130</v>
      </c>
      <c r="BT512" s="1268" t="s">
        <v>1131</v>
      </c>
      <c r="BU512" s="1269"/>
      <c r="BV512"/>
      <c r="BW512"/>
    </row>
    <row r="513" spans="2:75" ht="25.5" thickBot="1">
      <c r="B513" s="1263"/>
      <c r="C513" s="1277"/>
      <c r="D513" s="1265"/>
      <c r="E513" s="1267"/>
      <c r="F513" s="1267"/>
      <c r="G513" s="1267"/>
      <c r="H513" s="827" t="s">
        <v>73</v>
      </c>
      <c r="I513" s="828" t="s">
        <v>74</v>
      </c>
      <c r="J513"/>
      <c r="K513"/>
      <c r="AH513" s="1263"/>
      <c r="AI513" s="1277"/>
      <c r="AJ513" s="1265"/>
      <c r="AK513" s="1267"/>
      <c r="AL513" s="1267"/>
      <c r="AM513" s="1267"/>
      <c r="AN513" s="827" t="s">
        <v>73</v>
      </c>
      <c r="AO513" s="828" t="s">
        <v>74</v>
      </c>
      <c r="AP513"/>
      <c r="AQ513"/>
      <c r="BN513" s="1263"/>
      <c r="BO513" s="1277"/>
      <c r="BP513" s="1265"/>
      <c r="BQ513" s="1267"/>
      <c r="BR513" s="1267"/>
      <c r="BS513" s="1267"/>
      <c r="BT513" s="827" t="s">
        <v>73</v>
      </c>
      <c r="BU513" s="828" t="s">
        <v>74</v>
      </c>
      <c r="BV513"/>
      <c r="BW513"/>
    </row>
    <row r="514" spans="2:75" ht="15">
      <c r="B514" s="1249" t="s">
        <v>99</v>
      </c>
      <c r="C514" s="793" t="s">
        <v>100</v>
      </c>
      <c r="D514" s="846" t="s">
        <v>1147</v>
      </c>
      <c r="E514" s="813">
        <v>0.16030103842035834</v>
      </c>
      <c r="F514" s="813">
        <v>73.74137065565445</v>
      </c>
      <c r="G514" s="813">
        <v>6.2653412337373779E-7</v>
      </c>
      <c r="H514" s="813">
        <v>-1.4668813244049064</v>
      </c>
      <c r="I514" s="814">
        <v>-0.49422978670620776</v>
      </c>
      <c r="J514"/>
      <c r="K514"/>
      <c r="AH514" s="1249" t="s">
        <v>99</v>
      </c>
      <c r="AI514" s="793" t="s">
        <v>100</v>
      </c>
      <c r="AJ514" s="846" t="s">
        <v>1444</v>
      </c>
      <c r="AK514" s="813">
        <v>0.23438830156408824</v>
      </c>
      <c r="AL514" s="813">
        <v>76.270028220073712</v>
      </c>
      <c r="AM514" s="813">
        <v>1.4339151578624469E-2</v>
      </c>
      <c r="AN514" s="813">
        <v>-1.5158602726637112</v>
      </c>
      <c r="AO514" s="814">
        <v>-9.525083844739643E-2</v>
      </c>
      <c r="AP514"/>
      <c r="AQ514"/>
      <c r="BN514" s="1249" t="s">
        <v>99</v>
      </c>
      <c r="BO514" s="793" t="s">
        <v>100</v>
      </c>
      <c r="BP514" s="846" t="s">
        <v>1675</v>
      </c>
      <c r="BQ514" s="813">
        <v>0.21316570307484867</v>
      </c>
      <c r="BR514" s="813">
        <v>76.89973609901034</v>
      </c>
      <c r="BS514" s="813">
        <v>2.4097234572103266E-2</v>
      </c>
      <c r="BT514" s="813">
        <v>-1.3430415186601266</v>
      </c>
      <c r="BU514" s="814">
        <v>-5.1402925784325863E-2</v>
      </c>
      <c r="BV514"/>
      <c r="BW514"/>
    </row>
    <row r="515" spans="2:75" ht="15">
      <c r="B515" s="1250"/>
      <c r="C515" s="778" t="s">
        <v>101</v>
      </c>
      <c r="D515" s="847" t="s">
        <v>1148</v>
      </c>
      <c r="E515" s="815">
        <v>0.15897368884458818</v>
      </c>
      <c r="F515" s="815">
        <v>74.159257322844098</v>
      </c>
      <c r="G515" s="815">
        <v>1.1531871012633886E-15</v>
      </c>
      <c r="H515" s="815">
        <v>-2.1960966702694695</v>
      </c>
      <c r="I515" s="816">
        <v>-1.2316811075083072</v>
      </c>
      <c r="J515"/>
      <c r="K515"/>
      <c r="AH515" s="1250"/>
      <c r="AI515" s="778" t="s">
        <v>101</v>
      </c>
      <c r="AJ515" s="847" t="s">
        <v>1445</v>
      </c>
      <c r="AK515" s="815">
        <v>0.23030613288939994</v>
      </c>
      <c r="AL515" s="815">
        <v>75.233618095142475</v>
      </c>
      <c r="AM515" s="815">
        <v>5.4001719313559721E-8</v>
      </c>
      <c r="AN515" s="815">
        <v>-2.2371340370008981</v>
      </c>
      <c r="AO515" s="816">
        <v>-0.84064374077687654</v>
      </c>
      <c r="AP515"/>
      <c r="AQ515"/>
      <c r="BN515" s="1250"/>
      <c r="BO515" s="778" t="s">
        <v>101</v>
      </c>
      <c r="BP515" s="847" t="s">
        <v>1676</v>
      </c>
      <c r="BQ515" s="815">
        <v>0.20006132329885715</v>
      </c>
      <c r="BR515" s="815">
        <v>77.999980170896265</v>
      </c>
      <c r="BS515" s="815">
        <v>4.9145859720857526E-10</v>
      </c>
      <c r="BT515" s="815">
        <v>-2.1502876868322889</v>
      </c>
      <c r="BU515" s="816">
        <v>-0.93860120205661057</v>
      </c>
      <c r="BV515"/>
      <c r="BW515"/>
    </row>
    <row r="516" spans="2:75" ht="15">
      <c r="B516" s="1250"/>
      <c r="C516" s="778" t="s">
        <v>102</v>
      </c>
      <c r="D516" s="847" t="s">
        <v>1149</v>
      </c>
      <c r="E516" s="815">
        <v>0.14628051773976061</v>
      </c>
      <c r="F516" s="815">
        <v>77.404546926511273</v>
      </c>
      <c r="G516" s="815">
        <v>6.0368697647851584E-24</v>
      </c>
      <c r="H516" s="815">
        <v>-2.6819761758052487</v>
      </c>
      <c r="I516" s="816">
        <v>-1.7958016019725256</v>
      </c>
      <c r="J516"/>
      <c r="K516"/>
      <c r="AH516" s="1250"/>
      <c r="AI516" s="778" t="s">
        <v>102</v>
      </c>
      <c r="AJ516" s="847" t="s">
        <v>1446</v>
      </c>
      <c r="AK516" s="815">
        <v>0.22306552950349592</v>
      </c>
      <c r="AL516" s="815">
        <v>72.686251146601762</v>
      </c>
      <c r="AM516" s="815">
        <v>4.3834626016168851E-12</v>
      </c>
      <c r="AN516" s="815">
        <v>-2.6631828133935809</v>
      </c>
      <c r="AO516" s="816">
        <v>-1.3090394088286406</v>
      </c>
      <c r="AP516"/>
      <c r="AQ516"/>
      <c r="BN516" s="1250"/>
      <c r="BO516" s="778" t="s">
        <v>102</v>
      </c>
      <c r="BP516" s="847" t="s">
        <v>1677</v>
      </c>
      <c r="BQ516" s="815">
        <v>0.19833061997872495</v>
      </c>
      <c r="BR516" s="815">
        <v>77.977422566246091</v>
      </c>
      <c r="BS516" s="815">
        <v>2.8848039873837345E-15</v>
      </c>
      <c r="BT516" s="815">
        <v>-2.6686632254260125</v>
      </c>
      <c r="BU516" s="816">
        <v>-1.4674478856850979</v>
      </c>
      <c r="BV516"/>
      <c r="BW516"/>
    </row>
    <row r="517" spans="2:75" ht="15">
      <c r="B517" s="1250"/>
      <c r="C517" s="778" t="s">
        <v>103</v>
      </c>
      <c r="D517" s="847" t="s">
        <v>1150</v>
      </c>
      <c r="E517" s="815">
        <v>0.14802902083650119</v>
      </c>
      <c r="F517" s="815">
        <v>77.08195685355544</v>
      </c>
      <c r="G517" s="815">
        <v>4.9737445809845215E-29</v>
      </c>
      <c r="H517" s="815">
        <v>-3.1998322580332963</v>
      </c>
      <c r="I517" s="816">
        <v>-2.3029455197444837</v>
      </c>
      <c r="J517"/>
      <c r="K517"/>
      <c r="AH517" s="1250"/>
      <c r="AI517" s="778" t="s">
        <v>103</v>
      </c>
      <c r="AJ517" s="847" t="s">
        <v>1447</v>
      </c>
      <c r="AK517" s="815">
        <v>0.24086384645537953</v>
      </c>
      <c r="AL517" s="815">
        <v>77.379197659798294</v>
      </c>
      <c r="AM517" s="815">
        <v>1.4574362143344749E-15</v>
      </c>
      <c r="AN517" s="815">
        <v>-3.2837568019879453</v>
      </c>
      <c r="AO517" s="816">
        <v>-1.824576531345381</v>
      </c>
      <c r="AP517"/>
      <c r="AQ517"/>
      <c r="BN517" s="1250"/>
      <c r="BO517" s="778" t="s">
        <v>103</v>
      </c>
      <c r="BP517" s="847" t="s">
        <v>1678</v>
      </c>
      <c r="BQ517" s="815">
        <v>0.20056504543055412</v>
      </c>
      <c r="BR517" s="815">
        <v>77.99762476333072</v>
      </c>
      <c r="BS517" s="815">
        <v>9.4869145480555322E-20</v>
      </c>
      <c r="BT517" s="815">
        <v>-3.1823692380057049</v>
      </c>
      <c r="BU517" s="816">
        <v>-1.9676307619943025</v>
      </c>
      <c r="BV517"/>
      <c r="BW517"/>
    </row>
    <row r="518" spans="2:75" ht="15">
      <c r="B518" s="1251"/>
      <c r="C518" s="783" t="s">
        <v>104</v>
      </c>
      <c r="D518" s="849" t="s">
        <v>1151</v>
      </c>
      <c r="E518" s="850">
        <v>0.16055262273171711</v>
      </c>
      <c r="F518" s="850">
        <v>73.661350440059181</v>
      </c>
      <c r="G518" s="850">
        <v>2.8513613547872679E-29</v>
      </c>
      <c r="H518" s="850">
        <v>-3.5759956495343124</v>
      </c>
      <c r="I518" s="851">
        <v>-2.6017821282434728</v>
      </c>
      <c r="J518"/>
      <c r="K518"/>
      <c r="AH518" s="1251"/>
      <c r="AI518" s="783" t="s">
        <v>104</v>
      </c>
      <c r="AJ518" s="849" t="s">
        <v>1448</v>
      </c>
      <c r="AK518" s="850">
        <v>0.25301990532622726</v>
      </c>
      <c r="AL518" s="850">
        <v>77.987600964180317</v>
      </c>
      <c r="AM518" s="850">
        <v>4.6741593644457087E-18</v>
      </c>
      <c r="AN518" s="850">
        <v>-3.7801097998587929</v>
      </c>
      <c r="AO518" s="851">
        <v>-2.2476679779187885</v>
      </c>
      <c r="AP518"/>
      <c r="AQ518"/>
      <c r="BN518" s="1251"/>
      <c r="BO518" s="783" t="s">
        <v>104</v>
      </c>
      <c r="BP518" s="849" t="s">
        <v>1679</v>
      </c>
      <c r="BQ518" s="850">
        <v>0.19919363003757884</v>
      </c>
      <c r="BR518" s="850">
        <v>77.99472690553965</v>
      </c>
      <c r="BS518" s="850">
        <v>1.041572499646681E-22</v>
      </c>
      <c r="BT518" s="850">
        <v>-3.4962724580947064</v>
      </c>
      <c r="BU518" s="851">
        <v>-2.2898386530162043</v>
      </c>
      <c r="BV518"/>
      <c r="BW518"/>
    </row>
    <row r="519" spans="2:75" ht="15">
      <c r="B519" s="1252" t="s">
        <v>100</v>
      </c>
      <c r="C519" s="773" t="s">
        <v>99</v>
      </c>
      <c r="D519" s="852" t="s">
        <v>1152</v>
      </c>
      <c r="E519" s="853">
        <v>0.16030103842035834</v>
      </c>
      <c r="F519" s="853">
        <v>73.74137065565445</v>
      </c>
      <c r="G519" s="853">
        <v>6.2653412337373779E-7</v>
      </c>
      <c r="H519" s="853">
        <v>0.49422978670620776</v>
      </c>
      <c r="I519" s="854">
        <v>1.4668813244049064</v>
      </c>
      <c r="J519"/>
      <c r="K519"/>
      <c r="AH519" s="1252" t="s">
        <v>100</v>
      </c>
      <c r="AI519" s="773" t="s">
        <v>99</v>
      </c>
      <c r="AJ519" s="852" t="s">
        <v>1449</v>
      </c>
      <c r="AK519" s="853">
        <v>0.23438830156408824</v>
      </c>
      <c r="AL519" s="853">
        <v>76.270028220073712</v>
      </c>
      <c r="AM519" s="853">
        <v>1.4339151578624469E-2</v>
      </c>
      <c r="AN519" s="853">
        <v>9.525083844739643E-2</v>
      </c>
      <c r="AO519" s="854">
        <v>1.5158602726637112</v>
      </c>
      <c r="AP519"/>
      <c r="AQ519"/>
      <c r="BN519" s="1252" t="s">
        <v>100</v>
      </c>
      <c r="BO519" s="773" t="s">
        <v>99</v>
      </c>
      <c r="BP519" s="852" t="s">
        <v>1680</v>
      </c>
      <c r="BQ519" s="853">
        <v>0.21316570307484867</v>
      </c>
      <c r="BR519" s="853">
        <v>76.89973609901034</v>
      </c>
      <c r="BS519" s="853">
        <v>2.4097234572103266E-2</v>
      </c>
      <c r="BT519" s="853">
        <v>5.1402925784325863E-2</v>
      </c>
      <c r="BU519" s="854">
        <v>1.3430415186601266</v>
      </c>
      <c r="BV519"/>
      <c r="BW519"/>
    </row>
    <row r="520" spans="2:75" ht="15">
      <c r="B520" s="1250"/>
      <c r="C520" s="778" t="s">
        <v>101</v>
      </c>
      <c r="D520" s="847" t="s">
        <v>1153</v>
      </c>
      <c r="E520" s="815">
        <v>0.17733540938027464</v>
      </c>
      <c r="F520" s="815">
        <v>77.985837705858742</v>
      </c>
      <c r="G520" s="815">
        <v>1.3297480583346554E-3</v>
      </c>
      <c r="H520" s="815">
        <v>-1.2703590504499573</v>
      </c>
      <c r="I520" s="816">
        <v>-0.19630761621670514</v>
      </c>
      <c r="J520"/>
      <c r="K520"/>
      <c r="AH520" s="1250"/>
      <c r="AI520" s="778" t="s">
        <v>101</v>
      </c>
      <c r="AJ520" s="847" t="s">
        <v>1153</v>
      </c>
      <c r="AK520" s="815">
        <v>0.21158198349376861</v>
      </c>
      <c r="AL520" s="815">
        <v>77.860196645144939</v>
      </c>
      <c r="AM520" s="815">
        <v>1.2942418950047711E-2</v>
      </c>
      <c r="AN520" s="815">
        <v>-1.3741008318589747</v>
      </c>
      <c r="AO520" s="816">
        <v>-9.2565834807692746E-2</v>
      </c>
      <c r="AP520"/>
      <c r="AQ520"/>
      <c r="BN520" s="1250"/>
      <c r="BO520" s="778" t="s">
        <v>101</v>
      </c>
      <c r="BP520" s="847" t="s">
        <v>1681</v>
      </c>
      <c r="BQ520" s="815">
        <v>0.21321303291366217</v>
      </c>
      <c r="BR520" s="815">
        <v>76.90873294952317</v>
      </c>
      <c r="BS520" s="815">
        <v>2.3761368058146347E-3</v>
      </c>
      <c r="BT520" s="815">
        <v>-1.4931824869409898</v>
      </c>
      <c r="BU520" s="816">
        <v>-0.20126195750345732</v>
      </c>
      <c r="BV520"/>
      <c r="BW520"/>
    </row>
    <row r="521" spans="2:75" ht="15">
      <c r="B521" s="1250"/>
      <c r="C521" s="778" t="s">
        <v>102</v>
      </c>
      <c r="D521" s="847" t="s">
        <v>1154</v>
      </c>
      <c r="E521" s="815">
        <v>0.16605180982279627</v>
      </c>
      <c r="F521" s="815">
        <v>76.149400800293137</v>
      </c>
      <c r="G521" s="815">
        <v>1.0460575361586036E-9</v>
      </c>
      <c r="H521" s="815">
        <v>-1.7615727441220541</v>
      </c>
      <c r="I521" s="816">
        <v>-0.75509392254460628</v>
      </c>
      <c r="J521"/>
      <c r="K521"/>
      <c r="AH521" s="1250"/>
      <c r="AI521" s="778" t="s">
        <v>102</v>
      </c>
      <c r="AJ521" s="847" t="s">
        <v>1450</v>
      </c>
      <c r="AK521" s="815">
        <v>0.20367683065425604</v>
      </c>
      <c r="AL521" s="815">
        <v>76.802680837933281</v>
      </c>
      <c r="AM521" s="815">
        <v>2.1323484197577407E-6</v>
      </c>
      <c r="AN521" s="815">
        <v>-1.7976518337831122</v>
      </c>
      <c r="AO521" s="816">
        <v>-0.56345927732800172</v>
      </c>
      <c r="AP521"/>
      <c r="AQ521"/>
      <c r="BN521" s="1250"/>
      <c r="BO521" s="778" t="s">
        <v>102</v>
      </c>
      <c r="BP521" s="847" t="s">
        <v>1682</v>
      </c>
      <c r="BQ521" s="815">
        <v>0.21158993157827222</v>
      </c>
      <c r="BR521" s="815">
        <v>76.57627494427274</v>
      </c>
      <c r="BS521" s="815">
        <v>1.2107804122959348E-7</v>
      </c>
      <c r="BT521" s="815">
        <v>-2.0119654873304111</v>
      </c>
      <c r="BU521" s="816">
        <v>-0.7297011793362469</v>
      </c>
      <c r="BV521"/>
      <c r="BW521"/>
    </row>
    <row r="522" spans="2:75" ht="15">
      <c r="B522" s="1250"/>
      <c r="C522" s="778" t="s">
        <v>103</v>
      </c>
      <c r="D522" s="847" t="s">
        <v>1155</v>
      </c>
      <c r="E522" s="815">
        <v>0.16759416661992438</v>
      </c>
      <c r="F522" s="815">
        <v>76.609689572366904</v>
      </c>
      <c r="G522" s="815">
        <v>1.9393689900920316E-15</v>
      </c>
      <c r="H522" s="815">
        <v>-2.2786481322263028</v>
      </c>
      <c r="I522" s="816">
        <v>-1.263018534440363</v>
      </c>
      <c r="J522"/>
      <c r="K522"/>
      <c r="AH522" s="1250"/>
      <c r="AI522" s="778" t="s">
        <v>103</v>
      </c>
      <c r="AJ522" s="847" t="s">
        <v>1451</v>
      </c>
      <c r="AK522" s="815">
        <v>0.22302783104798407</v>
      </c>
      <c r="AL522" s="815">
        <v>77.702559641666625</v>
      </c>
      <c r="AM522" s="815">
        <v>2.938746201095747E-10</v>
      </c>
      <c r="AN522" s="815">
        <v>-2.4240853165015861</v>
      </c>
      <c r="AO522" s="816">
        <v>-1.0731369057206326</v>
      </c>
      <c r="AP522"/>
      <c r="AQ522"/>
      <c r="BN522" s="1250"/>
      <c r="BO522" s="778" t="s">
        <v>103</v>
      </c>
      <c r="BP522" s="847" t="s">
        <v>1683</v>
      </c>
      <c r="BQ522" s="815">
        <v>0.21368575472574863</v>
      </c>
      <c r="BR522" s="815">
        <v>76.996332692469664</v>
      </c>
      <c r="BS522" s="815">
        <v>4.6211331930158887E-12</v>
      </c>
      <c r="BT522" s="815">
        <v>-2.5251465897659009</v>
      </c>
      <c r="BU522" s="816">
        <v>-1.2304089657896544</v>
      </c>
      <c r="BV522"/>
      <c r="BW522"/>
    </row>
    <row r="523" spans="2:75" ht="15">
      <c r="B523" s="1251"/>
      <c r="C523" s="783" t="s">
        <v>104</v>
      </c>
      <c r="D523" s="849" t="s">
        <v>1156</v>
      </c>
      <c r="E523" s="850">
        <v>0.17875222611549979</v>
      </c>
      <c r="F523" s="850">
        <v>77.99950218599821</v>
      </c>
      <c r="G523" s="850">
        <v>7.6743705060271788E-18</v>
      </c>
      <c r="H523" s="850">
        <v>-2.6496466039699555</v>
      </c>
      <c r="I523" s="851">
        <v>-1.5670200626967157</v>
      </c>
      <c r="J523"/>
      <c r="K523"/>
      <c r="AH523" s="1251"/>
      <c r="AI523" s="783" t="s">
        <v>104</v>
      </c>
      <c r="AJ523" s="849" t="s">
        <v>1452</v>
      </c>
      <c r="AK523" s="850">
        <v>0.23610398849655312</v>
      </c>
      <c r="AL523" s="850">
        <v>75.983527467002602</v>
      </c>
      <c r="AM523" s="850">
        <v>4.2372882405734255E-13</v>
      </c>
      <c r="AN523" s="850">
        <v>-2.9239246941335097</v>
      </c>
      <c r="AO523" s="851">
        <v>-1.4927419725329636</v>
      </c>
      <c r="AP523"/>
      <c r="AQ523"/>
      <c r="BN523" s="1251"/>
      <c r="BO523" s="783" t="s">
        <v>104</v>
      </c>
      <c r="BP523" s="849" t="s">
        <v>1684</v>
      </c>
      <c r="BQ523" s="850">
        <v>0.21239907384849965</v>
      </c>
      <c r="BR523" s="850">
        <v>76.748210980942474</v>
      </c>
      <c r="BS523" s="850">
        <v>5.1162634340657223E-15</v>
      </c>
      <c r="BT523" s="850">
        <v>-2.8393707780281092</v>
      </c>
      <c r="BU523" s="851">
        <v>-1.5522958886383489</v>
      </c>
      <c r="BV523"/>
      <c r="BW523"/>
    </row>
    <row r="524" spans="2:75" ht="15">
      <c r="B524" s="1252" t="s">
        <v>101</v>
      </c>
      <c r="C524" s="773" t="s">
        <v>99</v>
      </c>
      <c r="D524" s="852" t="s">
        <v>1157</v>
      </c>
      <c r="E524" s="853">
        <v>0.15897368884458818</v>
      </c>
      <c r="F524" s="853">
        <v>74.159257322844098</v>
      </c>
      <c r="G524" s="853">
        <v>1.1531871012633886E-15</v>
      </c>
      <c r="H524" s="853">
        <v>1.2316811075083072</v>
      </c>
      <c r="I524" s="854">
        <v>2.1960966702694695</v>
      </c>
      <c r="J524"/>
      <c r="K524"/>
      <c r="AH524" s="1252" t="s">
        <v>101</v>
      </c>
      <c r="AI524" s="773" t="s">
        <v>99</v>
      </c>
      <c r="AJ524" s="852" t="s">
        <v>1453</v>
      </c>
      <c r="AK524" s="853">
        <v>0.23030613288939994</v>
      </c>
      <c r="AL524" s="853">
        <v>75.233618095142475</v>
      </c>
      <c r="AM524" s="853">
        <v>5.4001719313559721E-8</v>
      </c>
      <c r="AN524" s="853">
        <v>0.84064374077687654</v>
      </c>
      <c r="AO524" s="854">
        <v>2.2371340370008981</v>
      </c>
      <c r="AP524"/>
      <c r="AQ524"/>
      <c r="BN524" s="1252" t="s">
        <v>101</v>
      </c>
      <c r="BO524" s="773" t="s">
        <v>99</v>
      </c>
      <c r="BP524" s="852" t="s">
        <v>1685</v>
      </c>
      <c r="BQ524" s="853">
        <v>0.20006132329885715</v>
      </c>
      <c r="BR524" s="853">
        <v>77.999980170896265</v>
      </c>
      <c r="BS524" s="853">
        <v>4.9145859720857526E-10</v>
      </c>
      <c r="BT524" s="853">
        <v>0.93860120205661057</v>
      </c>
      <c r="BU524" s="854">
        <v>2.1502876868322889</v>
      </c>
      <c r="BV524"/>
      <c r="BW524"/>
    </row>
    <row r="525" spans="2:75" ht="15">
      <c r="B525" s="1250"/>
      <c r="C525" s="778" t="s">
        <v>100</v>
      </c>
      <c r="D525" s="847" t="s">
        <v>1158</v>
      </c>
      <c r="E525" s="815">
        <v>0.17733540938027464</v>
      </c>
      <c r="F525" s="815">
        <v>77.985837705858742</v>
      </c>
      <c r="G525" s="815">
        <v>1.3297480583346554E-3</v>
      </c>
      <c r="H525" s="815">
        <v>0.19630761621670514</v>
      </c>
      <c r="I525" s="816">
        <v>1.2703590504499573</v>
      </c>
      <c r="J525"/>
      <c r="K525"/>
      <c r="AH525" s="1250"/>
      <c r="AI525" s="778" t="s">
        <v>100</v>
      </c>
      <c r="AJ525" s="847" t="s">
        <v>1158</v>
      </c>
      <c r="AK525" s="815">
        <v>0.21158198349376861</v>
      </c>
      <c r="AL525" s="815">
        <v>77.860196645144939</v>
      </c>
      <c r="AM525" s="815">
        <v>1.2942418950047711E-2</v>
      </c>
      <c r="AN525" s="815">
        <v>9.2565834807692746E-2</v>
      </c>
      <c r="AO525" s="816">
        <v>1.3741008318589747</v>
      </c>
      <c r="AP525"/>
      <c r="AQ525"/>
      <c r="BN525" s="1250"/>
      <c r="BO525" s="778" t="s">
        <v>100</v>
      </c>
      <c r="BP525" s="847" t="s">
        <v>1686</v>
      </c>
      <c r="BQ525" s="815">
        <v>0.21321303291366217</v>
      </c>
      <c r="BR525" s="815">
        <v>76.90873294952317</v>
      </c>
      <c r="BS525" s="815">
        <v>2.3761368058146347E-3</v>
      </c>
      <c r="BT525" s="815">
        <v>0.20126195750345732</v>
      </c>
      <c r="BU525" s="816">
        <v>1.4931824869409898</v>
      </c>
      <c r="BV525"/>
      <c r="BW525"/>
    </row>
    <row r="526" spans="2:75" ht="15">
      <c r="B526" s="1250"/>
      <c r="C526" s="778" t="s">
        <v>102</v>
      </c>
      <c r="D526" s="847" t="s">
        <v>1159</v>
      </c>
      <c r="E526" s="815">
        <v>0.16477079344239631</v>
      </c>
      <c r="F526" s="815">
        <v>76.44302894542183</v>
      </c>
      <c r="G526" s="815">
        <v>3.1314743028653953E-2</v>
      </c>
      <c r="H526" s="815">
        <v>-1.0242949714458096</v>
      </c>
      <c r="I526" s="816">
        <v>-2.5705028554188273E-2</v>
      </c>
      <c r="J526"/>
      <c r="K526"/>
      <c r="AH526" s="1250"/>
      <c r="AI526" s="778" t="s">
        <v>102</v>
      </c>
      <c r="AJ526" s="847" t="s">
        <v>1454</v>
      </c>
      <c r="AK526" s="815">
        <v>0.1989655504898637</v>
      </c>
      <c r="AL526" s="815">
        <v>77.467321400529471</v>
      </c>
      <c r="AM526" s="815">
        <v>0.4115602836889623</v>
      </c>
      <c r="AN526" s="815">
        <v>-1.0498782024451512</v>
      </c>
      <c r="AO526" s="816">
        <v>0.15543375800070464</v>
      </c>
      <c r="AP526"/>
      <c r="AQ526"/>
      <c r="BN526" s="1250"/>
      <c r="BO526" s="778" t="s">
        <v>102</v>
      </c>
      <c r="BP526" s="847" t="s">
        <v>1687</v>
      </c>
      <c r="BQ526" s="815">
        <v>0.19838148920197493</v>
      </c>
      <c r="BR526" s="815">
        <v>77.976065570409943</v>
      </c>
      <c r="BS526" s="815">
        <v>0.15038377902482766</v>
      </c>
      <c r="BT526" s="815">
        <v>-1.12437315978724</v>
      </c>
      <c r="BU526" s="816">
        <v>7.7150937565029179E-2</v>
      </c>
      <c r="BV526"/>
      <c r="BW526"/>
    </row>
    <row r="527" spans="2:75" ht="15">
      <c r="B527" s="1250"/>
      <c r="C527" s="778" t="s">
        <v>103</v>
      </c>
      <c r="D527" s="847" t="s">
        <v>1160</v>
      </c>
      <c r="E527" s="815">
        <v>0.16632502971963564</v>
      </c>
      <c r="F527" s="815">
        <v>76.866050458168374</v>
      </c>
      <c r="G527" s="815">
        <v>3.3390492188160301E-7</v>
      </c>
      <c r="H527" s="815">
        <v>-1.5414151364199911</v>
      </c>
      <c r="I527" s="816">
        <v>-0.53358486358001223</v>
      </c>
      <c r="J527"/>
      <c r="K527"/>
      <c r="AH527" s="1250"/>
      <c r="AI527" s="778" t="s">
        <v>103</v>
      </c>
      <c r="AJ527" s="847" t="s">
        <v>1455</v>
      </c>
      <c r="AK527" s="815">
        <v>0.218733747643888</v>
      </c>
      <c r="AL527" s="815">
        <v>77.165825700126049</v>
      </c>
      <c r="AM527" s="815">
        <v>2.0873672674492959E-4</v>
      </c>
      <c r="AN527" s="815">
        <v>-1.6778930226901929</v>
      </c>
      <c r="AO527" s="816">
        <v>-0.35266253286535859</v>
      </c>
      <c r="AP527"/>
      <c r="AQ527"/>
      <c r="BN527" s="1250"/>
      <c r="BO527" s="778" t="s">
        <v>103</v>
      </c>
      <c r="BP527" s="847" t="s">
        <v>1688</v>
      </c>
      <c r="BQ527" s="815">
        <v>0.20061534808037013</v>
      </c>
      <c r="BR527" s="815">
        <v>77.998038952161792</v>
      </c>
      <c r="BS527" s="815">
        <v>3.0106325929099705E-5</v>
      </c>
      <c r="BT527" s="815">
        <v>-1.638077022567636</v>
      </c>
      <c r="BU527" s="816">
        <v>-0.42303408854347191</v>
      </c>
      <c r="BV527"/>
      <c r="BW527"/>
    </row>
    <row r="528" spans="2:75" ht="15">
      <c r="B528" s="1251"/>
      <c r="C528" s="783" t="s">
        <v>104</v>
      </c>
      <c r="D528" s="849" t="s">
        <v>1161</v>
      </c>
      <c r="E528" s="850">
        <v>0.17756285976368349</v>
      </c>
      <c r="F528" s="850">
        <v>77.980032852154054</v>
      </c>
      <c r="G528" s="850">
        <v>4.4257052160582898E-10</v>
      </c>
      <c r="H528" s="850">
        <v>-1.912715772449306</v>
      </c>
      <c r="I528" s="851">
        <v>-0.83728422755070275</v>
      </c>
      <c r="J528"/>
      <c r="K528"/>
      <c r="AH528" s="1251"/>
      <c r="AI528" s="783" t="s">
        <v>104</v>
      </c>
      <c r="AJ528" s="849" t="s">
        <v>1456</v>
      </c>
      <c r="AK528" s="850">
        <v>0.2320520034827375</v>
      </c>
      <c r="AL528" s="850">
        <v>74.887378834724942</v>
      </c>
      <c r="AM528" s="850">
        <v>2.1917344133867158E-7</v>
      </c>
      <c r="AN528" s="850">
        <v>-2.1786450751333843</v>
      </c>
      <c r="AO528" s="851">
        <v>-0.77135492486642199</v>
      </c>
      <c r="AP528"/>
      <c r="AQ528"/>
      <c r="BN528" s="1251"/>
      <c r="BO528" s="783" t="s">
        <v>104</v>
      </c>
      <c r="BP528" s="849" t="s">
        <v>1689</v>
      </c>
      <c r="BQ528" s="850">
        <v>0.19924427892513169</v>
      </c>
      <c r="BR528" s="850">
        <v>77.994060482503031</v>
      </c>
      <c r="BS528" s="850">
        <v>3.2464796193289445E-8</v>
      </c>
      <c r="BT528" s="850">
        <v>-1.9519815564438765</v>
      </c>
      <c r="BU528" s="851">
        <v>-0.74524066577813464</v>
      </c>
      <c r="BV528"/>
      <c r="BW528"/>
    </row>
    <row r="529" spans="2:75" ht="15">
      <c r="B529" s="1252" t="s">
        <v>102</v>
      </c>
      <c r="C529" s="773" t="s">
        <v>99</v>
      </c>
      <c r="D529" s="852" t="s">
        <v>1162</v>
      </c>
      <c r="E529" s="853">
        <v>0.14628051773976061</v>
      </c>
      <c r="F529" s="853">
        <v>77.404546926511273</v>
      </c>
      <c r="G529" s="853">
        <v>6.0368697647851584E-24</v>
      </c>
      <c r="H529" s="853">
        <v>1.7958016019725256</v>
      </c>
      <c r="I529" s="854">
        <v>2.6819761758052487</v>
      </c>
      <c r="J529"/>
      <c r="K529"/>
      <c r="AH529" s="1252" t="s">
        <v>102</v>
      </c>
      <c r="AI529" s="773" t="s">
        <v>99</v>
      </c>
      <c r="AJ529" s="852" t="s">
        <v>1457</v>
      </c>
      <c r="AK529" s="853">
        <v>0.22306552950349592</v>
      </c>
      <c r="AL529" s="853">
        <v>72.686251146601762</v>
      </c>
      <c r="AM529" s="853">
        <v>4.3834626016168851E-12</v>
      </c>
      <c r="AN529" s="853">
        <v>1.3090394088286406</v>
      </c>
      <c r="AO529" s="854">
        <v>2.6631828133935809</v>
      </c>
      <c r="AP529"/>
      <c r="AQ529"/>
      <c r="BN529" s="1252" t="s">
        <v>102</v>
      </c>
      <c r="BO529" s="773" t="s">
        <v>99</v>
      </c>
      <c r="BP529" s="852" t="s">
        <v>1690</v>
      </c>
      <c r="BQ529" s="853">
        <v>0.19833061997872495</v>
      </c>
      <c r="BR529" s="853">
        <v>77.977422566246091</v>
      </c>
      <c r="BS529" s="853">
        <v>2.8848039873837345E-15</v>
      </c>
      <c r="BT529" s="853">
        <v>1.4674478856850979</v>
      </c>
      <c r="BU529" s="854">
        <v>2.6686632254260125</v>
      </c>
      <c r="BV529"/>
      <c r="BW529"/>
    </row>
    <row r="530" spans="2:75" ht="15">
      <c r="B530" s="1250"/>
      <c r="C530" s="778" t="s">
        <v>100</v>
      </c>
      <c r="D530" s="847" t="s">
        <v>1163</v>
      </c>
      <c r="E530" s="815">
        <v>0.16605180982279627</v>
      </c>
      <c r="F530" s="815">
        <v>76.149400800293137</v>
      </c>
      <c r="G530" s="815">
        <v>1.0460575361586036E-9</v>
      </c>
      <c r="H530" s="815">
        <v>0.75509392254460628</v>
      </c>
      <c r="I530" s="816">
        <v>1.7615727441220541</v>
      </c>
      <c r="J530"/>
      <c r="K530"/>
      <c r="AH530" s="1250"/>
      <c r="AI530" s="778" t="s">
        <v>100</v>
      </c>
      <c r="AJ530" s="847" t="s">
        <v>1458</v>
      </c>
      <c r="AK530" s="815">
        <v>0.20367683065425604</v>
      </c>
      <c r="AL530" s="815">
        <v>76.802680837933281</v>
      </c>
      <c r="AM530" s="815">
        <v>2.1323484197577407E-6</v>
      </c>
      <c r="AN530" s="815">
        <v>0.56345927732800172</v>
      </c>
      <c r="AO530" s="816">
        <v>1.7976518337831122</v>
      </c>
      <c r="AP530"/>
      <c r="AQ530"/>
      <c r="BN530" s="1250"/>
      <c r="BO530" s="778" t="s">
        <v>100</v>
      </c>
      <c r="BP530" s="847" t="s">
        <v>1691</v>
      </c>
      <c r="BQ530" s="815">
        <v>0.21158993157827222</v>
      </c>
      <c r="BR530" s="815">
        <v>76.57627494427274</v>
      </c>
      <c r="BS530" s="815">
        <v>1.2107804122959348E-7</v>
      </c>
      <c r="BT530" s="815">
        <v>0.7297011793362469</v>
      </c>
      <c r="BU530" s="816">
        <v>2.0119654873304111</v>
      </c>
      <c r="BV530"/>
      <c r="BW530"/>
    </row>
    <row r="531" spans="2:75" ht="15">
      <c r="B531" s="1250"/>
      <c r="C531" s="778" t="s">
        <v>101</v>
      </c>
      <c r="D531" s="847" t="s">
        <v>1164</v>
      </c>
      <c r="E531" s="815">
        <v>0.16477079344239631</v>
      </c>
      <c r="F531" s="815">
        <v>76.44302894542183</v>
      </c>
      <c r="G531" s="815">
        <v>3.1314743028653953E-2</v>
      </c>
      <c r="H531" s="815">
        <v>2.5705028554188273E-2</v>
      </c>
      <c r="I531" s="816">
        <v>1.0242949714458096</v>
      </c>
      <c r="J531"/>
      <c r="K531"/>
      <c r="AH531" s="1250"/>
      <c r="AI531" s="778" t="s">
        <v>101</v>
      </c>
      <c r="AJ531" s="847" t="s">
        <v>1459</v>
      </c>
      <c r="AK531" s="815">
        <v>0.1989655504898637</v>
      </c>
      <c r="AL531" s="815">
        <v>77.467321400529471</v>
      </c>
      <c r="AM531" s="815">
        <v>0.4115602836889623</v>
      </c>
      <c r="AN531" s="815">
        <v>-0.15543375800070464</v>
      </c>
      <c r="AO531" s="816">
        <v>1.0498782024451512</v>
      </c>
      <c r="AP531"/>
      <c r="AQ531"/>
      <c r="BN531" s="1250"/>
      <c r="BO531" s="778" t="s">
        <v>101</v>
      </c>
      <c r="BP531" s="847" t="s">
        <v>1692</v>
      </c>
      <c r="BQ531" s="815">
        <v>0.19838148920197493</v>
      </c>
      <c r="BR531" s="815">
        <v>77.976065570409943</v>
      </c>
      <c r="BS531" s="815">
        <v>0.15038377902482766</v>
      </c>
      <c r="BT531" s="815">
        <v>-7.7150937565029179E-2</v>
      </c>
      <c r="BU531" s="816">
        <v>1.12437315978724</v>
      </c>
      <c r="BV531"/>
      <c r="BW531"/>
    </row>
    <row r="532" spans="2:75" ht="15">
      <c r="B532" s="1250"/>
      <c r="C532" s="778" t="s">
        <v>103</v>
      </c>
      <c r="D532" s="847" t="s">
        <v>1165</v>
      </c>
      <c r="E532" s="815">
        <v>0.15423803563516414</v>
      </c>
      <c r="F532" s="815">
        <v>77.963518979476916</v>
      </c>
      <c r="G532" s="815">
        <v>2.0385141105575183E-2</v>
      </c>
      <c r="H532" s="815">
        <v>-0.97958405308844354</v>
      </c>
      <c r="I532" s="816">
        <v>-4.5415946911561901E-2</v>
      </c>
      <c r="J532"/>
      <c r="K532"/>
      <c r="AH532" s="1250"/>
      <c r="AI532" s="778" t="s">
        <v>103</v>
      </c>
      <c r="AJ532" s="847" t="s">
        <v>1460</v>
      </c>
      <c r="AK532" s="815">
        <v>0.21109658444547413</v>
      </c>
      <c r="AL532" s="815">
        <v>75.410772664672692</v>
      </c>
      <c r="AM532" s="815">
        <v>0.13154861095720932</v>
      </c>
      <c r="AN532" s="815">
        <v>-1.2080116007310717</v>
      </c>
      <c r="AO532" s="816">
        <v>7.190048961996684E-2</v>
      </c>
      <c r="AP532"/>
      <c r="AQ532"/>
      <c r="BN532" s="1250"/>
      <c r="BO532" s="778" t="s">
        <v>103</v>
      </c>
      <c r="BP532" s="847" t="s">
        <v>1693</v>
      </c>
      <c r="BQ532" s="815">
        <v>0.19888946585091841</v>
      </c>
      <c r="BR532" s="815">
        <v>77.960419851682573</v>
      </c>
      <c r="BS532" s="815">
        <v>0.19156094133400353</v>
      </c>
      <c r="BT532" s="815">
        <v>-1.1092486315793422</v>
      </c>
      <c r="BU532" s="816">
        <v>9.5359742690445032E-2</v>
      </c>
      <c r="BV532"/>
      <c r="BW532"/>
    </row>
    <row r="533" spans="2:75" ht="15">
      <c r="B533" s="1251"/>
      <c r="C533" s="783" t="s">
        <v>104</v>
      </c>
      <c r="D533" s="849" t="s">
        <v>1166</v>
      </c>
      <c r="E533" s="850">
        <v>0.16629469412105133</v>
      </c>
      <c r="F533" s="850">
        <v>76.091881481779211</v>
      </c>
      <c r="G533" s="850">
        <v>3.4680655881174208E-5</v>
      </c>
      <c r="H533" s="850">
        <v>-1.3539878495503379</v>
      </c>
      <c r="I533" s="851">
        <v>-0.34601215044967293</v>
      </c>
      <c r="J533"/>
      <c r="K533"/>
      <c r="AH533" s="1251"/>
      <c r="AI533" s="783" t="s">
        <v>104</v>
      </c>
      <c r="AJ533" s="849" t="s">
        <v>1461</v>
      </c>
      <c r="AK533" s="850">
        <v>0.22486762311759675</v>
      </c>
      <c r="AL533" s="850">
        <v>72.253032994954737</v>
      </c>
      <c r="AM533" s="850">
        <v>2.9428919659928296E-4</v>
      </c>
      <c r="AN533" s="850">
        <v>-1.7104585611766836</v>
      </c>
      <c r="AO533" s="851">
        <v>-0.34509699437867586</v>
      </c>
      <c r="AP533"/>
      <c r="AQ533"/>
      <c r="BN533" s="1251"/>
      <c r="BO533" s="783" t="s">
        <v>104</v>
      </c>
      <c r="BP533" s="849" t="s">
        <v>1694</v>
      </c>
      <c r="BQ533" s="850">
        <v>0.19750641616274453</v>
      </c>
      <c r="BR533" s="850">
        <v>77.993967530316098</v>
      </c>
      <c r="BS533" s="850">
        <v>1.1449825538487324E-3</v>
      </c>
      <c r="BT533" s="850">
        <v>-1.4231077068371971</v>
      </c>
      <c r="BU533" s="851">
        <v>-0.22689229316260309</v>
      </c>
      <c r="BV533"/>
      <c r="BW533"/>
    </row>
    <row r="534" spans="2:75" ht="15">
      <c r="B534" s="1252" t="s">
        <v>103</v>
      </c>
      <c r="C534" s="773" t="s">
        <v>99</v>
      </c>
      <c r="D534" s="852" t="s">
        <v>1167</v>
      </c>
      <c r="E534" s="853">
        <v>0.14802902083650119</v>
      </c>
      <c r="F534" s="853">
        <v>77.08195685355544</v>
      </c>
      <c r="G534" s="853">
        <v>4.9737445809845215E-29</v>
      </c>
      <c r="H534" s="853">
        <v>2.3029455197444837</v>
      </c>
      <c r="I534" s="854">
        <v>3.1998322580332963</v>
      </c>
      <c r="J534"/>
      <c r="K534"/>
      <c r="AH534" s="1252" t="s">
        <v>103</v>
      </c>
      <c r="AI534" s="773" t="s">
        <v>99</v>
      </c>
      <c r="AJ534" s="852" t="s">
        <v>1462</v>
      </c>
      <c r="AK534" s="853">
        <v>0.24086384645537953</v>
      </c>
      <c r="AL534" s="853">
        <v>77.379197659798294</v>
      </c>
      <c r="AM534" s="853">
        <v>1.4574362143344749E-15</v>
      </c>
      <c r="AN534" s="853">
        <v>1.824576531345381</v>
      </c>
      <c r="AO534" s="854">
        <v>3.2837568019879453</v>
      </c>
      <c r="AP534"/>
      <c r="AQ534"/>
      <c r="BN534" s="1252" t="s">
        <v>103</v>
      </c>
      <c r="BO534" s="773" t="s">
        <v>99</v>
      </c>
      <c r="BP534" s="852" t="s">
        <v>1695</v>
      </c>
      <c r="BQ534" s="853">
        <v>0.20056504543055412</v>
      </c>
      <c r="BR534" s="853">
        <v>77.99762476333072</v>
      </c>
      <c r="BS534" s="853">
        <v>9.4869145480555322E-20</v>
      </c>
      <c r="BT534" s="853">
        <v>1.9676307619943025</v>
      </c>
      <c r="BU534" s="854">
        <v>3.1823692380057049</v>
      </c>
      <c r="BV534"/>
      <c r="BW534"/>
    </row>
    <row r="535" spans="2:75" ht="15">
      <c r="B535" s="1250"/>
      <c r="C535" s="778" t="s">
        <v>100</v>
      </c>
      <c r="D535" s="847" t="s">
        <v>1168</v>
      </c>
      <c r="E535" s="815">
        <v>0.16759416661992438</v>
      </c>
      <c r="F535" s="815">
        <v>76.609689572366904</v>
      </c>
      <c r="G535" s="815">
        <v>1.9393689900920316E-15</v>
      </c>
      <c r="H535" s="815">
        <v>1.263018534440363</v>
      </c>
      <c r="I535" s="816">
        <v>2.2786481322263028</v>
      </c>
      <c r="J535"/>
      <c r="K535"/>
      <c r="AH535" s="1250"/>
      <c r="AI535" s="778" t="s">
        <v>100</v>
      </c>
      <c r="AJ535" s="847" t="s">
        <v>1463</v>
      </c>
      <c r="AK535" s="815">
        <v>0.22302783104798407</v>
      </c>
      <c r="AL535" s="815">
        <v>77.702559641666625</v>
      </c>
      <c r="AM535" s="815">
        <v>2.938746201095747E-10</v>
      </c>
      <c r="AN535" s="815">
        <v>1.0731369057206326</v>
      </c>
      <c r="AO535" s="816">
        <v>2.4240853165015861</v>
      </c>
      <c r="AP535"/>
      <c r="AQ535"/>
      <c r="BN535" s="1250"/>
      <c r="BO535" s="778" t="s">
        <v>100</v>
      </c>
      <c r="BP535" s="847" t="s">
        <v>1696</v>
      </c>
      <c r="BQ535" s="815">
        <v>0.21368575472574863</v>
      </c>
      <c r="BR535" s="815">
        <v>76.996332692469664</v>
      </c>
      <c r="BS535" s="815">
        <v>4.6211331930158887E-12</v>
      </c>
      <c r="BT535" s="815">
        <v>1.2304089657896544</v>
      </c>
      <c r="BU535" s="816">
        <v>2.5251465897659009</v>
      </c>
      <c r="BV535"/>
      <c r="BW535"/>
    </row>
    <row r="536" spans="2:75" ht="15">
      <c r="B536" s="1250"/>
      <c r="C536" s="778" t="s">
        <v>101</v>
      </c>
      <c r="D536" s="847" t="s">
        <v>1169</v>
      </c>
      <c r="E536" s="815">
        <v>0.16632502971963564</v>
      </c>
      <c r="F536" s="815">
        <v>76.866050458168374</v>
      </c>
      <c r="G536" s="815">
        <v>3.3390492188160301E-7</v>
      </c>
      <c r="H536" s="815">
        <v>0.53358486358001223</v>
      </c>
      <c r="I536" s="816">
        <v>1.5414151364199911</v>
      </c>
      <c r="J536"/>
      <c r="K536"/>
      <c r="AH536" s="1250"/>
      <c r="AI536" s="778" t="s">
        <v>101</v>
      </c>
      <c r="AJ536" s="847" t="s">
        <v>1464</v>
      </c>
      <c r="AK536" s="815">
        <v>0.218733747643888</v>
      </c>
      <c r="AL536" s="815">
        <v>77.165825700126049</v>
      </c>
      <c r="AM536" s="815">
        <v>2.0873672674492959E-4</v>
      </c>
      <c r="AN536" s="815">
        <v>0.35266253286535859</v>
      </c>
      <c r="AO536" s="816">
        <v>1.6778930226901929</v>
      </c>
      <c r="AP536"/>
      <c r="AQ536"/>
      <c r="BN536" s="1250"/>
      <c r="BO536" s="778" t="s">
        <v>101</v>
      </c>
      <c r="BP536" s="847" t="s">
        <v>1697</v>
      </c>
      <c r="BQ536" s="815">
        <v>0.20061534808037013</v>
      </c>
      <c r="BR536" s="815">
        <v>77.998038952161792</v>
      </c>
      <c r="BS536" s="815">
        <v>3.0106325929099705E-5</v>
      </c>
      <c r="BT536" s="815">
        <v>0.42303408854347191</v>
      </c>
      <c r="BU536" s="816">
        <v>1.638077022567636</v>
      </c>
      <c r="BV536"/>
      <c r="BW536"/>
    </row>
    <row r="537" spans="2:75" ht="15">
      <c r="B537" s="1250"/>
      <c r="C537" s="778" t="s">
        <v>102</v>
      </c>
      <c r="D537" s="847" t="s">
        <v>1170</v>
      </c>
      <c r="E537" s="815">
        <v>0.15423803563516414</v>
      </c>
      <c r="F537" s="815">
        <v>77.963518979476916</v>
      </c>
      <c r="G537" s="815">
        <v>2.0385141105575183E-2</v>
      </c>
      <c r="H537" s="815">
        <v>4.5415946911561901E-2</v>
      </c>
      <c r="I537" s="816">
        <v>0.97958405308844354</v>
      </c>
      <c r="J537"/>
      <c r="K537"/>
      <c r="AH537" s="1250"/>
      <c r="AI537" s="778" t="s">
        <v>102</v>
      </c>
      <c r="AJ537" s="847" t="s">
        <v>1465</v>
      </c>
      <c r="AK537" s="815">
        <v>0.21109658444547413</v>
      </c>
      <c r="AL537" s="815">
        <v>75.410772664672692</v>
      </c>
      <c r="AM537" s="815">
        <v>0.13154861095720932</v>
      </c>
      <c r="AN537" s="815">
        <v>-7.190048961996684E-2</v>
      </c>
      <c r="AO537" s="816">
        <v>1.2080116007310717</v>
      </c>
      <c r="AP537"/>
      <c r="AQ537"/>
      <c r="BN537" s="1250"/>
      <c r="BO537" s="778" t="s">
        <v>102</v>
      </c>
      <c r="BP537" s="847" t="s">
        <v>1698</v>
      </c>
      <c r="BQ537" s="815">
        <v>0.19888946585091841</v>
      </c>
      <c r="BR537" s="815">
        <v>77.960419851682573</v>
      </c>
      <c r="BS537" s="815">
        <v>0.19156094133400353</v>
      </c>
      <c r="BT537" s="815">
        <v>-9.5359742690445032E-2</v>
      </c>
      <c r="BU537" s="816">
        <v>1.1092486315793422</v>
      </c>
      <c r="BV537"/>
      <c r="BW537"/>
    </row>
    <row r="538" spans="2:75" ht="15">
      <c r="B538" s="1251"/>
      <c r="C538" s="783" t="s">
        <v>104</v>
      </c>
      <c r="D538" s="849" t="s">
        <v>1171</v>
      </c>
      <c r="E538" s="850">
        <v>0.16783481889171523</v>
      </c>
      <c r="F538" s="850">
        <v>76.558991215686547</v>
      </c>
      <c r="G538" s="850">
        <v>0.71784397760796215</v>
      </c>
      <c r="H538" s="850">
        <v>-0.84605483106341584</v>
      </c>
      <c r="I538" s="851">
        <v>0.17105483106341038</v>
      </c>
      <c r="J538"/>
      <c r="K538"/>
      <c r="AH538" s="1251"/>
      <c r="AI538" s="783" t="s">
        <v>104</v>
      </c>
      <c r="AJ538" s="849" t="s">
        <v>1466</v>
      </c>
      <c r="AK538" s="850">
        <v>0.24253372961953806</v>
      </c>
      <c r="AL538" s="850">
        <v>77.195843819410044</v>
      </c>
      <c r="AM538" s="850">
        <v>0.92654402491079835</v>
      </c>
      <c r="AN538" s="850">
        <v>-1.1944261719516298</v>
      </c>
      <c r="AO538" s="851">
        <v>0.2749817275073751</v>
      </c>
      <c r="AP538"/>
      <c r="AQ538"/>
      <c r="BN538" s="1251"/>
      <c r="BO538" s="783" t="s">
        <v>104</v>
      </c>
      <c r="BP538" s="849" t="s">
        <v>1699</v>
      </c>
      <c r="BQ538" s="850">
        <v>0.1997500614589795</v>
      </c>
      <c r="BR538" s="850">
        <v>77.985276916789147</v>
      </c>
      <c r="BS538" s="850">
        <v>1</v>
      </c>
      <c r="BT538" s="850">
        <v>-0.92295981452372799</v>
      </c>
      <c r="BU538" s="851">
        <v>0.28684870341282476</v>
      </c>
      <c r="BV538"/>
      <c r="BW538"/>
    </row>
    <row r="539" spans="2:75" ht="15.75" thickBot="1">
      <c r="B539" s="1262" t="s">
        <v>104</v>
      </c>
      <c r="C539" s="773" t="s">
        <v>99</v>
      </c>
      <c r="D539" s="852" t="s">
        <v>1172</v>
      </c>
      <c r="E539" s="853">
        <v>0.16055262273171711</v>
      </c>
      <c r="F539" s="853">
        <v>73.661350440059181</v>
      </c>
      <c r="G539" s="853">
        <v>2.8513613547872679E-29</v>
      </c>
      <c r="H539" s="853">
        <v>2.6017821282434728</v>
      </c>
      <c r="I539" s="854">
        <v>3.5759956495343124</v>
      </c>
      <c r="J539"/>
      <c r="K539"/>
      <c r="AH539" s="1262" t="s">
        <v>104</v>
      </c>
      <c r="AI539" s="773" t="s">
        <v>99</v>
      </c>
      <c r="AJ539" s="852" t="s">
        <v>1467</v>
      </c>
      <c r="AK539" s="853">
        <v>0.25301990532622726</v>
      </c>
      <c r="AL539" s="853">
        <v>77.987600964180317</v>
      </c>
      <c r="AM539" s="853">
        <v>4.6741593644457087E-18</v>
      </c>
      <c r="AN539" s="853">
        <v>2.2476679779187885</v>
      </c>
      <c r="AO539" s="854">
        <v>3.7801097998587929</v>
      </c>
      <c r="AP539"/>
      <c r="AQ539"/>
      <c r="BN539" s="1262" t="s">
        <v>104</v>
      </c>
      <c r="BO539" s="773" t="s">
        <v>99</v>
      </c>
      <c r="BP539" s="852" t="s">
        <v>1700</v>
      </c>
      <c r="BQ539" s="853">
        <v>0.19919363003757884</v>
      </c>
      <c r="BR539" s="853">
        <v>77.99472690553965</v>
      </c>
      <c r="BS539" s="853">
        <v>1.041572499646681E-22</v>
      </c>
      <c r="BT539" s="853">
        <v>2.2898386530162043</v>
      </c>
      <c r="BU539" s="854">
        <v>3.4962724580947064</v>
      </c>
      <c r="BV539"/>
      <c r="BW539"/>
    </row>
    <row r="540" spans="2:75" ht="15">
      <c r="B540" s="1250"/>
      <c r="C540" s="778" t="s">
        <v>100</v>
      </c>
      <c r="D540" s="847" t="s">
        <v>1173</v>
      </c>
      <c r="E540" s="815">
        <v>0.17875222611549979</v>
      </c>
      <c r="F540" s="815">
        <v>77.99950218599821</v>
      </c>
      <c r="G540" s="815">
        <v>7.6743705060271788E-18</v>
      </c>
      <c r="H540" s="815">
        <v>1.5670200626967157</v>
      </c>
      <c r="I540" s="816">
        <v>2.6496466039699555</v>
      </c>
      <c r="J540"/>
      <c r="K540"/>
      <c r="AH540" s="1250"/>
      <c r="AI540" s="778" t="s">
        <v>100</v>
      </c>
      <c r="AJ540" s="847" t="s">
        <v>1468</v>
      </c>
      <c r="AK540" s="815">
        <v>0.23610398849655312</v>
      </c>
      <c r="AL540" s="815">
        <v>75.983527467002602</v>
      </c>
      <c r="AM540" s="815">
        <v>4.2372882405734255E-13</v>
      </c>
      <c r="AN540" s="815">
        <v>1.4927419725329636</v>
      </c>
      <c r="AO540" s="816">
        <v>2.9239246941335097</v>
      </c>
      <c r="AP540"/>
      <c r="AQ540"/>
      <c r="BN540" s="1250"/>
      <c r="BO540" s="778" t="s">
        <v>100</v>
      </c>
      <c r="BP540" s="847" t="s">
        <v>1701</v>
      </c>
      <c r="BQ540" s="815">
        <v>0.21239907384849965</v>
      </c>
      <c r="BR540" s="815">
        <v>76.748210980942474</v>
      </c>
      <c r="BS540" s="815">
        <v>5.1162634340657223E-15</v>
      </c>
      <c r="BT540" s="815">
        <v>1.5522958886383489</v>
      </c>
      <c r="BU540" s="816">
        <v>2.8393707780281092</v>
      </c>
      <c r="BV540"/>
      <c r="BW540"/>
    </row>
    <row r="541" spans="2:75" ht="15">
      <c r="B541" s="1250"/>
      <c r="C541" s="778" t="s">
        <v>101</v>
      </c>
      <c r="D541" s="847" t="s">
        <v>1174</v>
      </c>
      <c r="E541" s="815">
        <v>0.17756285976368349</v>
      </c>
      <c r="F541" s="815">
        <v>77.980032852154054</v>
      </c>
      <c r="G541" s="815">
        <v>4.4257052160582898E-10</v>
      </c>
      <c r="H541" s="815">
        <v>0.83728422755070275</v>
      </c>
      <c r="I541" s="816">
        <v>1.912715772449306</v>
      </c>
      <c r="J541"/>
      <c r="K541"/>
      <c r="AH541" s="1250"/>
      <c r="AI541" s="778" t="s">
        <v>101</v>
      </c>
      <c r="AJ541" s="847" t="s">
        <v>1469</v>
      </c>
      <c r="AK541" s="815">
        <v>0.2320520034827375</v>
      </c>
      <c r="AL541" s="815">
        <v>74.887378834724942</v>
      </c>
      <c r="AM541" s="815">
        <v>2.1917344133867158E-7</v>
      </c>
      <c r="AN541" s="815">
        <v>0.77135492486642199</v>
      </c>
      <c r="AO541" s="816">
        <v>2.1786450751333843</v>
      </c>
      <c r="AP541"/>
      <c r="AQ541"/>
      <c r="BN541" s="1250"/>
      <c r="BO541" s="778" t="s">
        <v>101</v>
      </c>
      <c r="BP541" s="847" t="s">
        <v>1702</v>
      </c>
      <c r="BQ541" s="815">
        <v>0.19924427892513169</v>
      </c>
      <c r="BR541" s="815">
        <v>77.994060482503031</v>
      </c>
      <c r="BS541" s="815">
        <v>3.2464796193289445E-8</v>
      </c>
      <c r="BT541" s="815">
        <v>0.74524066577813464</v>
      </c>
      <c r="BU541" s="816">
        <v>1.9519815564438765</v>
      </c>
      <c r="BV541"/>
      <c r="BW541"/>
    </row>
    <row r="542" spans="2:75" ht="15">
      <c r="B542" s="1250"/>
      <c r="C542" s="778" t="s">
        <v>102</v>
      </c>
      <c r="D542" s="847" t="s">
        <v>1175</v>
      </c>
      <c r="E542" s="815">
        <v>0.16629469412105133</v>
      </c>
      <c r="F542" s="815">
        <v>76.091881481779211</v>
      </c>
      <c r="G542" s="815">
        <v>3.4680655881174208E-5</v>
      </c>
      <c r="H542" s="815">
        <v>0.34601215044967293</v>
      </c>
      <c r="I542" s="816">
        <v>1.3539878495503379</v>
      </c>
      <c r="J542"/>
      <c r="K542"/>
      <c r="AH542" s="1250"/>
      <c r="AI542" s="778" t="s">
        <v>102</v>
      </c>
      <c r="AJ542" s="847" t="s">
        <v>1470</v>
      </c>
      <c r="AK542" s="815">
        <v>0.22486762311759675</v>
      </c>
      <c r="AL542" s="815">
        <v>72.253032994954737</v>
      </c>
      <c r="AM542" s="815">
        <v>2.9428919659928296E-4</v>
      </c>
      <c r="AN542" s="815">
        <v>0.34509699437867586</v>
      </c>
      <c r="AO542" s="816">
        <v>1.7104585611766836</v>
      </c>
      <c r="AP542"/>
      <c r="AQ542"/>
      <c r="BN542" s="1250"/>
      <c r="BO542" s="778" t="s">
        <v>102</v>
      </c>
      <c r="BP542" s="847" t="s">
        <v>1703</v>
      </c>
      <c r="BQ542" s="815">
        <v>0.19750641616274453</v>
      </c>
      <c r="BR542" s="815">
        <v>77.993967530316098</v>
      </c>
      <c r="BS542" s="815">
        <v>1.1449825538487324E-3</v>
      </c>
      <c r="BT542" s="815">
        <v>0.22689229316260309</v>
      </c>
      <c r="BU542" s="816">
        <v>1.4231077068371971</v>
      </c>
      <c r="BV542"/>
      <c r="BW542"/>
    </row>
    <row r="543" spans="2:75" ht="15.75" thickBot="1">
      <c r="B543" s="1263"/>
      <c r="C543" s="788" t="s">
        <v>103</v>
      </c>
      <c r="D543" s="833" t="s">
        <v>1176</v>
      </c>
      <c r="E543" s="834">
        <v>0.16783481889171523</v>
      </c>
      <c r="F543" s="834">
        <v>76.558991215686547</v>
      </c>
      <c r="G543" s="834">
        <v>0.71784397760796215</v>
      </c>
      <c r="H543" s="834">
        <v>-0.17105483106341038</v>
      </c>
      <c r="I543" s="835">
        <v>0.84605483106341584</v>
      </c>
      <c r="J543"/>
      <c r="K543"/>
      <c r="AH543" s="1263"/>
      <c r="AI543" s="788" t="s">
        <v>103</v>
      </c>
      <c r="AJ543" s="833" t="s">
        <v>1471</v>
      </c>
      <c r="AK543" s="834">
        <v>0.24253372961953806</v>
      </c>
      <c r="AL543" s="834">
        <v>77.195843819410044</v>
      </c>
      <c r="AM543" s="834">
        <v>0.92654402491079835</v>
      </c>
      <c r="AN543" s="834">
        <v>-0.2749817275073751</v>
      </c>
      <c r="AO543" s="835">
        <v>1.1944261719516298</v>
      </c>
      <c r="AP543"/>
      <c r="AQ543"/>
      <c r="BN543" s="1263"/>
      <c r="BO543" s="788" t="s">
        <v>103</v>
      </c>
      <c r="BP543" s="833" t="s">
        <v>1704</v>
      </c>
      <c r="BQ543" s="834">
        <v>0.1997500614589795</v>
      </c>
      <c r="BR543" s="834">
        <v>77.985276916789147</v>
      </c>
      <c r="BS543" s="834">
        <v>1</v>
      </c>
      <c r="BT543" s="834">
        <v>-0.28684870341282476</v>
      </c>
      <c r="BU543" s="835">
        <v>0.92295981452372799</v>
      </c>
      <c r="BV543"/>
      <c r="BW543"/>
    </row>
    <row r="544" spans="2:75" ht="15">
      <c r="B544" s="1270" t="s">
        <v>81</v>
      </c>
      <c r="C544" s="1247"/>
      <c r="D544" s="1247"/>
      <c r="E544" s="1247"/>
      <c r="F544" s="1247"/>
      <c r="G544" s="1247"/>
      <c r="H544" s="1247"/>
      <c r="I544" s="1247"/>
      <c r="J544"/>
      <c r="K544"/>
      <c r="AH544" s="1270" t="s">
        <v>81</v>
      </c>
      <c r="AI544" s="1247"/>
      <c r="AJ544" s="1247"/>
      <c r="AK544" s="1247"/>
      <c r="AL544" s="1247"/>
      <c r="AM544" s="1247"/>
      <c r="AN544" s="1247"/>
      <c r="AO544" s="1247"/>
      <c r="AP544"/>
      <c r="AQ544"/>
      <c r="BN544" s="1270" t="s">
        <v>81</v>
      </c>
      <c r="BO544" s="1247"/>
      <c r="BP544" s="1247"/>
      <c r="BQ544" s="1247"/>
      <c r="BR544" s="1247"/>
      <c r="BS544" s="1247"/>
      <c r="BT544" s="1247"/>
      <c r="BU544" s="1247"/>
      <c r="BV544"/>
      <c r="BW544"/>
    </row>
    <row r="545" spans="2:75" ht="15">
      <c r="B545" s="1270" t="s">
        <v>1177</v>
      </c>
      <c r="C545" s="1247"/>
      <c r="D545" s="1247"/>
      <c r="E545" s="1247"/>
      <c r="F545" s="1247"/>
      <c r="G545" s="1247"/>
      <c r="H545" s="1247"/>
      <c r="I545" s="1247"/>
      <c r="J545"/>
      <c r="K545"/>
      <c r="AH545" s="1270" t="s">
        <v>1437</v>
      </c>
      <c r="AI545" s="1247"/>
      <c r="AJ545" s="1247"/>
      <c r="AK545" s="1247"/>
      <c r="AL545" s="1247"/>
      <c r="AM545" s="1247"/>
      <c r="AN545" s="1247"/>
      <c r="AO545" s="1247"/>
      <c r="AP545"/>
      <c r="AQ545"/>
      <c r="BN545" s="1270" t="s">
        <v>1705</v>
      </c>
      <c r="BO545" s="1247"/>
      <c r="BP545" s="1247"/>
      <c r="BQ545" s="1247"/>
      <c r="BR545" s="1247"/>
      <c r="BS545" s="1247"/>
      <c r="BT545" s="1247"/>
      <c r="BU545" s="1247"/>
      <c r="BV545"/>
      <c r="BW545"/>
    </row>
    <row r="546" spans="2:75" ht="15">
      <c r="B546"/>
      <c r="C546"/>
      <c r="D546"/>
      <c r="E546"/>
      <c r="F546"/>
      <c r="G546"/>
      <c r="H546"/>
      <c r="I546"/>
      <c r="J546"/>
      <c r="K546"/>
      <c r="AH546"/>
      <c r="AI546"/>
      <c r="AJ546"/>
      <c r="AK546"/>
      <c r="AL546"/>
      <c r="AM546"/>
      <c r="AN546"/>
      <c r="AO546"/>
      <c r="AP546"/>
      <c r="AQ546"/>
      <c r="BN546"/>
      <c r="BO546"/>
      <c r="BP546"/>
      <c r="BQ546"/>
      <c r="BR546"/>
      <c r="BS546"/>
      <c r="BT546"/>
      <c r="BU546"/>
      <c r="BV546"/>
      <c r="BW546"/>
    </row>
    <row r="547" spans="2:75" ht="15.75" thickBot="1">
      <c r="B547" s="1246" t="s">
        <v>1127</v>
      </c>
      <c r="C547" s="1247"/>
      <c r="D547" s="1247"/>
      <c r="E547" s="1247"/>
      <c r="F547"/>
      <c r="G547"/>
      <c r="H547"/>
      <c r="I547"/>
      <c r="J547"/>
      <c r="K547"/>
      <c r="AH547" s="1246" t="s">
        <v>1127</v>
      </c>
      <c r="AI547" s="1247"/>
      <c r="AJ547" s="1247"/>
      <c r="AK547" s="1247"/>
      <c r="AL547"/>
      <c r="AM547"/>
      <c r="AN547"/>
      <c r="AO547"/>
      <c r="AP547"/>
      <c r="AQ547"/>
      <c r="BN547" s="1246" t="s">
        <v>1127</v>
      </c>
      <c r="BO547" s="1247"/>
      <c r="BP547" s="1247"/>
      <c r="BQ547" s="1247"/>
      <c r="BR547"/>
      <c r="BS547"/>
      <c r="BT547"/>
      <c r="BU547"/>
      <c r="BV547"/>
      <c r="BW547"/>
    </row>
    <row r="548" spans="2:75" ht="25.5" thickBot="1">
      <c r="B548" s="756" t="s">
        <v>849</v>
      </c>
      <c r="C548" s="757" t="s">
        <v>850</v>
      </c>
      <c r="D548" s="757" t="s">
        <v>36</v>
      </c>
      <c r="E548" s="758" t="s">
        <v>39</v>
      </c>
      <c r="F548"/>
      <c r="G548"/>
      <c r="H548"/>
      <c r="I548"/>
      <c r="J548"/>
      <c r="K548"/>
      <c r="AH548" s="756" t="s">
        <v>849</v>
      </c>
      <c r="AI548" s="757" t="s">
        <v>850</v>
      </c>
      <c r="AJ548" s="757" t="s">
        <v>36</v>
      </c>
      <c r="AK548" s="758" t="s">
        <v>39</v>
      </c>
      <c r="AL548"/>
      <c r="AM548"/>
      <c r="AN548"/>
      <c r="AO548"/>
      <c r="AP548"/>
      <c r="AQ548"/>
      <c r="BN548" s="756" t="s">
        <v>849</v>
      </c>
      <c r="BO548" s="757" t="s">
        <v>850</v>
      </c>
      <c r="BP548" s="757" t="s">
        <v>36</v>
      </c>
      <c r="BQ548" s="758" t="s">
        <v>39</v>
      </c>
      <c r="BR548"/>
      <c r="BS548"/>
      <c r="BT548"/>
      <c r="BU548"/>
      <c r="BV548"/>
      <c r="BW548"/>
    </row>
    <row r="549" spans="2:75" ht="15.75" thickBot="1">
      <c r="B549" s="845">
        <v>5</v>
      </c>
      <c r="C549" s="830">
        <v>83.593257170828906</v>
      </c>
      <c r="D549" s="830">
        <v>112.98744814712148</v>
      </c>
      <c r="E549" s="831">
        <v>1.1237668747235501E-35</v>
      </c>
      <c r="F549"/>
      <c r="G549"/>
      <c r="H549"/>
      <c r="I549"/>
      <c r="J549"/>
      <c r="K549"/>
      <c r="AH549" s="845">
        <v>5</v>
      </c>
      <c r="AI549" s="830">
        <v>67.53943619515141</v>
      </c>
      <c r="AJ549" s="830">
        <v>42.368038082305034</v>
      </c>
      <c r="AK549" s="831">
        <v>1.5660894389974832E-19</v>
      </c>
      <c r="AL549"/>
      <c r="AM549"/>
      <c r="AN549"/>
      <c r="AO549"/>
      <c r="AP549"/>
      <c r="AQ549"/>
      <c r="BN549" s="845">
        <v>5</v>
      </c>
      <c r="BO549" s="830">
        <v>68.958286470921891</v>
      </c>
      <c r="BP549" s="830">
        <v>60.427100364484794</v>
      </c>
      <c r="BQ549" s="831">
        <v>7.5062277471293022E-24</v>
      </c>
      <c r="BR549"/>
      <c r="BS549"/>
      <c r="BT549"/>
      <c r="BU549"/>
      <c r="BV549"/>
      <c r="BW549"/>
    </row>
    <row r="550" spans="2:75" ht="15">
      <c r="B550" s="1270" t="s">
        <v>1178</v>
      </c>
      <c r="C550" s="1247"/>
      <c r="D550" s="1247"/>
      <c r="E550" s="1247"/>
      <c r="F550"/>
      <c r="G550"/>
      <c r="H550"/>
      <c r="I550"/>
      <c r="J550"/>
      <c r="K550"/>
      <c r="AH550" s="1270" t="s">
        <v>1178</v>
      </c>
      <c r="AI550" s="1247"/>
      <c r="AJ550" s="1247"/>
      <c r="AK550" s="1247"/>
      <c r="AL550"/>
      <c r="AM550"/>
      <c r="AN550"/>
      <c r="AO550"/>
      <c r="AP550"/>
      <c r="AQ550"/>
      <c r="BN550" s="1270" t="s">
        <v>1178</v>
      </c>
      <c r="BO550" s="1247"/>
      <c r="BP550" s="1247"/>
      <c r="BQ550" s="1247"/>
      <c r="BR550"/>
      <c r="BS550"/>
      <c r="BT550"/>
      <c r="BU550"/>
      <c r="BV550"/>
      <c r="BW550"/>
    </row>
    <row r="551" spans="2:75" ht="15">
      <c r="B551" s="1270" t="s">
        <v>1106</v>
      </c>
      <c r="C551" s="1247"/>
      <c r="D551" s="1247"/>
      <c r="E551" s="1247"/>
      <c r="F551"/>
      <c r="G551"/>
      <c r="H551"/>
      <c r="I551"/>
      <c r="J551"/>
      <c r="K551"/>
      <c r="AH551" s="1270" t="s">
        <v>1422</v>
      </c>
      <c r="AI551" s="1247"/>
      <c r="AJ551" s="1247"/>
      <c r="AK551" s="1247"/>
      <c r="AL551"/>
      <c r="AM551"/>
      <c r="AN551"/>
      <c r="AO551"/>
      <c r="AP551"/>
      <c r="AQ551"/>
      <c r="BN551" s="1270" t="s">
        <v>1654</v>
      </c>
      <c r="BO551" s="1247"/>
      <c r="BP551" s="1247"/>
      <c r="BQ551" s="1247"/>
      <c r="BR551"/>
      <c r="BS551"/>
      <c r="BT551"/>
      <c r="BU551"/>
      <c r="BV551"/>
      <c r="BW551"/>
    </row>
    <row r="552" spans="2:75" ht="15">
      <c r="B552"/>
      <c r="C552"/>
      <c r="D552"/>
      <c r="E552"/>
      <c r="F552"/>
      <c r="G552"/>
      <c r="H552"/>
      <c r="I552"/>
      <c r="J552"/>
      <c r="K552"/>
      <c r="AH552"/>
      <c r="AI552"/>
      <c r="AJ552"/>
      <c r="AK552"/>
      <c r="AL552"/>
      <c r="AM552"/>
      <c r="AN552"/>
      <c r="AO552"/>
      <c r="AP552"/>
      <c r="AQ552"/>
      <c r="BN552"/>
      <c r="BO552"/>
      <c r="BP552"/>
      <c r="BQ552"/>
      <c r="BR552"/>
      <c r="BS552"/>
      <c r="BT552"/>
      <c r="BU552"/>
      <c r="BV552"/>
      <c r="BW552"/>
    </row>
    <row r="553" spans="2:75" ht="15">
      <c r="B553"/>
      <c r="C553"/>
      <c r="D553"/>
      <c r="E553"/>
      <c r="F553"/>
      <c r="G553"/>
      <c r="H553"/>
      <c r="I553"/>
      <c r="J553"/>
      <c r="K553"/>
      <c r="AH553"/>
      <c r="AI553"/>
      <c r="AJ553"/>
      <c r="AK553"/>
      <c r="AL553"/>
      <c r="AM553"/>
      <c r="AN553"/>
      <c r="AO553"/>
      <c r="AP553"/>
      <c r="AQ553"/>
      <c r="BN553"/>
      <c r="BO553"/>
      <c r="BP553"/>
      <c r="BQ553"/>
      <c r="BR553"/>
      <c r="BS553"/>
      <c r="BT553"/>
      <c r="BU553"/>
      <c r="BV553"/>
      <c r="BW553"/>
    </row>
    <row r="554" spans="2:75" ht="16.5">
      <c r="B554" s="649" t="s">
        <v>115</v>
      </c>
      <c r="C554"/>
      <c r="D554"/>
      <c r="E554"/>
      <c r="F554"/>
      <c r="G554"/>
      <c r="H554"/>
      <c r="I554"/>
      <c r="J554"/>
      <c r="K554"/>
      <c r="AH554" s="649" t="s">
        <v>115</v>
      </c>
      <c r="AI554"/>
      <c r="AJ554"/>
      <c r="AK554"/>
      <c r="AL554"/>
      <c r="AM554"/>
      <c r="AN554"/>
      <c r="AO554"/>
      <c r="AP554"/>
      <c r="AQ554"/>
      <c r="BN554" s="649" t="s">
        <v>115</v>
      </c>
      <c r="BO554"/>
      <c r="BP554"/>
      <c r="BQ554"/>
      <c r="BR554"/>
      <c r="BS554"/>
      <c r="BT554"/>
      <c r="BU554"/>
      <c r="BV554"/>
      <c r="BW554"/>
    </row>
    <row r="555" spans="2:75" ht="15">
      <c r="B555"/>
      <c r="C555"/>
      <c r="D555"/>
      <c r="E555"/>
      <c r="F555"/>
      <c r="G555"/>
      <c r="H555"/>
      <c r="I555"/>
      <c r="J555"/>
      <c r="K555"/>
      <c r="AH555"/>
      <c r="AI555"/>
      <c r="AJ555"/>
      <c r="AK555"/>
      <c r="AL555"/>
      <c r="AM555"/>
      <c r="AN555"/>
      <c r="AO555"/>
      <c r="AP555"/>
      <c r="AQ555"/>
      <c r="BN555"/>
      <c r="BO555"/>
      <c r="BP555"/>
      <c r="BQ555"/>
      <c r="BR555"/>
      <c r="BS555"/>
      <c r="BT555"/>
      <c r="BU555"/>
      <c r="BV555"/>
      <c r="BW555"/>
    </row>
    <row r="556" spans="2:75" ht="15.75" thickBot="1">
      <c r="B556" s="1246" t="s">
        <v>1119</v>
      </c>
      <c r="C556" s="1247"/>
      <c r="D556" s="1247"/>
      <c r="E556" s="1247"/>
      <c r="F556" s="1247"/>
      <c r="G556" s="1247"/>
      <c r="H556" s="1247"/>
      <c r="I556"/>
      <c r="J556"/>
      <c r="K556"/>
      <c r="AH556" s="1246" t="s">
        <v>1119</v>
      </c>
      <c r="AI556" s="1247"/>
      <c r="AJ556" s="1247"/>
      <c r="AK556" s="1247"/>
      <c r="AL556" s="1247"/>
      <c r="AM556" s="1247"/>
      <c r="AN556" s="1247"/>
      <c r="AO556"/>
      <c r="AP556"/>
      <c r="AQ556"/>
      <c r="BN556" s="1246" t="s">
        <v>1119</v>
      </c>
      <c r="BO556" s="1247"/>
      <c r="BP556" s="1247"/>
      <c r="BQ556" s="1247"/>
      <c r="BR556" s="1247"/>
      <c r="BS556" s="1247"/>
      <c r="BT556" s="1247"/>
      <c r="BU556"/>
      <c r="BV556"/>
      <c r="BW556"/>
    </row>
    <row r="557" spans="2:75" ht="16.5" thickBot="1">
      <c r="B557" s="1278" t="s">
        <v>30</v>
      </c>
      <c r="C557" s="1279" t="s">
        <v>109</v>
      </c>
      <c r="D557" s="1264" t="s">
        <v>16</v>
      </c>
      <c r="E557" s="1266" t="s">
        <v>71</v>
      </c>
      <c r="F557" s="1266" t="s">
        <v>50</v>
      </c>
      <c r="G557" s="1268" t="s">
        <v>72</v>
      </c>
      <c r="H557" s="1269"/>
      <c r="I557"/>
      <c r="J557"/>
      <c r="K557"/>
      <c r="AH557" s="1278" t="s">
        <v>30</v>
      </c>
      <c r="AI557" s="1279" t="s">
        <v>109</v>
      </c>
      <c r="AJ557" s="1264" t="s">
        <v>16</v>
      </c>
      <c r="AK557" s="1266" t="s">
        <v>71</v>
      </c>
      <c r="AL557" s="1266" t="s">
        <v>50</v>
      </c>
      <c r="AM557" s="1268" t="s">
        <v>72</v>
      </c>
      <c r="AN557" s="1269"/>
      <c r="AO557"/>
      <c r="AP557"/>
      <c r="AQ557"/>
      <c r="BN557" s="1278" t="s">
        <v>30</v>
      </c>
      <c r="BO557" s="1279" t="s">
        <v>109</v>
      </c>
      <c r="BP557" s="1264" t="s">
        <v>16</v>
      </c>
      <c r="BQ557" s="1266" t="s">
        <v>71</v>
      </c>
      <c r="BR557" s="1266" t="s">
        <v>50</v>
      </c>
      <c r="BS557" s="1268" t="s">
        <v>72</v>
      </c>
      <c r="BT557" s="1269"/>
      <c r="BU557"/>
      <c r="BV557"/>
      <c r="BW557"/>
    </row>
    <row r="558" spans="2:75" ht="25.5" thickBot="1">
      <c r="B558" s="1263"/>
      <c r="C558" s="1277"/>
      <c r="D558" s="1265"/>
      <c r="E558" s="1267"/>
      <c r="F558" s="1267"/>
      <c r="G558" s="827" t="s">
        <v>73</v>
      </c>
      <c r="H558" s="828" t="s">
        <v>74</v>
      </c>
      <c r="I558"/>
      <c r="J558"/>
      <c r="K558"/>
      <c r="AH558" s="1263"/>
      <c r="AI558" s="1277"/>
      <c r="AJ558" s="1265"/>
      <c r="AK558" s="1267"/>
      <c r="AL558" s="1267"/>
      <c r="AM558" s="827" t="s">
        <v>73</v>
      </c>
      <c r="AN558" s="828" t="s">
        <v>74</v>
      </c>
      <c r="AO558"/>
      <c r="AP558"/>
      <c r="AQ558"/>
      <c r="BN558" s="1263"/>
      <c r="BO558" s="1277"/>
      <c r="BP558" s="1265"/>
      <c r="BQ558" s="1267"/>
      <c r="BR558" s="1267"/>
      <c r="BS558" s="827" t="s">
        <v>73</v>
      </c>
      <c r="BT558" s="828" t="s">
        <v>74</v>
      </c>
      <c r="BU558"/>
      <c r="BV558"/>
      <c r="BW558"/>
    </row>
    <row r="559" spans="2:75" ht="15">
      <c r="B559" s="1249" t="s">
        <v>2</v>
      </c>
      <c r="C559" s="793" t="s">
        <v>858</v>
      </c>
      <c r="D559" s="832">
        <v>2.9999999999999973</v>
      </c>
      <c r="E559" s="813">
        <v>9.7627360992884493E-2</v>
      </c>
      <c r="F559" s="813">
        <v>226.62783954235755</v>
      </c>
      <c r="G559" s="813">
        <v>2.8076265684470432</v>
      </c>
      <c r="H559" s="814">
        <v>3.1923734315529515</v>
      </c>
      <c r="I559"/>
      <c r="J559"/>
      <c r="K559"/>
      <c r="AH559" s="1249" t="s">
        <v>2</v>
      </c>
      <c r="AI559" s="793" t="s">
        <v>858</v>
      </c>
      <c r="AJ559" s="832">
        <v>6.2500000000000018</v>
      </c>
      <c r="AK559" s="813">
        <v>0.13431647272940891</v>
      </c>
      <c r="AL559" s="813">
        <v>224.76156183181786</v>
      </c>
      <c r="AM559" s="813">
        <v>5.9853193578047232</v>
      </c>
      <c r="AN559" s="814">
        <v>6.5146806421952803</v>
      </c>
      <c r="AO559"/>
      <c r="AP559"/>
      <c r="AQ559"/>
      <c r="BN559" s="1249" t="s">
        <v>2</v>
      </c>
      <c r="BO559" s="793" t="s">
        <v>858</v>
      </c>
      <c r="BP559" s="832">
        <v>3.2333333333333343</v>
      </c>
      <c r="BQ559" s="813">
        <v>0.12111973622545597</v>
      </c>
      <c r="BR559" s="813">
        <v>231.63199913092953</v>
      </c>
      <c r="BS559" s="813">
        <v>2.9946961617825365</v>
      </c>
      <c r="BT559" s="814">
        <v>3.4719705048841321</v>
      </c>
      <c r="BU559"/>
      <c r="BV559"/>
      <c r="BW559"/>
    </row>
    <row r="560" spans="2:75" ht="15">
      <c r="B560" s="1250"/>
      <c r="C560" s="778" t="s">
        <v>1049</v>
      </c>
      <c r="D560" s="855">
        <v>2.8518518518518503</v>
      </c>
      <c r="E560" s="815">
        <v>0.10290827422966405</v>
      </c>
      <c r="F560" s="815">
        <v>226.6278395423584</v>
      </c>
      <c r="G560" s="815">
        <v>2.6490724501819014</v>
      </c>
      <c r="H560" s="816">
        <v>3.0546312535217992</v>
      </c>
      <c r="I560"/>
      <c r="J560"/>
      <c r="K560"/>
      <c r="AH560" s="1250"/>
      <c r="AI560" s="778" t="s">
        <v>1049</v>
      </c>
      <c r="AJ560" s="855">
        <v>5.6851851851851842</v>
      </c>
      <c r="AK560" s="815">
        <v>0.14158199370160859</v>
      </c>
      <c r="AL560" s="815">
        <v>224.76156183181652</v>
      </c>
      <c r="AM560" s="815">
        <v>5.4061872912208004</v>
      </c>
      <c r="AN560" s="816">
        <v>5.964183079149568</v>
      </c>
      <c r="AO560"/>
      <c r="AP560"/>
      <c r="AQ560"/>
      <c r="BN560" s="1250"/>
      <c r="BO560" s="778" t="s">
        <v>1049</v>
      </c>
      <c r="BP560" s="855">
        <v>2.9629629629629659</v>
      </c>
      <c r="BQ560" s="815">
        <v>0.12767141202374876</v>
      </c>
      <c r="BR560" s="815">
        <v>231.6319991309293</v>
      </c>
      <c r="BS560" s="815">
        <v>2.7114172974693469</v>
      </c>
      <c r="BT560" s="816">
        <v>3.2145086284565849</v>
      </c>
      <c r="BU560"/>
      <c r="BV560"/>
      <c r="BW560"/>
    </row>
    <row r="561" spans="2:75" ht="15">
      <c r="B561" s="1251"/>
      <c r="C561" s="783" t="s">
        <v>10</v>
      </c>
      <c r="D561" s="856">
        <v>2.8750000000000098</v>
      </c>
      <c r="E561" s="850">
        <v>8.9121179742504691E-2</v>
      </c>
      <c r="F561" s="850">
        <v>226.62783954235692</v>
      </c>
      <c r="G561" s="850">
        <v>2.6993878867896255</v>
      </c>
      <c r="H561" s="851">
        <v>3.050612113210394</v>
      </c>
      <c r="I561"/>
      <c r="J561"/>
      <c r="K561"/>
      <c r="AH561" s="1251"/>
      <c r="AI561" s="783" t="s">
        <v>10</v>
      </c>
      <c r="AJ561" s="856">
        <v>6.4861111111110201</v>
      </c>
      <c r="AK561" s="850">
        <v>0.12261360326404057</v>
      </c>
      <c r="AL561" s="850">
        <v>224.76156183182457</v>
      </c>
      <c r="AM561" s="850">
        <v>6.2444918473355102</v>
      </c>
      <c r="AN561" s="851">
        <v>6.72773037488653</v>
      </c>
      <c r="AO561"/>
      <c r="AP561"/>
      <c r="AQ561"/>
      <c r="BN561" s="1251"/>
      <c r="BO561" s="783" t="s">
        <v>10</v>
      </c>
      <c r="BP561" s="856">
        <v>6.8888888888888573</v>
      </c>
      <c r="BQ561" s="850">
        <v>0.11056668614959614</v>
      </c>
      <c r="BR561" s="850">
        <v>231.63199913093138</v>
      </c>
      <c r="BS561" s="850">
        <v>6.6710439523595193</v>
      </c>
      <c r="BT561" s="851">
        <v>7.1067338254181953</v>
      </c>
      <c r="BU561"/>
      <c r="BV561"/>
      <c r="BW561"/>
    </row>
    <row r="562" spans="2:75" ht="15.75" thickBot="1">
      <c r="B562" s="1262" t="s">
        <v>1</v>
      </c>
      <c r="C562" s="773" t="s">
        <v>858</v>
      </c>
      <c r="D562" s="857" t="s">
        <v>1179</v>
      </c>
      <c r="E562" s="858" t="s">
        <v>851</v>
      </c>
      <c r="F562" s="858" t="s">
        <v>851</v>
      </c>
      <c r="G562" s="858" t="s">
        <v>851</v>
      </c>
      <c r="H562" s="859" t="s">
        <v>851</v>
      </c>
      <c r="I562"/>
      <c r="J562"/>
      <c r="K562"/>
      <c r="AH562" s="1262" t="s">
        <v>1</v>
      </c>
      <c r="AI562" s="773" t="s">
        <v>858</v>
      </c>
      <c r="AJ562" s="857" t="s">
        <v>1179</v>
      </c>
      <c r="AK562" s="858" t="s">
        <v>851</v>
      </c>
      <c r="AL562" s="858" t="s">
        <v>851</v>
      </c>
      <c r="AM562" s="858" t="s">
        <v>851</v>
      </c>
      <c r="AN562" s="859" t="s">
        <v>851</v>
      </c>
      <c r="AO562"/>
      <c r="AP562"/>
      <c r="AQ562"/>
      <c r="BN562" s="1262" t="s">
        <v>1</v>
      </c>
      <c r="BO562" s="773" t="s">
        <v>858</v>
      </c>
      <c r="BP562" s="857" t="s">
        <v>1179</v>
      </c>
      <c r="BQ562" s="858" t="s">
        <v>851</v>
      </c>
      <c r="BR562" s="858" t="s">
        <v>851</v>
      </c>
      <c r="BS562" s="858" t="s">
        <v>851</v>
      </c>
      <c r="BT562" s="859" t="s">
        <v>851</v>
      </c>
      <c r="BU562"/>
      <c r="BV562"/>
      <c r="BW562"/>
    </row>
    <row r="563" spans="2:75" ht="15">
      <c r="B563" s="1250"/>
      <c r="C563" s="778" t="s">
        <v>1049</v>
      </c>
      <c r="D563" s="860" t="s">
        <v>1179</v>
      </c>
      <c r="E563" s="817" t="s">
        <v>851</v>
      </c>
      <c r="F563" s="817" t="s">
        <v>851</v>
      </c>
      <c r="G563" s="817" t="s">
        <v>851</v>
      </c>
      <c r="H563" s="818" t="s">
        <v>851</v>
      </c>
      <c r="I563"/>
      <c r="J563"/>
      <c r="K563"/>
      <c r="AH563" s="1250"/>
      <c r="AI563" s="778" t="s">
        <v>1049</v>
      </c>
      <c r="AJ563" s="860" t="s">
        <v>1179</v>
      </c>
      <c r="AK563" s="817" t="s">
        <v>851</v>
      </c>
      <c r="AL563" s="817" t="s">
        <v>851</v>
      </c>
      <c r="AM563" s="817" t="s">
        <v>851</v>
      </c>
      <c r="AN563" s="818" t="s">
        <v>851</v>
      </c>
      <c r="AO563"/>
      <c r="AP563"/>
      <c r="AQ563"/>
      <c r="BN563" s="1250"/>
      <c r="BO563" s="778" t="s">
        <v>1049</v>
      </c>
      <c r="BP563" s="860" t="s">
        <v>1179</v>
      </c>
      <c r="BQ563" s="817" t="s">
        <v>851</v>
      </c>
      <c r="BR563" s="817" t="s">
        <v>851</v>
      </c>
      <c r="BS563" s="817" t="s">
        <v>851</v>
      </c>
      <c r="BT563" s="818" t="s">
        <v>851</v>
      </c>
      <c r="BU563"/>
      <c r="BV563"/>
      <c r="BW563"/>
    </row>
    <row r="564" spans="2:75" ht="15.75" thickBot="1">
      <c r="B564" s="1263"/>
      <c r="C564" s="788" t="s">
        <v>10</v>
      </c>
      <c r="D564" s="848">
        <v>2.9444444444444371</v>
      </c>
      <c r="E564" s="834">
        <v>8.9121179742504206E-2</v>
      </c>
      <c r="F564" s="834">
        <v>226.62783954236161</v>
      </c>
      <c r="G564" s="834">
        <v>2.7688323312340533</v>
      </c>
      <c r="H564" s="835">
        <v>3.1200565576548209</v>
      </c>
      <c r="I564"/>
      <c r="J564"/>
      <c r="K564"/>
      <c r="AH564" s="1263"/>
      <c r="AI564" s="788" t="s">
        <v>10</v>
      </c>
      <c r="AJ564" s="848">
        <v>4.0833333333333579</v>
      </c>
      <c r="AK564" s="834">
        <v>0.12261360326404122</v>
      </c>
      <c r="AL564" s="834">
        <v>224.76156183181928</v>
      </c>
      <c r="AM564" s="834">
        <v>3.8417140695578449</v>
      </c>
      <c r="AN564" s="835">
        <v>4.3249525971088714</v>
      </c>
      <c r="AO564"/>
      <c r="AP564"/>
      <c r="AQ564"/>
      <c r="BN564" s="1263"/>
      <c r="BO564" s="788" t="s">
        <v>10</v>
      </c>
      <c r="BP564" s="848">
        <v>3.3611111111110787</v>
      </c>
      <c r="BQ564" s="834">
        <v>0.11056668614959597</v>
      </c>
      <c r="BR564" s="834">
        <v>231.63199913093266</v>
      </c>
      <c r="BS564" s="834">
        <v>3.143266174581743</v>
      </c>
      <c r="BT564" s="835">
        <v>3.5789560476404145</v>
      </c>
      <c r="BU564"/>
      <c r="BV564"/>
      <c r="BW564"/>
    </row>
    <row r="565" spans="2:75" ht="15">
      <c r="B565" s="1270" t="s">
        <v>1180</v>
      </c>
      <c r="C565" s="1247"/>
      <c r="D565" s="1247"/>
      <c r="E565" s="1247"/>
      <c r="F565" s="1247"/>
      <c r="G565" s="1247"/>
      <c r="H565" s="1247"/>
      <c r="I565"/>
      <c r="J565"/>
      <c r="K565"/>
      <c r="AH565" s="1270" t="s">
        <v>1472</v>
      </c>
      <c r="AI565" s="1247"/>
      <c r="AJ565" s="1247"/>
      <c r="AK565" s="1247"/>
      <c r="AL565" s="1247"/>
      <c r="AM565" s="1247"/>
      <c r="AN565" s="1247"/>
      <c r="AO565"/>
      <c r="AP565"/>
      <c r="AQ565"/>
      <c r="BN565" s="1270" t="s">
        <v>1706</v>
      </c>
      <c r="BO565" s="1247"/>
      <c r="BP565" s="1247"/>
      <c r="BQ565" s="1247"/>
      <c r="BR565" s="1247"/>
      <c r="BS565" s="1247"/>
      <c r="BT565" s="1247"/>
      <c r="BU565"/>
      <c r="BV565"/>
      <c r="BW565"/>
    </row>
    <row r="566" spans="2:75" ht="15">
      <c r="B566"/>
      <c r="C566"/>
      <c r="D566"/>
      <c r="E566"/>
      <c r="F566"/>
      <c r="G566"/>
      <c r="H566"/>
      <c r="I566"/>
      <c r="J566"/>
      <c r="K566"/>
      <c r="AH566"/>
      <c r="AI566"/>
      <c r="AJ566"/>
      <c r="AK566"/>
      <c r="AL566"/>
      <c r="AM566"/>
      <c r="AN566"/>
      <c r="AO566"/>
      <c r="AP566"/>
      <c r="AQ566"/>
      <c r="BN566"/>
      <c r="BO566"/>
      <c r="BP566"/>
      <c r="BQ566"/>
      <c r="BR566"/>
      <c r="BS566"/>
      <c r="BT566"/>
      <c r="BU566"/>
      <c r="BV566"/>
      <c r="BW566"/>
    </row>
    <row r="567" spans="2:75" ht="15.75" thickBot="1">
      <c r="B567" s="1246" t="s">
        <v>1121</v>
      </c>
      <c r="C567" s="1247"/>
      <c r="D567" s="1247"/>
      <c r="E567" s="1247"/>
      <c r="F567" s="1247"/>
      <c r="G567" s="1247"/>
      <c r="H567" s="1247"/>
      <c r="I567" s="1247"/>
      <c r="J567" s="1247"/>
      <c r="K567"/>
      <c r="AH567" s="1246" t="s">
        <v>1121</v>
      </c>
      <c r="AI567" s="1247"/>
      <c r="AJ567" s="1247"/>
      <c r="AK567" s="1247"/>
      <c r="AL567" s="1247"/>
      <c r="AM567" s="1247"/>
      <c r="AN567" s="1247"/>
      <c r="AO567" s="1247"/>
      <c r="AP567" s="1247"/>
      <c r="AQ567"/>
      <c r="BN567" s="1246" t="s">
        <v>1121</v>
      </c>
      <c r="BO567" s="1247"/>
      <c r="BP567" s="1247"/>
      <c r="BQ567" s="1247"/>
      <c r="BR567" s="1247"/>
      <c r="BS567" s="1247"/>
      <c r="BT567" s="1247"/>
      <c r="BU567" s="1247"/>
      <c r="BV567" s="1247"/>
      <c r="BW567"/>
    </row>
    <row r="568" spans="2:75" ht="16.5" thickBot="1">
      <c r="B568" s="1278" t="s">
        <v>109</v>
      </c>
      <c r="C568" s="1281" t="s">
        <v>78</v>
      </c>
      <c r="D568" s="1279" t="s">
        <v>79</v>
      </c>
      <c r="E568" s="1264" t="s">
        <v>80</v>
      </c>
      <c r="F568" s="1266" t="s">
        <v>71</v>
      </c>
      <c r="G568" s="1266" t="s">
        <v>50</v>
      </c>
      <c r="H568" s="1266" t="s">
        <v>1122</v>
      </c>
      <c r="I568" s="1268" t="s">
        <v>1123</v>
      </c>
      <c r="J568" s="1269"/>
      <c r="K568"/>
      <c r="AH568" s="1278" t="s">
        <v>109</v>
      </c>
      <c r="AI568" s="1281" t="s">
        <v>78</v>
      </c>
      <c r="AJ568" s="1279" t="s">
        <v>79</v>
      </c>
      <c r="AK568" s="1264" t="s">
        <v>80</v>
      </c>
      <c r="AL568" s="1266" t="s">
        <v>71</v>
      </c>
      <c r="AM568" s="1266" t="s">
        <v>50</v>
      </c>
      <c r="AN568" s="1266" t="s">
        <v>1122</v>
      </c>
      <c r="AO568" s="1268" t="s">
        <v>1123</v>
      </c>
      <c r="AP568" s="1269"/>
      <c r="AQ568"/>
      <c r="BN568" s="1278" t="s">
        <v>109</v>
      </c>
      <c r="BO568" s="1281" t="s">
        <v>78</v>
      </c>
      <c r="BP568" s="1279" t="s">
        <v>79</v>
      </c>
      <c r="BQ568" s="1264" t="s">
        <v>80</v>
      </c>
      <c r="BR568" s="1266" t="s">
        <v>71</v>
      </c>
      <c r="BS568" s="1266" t="s">
        <v>50</v>
      </c>
      <c r="BT568" s="1266" t="s">
        <v>1122</v>
      </c>
      <c r="BU568" s="1268" t="s">
        <v>1123</v>
      </c>
      <c r="BV568" s="1269"/>
      <c r="BW568"/>
    </row>
    <row r="569" spans="2:75" ht="25.5" thickBot="1">
      <c r="B569" s="1263"/>
      <c r="C569" s="1261"/>
      <c r="D569" s="1277"/>
      <c r="E569" s="1265"/>
      <c r="F569" s="1267"/>
      <c r="G569" s="1267"/>
      <c r="H569" s="1267"/>
      <c r="I569" s="827" t="s">
        <v>73</v>
      </c>
      <c r="J569" s="828" t="s">
        <v>74</v>
      </c>
      <c r="K569"/>
      <c r="AH569" s="1263"/>
      <c r="AI569" s="1261"/>
      <c r="AJ569" s="1277"/>
      <c r="AK569" s="1265"/>
      <c r="AL569" s="1267"/>
      <c r="AM569" s="1267"/>
      <c r="AN569" s="1267"/>
      <c r="AO569" s="827" t="s">
        <v>73</v>
      </c>
      <c r="AP569" s="828" t="s">
        <v>74</v>
      </c>
      <c r="AQ569"/>
      <c r="BN569" s="1263"/>
      <c r="BO569" s="1261"/>
      <c r="BP569" s="1277"/>
      <c r="BQ569" s="1265"/>
      <c r="BR569" s="1267"/>
      <c r="BS569" s="1267"/>
      <c r="BT569" s="1267"/>
      <c r="BU569" s="827" t="s">
        <v>73</v>
      </c>
      <c r="BV569" s="828" t="s">
        <v>74</v>
      </c>
      <c r="BW569"/>
    </row>
    <row r="570" spans="2:75" ht="15">
      <c r="B570" s="1249" t="s">
        <v>858</v>
      </c>
      <c r="C570" s="759" t="s">
        <v>2</v>
      </c>
      <c r="D570" s="760" t="s">
        <v>1</v>
      </c>
      <c r="E570" s="861" t="s">
        <v>1179</v>
      </c>
      <c r="F570" s="763" t="s">
        <v>851</v>
      </c>
      <c r="G570" s="763" t="s">
        <v>851</v>
      </c>
      <c r="H570" s="763" t="s">
        <v>851</v>
      </c>
      <c r="I570" s="763" t="s">
        <v>851</v>
      </c>
      <c r="J570" s="862" t="s">
        <v>851</v>
      </c>
      <c r="K570"/>
      <c r="AH570" s="1249" t="s">
        <v>858</v>
      </c>
      <c r="AI570" s="759" t="s">
        <v>2</v>
      </c>
      <c r="AJ570" s="760" t="s">
        <v>1</v>
      </c>
      <c r="AK570" s="861" t="s">
        <v>1179</v>
      </c>
      <c r="AL570" s="763" t="s">
        <v>851</v>
      </c>
      <c r="AM570" s="763" t="s">
        <v>851</v>
      </c>
      <c r="AN570" s="763" t="s">
        <v>851</v>
      </c>
      <c r="AO570" s="763" t="s">
        <v>851</v>
      </c>
      <c r="AP570" s="862" t="s">
        <v>851</v>
      </c>
      <c r="AQ570"/>
      <c r="BN570" s="1249" t="s">
        <v>858</v>
      </c>
      <c r="BO570" s="759" t="s">
        <v>2</v>
      </c>
      <c r="BP570" s="760" t="s">
        <v>1</v>
      </c>
      <c r="BQ570" s="861" t="s">
        <v>1179</v>
      </c>
      <c r="BR570" s="763" t="s">
        <v>851</v>
      </c>
      <c r="BS570" s="763" t="s">
        <v>851</v>
      </c>
      <c r="BT570" s="763" t="s">
        <v>851</v>
      </c>
      <c r="BU570" s="763" t="s">
        <v>851</v>
      </c>
      <c r="BV570" s="862" t="s">
        <v>851</v>
      </c>
      <c r="BW570"/>
    </row>
    <row r="571" spans="2:75" ht="15">
      <c r="B571" s="1251"/>
      <c r="C571" s="765" t="s">
        <v>1</v>
      </c>
      <c r="D571" s="766" t="s">
        <v>2</v>
      </c>
      <c r="E571" s="863" t="s">
        <v>1181</v>
      </c>
      <c r="F571" s="769" t="s">
        <v>851</v>
      </c>
      <c r="G571" s="769" t="s">
        <v>851</v>
      </c>
      <c r="H571" s="769" t="s">
        <v>851</v>
      </c>
      <c r="I571" s="769" t="s">
        <v>851</v>
      </c>
      <c r="J571" s="864" t="s">
        <v>851</v>
      </c>
      <c r="K571"/>
      <c r="AH571" s="1251"/>
      <c r="AI571" s="765" t="s">
        <v>1</v>
      </c>
      <c r="AJ571" s="766" t="s">
        <v>2</v>
      </c>
      <c r="AK571" s="863" t="s">
        <v>1181</v>
      </c>
      <c r="AL571" s="769" t="s">
        <v>851</v>
      </c>
      <c r="AM571" s="769" t="s">
        <v>851</v>
      </c>
      <c r="AN571" s="769" t="s">
        <v>851</v>
      </c>
      <c r="AO571" s="769" t="s">
        <v>851</v>
      </c>
      <c r="AP571" s="864" t="s">
        <v>851</v>
      </c>
      <c r="AQ571"/>
      <c r="BN571" s="1251"/>
      <c r="BO571" s="765" t="s">
        <v>1</v>
      </c>
      <c r="BP571" s="766" t="s">
        <v>2</v>
      </c>
      <c r="BQ571" s="863" t="s">
        <v>1181</v>
      </c>
      <c r="BR571" s="769" t="s">
        <v>851</v>
      </c>
      <c r="BS571" s="769" t="s">
        <v>851</v>
      </c>
      <c r="BT571" s="769" t="s">
        <v>851</v>
      </c>
      <c r="BU571" s="769" t="s">
        <v>851</v>
      </c>
      <c r="BV571" s="864" t="s">
        <v>851</v>
      </c>
      <c r="BW571"/>
    </row>
    <row r="572" spans="2:75" ht="15">
      <c r="B572" s="1252" t="s">
        <v>1049</v>
      </c>
      <c r="C572" s="765" t="s">
        <v>2</v>
      </c>
      <c r="D572" s="766" t="s">
        <v>1</v>
      </c>
      <c r="E572" s="863" t="s">
        <v>1179</v>
      </c>
      <c r="F572" s="769" t="s">
        <v>851</v>
      </c>
      <c r="G572" s="769" t="s">
        <v>851</v>
      </c>
      <c r="H572" s="769" t="s">
        <v>851</v>
      </c>
      <c r="I572" s="769" t="s">
        <v>851</v>
      </c>
      <c r="J572" s="864" t="s">
        <v>851</v>
      </c>
      <c r="K572"/>
      <c r="AH572" s="1252" t="s">
        <v>1049</v>
      </c>
      <c r="AI572" s="765" t="s">
        <v>2</v>
      </c>
      <c r="AJ572" s="766" t="s">
        <v>1</v>
      </c>
      <c r="AK572" s="863" t="s">
        <v>1179</v>
      </c>
      <c r="AL572" s="769" t="s">
        <v>851</v>
      </c>
      <c r="AM572" s="769" t="s">
        <v>851</v>
      </c>
      <c r="AN572" s="769" t="s">
        <v>851</v>
      </c>
      <c r="AO572" s="769" t="s">
        <v>851</v>
      </c>
      <c r="AP572" s="864" t="s">
        <v>851</v>
      </c>
      <c r="AQ572"/>
      <c r="BN572" s="1252" t="s">
        <v>1049</v>
      </c>
      <c r="BO572" s="765" t="s">
        <v>2</v>
      </c>
      <c r="BP572" s="766" t="s">
        <v>1</v>
      </c>
      <c r="BQ572" s="863" t="s">
        <v>1179</v>
      </c>
      <c r="BR572" s="769" t="s">
        <v>851</v>
      </c>
      <c r="BS572" s="769" t="s">
        <v>851</v>
      </c>
      <c r="BT572" s="769" t="s">
        <v>851</v>
      </c>
      <c r="BU572" s="769" t="s">
        <v>851</v>
      </c>
      <c r="BV572" s="864" t="s">
        <v>851</v>
      </c>
      <c r="BW572"/>
    </row>
    <row r="573" spans="2:75" ht="15">
      <c r="B573" s="1251"/>
      <c r="C573" s="765" t="s">
        <v>1</v>
      </c>
      <c r="D573" s="766" t="s">
        <v>2</v>
      </c>
      <c r="E573" s="863" t="s">
        <v>1181</v>
      </c>
      <c r="F573" s="769" t="s">
        <v>851</v>
      </c>
      <c r="G573" s="769" t="s">
        <v>851</v>
      </c>
      <c r="H573" s="769" t="s">
        <v>851</v>
      </c>
      <c r="I573" s="769" t="s">
        <v>851</v>
      </c>
      <c r="J573" s="864" t="s">
        <v>851</v>
      </c>
      <c r="K573"/>
      <c r="AH573" s="1251"/>
      <c r="AI573" s="765" t="s">
        <v>1</v>
      </c>
      <c r="AJ573" s="766" t="s">
        <v>2</v>
      </c>
      <c r="AK573" s="863" t="s">
        <v>1181</v>
      </c>
      <c r="AL573" s="769" t="s">
        <v>851</v>
      </c>
      <c r="AM573" s="769" t="s">
        <v>851</v>
      </c>
      <c r="AN573" s="769" t="s">
        <v>851</v>
      </c>
      <c r="AO573" s="769" t="s">
        <v>851</v>
      </c>
      <c r="AP573" s="864" t="s">
        <v>851</v>
      </c>
      <c r="AQ573"/>
      <c r="BN573" s="1251"/>
      <c r="BO573" s="765" t="s">
        <v>1</v>
      </c>
      <c r="BP573" s="766" t="s">
        <v>2</v>
      </c>
      <c r="BQ573" s="863" t="s">
        <v>1181</v>
      </c>
      <c r="BR573" s="769" t="s">
        <v>851</v>
      </c>
      <c r="BS573" s="769" t="s">
        <v>851</v>
      </c>
      <c r="BT573" s="769" t="s">
        <v>851</v>
      </c>
      <c r="BU573" s="769" t="s">
        <v>851</v>
      </c>
      <c r="BV573" s="864" t="s">
        <v>851</v>
      </c>
      <c r="BW573"/>
    </row>
    <row r="574" spans="2:75" ht="15.75" thickBot="1">
      <c r="B574" s="1262" t="s">
        <v>10</v>
      </c>
      <c r="C574" s="765" t="s">
        <v>2</v>
      </c>
      <c r="D574" s="766" t="s">
        <v>1</v>
      </c>
      <c r="E574" s="865">
        <v>-6.9444444444427364E-2</v>
      </c>
      <c r="F574" s="866">
        <v>0.12603638108654014</v>
      </c>
      <c r="G574" s="866">
        <v>226.62783954235931</v>
      </c>
      <c r="H574" s="866">
        <v>0.58218515190129239</v>
      </c>
      <c r="I574" s="866">
        <v>-0.31779747666355179</v>
      </c>
      <c r="J574" s="867">
        <v>0.17890858777469706</v>
      </c>
      <c r="K574"/>
      <c r="AH574" s="1262" t="s">
        <v>10</v>
      </c>
      <c r="AI574" s="765" t="s">
        <v>2</v>
      </c>
      <c r="AJ574" s="766" t="s">
        <v>1</v>
      </c>
      <c r="AK574" s="879" t="s">
        <v>1473</v>
      </c>
      <c r="AL574" s="866">
        <v>0.17340182066744075</v>
      </c>
      <c r="AM574" s="866">
        <v>224.76156183182135</v>
      </c>
      <c r="AN574" s="866">
        <v>5.6759928491156731E-32</v>
      </c>
      <c r="AO574" s="866">
        <v>2.0610765380157337</v>
      </c>
      <c r="AP574" s="867">
        <v>2.7444790175395917</v>
      </c>
      <c r="AQ574"/>
      <c r="BN574" s="1262" t="s">
        <v>10</v>
      </c>
      <c r="BO574" s="765" t="s">
        <v>2</v>
      </c>
      <c r="BP574" s="766" t="s">
        <v>1</v>
      </c>
      <c r="BQ574" s="879" t="s">
        <v>1707</v>
      </c>
      <c r="BR574" s="866">
        <v>0.15636490709940826</v>
      </c>
      <c r="BS574" s="866">
        <v>231.6319991309316</v>
      </c>
      <c r="BT574" s="866">
        <v>2.1618114149595021E-60</v>
      </c>
      <c r="BU574" s="866">
        <v>3.2196985140436856</v>
      </c>
      <c r="BV574" s="867">
        <v>3.8358570415118725</v>
      </c>
      <c r="BW574"/>
    </row>
    <row r="575" spans="2:75" ht="15.75" thickBot="1">
      <c r="B575" s="1263"/>
      <c r="C575" s="868" t="s">
        <v>1</v>
      </c>
      <c r="D575" s="841" t="s">
        <v>2</v>
      </c>
      <c r="E575" s="869">
        <v>6.9444444444427364E-2</v>
      </c>
      <c r="F575" s="843">
        <v>0.12603638108654014</v>
      </c>
      <c r="G575" s="843">
        <v>226.62783954235931</v>
      </c>
      <c r="H575" s="843">
        <v>0.58218515190129239</v>
      </c>
      <c r="I575" s="843">
        <v>-0.17890858777469706</v>
      </c>
      <c r="J575" s="844">
        <v>0.31779747666355179</v>
      </c>
      <c r="K575"/>
      <c r="AH575" s="1263"/>
      <c r="AI575" s="868" t="s">
        <v>1</v>
      </c>
      <c r="AJ575" s="841" t="s">
        <v>2</v>
      </c>
      <c r="AK575" s="842" t="s">
        <v>1474</v>
      </c>
      <c r="AL575" s="843">
        <v>0.17340182066744075</v>
      </c>
      <c r="AM575" s="843">
        <v>224.76156183182135</v>
      </c>
      <c r="AN575" s="843">
        <v>5.6759928491156731E-32</v>
      </c>
      <c r="AO575" s="843">
        <v>-2.7444790175395917</v>
      </c>
      <c r="AP575" s="844">
        <v>-2.0610765380157337</v>
      </c>
      <c r="AQ575"/>
      <c r="BN575" s="1263"/>
      <c r="BO575" s="868" t="s">
        <v>1</v>
      </c>
      <c r="BP575" s="841" t="s">
        <v>2</v>
      </c>
      <c r="BQ575" s="842" t="s">
        <v>1708</v>
      </c>
      <c r="BR575" s="843">
        <v>0.15636490709940826</v>
      </c>
      <c r="BS575" s="843">
        <v>231.6319991309316</v>
      </c>
      <c r="BT575" s="843">
        <v>2.1618114149595021E-60</v>
      </c>
      <c r="BU575" s="843">
        <v>-3.8358570415118725</v>
      </c>
      <c r="BV575" s="844">
        <v>-3.2196985140436856</v>
      </c>
      <c r="BW575"/>
    </row>
    <row r="576" spans="2:75" ht="15">
      <c r="B576" s="1270" t="s">
        <v>81</v>
      </c>
      <c r="C576" s="1247"/>
      <c r="D576" s="1247"/>
      <c r="E576" s="1247"/>
      <c r="F576" s="1247"/>
      <c r="G576" s="1247"/>
      <c r="H576" s="1247"/>
      <c r="I576" s="1247"/>
      <c r="J576" s="1247"/>
      <c r="K576"/>
      <c r="AH576" s="1270" t="s">
        <v>81</v>
      </c>
      <c r="AI576" s="1247"/>
      <c r="AJ576" s="1247"/>
      <c r="AK576" s="1247"/>
      <c r="AL576" s="1247"/>
      <c r="AM576" s="1247"/>
      <c r="AN576" s="1247"/>
      <c r="AO576" s="1247"/>
      <c r="AP576" s="1247"/>
      <c r="AQ576"/>
      <c r="BN576" s="1270" t="s">
        <v>81</v>
      </c>
      <c r="BO576" s="1247"/>
      <c r="BP576" s="1247"/>
      <c r="BQ576" s="1247"/>
      <c r="BR576" s="1247"/>
      <c r="BS576" s="1247"/>
      <c r="BT576" s="1247"/>
      <c r="BU576" s="1247"/>
      <c r="BV576" s="1247"/>
      <c r="BW576"/>
    </row>
    <row r="577" spans="2:75" ht="15">
      <c r="B577" s="1270" t="s">
        <v>1182</v>
      </c>
      <c r="C577" s="1247"/>
      <c r="D577" s="1247"/>
      <c r="E577" s="1247"/>
      <c r="F577" s="1247"/>
      <c r="G577" s="1247"/>
      <c r="H577" s="1247"/>
      <c r="I577" s="1247"/>
      <c r="J577" s="1247"/>
      <c r="K577"/>
      <c r="AH577" s="1270" t="s">
        <v>1475</v>
      </c>
      <c r="AI577" s="1247"/>
      <c r="AJ577" s="1247"/>
      <c r="AK577" s="1247"/>
      <c r="AL577" s="1247"/>
      <c r="AM577" s="1247"/>
      <c r="AN577" s="1247"/>
      <c r="AO577" s="1247"/>
      <c r="AP577" s="1247"/>
      <c r="AQ577"/>
      <c r="BN577" s="1270" t="s">
        <v>1709</v>
      </c>
      <c r="BO577" s="1247"/>
      <c r="BP577" s="1247"/>
      <c r="BQ577" s="1247"/>
      <c r="BR577" s="1247"/>
      <c r="BS577" s="1247"/>
      <c r="BT577" s="1247"/>
      <c r="BU577" s="1247"/>
      <c r="BV577" s="1247"/>
      <c r="BW577"/>
    </row>
    <row r="578" spans="2:75" ht="15">
      <c r="B578"/>
      <c r="C578"/>
      <c r="D578"/>
      <c r="E578"/>
      <c r="F578"/>
      <c r="G578"/>
      <c r="H578"/>
      <c r="I578"/>
      <c r="J578"/>
      <c r="K578"/>
      <c r="AH578"/>
      <c r="AI578"/>
      <c r="AJ578"/>
      <c r="AK578"/>
      <c r="AL578"/>
      <c r="AM578"/>
      <c r="AN578"/>
      <c r="AO578"/>
      <c r="AP578"/>
      <c r="AQ578"/>
      <c r="BN578"/>
      <c r="BO578"/>
      <c r="BP578"/>
      <c r="BQ578"/>
      <c r="BR578"/>
      <c r="BS578"/>
      <c r="BT578"/>
      <c r="BU578"/>
      <c r="BV578"/>
      <c r="BW578"/>
    </row>
    <row r="579" spans="2:75" ht="15.75" thickBot="1">
      <c r="B579" s="1246" t="s">
        <v>1127</v>
      </c>
      <c r="C579" s="1247"/>
      <c r="D579" s="1247"/>
      <c r="E579" s="1247"/>
      <c r="F579" s="1247"/>
      <c r="G579"/>
      <c r="H579"/>
      <c r="I579"/>
      <c r="J579"/>
      <c r="K579"/>
      <c r="AH579" s="1246" t="s">
        <v>1127</v>
      </c>
      <c r="AI579" s="1247"/>
      <c r="AJ579" s="1247"/>
      <c r="AK579" s="1247"/>
      <c r="AL579" s="1247"/>
      <c r="AM579"/>
      <c r="AN579"/>
      <c r="AO579"/>
      <c r="AP579"/>
      <c r="AQ579"/>
      <c r="BN579" s="1246" t="s">
        <v>1127</v>
      </c>
      <c r="BO579" s="1247"/>
      <c r="BP579" s="1247"/>
      <c r="BQ579" s="1247"/>
      <c r="BR579" s="1247"/>
      <c r="BS579"/>
      <c r="BT579"/>
      <c r="BU579"/>
      <c r="BV579"/>
      <c r="BW579"/>
    </row>
    <row r="580" spans="2:75" ht="25.5" thickBot="1">
      <c r="B580" s="812" t="s">
        <v>109</v>
      </c>
      <c r="C580" s="756" t="s">
        <v>849</v>
      </c>
      <c r="D580" s="757" t="s">
        <v>850</v>
      </c>
      <c r="E580" s="757" t="s">
        <v>36</v>
      </c>
      <c r="F580" s="758" t="s">
        <v>39</v>
      </c>
      <c r="G580"/>
      <c r="H580"/>
      <c r="I580"/>
      <c r="J580"/>
      <c r="K580"/>
      <c r="AH580" s="812" t="s">
        <v>109</v>
      </c>
      <c r="AI580" s="756" t="s">
        <v>849</v>
      </c>
      <c r="AJ580" s="757" t="s">
        <v>850</v>
      </c>
      <c r="AK580" s="757" t="s">
        <v>36</v>
      </c>
      <c r="AL580" s="758" t="s">
        <v>39</v>
      </c>
      <c r="AM580"/>
      <c r="AN580"/>
      <c r="AO580"/>
      <c r="AP580"/>
      <c r="AQ580"/>
      <c r="BN580" s="812" t="s">
        <v>109</v>
      </c>
      <c r="BO580" s="756" t="s">
        <v>849</v>
      </c>
      <c r="BP580" s="757" t="s">
        <v>850</v>
      </c>
      <c r="BQ580" s="757" t="s">
        <v>36</v>
      </c>
      <c r="BR580" s="758" t="s">
        <v>39</v>
      </c>
      <c r="BS580"/>
      <c r="BT580"/>
      <c r="BU580"/>
      <c r="BV580"/>
      <c r="BW580"/>
    </row>
    <row r="581" spans="2:75" ht="15">
      <c r="B581" s="806" t="s">
        <v>858</v>
      </c>
      <c r="C581" s="794">
        <v>0</v>
      </c>
      <c r="D581" s="870" t="s">
        <v>851</v>
      </c>
      <c r="E581" s="870" t="s">
        <v>851</v>
      </c>
      <c r="F581" s="871" t="s">
        <v>851</v>
      </c>
      <c r="G581"/>
      <c r="H581"/>
      <c r="I581"/>
      <c r="J581"/>
      <c r="K581"/>
      <c r="AH581" s="806" t="s">
        <v>858</v>
      </c>
      <c r="AI581" s="794">
        <v>0</v>
      </c>
      <c r="AJ581" s="870" t="s">
        <v>851</v>
      </c>
      <c r="AK581" s="870" t="s">
        <v>851</v>
      </c>
      <c r="AL581" s="871" t="s">
        <v>851</v>
      </c>
      <c r="AM581"/>
      <c r="AN581"/>
      <c r="AO581"/>
      <c r="AP581"/>
      <c r="AQ581"/>
      <c r="BN581" s="806" t="s">
        <v>858</v>
      </c>
      <c r="BO581" s="794">
        <v>0</v>
      </c>
      <c r="BP581" s="870" t="s">
        <v>851</v>
      </c>
      <c r="BQ581" s="870" t="s">
        <v>851</v>
      </c>
      <c r="BR581" s="871" t="s">
        <v>851</v>
      </c>
      <c r="BS581"/>
      <c r="BT581"/>
      <c r="BU581"/>
      <c r="BV581"/>
      <c r="BW581"/>
    </row>
    <row r="582" spans="2:75" ht="15">
      <c r="B582" s="808" t="s">
        <v>1049</v>
      </c>
      <c r="C582" s="779">
        <v>0</v>
      </c>
      <c r="D582" s="817" t="s">
        <v>851</v>
      </c>
      <c r="E582" s="817" t="s">
        <v>851</v>
      </c>
      <c r="F582" s="818" t="s">
        <v>851</v>
      </c>
      <c r="G582"/>
      <c r="H582"/>
      <c r="I582"/>
      <c r="J582"/>
      <c r="K582"/>
      <c r="AH582" s="808" t="s">
        <v>1049</v>
      </c>
      <c r="AI582" s="779">
        <v>0</v>
      </c>
      <c r="AJ582" s="817" t="s">
        <v>851</v>
      </c>
      <c r="AK582" s="817" t="s">
        <v>851</v>
      </c>
      <c r="AL582" s="818" t="s">
        <v>851</v>
      </c>
      <c r="AM582"/>
      <c r="AN582"/>
      <c r="AO582"/>
      <c r="AP582"/>
      <c r="AQ582"/>
      <c r="BN582" s="808" t="s">
        <v>1049</v>
      </c>
      <c r="BO582" s="779">
        <v>0</v>
      </c>
      <c r="BP582" s="817" t="s">
        <v>851</v>
      </c>
      <c r="BQ582" s="817" t="s">
        <v>851</v>
      </c>
      <c r="BR582" s="818" t="s">
        <v>851</v>
      </c>
      <c r="BS582"/>
      <c r="BT582"/>
      <c r="BU582"/>
      <c r="BV582"/>
      <c r="BW582"/>
    </row>
    <row r="583" spans="2:75" ht="15.75" thickBot="1">
      <c r="B583" s="810" t="s">
        <v>10</v>
      </c>
      <c r="C583" s="789">
        <v>1</v>
      </c>
      <c r="D583" s="834">
        <v>226.62783954235931</v>
      </c>
      <c r="E583" s="834">
        <v>0.30358699713523501</v>
      </c>
      <c r="F583" s="835">
        <v>0.58218515190129239</v>
      </c>
      <c r="G583"/>
      <c r="H583"/>
      <c r="I583"/>
      <c r="J583"/>
      <c r="K583"/>
      <c r="AH583" s="810" t="s">
        <v>10</v>
      </c>
      <c r="AI583" s="789">
        <v>1</v>
      </c>
      <c r="AJ583" s="834">
        <v>224.76156183182135</v>
      </c>
      <c r="AK583" s="834">
        <v>192.00825784658548</v>
      </c>
      <c r="AL583" s="835">
        <v>5.6759928491156731E-32</v>
      </c>
      <c r="AM583"/>
      <c r="AN583"/>
      <c r="AO583"/>
      <c r="AP583"/>
      <c r="AQ583"/>
      <c r="BN583" s="810" t="s">
        <v>10</v>
      </c>
      <c r="BO583" s="789">
        <v>1</v>
      </c>
      <c r="BP583" s="834">
        <v>231.6319991309316</v>
      </c>
      <c r="BQ583" s="834">
        <v>509.00712089334513</v>
      </c>
      <c r="BR583" s="835">
        <v>2.1618114149594407E-60</v>
      </c>
      <c r="BS583"/>
      <c r="BT583"/>
      <c r="BU583"/>
      <c r="BV583"/>
      <c r="BW583"/>
    </row>
    <row r="584" spans="2:75" ht="15">
      <c r="B584" s="1270" t="s">
        <v>867</v>
      </c>
      <c r="C584" s="1247"/>
      <c r="D584" s="1247"/>
      <c r="E584" s="1247"/>
      <c r="F584" s="1247"/>
      <c r="G584"/>
      <c r="H584"/>
      <c r="I584"/>
      <c r="J584"/>
      <c r="K584"/>
      <c r="AH584" s="1270" t="s">
        <v>867</v>
      </c>
      <c r="AI584" s="1247"/>
      <c r="AJ584" s="1247"/>
      <c r="AK584" s="1247"/>
      <c r="AL584" s="1247"/>
      <c r="AM584"/>
      <c r="AN584"/>
      <c r="AO584"/>
      <c r="AP584"/>
      <c r="AQ584"/>
      <c r="BN584" s="1270" t="s">
        <v>867</v>
      </c>
      <c r="BO584" s="1247"/>
      <c r="BP584" s="1247"/>
      <c r="BQ584" s="1247"/>
      <c r="BR584" s="1247"/>
      <c r="BS584"/>
      <c r="BT584"/>
      <c r="BU584"/>
      <c r="BV584"/>
      <c r="BW584"/>
    </row>
    <row r="585" spans="2:75" ht="15">
      <c r="B585" s="1270" t="s">
        <v>1106</v>
      </c>
      <c r="C585" s="1247"/>
      <c r="D585" s="1247"/>
      <c r="E585" s="1247"/>
      <c r="F585" s="1247"/>
      <c r="G585"/>
      <c r="H585"/>
      <c r="I585"/>
      <c r="J585"/>
      <c r="K585"/>
      <c r="AH585" s="1270" t="s">
        <v>1422</v>
      </c>
      <c r="AI585" s="1247"/>
      <c r="AJ585" s="1247"/>
      <c r="AK585" s="1247"/>
      <c r="AL585" s="1247"/>
      <c r="AM585"/>
      <c r="AN585"/>
      <c r="AO585"/>
      <c r="AP585"/>
      <c r="AQ585"/>
      <c r="BN585" s="1270" t="s">
        <v>1654</v>
      </c>
      <c r="BO585" s="1247"/>
      <c r="BP585" s="1247"/>
      <c r="BQ585" s="1247"/>
      <c r="BR585" s="1247"/>
      <c r="BS585"/>
      <c r="BT585"/>
      <c r="BU585"/>
      <c r="BV585"/>
      <c r="BW585"/>
    </row>
    <row r="586" spans="2:75" ht="15">
      <c r="B586"/>
      <c r="C586"/>
      <c r="D586"/>
      <c r="E586"/>
      <c r="F586"/>
      <c r="G586"/>
      <c r="H586"/>
      <c r="I586"/>
      <c r="J586"/>
      <c r="K586"/>
      <c r="AH586"/>
      <c r="AI586"/>
      <c r="AJ586"/>
      <c r="AK586"/>
      <c r="AL586"/>
      <c r="AM586"/>
      <c r="AN586"/>
      <c r="AO586"/>
      <c r="AP586"/>
      <c r="AQ586"/>
      <c r="BN586"/>
      <c r="BO586"/>
      <c r="BP586"/>
      <c r="BQ586"/>
      <c r="BR586"/>
      <c r="BS586"/>
      <c r="BT586"/>
      <c r="BU586"/>
      <c r="BV586"/>
      <c r="BW586"/>
    </row>
    <row r="587" spans="2:75" ht="15">
      <c r="B587"/>
      <c r="C587"/>
      <c r="D587"/>
      <c r="E587"/>
      <c r="F587"/>
      <c r="G587"/>
      <c r="H587"/>
      <c r="I587"/>
      <c r="J587"/>
      <c r="K587"/>
      <c r="AH587"/>
      <c r="AI587"/>
      <c r="AJ587"/>
      <c r="AK587"/>
      <c r="AL587"/>
      <c r="AM587"/>
      <c r="AN587"/>
      <c r="AO587"/>
      <c r="AP587"/>
      <c r="AQ587"/>
      <c r="BN587"/>
      <c r="BO587"/>
      <c r="BP587"/>
      <c r="BQ587"/>
      <c r="BR587"/>
      <c r="BS587"/>
      <c r="BT587"/>
      <c r="BU587"/>
      <c r="BV587"/>
      <c r="BW587"/>
    </row>
    <row r="588" spans="2:75" ht="16.5">
      <c r="B588" s="649" t="s">
        <v>129</v>
      </c>
      <c r="C588"/>
      <c r="D588"/>
      <c r="E588"/>
      <c r="F588"/>
      <c r="G588"/>
      <c r="H588"/>
      <c r="I588"/>
      <c r="J588"/>
      <c r="K588"/>
      <c r="AH588" s="649" t="s">
        <v>129</v>
      </c>
      <c r="AI588"/>
      <c r="AJ588"/>
      <c r="AK588"/>
      <c r="AL588"/>
      <c r="AM588"/>
      <c r="AN588"/>
      <c r="AO588"/>
      <c r="AP588"/>
      <c r="AQ588"/>
      <c r="BN588" s="649" t="s">
        <v>129</v>
      </c>
      <c r="BO588"/>
      <c r="BP588"/>
      <c r="BQ588"/>
      <c r="BR588"/>
      <c r="BS588"/>
      <c r="BT588"/>
      <c r="BU588"/>
      <c r="BV588"/>
      <c r="BW588"/>
    </row>
    <row r="589" spans="2:75" ht="15">
      <c r="B589"/>
      <c r="C589"/>
      <c r="D589"/>
      <c r="E589"/>
      <c r="F589"/>
      <c r="G589"/>
      <c r="H589"/>
      <c r="I589"/>
      <c r="J589"/>
      <c r="K589"/>
      <c r="AH589"/>
      <c r="AI589"/>
      <c r="AJ589"/>
      <c r="AK589"/>
      <c r="AL589"/>
      <c r="AM589"/>
      <c r="AN589"/>
      <c r="AO589"/>
      <c r="AP589"/>
      <c r="AQ589"/>
      <c r="BN589"/>
      <c r="BO589"/>
      <c r="BP589"/>
      <c r="BQ589"/>
      <c r="BR589"/>
      <c r="BS589"/>
      <c r="BT589"/>
      <c r="BU589"/>
      <c r="BV589"/>
      <c r="BW589"/>
    </row>
    <row r="590" spans="2:75" ht="15.75" thickBot="1">
      <c r="B590" s="1246" t="s">
        <v>1119</v>
      </c>
      <c r="C590" s="1247"/>
      <c r="D590" s="1247"/>
      <c r="E590" s="1247"/>
      <c r="F590" s="1247"/>
      <c r="G590" s="1247"/>
      <c r="H590" s="1247"/>
      <c r="I590"/>
      <c r="J590"/>
      <c r="K590"/>
      <c r="AH590" s="1246" t="s">
        <v>1119</v>
      </c>
      <c r="AI590" s="1247"/>
      <c r="AJ590" s="1247"/>
      <c r="AK590" s="1247"/>
      <c r="AL590" s="1247"/>
      <c r="AM590" s="1247"/>
      <c r="AN590" s="1247"/>
      <c r="AO590"/>
      <c r="AP590"/>
      <c r="AQ590"/>
      <c r="BN590" s="1246" t="s">
        <v>1119</v>
      </c>
      <c r="BO590" s="1247"/>
      <c r="BP590" s="1247"/>
      <c r="BQ590" s="1247"/>
      <c r="BR590" s="1247"/>
      <c r="BS590" s="1247"/>
      <c r="BT590" s="1247"/>
      <c r="BU590"/>
      <c r="BV590"/>
      <c r="BW590"/>
    </row>
    <row r="591" spans="2:75" ht="16.5" thickBot="1">
      <c r="B591" s="1278" t="s">
        <v>30</v>
      </c>
      <c r="C591" s="1279" t="s">
        <v>109</v>
      </c>
      <c r="D591" s="1264" t="s">
        <v>16</v>
      </c>
      <c r="E591" s="1266" t="s">
        <v>71</v>
      </c>
      <c r="F591" s="1266" t="s">
        <v>50</v>
      </c>
      <c r="G591" s="1268" t="s">
        <v>72</v>
      </c>
      <c r="H591" s="1269"/>
      <c r="I591"/>
      <c r="J591"/>
      <c r="K591"/>
      <c r="AH591" s="1278" t="s">
        <v>30</v>
      </c>
      <c r="AI591" s="1279" t="s">
        <v>109</v>
      </c>
      <c r="AJ591" s="1264" t="s">
        <v>16</v>
      </c>
      <c r="AK591" s="1266" t="s">
        <v>71</v>
      </c>
      <c r="AL591" s="1266" t="s">
        <v>50</v>
      </c>
      <c r="AM591" s="1268" t="s">
        <v>72</v>
      </c>
      <c r="AN591" s="1269"/>
      <c r="AO591"/>
      <c r="AP591"/>
      <c r="AQ591"/>
      <c r="BN591" s="1278" t="s">
        <v>30</v>
      </c>
      <c r="BO591" s="1279" t="s">
        <v>109</v>
      </c>
      <c r="BP591" s="1264" t="s">
        <v>16</v>
      </c>
      <c r="BQ591" s="1266" t="s">
        <v>71</v>
      </c>
      <c r="BR591" s="1266" t="s">
        <v>50</v>
      </c>
      <c r="BS591" s="1268" t="s">
        <v>72</v>
      </c>
      <c r="BT591" s="1269"/>
      <c r="BU591"/>
      <c r="BV591"/>
      <c r="BW591"/>
    </row>
    <row r="592" spans="2:75" ht="25.5" thickBot="1">
      <c r="B592" s="1263"/>
      <c r="C592" s="1277"/>
      <c r="D592" s="1265"/>
      <c r="E592" s="1267"/>
      <c r="F592" s="1267"/>
      <c r="G592" s="827" t="s">
        <v>73</v>
      </c>
      <c r="H592" s="828" t="s">
        <v>74</v>
      </c>
      <c r="I592"/>
      <c r="J592"/>
      <c r="K592"/>
      <c r="AH592" s="1263"/>
      <c r="AI592" s="1277"/>
      <c r="AJ592" s="1265"/>
      <c r="AK592" s="1267"/>
      <c r="AL592" s="1267"/>
      <c r="AM592" s="827" t="s">
        <v>73</v>
      </c>
      <c r="AN592" s="828" t="s">
        <v>74</v>
      </c>
      <c r="AO592"/>
      <c r="AP592"/>
      <c r="AQ592"/>
      <c r="BN592" s="1263"/>
      <c r="BO592" s="1277"/>
      <c r="BP592" s="1265"/>
      <c r="BQ592" s="1267"/>
      <c r="BR592" s="1267"/>
      <c r="BS592" s="827" t="s">
        <v>73</v>
      </c>
      <c r="BT592" s="828" t="s">
        <v>74</v>
      </c>
      <c r="BU592"/>
      <c r="BV592"/>
      <c r="BW592"/>
    </row>
    <row r="593" spans="2:75" ht="15">
      <c r="B593" s="1249" t="s">
        <v>2</v>
      </c>
      <c r="C593" s="793" t="s">
        <v>858</v>
      </c>
      <c r="D593" s="832">
        <v>2.9999999999999973</v>
      </c>
      <c r="E593" s="813">
        <v>9.7627360992884493E-2</v>
      </c>
      <c r="F593" s="813">
        <v>226.62783954235755</v>
      </c>
      <c r="G593" s="813">
        <v>2.8076265684470432</v>
      </c>
      <c r="H593" s="814">
        <v>3.1923734315529515</v>
      </c>
      <c r="I593"/>
      <c r="J593"/>
      <c r="K593"/>
      <c r="AH593" s="1249" t="s">
        <v>2</v>
      </c>
      <c r="AI593" s="793" t="s">
        <v>858</v>
      </c>
      <c r="AJ593" s="832">
        <v>6.2500000000000018</v>
      </c>
      <c r="AK593" s="813">
        <v>0.13431647272940891</v>
      </c>
      <c r="AL593" s="813">
        <v>224.76156183181786</v>
      </c>
      <c r="AM593" s="813">
        <v>5.9853193578047232</v>
      </c>
      <c r="AN593" s="814">
        <v>6.5146806421952803</v>
      </c>
      <c r="AO593"/>
      <c r="AP593"/>
      <c r="AQ593"/>
      <c r="BN593" s="1249" t="s">
        <v>2</v>
      </c>
      <c r="BO593" s="793" t="s">
        <v>858</v>
      </c>
      <c r="BP593" s="832">
        <v>3.2333333333333343</v>
      </c>
      <c r="BQ593" s="813">
        <v>0.12111973622545597</v>
      </c>
      <c r="BR593" s="813">
        <v>231.63199913092953</v>
      </c>
      <c r="BS593" s="813">
        <v>2.9946961617825365</v>
      </c>
      <c r="BT593" s="814">
        <v>3.4719705048841321</v>
      </c>
      <c r="BU593"/>
      <c r="BV593"/>
      <c r="BW593"/>
    </row>
    <row r="594" spans="2:75" ht="15">
      <c r="B594" s="1250"/>
      <c r="C594" s="778" t="s">
        <v>1049</v>
      </c>
      <c r="D594" s="855">
        <v>2.8518518518518503</v>
      </c>
      <c r="E594" s="815">
        <v>0.10290827422966405</v>
      </c>
      <c r="F594" s="815">
        <v>226.6278395423584</v>
      </c>
      <c r="G594" s="815">
        <v>2.6490724501819014</v>
      </c>
      <c r="H594" s="816">
        <v>3.0546312535217992</v>
      </c>
      <c r="I594"/>
      <c r="J594"/>
      <c r="K594"/>
      <c r="AH594" s="1250"/>
      <c r="AI594" s="778" t="s">
        <v>1049</v>
      </c>
      <c r="AJ594" s="855">
        <v>5.6851851851851842</v>
      </c>
      <c r="AK594" s="815">
        <v>0.14158199370160859</v>
      </c>
      <c r="AL594" s="815">
        <v>224.76156183181652</v>
      </c>
      <c r="AM594" s="815">
        <v>5.4061872912208004</v>
      </c>
      <c r="AN594" s="816">
        <v>5.964183079149568</v>
      </c>
      <c r="AO594"/>
      <c r="AP594"/>
      <c r="AQ594"/>
      <c r="BN594" s="1250"/>
      <c r="BO594" s="778" t="s">
        <v>1049</v>
      </c>
      <c r="BP594" s="855">
        <v>2.9629629629629659</v>
      </c>
      <c r="BQ594" s="815">
        <v>0.12767141202374876</v>
      </c>
      <c r="BR594" s="815">
        <v>231.6319991309293</v>
      </c>
      <c r="BS594" s="815">
        <v>2.7114172974693469</v>
      </c>
      <c r="BT594" s="816">
        <v>3.2145086284565849</v>
      </c>
      <c r="BU594"/>
      <c r="BV594"/>
      <c r="BW594"/>
    </row>
    <row r="595" spans="2:75" ht="15">
      <c r="B595" s="1251"/>
      <c r="C595" s="783" t="s">
        <v>10</v>
      </c>
      <c r="D595" s="856">
        <v>2.8750000000000098</v>
      </c>
      <c r="E595" s="850">
        <v>8.9121179742504691E-2</v>
      </c>
      <c r="F595" s="850">
        <v>226.62783954235692</v>
      </c>
      <c r="G595" s="850">
        <v>2.6993878867896255</v>
      </c>
      <c r="H595" s="851">
        <v>3.050612113210394</v>
      </c>
      <c r="I595"/>
      <c r="J595"/>
      <c r="K595"/>
      <c r="AH595" s="1251"/>
      <c r="AI595" s="783" t="s">
        <v>10</v>
      </c>
      <c r="AJ595" s="856">
        <v>6.4861111111110201</v>
      </c>
      <c r="AK595" s="850">
        <v>0.12261360326404057</v>
      </c>
      <c r="AL595" s="850">
        <v>224.76156183182457</v>
      </c>
      <c r="AM595" s="850">
        <v>6.2444918473355102</v>
      </c>
      <c r="AN595" s="851">
        <v>6.72773037488653</v>
      </c>
      <c r="AO595"/>
      <c r="AP595"/>
      <c r="AQ595"/>
      <c r="BN595" s="1251"/>
      <c r="BO595" s="783" t="s">
        <v>10</v>
      </c>
      <c r="BP595" s="856">
        <v>6.8888888888888573</v>
      </c>
      <c r="BQ595" s="850">
        <v>0.11056668614959614</v>
      </c>
      <c r="BR595" s="850">
        <v>231.63199913093138</v>
      </c>
      <c r="BS595" s="850">
        <v>6.6710439523595193</v>
      </c>
      <c r="BT595" s="851">
        <v>7.1067338254181953</v>
      </c>
      <c r="BU595"/>
      <c r="BV595"/>
      <c r="BW595"/>
    </row>
    <row r="596" spans="2:75" ht="15.75" thickBot="1">
      <c r="B596" s="1262" t="s">
        <v>1</v>
      </c>
      <c r="C596" s="773" t="s">
        <v>858</v>
      </c>
      <c r="D596" s="857" t="s">
        <v>1179</v>
      </c>
      <c r="E596" s="858" t="s">
        <v>851</v>
      </c>
      <c r="F596" s="858" t="s">
        <v>851</v>
      </c>
      <c r="G596" s="858" t="s">
        <v>851</v>
      </c>
      <c r="H596" s="859" t="s">
        <v>851</v>
      </c>
      <c r="I596"/>
      <c r="J596"/>
      <c r="K596"/>
      <c r="AH596" s="1262" t="s">
        <v>1</v>
      </c>
      <c r="AI596" s="773" t="s">
        <v>858</v>
      </c>
      <c r="AJ596" s="857" t="s">
        <v>1179</v>
      </c>
      <c r="AK596" s="858" t="s">
        <v>851</v>
      </c>
      <c r="AL596" s="858" t="s">
        <v>851</v>
      </c>
      <c r="AM596" s="858" t="s">
        <v>851</v>
      </c>
      <c r="AN596" s="859" t="s">
        <v>851</v>
      </c>
      <c r="AO596"/>
      <c r="AP596"/>
      <c r="AQ596"/>
      <c r="BN596" s="1262" t="s">
        <v>1</v>
      </c>
      <c r="BO596" s="773" t="s">
        <v>858</v>
      </c>
      <c r="BP596" s="857" t="s">
        <v>1179</v>
      </c>
      <c r="BQ596" s="858" t="s">
        <v>851</v>
      </c>
      <c r="BR596" s="858" t="s">
        <v>851</v>
      </c>
      <c r="BS596" s="858" t="s">
        <v>851</v>
      </c>
      <c r="BT596" s="859" t="s">
        <v>851</v>
      </c>
      <c r="BU596"/>
      <c r="BV596"/>
      <c r="BW596"/>
    </row>
    <row r="597" spans="2:75" ht="15">
      <c r="B597" s="1250"/>
      <c r="C597" s="778" t="s">
        <v>1049</v>
      </c>
      <c r="D597" s="860" t="s">
        <v>1179</v>
      </c>
      <c r="E597" s="817" t="s">
        <v>851</v>
      </c>
      <c r="F597" s="817" t="s">
        <v>851</v>
      </c>
      <c r="G597" s="817" t="s">
        <v>851</v>
      </c>
      <c r="H597" s="818" t="s">
        <v>851</v>
      </c>
      <c r="I597"/>
      <c r="J597"/>
      <c r="K597"/>
      <c r="AH597" s="1250"/>
      <c r="AI597" s="778" t="s">
        <v>1049</v>
      </c>
      <c r="AJ597" s="860" t="s">
        <v>1179</v>
      </c>
      <c r="AK597" s="817" t="s">
        <v>851</v>
      </c>
      <c r="AL597" s="817" t="s">
        <v>851</v>
      </c>
      <c r="AM597" s="817" t="s">
        <v>851</v>
      </c>
      <c r="AN597" s="818" t="s">
        <v>851</v>
      </c>
      <c r="AO597"/>
      <c r="AP597"/>
      <c r="AQ597"/>
      <c r="BN597" s="1250"/>
      <c r="BO597" s="778" t="s">
        <v>1049</v>
      </c>
      <c r="BP597" s="860" t="s">
        <v>1179</v>
      </c>
      <c r="BQ597" s="817" t="s">
        <v>851</v>
      </c>
      <c r="BR597" s="817" t="s">
        <v>851</v>
      </c>
      <c r="BS597" s="817" t="s">
        <v>851</v>
      </c>
      <c r="BT597" s="818" t="s">
        <v>851</v>
      </c>
      <c r="BU597"/>
      <c r="BV597"/>
      <c r="BW597"/>
    </row>
    <row r="598" spans="2:75" ht="15.75" thickBot="1">
      <c r="B598" s="1263"/>
      <c r="C598" s="788" t="s">
        <v>10</v>
      </c>
      <c r="D598" s="848">
        <v>2.9444444444444371</v>
      </c>
      <c r="E598" s="834">
        <v>8.9121179742504206E-2</v>
      </c>
      <c r="F598" s="834">
        <v>226.62783954236161</v>
      </c>
      <c r="G598" s="834">
        <v>2.7688323312340533</v>
      </c>
      <c r="H598" s="835">
        <v>3.1200565576548209</v>
      </c>
      <c r="I598"/>
      <c r="J598"/>
      <c r="K598"/>
      <c r="AH598" s="1263"/>
      <c r="AI598" s="788" t="s">
        <v>10</v>
      </c>
      <c r="AJ598" s="848">
        <v>4.0833333333333579</v>
      </c>
      <c r="AK598" s="834">
        <v>0.12261360326404122</v>
      </c>
      <c r="AL598" s="834">
        <v>224.76156183181928</v>
      </c>
      <c r="AM598" s="834">
        <v>3.8417140695578449</v>
      </c>
      <c r="AN598" s="835">
        <v>4.3249525971088714</v>
      </c>
      <c r="AO598"/>
      <c r="AP598"/>
      <c r="AQ598"/>
      <c r="BN598" s="1263"/>
      <c r="BO598" s="788" t="s">
        <v>10</v>
      </c>
      <c r="BP598" s="848">
        <v>3.3611111111110787</v>
      </c>
      <c r="BQ598" s="834">
        <v>0.11056668614959597</v>
      </c>
      <c r="BR598" s="834">
        <v>231.63199913093266</v>
      </c>
      <c r="BS598" s="834">
        <v>3.143266174581743</v>
      </c>
      <c r="BT598" s="835">
        <v>3.5789560476404145</v>
      </c>
      <c r="BU598"/>
      <c r="BV598"/>
      <c r="BW598"/>
    </row>
    <row r="599" spans="2:75" ht="15">
      <c r="B599" s="1270" t="s">
        <v>1180</v>
      </c>
      <c r="C599" s="1247"/>
      <c r="D599" s="1247"/>
      <c r="E599" s="1247"/>
      <c r="F599" s="1247"/>
      <c r="G599" s="1247"/>
      <c r="H599" s="1247"/>
      <c r="I599"/>
      <c r="J599"/>
      <c r="K599"/>
      <c r="AH599" s="1270" t="s">
        <v>1472</v>
      </c>
      <c r="AI599" s="1247"/>
      <c r="AJ599" s="1247"/>
      <c r="AK599" s="1247"/>
      <c r="AL599" s="1247"/>
      <c r="AM599" s="1247"/>
      <c r="AN599" s="1247"/>
      <c r="AO599"/>
      <c r="AP599"/>
      <c r="AQ599"/>
      <c r="BN599" s="1270" t="s">
        <v>1706</v>
      </c>
      <c r="BO599" s="1247"/>
      <c r="BP599" s="1247"/>
      <c r="BQ599" s="1247"/>
      <c r="BR599" s="1247"/>
      <c r="BS599" s="1247"/>
      <c r="BT599" s="1247"/>
      <c r="BU599"/>
      <c r="BV599"/>
      <c r="BW599"/>
    </row>
    <row r="600" spans="2:75" ht="15">
      <c r="B600"/>
      <c r="C600"/>
      <c r="D600"/>
      <c r="E600"/>
      <c r="F600"/>
      <c r="G600"/>
      <c r="H600"/>
      <c r="I600"/>
      <c r="J600"/>
      <c r="K600"/>
      <c r="AH600"/>
      <c r="AI600"/>
      <c r="AJ600"/>
      <c r="AK600"/>
      <c r="AL600"/>
      <c r="AM600"/>
      <c r="AN600"/>
      <c r="AO600"/>
      <c r="AP600"/>
      <c r="AQ600"/>
      <c r="BN600"/>
      <c r="BO600"/>
      <c r="BP600"/>
      <c r="BQ600"/>
      <c r="BR600"/>
      <c r="BS600"/>
      <c r="BT600"/>
      <c r="BU600"/>
      <c r="BV600"/>
      <c r="BW600"/>
    </row>
    <row r="601" spans="2:75" ht="15.75" thickBot="1">
      <c r="B601" s="1246" t="s">
        <v>1121</v>
      </c>
      <c r="C601" s="1247"/>
      <c r="D601" s="1247"/>
      <c r="E601" s="1247"/>
      <c r="F601" s="1247"/>
      <c r="G601" s="1247"/>
      <c r="H601" s="1247"/>
      <c r="I601" s="1247"/>
      <c r="J601" s="1247"/>
      <c r="K601"/>
      <c r="AH601" s="1246" t="s">
        <v>1121</v>
      </c>
      <c r="AI601" s="1247"/>
      <c r="AJ601" s="1247"/>
      <c r="AK601" s="1247"/>
      <c r="AL601" s="1247"/>
      <c r="AM601" s="1247"/>
      <c r="AN601" s="1247"/>
      <c r="AO601" s="1247"/>
      <c r="AP601" s="1247"/>
      <c r="AQ601"/>
      <c r="BN601" s="1246" t="s">
        <v>1121</v>
      </c>
      <c r="BO601" s="1247"/>
      <c r="BP601" s="1247"/>
      <c r="BQ601" s="1247"/>
      <c r="BR601" s="1247"/>
      <c r="BS601" s="1247"/>
      <c r="BT601" s="1247"/>
      <c r="BU601" s="1247"/>
      <c r="BV601" s="1247"/>
      <c r="BW601"/>
    </row>
    <row r="602" spans="2:75" ht="16.5" thickBot="1">
      <c r="B602" s="1278" t="s">
        <v>30</v>
      </c>
      <c r="C602" s="1281" t="s">
        <v>116</v>
      </c>
      <c r="D602" s="1279" t="s">
        <v>117</v>
      </c>
      <c r="E602" s="1264" t="s">
        <v>80</v>
      </c>
      <c r="F602" s="1266" t="s">
        <v>71</v>
      </c>
      <c r="G602" s="1266" t="s">
        <v>50</v>
      </c>
      <c r="H602" s="1266" t="s">
        <v>1183</v>
      </c>
      <c r="I602" s="1268" t="s">
        <v>1184</v>
      </c>
      <c r="J602" s="1269"/>
      <c r="K602"/>
      <c r="AH602" s="1278" t="s">
        <v>30</v>
      </c>
      <c r="AI602" s="1281" t="s">
        <v>116</v>
      </c>
      <c r="AJ602" s="1279" t="s">
        <v>117</v>
      </c>
      <c r="AK602" s="1264" t="s">
        <v>80</v>
      </c>
      <c r="AL602" s="1266" t="s">
        <v>71</v>
      </c>
      <c r="AM602" s="1266" t="s">
        <v>50</v>
      </c>
      <c r="AN602" s="1266" t="s">
        <v>1183</v>
      </c>
      <c r="AO602" s="1268" t="s">
        <v>1184</v>
      </c>
      <c r="AP602" s="1269"/>
      <c r="AQ602"/>
      <c r="BN602" s="1278" t="s">
        <v>30</v>
      </c>
      <c r="BO602" s="1281" t="s">
        <v>116</v>
      </c>
      <c r="BP602" s="1279" t="s">
        <v>117</v>
      </c>
      <c r="BQ602" s="1264" t="s">
        <v>80</v>
      </c>
      <c r="BR602" s="1266" t="s">
        <v>71</v>
      </c>
      <c r="BS602" s="1266" t="s">
        <v>50</v>
      </c>
      <c r="BT602" s="1266" t="s">
        <v>1183</v>
      </c>
      <c r="BU602" s="1268" t="s">
        <v>1184</v>
      </c>
      <c r="BV602" s="1269"/>
      <c r="BW602"/>
    </row>
    <row r="603" spans="2:75" ht="25.5" thickBot="1">
      <c r="B603" s="1263"/>
      <c r="C603" s="1261"/>
      <c r="D603" s="1277"/>
      <c r="E603" s="1265"/>
      <c r="F603" s="1267"/>
      <c r="G603" s="1267"/>
      <c r="H603" s="1267"/>
      <c r="I603" s="827" t="s">
        <v>73</v>
      </c>
      <c r="J603" s="828" t="s">
        <v>74</v>
      </c>
      <c r="K603"/>
      <c r="AH603" s="1263"/>
      <c r="AI603" s="1261"/>
      <c r="AJ603" s="1277"/>
      <c r="AK603" s="1265"/>
      <c r="AL603" s="1267"/>
      <c r="AM603" s="1267"/>
      <c r="AN603" s="1267"/>
      <c r="AO603" s="827" t="s">
        <v>73</v>
      </c>
      <c r="AP603" s="828" t="s">
        <v>74</v>
      </c>
      <c r="AQ603"/>
      <c r="BN603" s="1263"/>
      <c r="BO603" s="1261"/>
      <c r="BP603" s="1277"/>
      <c r="BQ603" s="1265"/>
      <c r="BR603" s="1267"/>
      <c r="BS603" s="1267"/>
      <c r="BT603" s="1267"/>
      <c r="BU603" s="827" t="s">
        <v>73</v>
      </c>
      <c r="BV603" s="828" t="s">
        <v>74</v>
      </c>
      <c r="BW603"/>
    </row>
    <row r="604" spans="2:75" ht="15">
      <c r="B604" s="1249" t="s">
        <v>2</v>
      </c>
      <c r="C604" s="1282" t="s">
        <v>858</v>
      </c>
      <c r="D604" s="793" t="s">
        <v>1049</v>
      </c>
      <c r="E604" s="832">
        <v>0.14814814814814695</v>
      </c>
      <c r="F604" s="813">
        <v>0.14184926689751567</v>
      </c>
      <c r="G604" s="813">
        <v>226.62783954236002</v>
      </c>
      <c r="H604" s="813">
        <v>0.89223172616629953</v>
      </c>
      <c r="I604" s="813">
        <v>-0.19397558439399826</v>
      </c>
      <c r="J604" s="814">
        <v>0.49027188069029215</v>
      </c>
      <c r="K604"/>
      <c r="AH604" s="1249" t="s">
        <v>2</v>
      </c>
      <c r="AI604" s="1282" t="s">
        <v>858</v>
      </c>
      <c r="AJ604" s="793" t="s">
        <v>1049</v>
      </c>
      <c r="AK604" s="846" t="s">
        <v>1476</v>
      </c>
      <c r="AL604" s="813">
        <v>0.19515731036011055</v>
      </c>
      <c r="AM604" s="813">
        <v>224.76156183181575</v>
      </c>
      <c r="AN604" s="813">
        <v>1.2528445672210953E-2</v>
      </c>
      <c r="AO604" s="813">
        <v>9.4089139177617839E-2</v>
      </c>
      <c r="AP604" s="814">
        <v>1.0355404904520173</v>
      </c>
      <c r="AQ604"/>
      <c r="BN604" s="1249" t="s">
        <v>2</v>
      </c>
      <c r="BO604" s="1282" t="s">
        <v>858</v>
      </c>
      <c r="BP604" s="793" t="s">
        <v>1049</v>
      </c>
      <c r="BQ604" s="832">
        <v>0.27037037037036843</v>
      </c>
      <c r="BR604" s="813">
        <v>0.17598289675835488</v>
      </c>
      <c r="BS604" s="813">
        <v>231.63199913093021</v>
      </c>
      <c r="BT604" s="813">
        <v>0.37745612897119263</v>
      </c>
      <c r="BU604" s="813">
        <v>-0.15401112253265892</v>
      </c>
      <c r="BV604" s="814">
        <v>0.69475186327339578</v>
      </c>
      <c r="BW604"/>
    </row>
    <row r="605" spans="2:75" ht="15">
      <c r="B605" s="1250"/>
      <c r="C605" s="1259"/>
      <c r="D605" s="783" t="s">
        <v>10</v>
      </c>
      <c r="E605" s="856">
        <v>0.12499999999998747</v>
      </c>
      <c r="F605" s="850">
        <v>0.1321880716749084</v>
      </c>
      <c r="G605" s="850">
        <v>226.62783954235965</v>
      </c>
      <c r="H605" s="850">
        <v>1</v>
      </c>
      <c r="I605" s="850">
        <v>-0.19382206703009813</v>
      </c>
      <c r="J605" s="851">
        <v>0.4438220670300731</v>
      </c>
      <c r="K605"/>
      <c r="AH605" s="1250"/>
      <c r="AI605" s="1259"/>
      <c r="AJ605" s="783" t="s">
        <v>10</v>
      </c>
      <c r="AK605" s="856">
        <v>-0.23611111111101857</v>
      </c>
      <c r="AL605" s="850">
        <v>0.1818653638048261</v>
      </c>
      <c r="AM605" s="850">
        <v>224.76156183181914</v>
      </c>
      <c r="AN605" s="850">
        <v>0.58657109320937173</v>
      </c>
      <c r="AO605" s="850">
        <v>-0.67477618644980053</v>
      </c>
      <c r="AP605" s="851">
        <v>0.20255396422776342</v>
      </c>
      <c r="AQ605"/>
      <c r="BN605" s="1250"/>
      <c r="BO605" s="1259"/>
      <c r="BP605" s="783" t="s">
        <v>10</v>
      </c>
      <c r="BQ605" s="849" t="s">
        <v>1710</v>
      </c>
      <c r="BR605" s="850">
        <v>0.16399689810916329</v>
      </c>
      <c r="BS605" s="850">
        <v>231.63199913093104</v>
      </c>
      <c r="BT605" s="850">
        <v>4.418046401213775E-59</v>
      </c>
      <c r="BU605" s="850">
        <v>-4.0510328987123279</v>
      </c>
      <c r="BV605" s="851">
        <v>-3.2600782123987195</v>
      </c>
      <c r="BW605"/>
    </row>
    <row r="606" spans="2:75" ht="15">
      <c r="B606" s="1250"/>
      <c r="C606" s="1258" t="s">
        <v>1049</v>
      </c>
      <c r="D606" s="773" t="s">
        <v>858</v>
      </c>
      <c r="E606" s="872">
        <v>-0.14814814814814695</v>
      </c>
      <c r="F606" s="853">
        <v>0.14184926689751567</v>
      </c>
      <c r="G606" s="853">
        <v>226.62783954236002</v>
      </c>
      <c r="H606" s="853">
        <v>0.89223172616629953</v>
      </c>
      <c r="I606" s="853">
        <v>-0.49027188069029215</v>
      </c>
      <c r="J606" s="854">
        <v>0.19397558439399826</v>
      </c>
      <c r="K606"/>
      <c r="AH606" s="1250"/>
      <c r="AI606" s="1258" t="s">
        <v>1049</v>
      </c>
      <c r="AJ606" s="773" t="s">
        <v>858</v>
      </c>
      <c r="AK606" s="852" t="s">
        <v>1477</v>
      </c>
      <c r="AL606" s="853">
        <v>0.19515731036011055</v>
      </c>
      <c r="AM606" s="853">
        <v>224.76156183181575</v>
      </c>
      <c r="AN606" s="853">
        <v>1.2528445672210953E-2</v>
      </c>
      <c r="AO606" s="853">
        <v>-1.0355404904520173</v>
      </c>
      <c r="AP606" s="854">
        <v>-9.4089139177617839E-2</v>
      </c>
      <c r="AQ606"/>
      <c r="BN606" s="1250"/>
      <c r="BO606" s="1258" t="s">
        <v>1049</v>
      </c>
      <c r="BP606" s="773" t="s">
        <v>858</v>
      </c>
      <c r="BQ606" s="872">
        <v>-0.27037037037036843</v>
      </c>
      <c r="BR606" s="853">
        <v>0.17598289675835488</v>
      </c>
      <c r="BS606" s="853">
        <v>231.63199913093021</v>
      </c>
      <c r="BT606" s="853">
        <v>0.37745612897119263</v>
      </c>
      <c r="BU606" s="853">
        <v>-0.69475186327339578</v>
      </c>
      <c r="BV606" s="854">
        <v>0.15401112253265892</v>
      </c>
      <c r="BW606"/>
    </row>
    <row r="607" spans="2:75" ht="15">
      <c r="B607" s="1250"/>
      <c r="C607" s="1259"/>
      <c r="D607" s="783" t="s">
        <v>10</v>
      </c>
      <c r="E607" s="856">
        <v>-2.3148148148159488E-2</v>
      </c>
      <c r="F607" s="850">
        <v>0.13613485073126383</v>
      </c>
      <c r="G607" s="850">
        <v>226.62783954235979</v>
      </c>
      <c r="H607" s="850">
        <v>1</v>
      </c>
      <c r="I607" s="850">
        <v>-0.35148938162733745</v>
      </c>
      <c r="J607" s="851">
        <v>0.30519308533101847</v>
      </c>
      <c r="K607"/>
      <c r="AH607" s="1250"/>
      <c r="AI607" s="1259"/>
      <c r="AJ607" s="783" t="s">
        <v>10</v>
      </c>
      <c r="AK607" s="849" t="s">
        <v>1478</v>
      </c>
      <c r="AL607" s="850">
        <v>0.1872953727295846</v>
      </c>
      <c r="AM607" s="850">
        <v>224.76156183181851</v>
      </c>
      <c r="AN607" s="850">
        <v>8.4316505245638808E-5</v>
      </c>
      <c r="AO607" s="850">
        <v>-1.2526883564961815</v>
      </c>
      <c r="AP607" s="851">
        <v>-0.34916349535549068</v>
      </c>
      <c r="AQ607"/>
      <c r="BN607" s="1250"/>
      <c r="BO607" s="1259"/>
      <c r="BP607" s="783" t="s">
        <v>10</v>
      </c>
      <c r="BQ607" s="849" t="s">
        <v>1711</v>
      </c>
      <c r="BR607" s="850">
        <v>0.16889340287365007</v>
      </c>
      <c r="BS607" s="850">
        <v>231.63199913093086</v>
      </c>
      <c r="BT607" s="850">
        <v>5.3038251690040292E-62</v>
      </c>
      <c r="BU607" s="850">
        <v>-4.3332111551911563</v>
      </c>
      <c r="BV607" s="851">
        <v>-3.518640696660627</v>
      </c>
      <c r="BW607"/>
    </row>
    <row r="608" spans="2:75" ht="15">
      <c r="B608" s="1250"/>
      <c r="C608" s="1258" t="s">
        <v>10</v>
      </c>
      <c r="D608" s="773" t="s">
        <v>858</v>
      </c>
      <c r="E608" s="872">
        <v>-0.12499999999998747</v>
      </c>
      <c r="F608" s="853">
        <v>0.1321880716749084</v>
      </c>
      <c r="G608" s="853">
        <v>226.62783954235965</v>
      </c>
      <c r="H608" s="853">
        <v>1</v>
      </c>
      <c r="I608" s="853">
        <v>-0.4438220670300731</v>
      </c>
      <c r="J608" s="854">
        <v>0.19382206703009813</v>
      </c>
      <c r="K608"/>
      <c r="AH608" s="1250"/>
      <c r="AI608" s="1258" t="s">
        <v>10</v>
      </c>
      <c r="AJ608" s="773" t="s">
        <v>858</v>
      </c>
      <c r="AK608" s="872">
        <v>0.23611111111101857</v>
      </c>
      <c r="AL608" s="853">
        <v>0.1818653638048261</v>
      </c>
      <c r="AM608" s="853">
        <v>224.76156183181914</v>
      </c>
      <c r="AN608" s="853">
        <v>0.58657109320937173</v>
      </c>
      <c r="AO608" s="853">
        <v>-0.20255396422776342</v>
      </c>
      <c r="AP608" s="854">
        <v>0.67477618644980053</v>
      </c>
      <c r="AQ608"/>
      <c r="BN608" s="1250"/>
      <c r="BO608" s="1258" t="s">
        <v>10</v>
      </c>
      <c r="BP608" s="773" t="s">
        <v>858</v>
      </c>
      <c r="BQ608" s="852" t="s">
        <v>1712</v>
      </c>
      <c r="BR608" s="853">
        <v>0.16399689810916329</v>
      </c>
      <c r="BS608" s="853">
        <v>231.63199913093104</v>
      </c>
      <c r="BT608" s="853">
        <v>4.418046401213775E-59</v>
      </c>
      <c r="BU608" s="853">
        <v>3.2600782123987195</v>
      </c>
      <c r="BV608" s="854">
        <v>4.0510328987123279</v>
      </c>
      <c r="BW608"/>
    </row>
    <row r="609" spans="2:75" ht="15">
      <c r="B609" s="1251"/>
      <c r="C609" s="1259"/>
      <c r="D609" s="783" t="s">
        <v>1049</v>
      </c>
      <c r="E609" s="856">
        <v>2.3148148148159488E-2</v>
      </c>
      <c r="F609" s="850">
        <v>0.13613485073126383</v>
      </c>
      <c r="G609" s="850">
        <v>226.62783954235979</v>
      </c>
      <c r="H609" s="850">
        <v>1</v>
      </c>
      <c r="I609" s="850">
        <v>-0.30519308533101847</v>
      </c>
      <c r="J609" s="851">
        <v>0.35148938162733745</v>
      </c>
      <c r="K609"/>
      <c r="AH609" s="1251"/>
      <c r="AI609" s="1259"/>
      <c r="AJ609" s="783" t="s">
        <v>1049</v>
      </c>
      <c r="AK609" s="849" t="s">
        <v>1479</v>
      </c>
      <c r="AL609" s="850">
        <v>0.1872953727295846</v>
      </c>
      <c r="AM609" s="850">
        <v>224.76156183181851</v>
      </c>
      <c r="AN609" s="850">
        <v>8.4316505245638808E-5</v>
      </c>
      <c r="AO609" s="850">
        <v>0.34916349535549068</v>
      </c>
      <c r="AP609" s="851">
        <v>1.2526883564961815</v>
      </c>
      <c r="AQ609"/>
      <c r="BN609" s="1251"/>
      <c r="BO609" s="1259"/>
      <c r="BP609" s="783" t="s">
        <v>1049</v>
      </c>
      <c r="BQ609" s="849" t="s">
        <v>1713</v>
      </c>
      <c r="BR609" s="850">
        <v>0.16889340287365007</v>
      </c>
      <c r="BS609" s="850">
        <v>231.63199913093086</v>
      </c>
      <c r="BT609" s="850">
        <v>5.3038251690040292E-62</v>
      </c>
      <c r="BU609" s="850">
        <v>3.518640696660627</v>
      </c>
      <c r="BV609" s="851">
        <v>4.3332111551911563</v>
      </c>
      <c r="BW609"/>
    </row>
    <row r="610" spans="2:75" ht="15.75" thickBot="1">
      <c r="B610" s="1262" t="s">
        <v>1</v>
      </c>
      <c r="C610" s="1258" t="s">
        <v>858</v>
      </c>
      <c r="D610" s="773" t="s">
        <v>1049</v>
      </c>
      <c r="E610" s="857" t="s">
        <v>1185</v>
      </c>
      <c r="F610" s="858" t="s">
        <v>851</v>
      </c>
      <c r="G610" s="858" t="s">
        <v>851</v>
      </c>
      <c r="H610" s="858" t="s">
        <v>851</v>
      </c>
      <c r="I610" s="858" t="s">
        <v>851</v>
      </c>
      <c r="J610" s="859" t="s">
        <v>851</v>
      </c>
      <c r="K610"/>
      <c r="AH610" s="1262" t="s">
        <v>1</v>
      </c>
      <c r="AI610" s="1258" t="s">
        <v>858</v>
      </c>
      <c r="AJ610" s="773" t="s">
        <v>1049</v>
      </c>
      <c r="AK610" s="857" t="s">
        <v>1185</v>
      </c>
      <c r="AL610" s="858" t="s">
        <v>851</v>
      </c>
      <c r="AM610" s="858" t="s">
        <v>851</v>
      </c>
      <c r="AN610" s="858" t="s">
        <v>851</v>
      </c>
      <c r="AO610" s="858" t="s">
        <v>851</v>
      </c>
      <c r="AP610" s="859" t="s">
        <v>851</v>
      </c>
      <c r="AQ610"/>
      <c r="BN610" s="1262" t="s">
        <v>1</v>
      </c>
      <c r="BO610" s="1258" t="s">
        <v>858</v>
      </c>
      <c r="BP610" s="773" t="s">
        <v>1049</v>
      </c>
      <c r="BQ610" s="857" t="s">
        <v>1185</v>
      </c>
      <c r="BR610" s="858" t="s">
        <v>851</v>
      </c>
      <c r="BS610" s="858" t="s">
        <v>851</v>
      </c>
      <c r="BT610" s="858" t="s">
        <v>851</v>
      </c>
      <c r="BU610" s="858" t="s">
        <v>851</v>
      </c>
      <c r="BV610" s="859" t="s">
        <v>851</v>
      </c>
      <c r="BW610"/>
    </row>
    <row r="611" spans="2:75" ht="15">
      <c r="B611" s="1250"/>
      <c r="C611" s="1259"/>
      <c r="D611" s="783" t="s">
        <v>10</v>
      </c>
      <c r="E611" s="873" t="s">
        <v>1186</v>
      </c>
      <c r="F611" s="874" t="s">
        <v>851</v>
      </c>
      <c r="G611" s="874" t="s">
        <v>851</v>
      </c>
      <c r="H611" s="874" t="s">
        <v>851</v>
      </c>
      <c r="I611" s="874" t="s">
        <v>851</v>
      </c>
      <c r="J611" s="875" t="s">
        <v>851</v>
      </c>
      <c r="K611"/>
      <c r="AH611" s="1250"/>
      <c r="AI611" s="1259"/>
      <c r="AJ611" s="783" t="s">
        <v>10</v>
      </c>
      <c r="AK611" s="873" t="s">
        <v>1186</v>
      </c>
      <c r="AL611" s="874" t="s">
        <v>851</v>
      </c>
      <c r="AM611" s="874" t="s">
        <v>851</v>
      </c>
      <c r="AN611" s="874" t="s">
        <v>851</v>
      </c>
      <c r="AO611" s="874" t="s">
        <v>851</v>
      </c>
      <c r="AP611" s="875" t="s">
        <v>851</v>
      </c>
      <c r="AQ611"/>
      <c r="BN611" s="1250"/>
      <c r="BO611" s="1259"/>
      <c r="BP611" s="783" t="s">
        <v>10</v>
      </c>
      <c r="BQ611" s="873" t="s">
        <v>1186</v>
      </c>
      <c r="BR611" s="874" t="s">
        <v>851</v>
      </c>
      <c r="BS611" s="874" t="s">
        <v>851</v>
      </c>
      <c r="BT611" s="874" t="s">
        <v>851</v>
      </c>
      <c r="BU611" s="874" t="s">
        <v>851</v>
      </c>
      <c r="BV611" s="875" t="s">
        <v>851</v>
      </c>
      <c r="BW611"/>
    </row>
    <row r="612" spans="2:75" ht="15">
      <c r="B612" s="1250"/>
      <c r="C612" s="1258" t="s">
        <v>1049</v>
      </c>
      <c r="D612" s="773" t="s">
        <v>858</v>
      </c>
      <c r="E612" s="857" t="s">
        <v>1185</v>
      </c>
      <c r="F612" s="858" t="s">
        <v>851</v>
      </c>
      <c r="G612" s="858" t="s">
        <v>851</v>
      </c>
      <c r="H612" s="858" t="s">
        <v>851</v>
      </c>
      <c r="I612" s="858" t="s">
        <v>851</v>
      </c>
      <c r="J612" s="859" t="s">
        <v>851</v>
      </c>
      <c r="K612"/>
      <c r="AH612" s="1250"/>
      <c r="AI612" s="1258" t="s">
        <v>1049</v>
      </c>
      <c r="AJ612" s="773" t="s">
        <v>858</v>
      </c>
      <c r="AK612" s="857" t="s">
        <v>1185</v>
      </c>
      <c r="AL612" s="858" t="s">
        <v>851</v>
      </c>
      <c r="AM612" s="858" t="s">
        <v>851</v>
      </c>
      <c r="AN612" s="858" t="s">
        <v>851</v>
      </c>
      <c r="AO612" s="858" t="s">
        <v>851</v>
      </c>
      <c r="AP612" s="859" t="s">
        <v>851</v>
      </c>
      <c r="AQ612"/>
      <c r="BN612" s="1250"/>
      <c r="BO612" s="1258" t="s">
        <v>1049</v>
      </c>
      <c r="BP612" s="773" t="s">
        <v>858</v>
      </c>
      <c r="BQ612" s="857" t="s">
        <v>1185</v>
      </c>
      <c r="BR612" s="858" t="s">
        <v>851</v>
      </c>
      <c r="BS612" s="858" t="s">
        <v>851</v>
      </c>
      <c r="BT612" s="858" t="s">
        <v>851</v>
      </c>
      <c r="BU612" s="858" t="s">
        <v>851</v>
      </c>
      <c r="BV612" s="859" t="s">
        <v>851</v>
      </c>
      <c r="BW612"/>
    </row>
    <row r="613" spans="2:75" ht="15">
      <c r="B613" s="1250"/>
      <c r="C613" s="1259"/>
      <c r="D613" s="783" t="s">
        <v>10</v>
      </c>
      <c r="E613" s="873" t="s">
        <v>1186</v>
      </c>
      <c r="F613" s="874" t="s">
        <v>851</v>
      </c>
      <c r="G613" s="874" t="s">
        <v>851</v>
      </c>
      <c r="H613" s="874" t="s">
        <v>851</v>
      </c>
      <c r="I613" s="874" t="s">
        <v>851</v>
      </c>
      <c r="J613" s="875" t="s">
        <v>851</v>
      </c>
      <c r="K613"/>
      <c r="AH613" s="1250"/>
      <c r="AI613" s="1259"/>
      <c r="AJ613" s="783" t="s">
        <v>10</v>
      </c>
      <c r="AK613" s="873" t="s">
        <v>1186</v>
      </c>
      <c r="AL613" s="874" t="s">
        <v>851</v>
      </c>
      <c r="AM613" s="874" t="s">
        <v>851</v>
      </c>
      <c r="AN613" s="874" t="s">
        <v>851</v>
      </c>
      <c r="AO613" s="874" t="s">
        <v>851</v>
      </c>
      <c r="AP613" s="875" t="s">
        <v>851</v>
      </c>
      <c r="AQ613"/>
      <c r="BN613" s="1250"/>
      <c r="BO613" s="1259"/>
      <c r="BP613" s="783" t="s">
        <v>10</v>
      </c>
      <c r="BQ613" s="873" t="s">
        <v>1186</v>
      </c>
      <c r="BR613" s="874" t="s">
        <v>851</v>
      </c>
      <c r="BS613" s="874" t="s">
        <v>851</v>
      </c>
      <c r="BT613" s="874" t="s">
        <v>851</v>
      </c>
      <c r="BU613" s="874" t="s">
        <v>851</v>
      </c>
      <c r="BV613" s="875" t="s">
        <v>851</v>
      </c>
      <c r="BW613"/>
    </row>
    <row r="614" spans="2:75" ht="15.75" thickBot="1">
      <c r="B614" s="1250"/>
      <c r="C614" s="1260" t="s">
        <v>10</v>
      </c>
      <c r="D614" s="773" t="s">
        <v>858</v>
      </c>
      <c r="E614" s="857" t="s">
        <v>1181</v>
      </c>
      <c r="F614" s="858" t="s">
        <v>851</v>
      </c>
      <c r="G614" s="858" t="s">
        <v>851</v>
      </c>
      <c r="H614" s="858" t="s">
        <v>851</v>
      </c>
      <c r="I614" s="858" t="s">
        <v>851</v>
      </c>
      <c r="J614" s="859" t="s">
        <v>851</v>
      </c>
      <c r="K614"/>
      <c r="AH614" s="1250"/>
      <c r="AI614" s="1260" t="s">
        <v>10</v>
      </c>
      <c r="AJ614" s="773" t="s">
        <v>858</v>
      </c>
      <c r="AK614" s="857" t="s">
        <v>1181</v>
      </c>
      <c r="AL614" s="858" t="s">
        <v>851</v>
      </c>
      <c r="AM614" s="858" t="s">
        <v>851</v>
      </c>
      <c r="AN614" s="858" t="s">
        <v>851</v>
      </c>
      <c r="AO614" s="858" t="s">
        <v>851</v>
      </c>
      <c r="AP614" s="859" t="s">
        <v>851</v>
      </c>
      <c r="AQ614"/>
      <c r="BN614" s="1250"/>
      <c r="BO614" s="1260" t="s">
        <v>10</v>
      </c>
      <c r="BP614" s="773" t="s">
        <v>858</v>
      </c>
      <c r="BQ614" s="857" t="s">
        <v>1181</v>
      </c>
      <c r="BR614" s="858" t="s">
        <v>851</v>
      </c>
      <c r="BS614" s="858" t="s">
        <v>851</v>
      </c>
      <c r="BT614" s="858" t="s">
        <v>851</v>
      </c>
      <c r="BU614" s="858" t="s">
        <v>851</v>
      </c>
      <c r="BV614" s="859" t="s">
        <v>851</v>
      </c>
      <c r="BW614"/>
    </row>
    <row r="615" spans="2:75" ht="15.75" thickBot="1">
      <c r="B615" s="1263"/>
      <c r="C615" s="1261"/>
      <c r="D615" s="788" t="s">
        <v>1049</v>
      </c>
      <c r="E615" s="876" t="s">
        <v>1181</v>
      </c>
      <c r="F615" s="819" t="s">
        <v>851</v>
      </c>
      <c r="G615" s="819" t="s">
        <v>851</v>
      </c>
      <c r="H615" s="819" t="s">
        <v>851</v>
      </c>
      <c r="I615" s="819" t="s">
        <v>851</v>
      </c>
      <c r="J615" s="820" t="s">
        <v>851</v>
      </c>
      <c r="K615"/>
      <c r="AH615" s="1263"/>
      <c r="AI615" s="1261"/>
      <c r="AJ615" s="788" t="s">
        <v>1049</v>
      </c>
      <c r="AK615" s="876" t="s">
        <v>1181</v>
      </c>
      <c r="AL615" s="819" t="s">
        <v>851</v>
      </c>
      <c r="AM615" s="819" t="s">
        <v>851</v>
      </c>
      <c r="AN615" s="819" t="s">
        <v>851</v>
      </c>
      <c r="AO615" s="819" t="s">
        <v>851</v>
      </c>
      <c r="AP615" s="820" t="s">
        <v>851</v>
      </c>
      <c r="AQ615"/>
      <c r="BN615" s="1263"/>
      <c r="BO615" s="1261"/>
      <c r="BP615" s="788" t="s">
        <v>1049</v>
      </c>
      <c r="BQ615" s="876" t="s">
        <v>1181</v>
      </c>
      <c r="BR615" s="819" t="s">
        <v>851</v>
      </c>
      <c r="BS615" s="819" t="s">
        <v>851</v>
      </c>
      <c r="BT615" s="819" t="s">
        <v>851</v>
      </c>
      <c r="BU615" s="819" t="s">
        <v>851</v>
      </c>
      <c r="BV615" s="820" t="s">
        <v>851</v>
      </c>
      <c r="BW615"/>
    </row>
    <row r="616" spans="2:75" ht="15">
      <c r="B616" s="1270" t="s">
        <v>81</v>
      </c>
      <c r="C616" s="1247"/>
      <c r="D616" s="1247"/>
      <c r="E616" s="1247"/>
      <c r="F616" s="1247"/>
      <c r="G616" s="1247"/>
      <c r="H616" s="1247"/>
      <c r="I616" s="1247"/>
      <c r="J616" s="1247"/>
      <c r="K616"/>
      <c r="AH616" s="1270" t="s">
        <v>81</v>
      </c>
      <c r="AI616" s="1247"/>
      <c r="AJ616" s="1247"/>
      <c r="AK616" s="1247"/>
      <c r="AL616" s="1247"/>
      <c r="AM616" s="1247"/>
      <c r="AN616" s="1247"/>
      <c r="AO616" s="1247"/>
      <c r="AP616" s="1247"/>
      <c r="AQ616"/>
      <c r="BN616" s="1270" t="s">
        <v>81</v>
      </c>
      <c r="BO616" s="1247"/>
      <c r="BP616" s="1247"/>
      <c r="BQ616" s="1247"/>
      <c r="BR616" s="1247"/>
      <c r="BS616" s="1247"/>
      <c r="BT616" s="1247"/>
      <c r="BU616" s="1247"/>
      <c r="BV616" s="1247"/>
      <c r="BW616"/>
    </row>
    <row r="617" spans="2:75" ht="15">
      <c r="B617" s="1270" t="s">
        <v>1187</v>
      </c>
      <c r="C617" s="1247"/>
      <c r="D617" s="1247"/>
      <c r="E617" s="1247"/>
      <c r="F617" s="1247"/>
      <c r="G617" s="1247"/>
      <c r="H617" s="1247"/>
      <c r="I617" s="1247"/>
      <c r="J617" s="1247"/>
      <c r="K617"/>
      <c r="AH617" s="1270" t="s">
        <v>1480</v>
      </c>
      <c r="AI617" s="1247"/>
      <c r="AJ617" s="1247"/>
      <c r="AK617" s="1247"/>
      <c r="AL617" s="1247"/>
      <c r="AM617" s="1247"/>
      <c r="AN617" s="1247"/>
      <c r="AO617" s="1247"/>
      <c r="AP617" s="1247"/>
      <c r="AQ617"/>
      <c r="BN617" s="1270" t="s">
        <v>1714</v>
      </c>
      <c r="BO617" s="1247"/>
      <c r="BP617" s="1247"/>
      <c r="BQ617" s="1247"/>
      <c r="BR617" s="1247"/>
      <c r="BS617" s="1247"/>
      <c r="BT617" s="1247"/>
      <c r="BU617" s="1247"/>
      <c r="BV617" s="1247"/>
      <c r="BW617"/>
    </row>
    <row r="618" spans="2:75" ht="15">
      <c r="B618"/>
      <c r="C618"/>
      <c r="D618"/>
      <c r="E618"/>
      <c r="F618"/>
      <c r="G618"/>
      <c r="H618"/>
      <c r="I618"/>
      <c r="J618"/>
      <c r="K618"/>
      <c r="AH618"/>
      <c r="AI618"/>
      <c r="AJ618"/>
      <c r="AK618"/>
      <c r="AL618"/>
      <c r="AM618"/>
      <c r="AN618"/>
      <c r="AO618"/>
      <c r="AP618"/>
      <c r="AQ618"/>
      <c r="BN618"/>
      <c r="BO618"/>
      <c r="BP618"/>
      <c r="BQ618"/>
      <c r="BR618"/>
      <c r="BS618"/>
      <c r="BT618"/>
      <c r="BU618"/>
      <c r="BV618"/>
      <c r="BW618"/>
    </row>
    <row r="619" spans="2:75" ht="15.75" thickBot="1">
      <c r="B619" s="1246" t="s">
        <v>1127</v>
      </c>
      <c r="C619" s="1247"/>
      <c r="D619" s="1247"/>
      <c r="E619" s="1247"/>
      <c r="F619" s="1247"/>
      <c r="G619"/>
      <c r="H619"/>
      <c r="I619"/>
      <c r="J619"/>
      <c r="K619"/>
      <c r="AH619" s="1246" t="s">
        <v>1127</v>
      </c>
      <c r="AI619" s="1247"/>
      <c r="AJ619" s="1247"/>
      <c r="AK619" s="1247"/>
      <c r="AL619" s="1247"/>
      <c r="AM619"/>
      <c r="AN619"/>
      <c r="AO619"/>
      <c r="AP619"/>
      <c r="AQ619"/>
      <c r="BN619" s="1246" t="s">
        <v>1127</v>
      </c>
      <c r="BO619" s="1247"/>
      <c r="BP619" s="1247"/>
      <c r="BQ619" s="1247"/>
      <c r="BR619" s="1247"/>
      <c r="BS619"/>
      <c r="BT619"/>
      <c r="BU619"/>
      <c r="BV619"/>
      <c r="BW619"/>
    </row>
    <row r="620" spans="2:75" ht="25.5" thickBot="1">
      <c r="B620" s="812" t="s">
        <v>30</v>
      </c>
      <c r="C620" s="756" t="s">
        <v>849</v>
      </c>
      <c r="D620" s="757" t="s">
        <v>850</v>
      </c>
      <c r="E620" s="757" t="s">
        <v>36</v>
      </c>
      <c r="F620" s="758" t="s">
        <v>39</v>
      </c>
      <c r="G620"/>
      <c r="H620"/>
      <c r="I620"/>
      <c r="J620"/>
      <c r="K620"/>
      <c r="AH620" s="812" t="s">
        <v>30</v>
      </c>
      <c r="AI620" s="756" t="s">
        <v>849</v>
      </c>
      <c r="AJ620" s="757" t="s">
        <v>850</v>
      </c>
      <c r="AK620" s="757" t="s">
        <v>36</v>
      </c>
      <c r="AL620" s="758" t="s">
        <v>39</v>
      </c>
      <c r="AM620"/>
      <c r="AN620"/>
      <c r="AO620"/>
      <c r="AP620"/>
      <c r="AQ620"/>
      <c r="BN620" s="812" t="s">
        <v>30</v>
      </c>
      <c r="BO620" s="756" t="s">
        <v>849</v>
      </c>
      <c r="BP620" s="757" t="s">
        <v>850</v>
      </c>
      <c r="BQ620" s="757" t="s">
        <v>36</v>
      </c>
      <c r="BR620" s="758" t="s">
        <v>39</v>
      </c>
      <c r="BS620"/>
      <c r="BT620"/>
      <c r="BU620"/>
      <c r="BV620"/>
      <c r="BW620"/>
    </row>
    <row r="621" spans="2:75" ht="15">
      <c r="B621" s="806" t="s">
        <v>2</v>
      </c>
      <c r="C621" s="794">
        <v>2</v>
      </c>
      <c r="D621" s="813">
        <v>226.62783954235692</v>
      </c>
      <c r="E621" s="813">
        <v>0.66136264107121912</v>
      </c>
      <c r="F621" s="814">
        <v>0.51714081128047662</v>
      </c>
      <c r="G621"/>
      <c r="H621"/>
      <c r="I621"/>
      <c r="J621"/>
      <c r="K621"/>
      <c r="AH621" s="806" t="s">
        <v>2</v>
      </c>
      <c r="AI621" s="794">
        <v>2</v>
      </c>
      <c r="AJ621" s="813">
        <v>224.76156183181618</v>
      </c>
      <c r="AK621" s="813">
        <v>9.3587743025051484</v>
      </c>
      <c r="AL621" s="814">
        <v>1.247180489467869E-4</v>
      </c>
      <c r="AM621"/>
      <c r="AN621"/>
      <c r="AO621"/>
      <c r="AP621"/>
      <c r="AQ621"/>
      <c r="BN621" s="806" t="s">
        <v>2</v>
      </c>
      <c r="BO621" s="794">
        <v>2</v>
      </c>
      <c r="BP621" s="813">
        <v>231.63199913092856</v>
      </c>
      <c r="BQ621" s="813">
        <v>360.04398874438499</v>
      </c>
      <c r="BR621" s="814">
        <v>8.3654626083881353E-72</v>
      </c>
      <c r="BS621"/>
      <c r="BT621"/>
      <c r="BU621"/>
      <c r="BV621"/>
      <c r="BW621"/>
    </row>
    <row r="622" spans="2:75" ht="15.75" thickBot="1">
      <c r="B622" s="810" t="s">
        <v>1</v>
      </c>
      <c r="C622" s="789">
        <v>0</v>
      </c>
      <c r="D622" s="819" t="s">
        <v>851</v>
      </c>
      <c r="E622" s="819" t="s">
        <v>851</v>
      </c>
      <c r="F622" s="820" t="s">
        <v>851</v>
      </c>
      <c r="G622"/>
      <c r="H622"/>
      <c r="I622"/>
      <c r="J622"/>
      <c r="K622"/>
      <c r="AH622" s="810" t="s">
        <v>1</v>
      </c>
      <c r="AI622" s="789">
        <v>0</v>
      </c>
      <c r="AJ622" s="819" t="s">
        <v>851</v>
      </c>
      <c r="AK622" s="819" t="s">
        <v>851</v>
      </c>
      <c r="AL622" s="820" t="s">
        <v>851</v>
      </c>
      <c r="AM622"/>
      <c r="AN622"/>
      <c r="AO622"/>
      <c r="AP622"/>
      <c r="AQ622"/>
      <c r="BN622" s="810" t="s">
        <v>1</v>
      </c>
      <c r="BO622" s="789">
        <v>0</v>
      </c>
      <c r="BP622" s="819" t="s">
        <v>851</v>
      </c>
      <c r="BQ622" s="819" t="s">
        <v>851</v>
      </c>
      <c r="BR622" s="820" t="s">
        <v>851</v>
      </c>
      <c r="BS622"/>
      <c r="BT622"/>
      <c r="BU622"/>
      <c r="BV622"/>
      <c r="BW622"/>
    </row>
    <row r="623" spans="2:75" ht="15">
      <c r="B623" s="1270" t="s">
        <v>869</v>
      </c>
      <c r="C623" s="1247"/>
      <c r="D623" s="1247"/>
      <c r="E623" s="1247"/>
      <c r="F623" s="1247"/>
      <c r="G623"/>
      <c r="H623"/>
      <c r="I623"/>
      <c r="J623"/>
      <c r="K623"/>
      <c r="AH623" s="1270" t="s">
        <v>869</v>
      </c>
      <c r="AI623" s="1247"/>
      <c r="AJ623" s="1247"/>
      <c r="AK623" s="1247"/>
      <c r="AL623" s="1247"/>
      <c r="AM623"/>
      <c r="AN623"/>
      <c r="AO623"/>
      <c r="AP623"/>
      <c r="AQ623"/>
      <c r="BN623" s="1270" t="s">
        <v>869</v>
      </c>
      <c r="BO623" s="1247"/>
      <c r="BP623" s="1247"/>
      <c r="BQ623" s="1247"/>
      <c r="BR623" s="1247"/>
      <c r="BS623"/>
      <c r="BT623"/>
      <c r="BU623"/>
      <c r="BV623"/>
      <c r="BW623"/>
    </row>
    <row r="624" spans="2:75" ht="15">
      <c r="B624" s="1270" t="s">
        <v>1106</v>
      </c>
      <c r="C624" s="1247"/>
      <c r="D624" s="1247"/>
      <c r="E624" s="1247"/>
      <c r="F624" s="1247"/>
      <c r="G624"/>
      <c r="H624"/>
      <c r="I624"/>
      <c r="J624"/>
      <c r="K624"/>
      <c r="AH624" s="1270" t="s">
        <v>1422</v>
      </c>
      <c r="AI624" s="1247"/>
      <c r="AJ624" s="1247"/>
      <c r="AK624" s="1247"/>
      <c r="AL624" s="1247"/>
      <c r="AM624"/>
      <c r="AN624"/>
      <c r="AO624"/>
      <c r="AP624"/>
      <c r="AQ624"/>
      <c r="BN624" s="1270" t="s">
        <v>1654</v>
      </c>
      <c r="BO624" s="1247"/>
      <c r="BP624" s="1247"/>
      <c r="BQ624" s="1247"/>
      <c r="BR624" s="1247"/>
      <c r="BS624"/>
      <c r="BT624"/>
      <c r="BU624"/>
      <c r="BV624"/>
      <c r="BW624"/>
    </row>
    <row r="625" spans="2:75" ht="15">
      <c r="B625"/>
      <c r="C625"/>
      <c r="D625"/>
      <c r="E625"/>
      <c r="F625"/>
      <c r="G625"/>
      <c r="H625"/>
      <c r="I625"/>
      <c r="J625"/>
      <c r="K625"/>
      <c r="AH625"/>
      <c r="AI625"/>
      <c r="AJ625"/>
      <c r="AK625"/>
      <c r="AL625"/>
      <c r="AM625"/>
      <c r="AN625"/>
      <c r="AO625"/>
      <c r="AP625"/>
      <c r="AQ625"/>
      <c r="BN625"/>
      <c r="BO625"/>
      <c r="BP625"/>
      <c r="BQ625"/>
      <c r="BR625"/>
      <c r="BS625"/>
      <c r="BT625"/>
      <c r="BU625"/>
      <c r="BV625"/>
      <c r="BW625"/>
    </row>
    <row r="626" spans="2:75" ht="15">
      <c r="B626"/>
      <c r="C626"/>
      <c r="D626"/>
      <c r="E626"/>
      <c r="F626"/>
      <c r="G626"/>
      <c r="H626"/>
      <c r="I626"/>
      <c r="J626"/>
      <c r="K626"/>
      <c r="AH626"/>
      <c r="AI626"/>
      <c r="AJ626"/>
      <c r="AK626"/>
      <c r="AL626"/>
      <c r="AM626"/>
      <c r="AN626"/>
      <c r="AO626"/>
      <c r="AP626"/>
      <c r="AQ626"/>
      <c r="BN626"/>
      <c r="BO626"/>
      <c r="BP626"/>
      <c r="BQ626"/>
      <c r="BR626"/>
      <c r="BS626"/>
      <c r="BT626"/>
      <c r="BU626"/>
      <c r="BV626"/>
      <c r="BW626"/>
    </row>
    <row r="627" spans="2:75" ht="16.5">
      <c r="B627" s="649" t="s">
        <v>1188</v>
      </c>
      <c r="C627"/>
      <c r="D627"/>
      <c r="E627"/>
      <c r="F627"/>
      <c r="G627"/>
      <c r="H627"/>
      <c r="I627"/>
      <c r="J627"/>
      <c r="K627"/>
      <c r="AH627" s="649" t="s">
        <v>1188</v>
      </c>
      <c r="AI627"/>
      <c r="AJ627"/>
      <c r="AK627"/>
      <c r="AL627"/>
      <c r="AM627"/>
      <c r="AN627"/>
      <c r="AO627"/>
      <c r="AP627"/>
      <c r="AQ627"/>
      <c r="BN627" s="649" t="s">
        <v>1188</v>
      </c>
      <c r="BO627"/>
      <c r="BP627"/>
      <c r="BQ627"/>
      <c r="BR627"/>
      <c r="BS627"/>
      <c r="BT627"/>
      <c r="BU627"/>
      <c r="BV627"/>
      <c r="BW627"/>
    </row>
    <row r="628" spans="2:75" ht="15">
      <c r="B628"/>
      <c r="C628"/>
      <c r="D628"/>
      <c r="E628"/>
      <c r="F628"/>
      <c r="G628"/>
      <c r="H628"/>
      <c r="I628"/>
      <c r="J628"/>
      <c r="K628"/>
      <c r="AH628"/>
      <c r="AI628"/>
      <c r="AJ628"/>
      <c r="AK628"/>
      <c r="AL628"/>
      <c r="AM628"/>
      <c r="AN628"/>
      <c r="AO628"/>
      <c r="AP628"/>
      <c r="AQ628"/>
      <c r="BN628"/>
      <c r="BO628"/>
      <c r="BP628"/>
      <c r="BQ628"/>
      <c r="BR628"/>
      <c r="BS628"/>
      <c r="BT628"/>
      <c r="BU628"/>
      <c r="BV628"/>
      <c r="BW628"/>
    </row>
    <row r="629" spans="2:75" ht="15.75" thickBot="1">
      <c r="B629" s="1246" t="s">
        <v>1119</v>
      </c>
      <c r="C629" s="1247"/>
      <c r="D629" s="1247"/>
      <c r="E629" s="1247"/>
      <c r="F629" s="1247"/>
      <c r="G629" s="1247"/>
      <c r="H629" s="1247"/>
      <c r="I629"/>
      <c r="J629"/>
      <c r="K629"/>
      <c r="AH629" s="1246" t="s">
        <v>1119</v>
      </c>
      <c r="AI629" s="1247"/>
      <c r="AJ629" s="1247"/>
      <c r="AK629" s="1247"/>
      <c r="AL629" s="1247"/>
      <c r="AM629" s="1247"/>
      <c r="AN629" s="1247"/>
      <c r="AO629"/>
      <c r="AP629"/>
      <c r="AQ629"/>
      <c r="BN629" s="1246" t="s">
        <v>1119</v>
      </c>
      <c r="BO629" s="1247"/>
      <c r="BP629" s="1247"/>
      <c r="BQ629" s="1247"/>
      <c r="BR629" s="1247"/>
      <c r="BS629" s="1247"/>
      <c r="BT629" s="1247"/>
      <c r="BU629"/>
      <c r="BV629"/>
      <c r="BW629"/>
    </row>
    <row r="630" spans="2:75" ht="16.5" thickBot="1">
      <c r="B630" s="1278" t="s">
        <v>30</v>
      </c>
      <c r="C630" s="1279" t="s">
        <v>96</v>
      </c>
      <c r="D630" s="1264" t="s">
        <v>16</v>
      </c>
      <c r="E630" s="1266" t="s">
        <v>71</v>
      </c>
      <c r="F630" s="1266" t="s">
        <v>50</v>
      </c>
      <c r="G630" s="1268" t="s">
        <v>72</v>
      </c>
      <c r="H630" s="1269"/>
      <c r="I630"/>
      <c r="J630"/>
      <c r="K630"/>
      <c r="AH630" s="1278" t="s">
        <v>30</v>
      </c>
      <c r="AI630" s="1279" t="s">
        <v>96</v>
      </c>
      <c r="AJ630" s="1264" t="s">
        <v>16</v>
      </c>
      <c r="AK630" s="1266" t="s">
        <v>71</v>
      </c>
      <c r="AL630" s="1266" t="s">
        <v>50</v>
      </c>
      <c r="AM630" s="1268" t="s">
        <v>72</v>
      </c>
      <c r="AN630" s="1269"/>
      <c r="AO630"/>
      <c r="AP630"/>
      <c r="AQ630"/>
      <c r="BN630" s="1278" t="s">
        <v>30</v>
      </c>
      <c r="BO630" s="1279" t="s">
        <v>96</v>
      </c>
      <c r="BP630" s="1264" t="s">
        <v>16</v>
      </c>
      <c r="BQ630" s="1266" t="s">
        <v>71</v>
      </c>
      <c r="BR630" s="1266" t="s">
        <v>50</v>
      </c>
      <c r="BS630" s="1268" t="s">
        <v>72</v>
      </c>
      <c r="BT630" s="1269"/>
      <c r="BU630"/>
      <c r="BV630"/>
      <c r="BW630"/>
    </row>
    <row r="631" spans="2:75" ht="25.5" thickBot="1">
      <c r="B631" s="1263"/>
      <c r="C631" s="1277"/>
      <c r="D631" s="1265"/>
      <c r="E631" s="1267"/>
      <c r="F631" s="1267"/>
      <c r="G631" s="827" t="s">
        <v>73</v>
      </c>
      <c r="H631" s="828" t="s">
        <v>74</v>
      </c>
      <c r="I631"/>
      <c r="J631"/>
      <c r="K631"/>
      <c r="AH631" s="1263"/>
      <c r="AI631" s="1277"/>
      <c r="AJ631" s="1265"/>
      <c r="AK631" s="1267"/>
      <c r="AL631" s="1267"/>
      <c r="AM631" s="827" t="s">
        <v>73</v>
      </c>
      <c r="AN631" s="828" t="s">
        <v>74</v>
      </c>
      <c r="AO631"/>
      <c r="AP631"/>
      <c r="AQ631"/>
      <c r="BN631" s="1263"/>
      <c r="BO631" s="1277"/>
      <c r="BP631" s="1265"/>
      <c r="BQ631" s="1267"/>
      <c r="BR631" s="1267"/>
      <c r="BS631" s="827" t="s">
        <v>73</v>
      </c>
      <c r="BT631" s="828" t="s">
        <v>74</v>
      </c>
      <c r="BU631"/>
      <c r="BV631"/>
      <c r="BW631"/>
    </row>
    <row r="632" spans="2:75" ht="15">
      <c r="B632" s="1249" t="s">
        <v>2</v>
      </c>
      <c r="C632" s="793" t="s">
        <v>99</v>
      </c>
      <c r="D632" s="832">
        <v>1.1629629629629616</v>
      </c>
      <c r="E632" s="813">
        <v>0.11629487481060372</v>
      </c>
      <c r="F632" s="796">
        <v>39.000000000000632</v>
      </c>
      <c r="G632" s="813">
        <v>0.92773437563677552</v>
      </c>
      <c r="H632" s="814">
        <v>1.3981915502891478</v>
      </c>
      <c r="I632"/>
      <c r="J632"/>
      <c r="K632"/>
      <c r="AH632" s="1249" t="s">
        <v>2</v>
      </c>
      <c r="AI632" s="793" t="s">
        <v>99</v>
      </c>
      <c r="AJ632" s="832">
        <v>4.4129629629629648</v>
      </c>
      <c r="AK632" s="813">
        <v>0.2092697641683306</v>
      </c>
      <c r="AL632" s="796">
        <v>39.000000000000362</v>
      </c>
      <c r="AM632" s="813">
        <v>3.9896749111415084</v>
      </c>
      <c r="AN632" s="814">
        <v>4.8362510147844215</v>
      </c>
      <c r="AO632"/>
      <c r="AP632"/>
      <c r="AQ632"/>
      <c r="BN632" s="1249" t="s">
        <v>2</v>
      </c>
      <c r="BO632" s="793" t="s">
        <v>99</v>
      </c>
      <c r="BP632" s="832">
        <v>2.614814814814816</v>
      </c>
      <c r="BQ632" s="813">
        <v>0.16647952984499184</v>
      </c>
      <c r="BR632" s="796">
        <v>39.000000000000711</v>
      </c>
      <c r="BS632" s="813">
        <v>2.2780781814254105</v>
      </c>
      <c r="BT632" s="814">
        <v>2.9515514482042216</v>
      </c>
      <c r="BU632"/>
      <c r="BV632"/>
      <c r="BW632"/>
    </row>
    <row r="633" spans="2:75" ht="15">
      <c r="B633" s="1250"/>
      <c r="C633" s="778" t="s">
        <v>100</v>
      </c>
      <c r="D633" s="855">
        <v>2.081481481481481</v>
      </c>
      <c r="E633" s="815">
        <v>0.14859678034999918</v>
      </c>
      <c r="F633" s="815">
        <v>38.99999999999919</v>
      </c>
      <c r="G633" s="815">
        <v>1.7809161231208828</v>
      </c>
      <c r="H633" s="816">
        <v>2.3820468398420793</v>
      </c>
      <c r="I633"/>
      <c r="J633"/>
      <c r="K633"/>
      <c r="AH633" s="1250"/>
      <c r="AI633" s="778" t="s">
        <v>100</v>
      </c>
      <c r="AJ633" s="855">
        <v>5.2092592592592553</v>
      </c>
      <c r="AK633" s="815">
        <v>0.17980332503441893</v>
      </c>
      <c r="AL633" s="815">
        <v>38.999999999998217</v>
      </c>
      <c r="AM633" s="815">
        <v>4.8455727063197687</v>
      </c>
      <c r="AN633" s="816">
        <v>5.5729458121987419</v>
      </c>
      <c r="AO633"/>
      <c r="AP633"/>
      <c r="AQ633"/>
      <c r="BN633" s="1250"/>
      <c r="BO633" s="778" t="s">
        <v>100</v>
      </c>
      <c r="BP633" s="855">
        <v>3.4055555555555612</v>
      </c>
      <c r="BQ633" s="815">
        <v>0.18774091132112439</v>
      </c>
      <c r="BR633" s="815">
        <v>38.99999999999541</v>
      </c>
      <c r="BS633" s="815">
        <v>3.0258137189069485</v>
      </c>
      <c r="BT633" s="816">
        <v>3.7852973922041739</v>
      </c>
      <c r="BU633"/>
      <c r="BV633"/>
      <c r="BW633"/>
    </row>
    <row r="634" spans="2:75" ht="15">
      <c r="B634" s="1250"/>
      <c r="C634" s="778" t="s">
        <v>101</v>
      </c>
      <c r="D634" s="855">
        <v>2.8092592592592571</v>
      </c>
      <c r="E634" s="815">
        <v>0.14660761231129563</v>
      </c>
      <c r="F634" s="815">
        <v>38.999999999998728</v>
      </c>
      <c r="G634" s="815">
        <v>2.5127173730289716</v>
      </c>
      <c r="H634" s="816">
        <v>3.1058011454895427</v>
      </c>
      <c r="I634"/>
      <c r="J634"/>
      <c r="K634"/>
      <c r="AH634" s="1250"/>
      <c r="AI634" s="778" t="s">
        <v>101</v>
      </c>
      <c r="AJ634" s="855">
        <v>5.9925925925925974</v>
      </c>
      <c r="AK634" s="815">
        <v>0.17233910400332039</v>
      </c>
      <c r="AL634" s="815">
        <v>38.999999999996639</v>
      </c>
      <c r="AM634" s="815">
        <v>5.6440038517578586</v>
      </c>
      <c r="AN634" s="816">
        <v>6.3411813334273361</v>
      </c>
      <c r="AO634"/>
      <c r="AP634"/>
      <c r="AQ634"/>
      <c r="BN634" s="1250"/>
      <c r="BO634" s="778" t="s">
        <v>101</v>
      </c>
      <c r="BP634" s="855">
        <v>4.174074074074074</v>
      </c>
      <c r="BQ634" s="815">
        <v>0.16656349027557132</v>
      </c>
      <c r="BR634" s="815">
        <v>38.999999999998508</v>
      </c>
      <c r="BS634" s="815">
        <v>3.8371676146840921</v>
      </c>
      <c r="BT634" s="816">
        <v>4.510980533464056</v>
      </c>
      <c r="BU634"/>
      <c r="BV634"/>
      <c r="BW634"/>
    </row>
    <row r="635" spans="2:75" ht="15">
      <c r="B635" s="1250"/>
      <c r="C635" s="778" t="s">
        <v>102</v>
      </c>
      <c r="D635" s="855">
        <v>3.3425925925925934</v>
      </c>
      <c r="E635" s="815">
        <v>0.12698426830363602</v>
      </c>
      <c r="F635" s="815">
        <v>38.999999999995929</v>
      </c>
      <c r="G635" s="815">
        <v>3.0857426661073522</v>
      </c>
      <c r="H635" s="816">
        <v>3.5994425190778347</v>
      </c>
      <c r="I635"/>
      <c r="J635"/>
      <c r="K635"/>
      <c r="AH635" s="1250"/>
      <c r="AI635" s="778" t="s">
        <v>102</v>
      </c>
      <c r="AJ635" s="855">
        <v>6.5055555555555555</v>
      </c>
      <c r="AK635" s="815">
        <v>0.15859448481953495</v>
      </c>
      <c r="AL635" s="815">
        <v>38.999999999986784</v>
      </c>
      <c r="AM635" s="815">
        <v>6.1847679311432167</v>
      </c>
      <c r="AN635" s="816">
        <v>6.8263431799678944</v>
      </c>
      <c r="AO635"/>
      <c r="AP635"/>
      <c r="AQ635"/>
      <c r="BN635" s="1250"/>
      <c r="BO635" s="778" t="s">
        <v>102</v>
      </c>
      <c r="BP635" s="855">
        <v>4.8722222222222209</v>
      </c>
      <c r="BQ635" s="815">
        <v>0.16367044047203014</v>
      </c>
      <c r="BR635" s="815">
        <v>38.999999999997499</v>
      </c>
      <c r="BS635" s="815">
        <v>4.5411675084010739</v>
      </c>
      <c r="BT635" s="816">
        <v>5.2032769360433679</v>
      </c>
      <c r="BU635"/>
      <c r="BV635"/>
      <c r="BW635"/>
    </row>
    <row r="636" spans="2:75" ht="15">
      <c r="B636" s="1250"/>
      <c r="C636" s="778" t="s">
        <v>103</v>
      </c>
      <c r="D636" s="855">
        <v>3.8592592592592596</v>
      </c>
      <c r="E636" s="815">
        <v>0.12976149852148144</v>
      </c>
      <c r="F636" s="799">
        <v>38.999999999999687</v>
      </c>
      <c r="G636" s="815">
        <v>3.5967918544295325</v>
      </c>
      <c r="H636" s="816">
        <v>4.1217266640889862</v>
      </c>
      <c r="I636"/>
      <c r="J636"/>
      <c r="K636"/>
      <c r="AH636" s="1250"/>
      <c r="AI636" s="778" t="s">
        <v>103</v>
      </c>
      <c r="AJ636" s="855">
        <v>7.0685185185185189</v>
      </c>
      <c r="AK636" s="815">
        <v>0.1912942944453212</v>
      </c>
      <c r="AL636" s="815">
        <v>38.999999999989612</v>
      </c>
      <c r="AM636" s="815">
        <v>6.6815892860891806</v>
      </c>
      <c r="AN636" s="816">
        <v>7.4554477509478572</v>
      </c>
      <c r="AO636"/>
      <c r="AP636"/>
      <c r="AQ636"/>
      <c r="BN636" s="1250"/>
      <c r="BO636" s="778" t="s">
        <v>103</v>
      </c>
      <c r="BP636" s="855">
        <v>5.4370370370370376</v>
      </c>
      <c r="BQ636" s="815">
        <v>0.1674007785121619</v>
      </c>
      <c r="BR636" s="815">
        <v>38.999999999998643</v>
      </c>
      <c r="BS636" s="815">
        <v>5.0984370023334504</v>
      </c>
      <c r="BT636" s="816">
        <v>5.7756370717406247</v>
      </c>
      <c r="BU636"/>
      <c r="BV636"/>
      <c r="BW636"/>
    </row>
    <row r="637" spans="2:75" ht="15">
      <c r="B637" s="1251"/>
      <c r="C637" s="783" t="s">
        <v>104</v>
      </c>
      <c r="D637" s="856">
        <v>4.1981481481481611</v>
      </c>
      <c r="E637" s="850">
        <v>0.14897265813519162</v>
      </c>
      <c r="F637" s="850">
        <v>38.999999999995936</v>
      </c>
      <c r="G637" s="850">
        <v>3.8968225052044105</v>
      </c>
      <c r="H637" s="851">
        <v>4.499473791091912</v>
      </c>
      <c r="I637"/>
      <c r="J637"/>
      <c r="K637"/>
      <c r="AH637" s="1251"/>
      <c r="AI637" s="783" t="s">
        <v>104</v>
      </c>
      <c r="AJ637" s="856">
        <v>7.6537037037035214</v>
      </c>
      <c r="AK637" s="850">
        <v>0.21192529723905126</v>
      </c>
      <c r="AL637" s="850">
        <v>38.999999999991644</v>
      </c>
      <c r="AM637" s="850">
        <v>7.225044329252059</v>
      </c>
      <c r="AN637" s="851">
        <v>8.0823630781549838</v>
      </c>
      <c r="AO637"/>
      <c r="AP637"/>
      <c r="AQ637"/>
      <c r="BN637" s="1251"/>
      <c r="BO637" s="783" t="s">
        <v>104</v>
      </c>
      <c r="BP637" s="856">
        <v>5.6666666666666057</v>
      </c>
      <c r="BQ637" s="850">
        <v>0.16511624537155084</v>
      </c>
      <c r="BR637" s="881">
        <v>39.000000000001585</v>
      </c>
      <c r="BS637" s="850">
        <v>5.3326875364030553</v>
      </c>
      <c r="BT637" s="851">
        <v>6.0006457969301561</v>
      </c>
      <c r="BU637"/>
      <c r="BV637"/>
      <c r="BW637"/>
    </row>
    <row r="638" spans="2:75" ht="15.75" thickBot="1">
      <c r="B638" s="1262" t="s">
        <v>1</v>
      </c>
      <c r="C638" s="773" t="s">
        <v>99</v>
      </c>
      <c r="D638" s="852" t="s">
        <v>1189</v>
      </c>
      <c r="E638" s="853">
        <v>0.18560493738725367</v>
      </c>
      <c r="F638" s="877">
        <v>39.000000000000448</v>
      </c>
      <c r="G638" s="853">
        <v>0.62457857843286191</v>
      </c>
      <c r="H638" s="854">
        <v>1.3754214215671354</v>
      </c>
      <c r="I638"/>
      <c r="J638"/>
      <c r="K638"/>
      <c r="AH638" s="1262" t="s">
        <v>1</v>
      </c>
      <c r="AI638" s="773" t="s">
        <v>99</v>
      </c>
      <c r="AJ638" s="852" t="s">
        <v>1481</v>
      </c>
      <c r="AK638" s="853">
        <v>0.33399151543664363</v>
      </c>
      <c r="AL638" s="877">
        <v>39.000000000000483</v>
      </c>
      <c r="AM638" s="853">
        <v>1.9911050610237422</v>
      </c>
      <c r="AN638" s="854">
        <v>3.3422282723095882</v>
      </c>
      <c r="AO638"/>
      <c r="AP638"/>
      <c r="AQ638"/>
      <c r="BN638" s="1262" t="s">
        <v>1</v>
      </c>
      <c r="BO638" s="773" t="s">
        <v>99</v>
      </c>
      <c r="BP638" s="852" t="s">
        <v>1715</v>
      </c>
      <c r="BQ638" s="853">
        <v>0.26569892063998024</v>
      </c>
      <c r="BR638" s="877">
        <v>39.000000000000945</v>
      </c>
      <c r="BS638" s="853">
        <v>1.5459065390913491</v>
      </c>
      <c r="BT638" s="854">
        <v>2.620760127575307</v>
      </c>
      <c r="BU638"/>
      <c r="BV638"/>
      <c r="BW638"/>
    </row>
    <row r="639" spans="2:75" ht="15">
      <c r="B639" s="1250"/>
      <c r="C639" s="778" t="s">
        <v>100</v>
      </c>
      <c r="D639" s="847" t="s">
        <v>1190</v>
      </c>
      <c r="E639" s="815">
        <v>0.23715831121299097</v>
      </c>
      <c r="F639" s="815">
        <v>38.999999999999218</v>
      </c>
      <c r="G639" s="815">
        <v>1.6869687039649679</v>
      </c>
      <c r="H639" s="816">
        <v>2.6463646293683705</v>
      </c>
      <c r="I639"/>
      <c r="J639"/>
      <c r="K639"/>
      <c r="AH639" s="1250"/>
      <c r="AI639" s="778" t="s">
        <v>100</v>
      </c>
      <c r="AJ639" s="847" t="s">
        <v>1264</v>
      </c>
      <c r="AK639" s="815">
        <v>0.28696350496428408</v>
      </c>
      <c r="AL639" s="815">
        <v>38.999999999997343</v>
      </c>
      <c r="AM639" s="815">
        <v>2.9195615241269093</v>
      </c>
      <c r="AN639" s="816">
        <v>4.0804384758731107</v>
      </c>
      <c r="AO639"/>
      <c r="AP639"/>
      <c r="AQ639"/>
      <c r="BN639" s="1250"/>
      <c r="BO639" s="778" t="s">
        <v>100</v>
      </c>
      <c r="BP639" s="847" t="s">
        <v>1716</v>
      </c>
      <c r="BQ639" s="815">
        <v>0.29963177781937755</v>
      </c>
      <c r="BR639" s="815">
        <v>38.999999999995431</v>
      </c>
      <c r="BS639" s="815">
        <v>1.8939375236503546</v>
      </c>
      <c r="BT639" s="816">
        <v>3.1060624763496421</v>
      </c>
      <c r="BU639"/>
      <c r="BV639"/>
      <c r="BW639"/>
    </row>
    <row r="640" spans="2:75" ht="15">
      <c r="B640" s="1250"/>
      <c r="C640" s="778" t="s">
        <v>101</v>
      </c>
      <c r="D640" s="847" t="s">
        <v>1191</v>
      </c>
      <c r="E640" s="815">
        <v>0.23398362780688559</v>
      </c>
      <c r="F640" s="815">
        <v>38.999999999999048</v>
      </c>
      <c r="G640" s="815">
        <v>2.4433901072644839</v>
      </c>
      <c r="H640" s="816">
        <v>3.3899432260688465</v>
      </c>
      <c r="I640"/>
      <c r="J640"/>
      <c r="K640"/>
      <c r="AH640" s="1250"/>
      <c r="AI640" s="778" t="s">
        <v>101</v>
      </c>
      <c r="AJ640" s="847" t="s">
        <v>1425</v>
      </c>
      <c r="AK640" s="815">
        <v>0.2750507162074442</v>
      </c>
      <c r="AL640" s="815">
        <v>38.999999999996547</v>
      </c>
      <c r="AM640" s="815">
        <v>3.5269907471109905</v>
      </c>
      <c r="AN640" s="816">
        <v>4.6396759195556472</v>
      </c>
      <c r="AO640"/>
      <c r="AP640"/>
      <c r="AQ640"/>
      <c r="BN640" s="1250"/>
      <c r="BO640" s="778" t="s">
        <v>101</v>
      </c>
      <c r="BP640" s="847" t="s">
        <v>1717</v>
      </c>
      <c r="BQ640" s="815">
        <v>0.26583292027226052</v>
      </c>
      <c r="BR640" s="815">
        <v>38.999999999998771</v>
      </c>
      <c r="BS640" s="815">
        <v>3.0456354992518699</v>
      </c>
      <c r="BT640" s="816">
        <v>4.1210311674148352</v>
      </c>
      <c r="BU640"/>
      <c r="BV640"/>
      <c r="BW640"/>
    </row>
    <row r="641" spans="2:75" ht="15">
      <c r="B641" s="1250"/>
      <c r="C641" s="778" t="s">
        <v>102</v>
      </c>
      <c r="D641" s="847" t="s">
        <v>1192</v>
      </c>
      <c r="E641" s="815">
        <v>0.20266505472443622</v>
      </c>
      <c r="F641" s="815">
        <v>38.99999999999617</v>
      </c>
      <c r="G641" s="815">
        <v>3.0067379006668395</v>
      </c>
      <c r="H641" s="816">
        <v>3.8265954326664668</v>
      </c>
      <c r="I641"/>
      <c r="J641"/>
      <c r="K641"/>
      <c r="AH641" s="1250"/>
      <c r="AI641" s="778" t="s">
        <v>102</v>
      </c>
      <c r="AJ641" s="847" t="s">
        <v>1482</v>
      </c>
      <c r="AK641" s="815">
        <v>0.2531145028775556</v>
      </c>
      <c r="AL641" s="815">
        <v>38.999999999986464</v>
      </c>
      <c r="AM641" s="815">
        <v>3.8213609266333548</v>
      </c>
      <c r="AN641" s="816">
        <v>4.8453057400333215</v>
      </c>
      <c r="AO641"/>
      <c r="AP641"/>
      <c r="AQ641"/>
      <c r="BN641" s="1250"/>
      <c r="BO641" s="778" t="s">
        <v>102</v>
      </c>
      <c r="BP641" s="847" t="s">
        <v>1717</v>
      </c>
      <c r="BQ641" s="815">
        <v>0.26121565464882684</v>
      </c>
      <c r="BR641" s="815">
        <v>38.999999999998025</v>
      </c>
      <c r="BS641" s="815">
        <v>3.054974800503766</v>
      </c>
      <c r="BT641" s="816">
        <v>4.1116918661629001</v>
      </c>
      <c r="BU641"/>
      <c r="BV641"/>
      <c r="BW641"/>
    </row>
    <row r="642" spans="2:75" ht="15">
      <c r="B642" s="1250"/>
      <c r="C642" s="778" t="s">
        <v>103</v>
      </c>
      <c r="D642" s="847" t="s">
        <v>1193</v>
      </c>
      <c r="E642" s="815">
        <v>0.20709747396503186</v>
      </c>
      <c r="F642" s="799">
        <v>39.000000000000171</v>
      </c>
      <c r="G642" s="815">
        <v>3.4977724865151045</v>
      </c>
      <c r="H642" s="816">
        <v>4.3355608468182254</v>
      </c>
      <c r="I642"/>
      <c r="J642"/>
      <c r="K642"/>
      <c r="AH642" s="1250"/>
      <c r="AI642" s="778" t="s">
        <v>103</v>
      </c>
      <c r="AJ642" s="847" t="s">
        <v>1483</v>
      </c>
      <c r="AK642" s="815">
        <v>0.30530292586741986</v>
      </c>
      <c r="AL642" s="815">
        <v>38.999999999989519</v>
      </c>
      <c r="AM642" s="815">
        <v>4.299133210654051</v>
      </c>
      <c r="AN642" s="816">
        <v>5.5342001226792599</v>
      </c>
      <c r="AO642"/>
      <c r="AP642"/>
      <c r="AQ642"/>
      <c r="BN642" s="1250"/>
      <c r="BO642" s="778" t="s">
        <v>103</v>
      </c>
      <c r="BP642" s="847" t="s">
        <v>1193</v>
      </c>
      <c r="BQ642" s="815">
        <v>0.26716922018212885</v>
      </c>
      <c r="BR642" s="815">
        <v>38.999999999998408</v>
      </c>
      <c r="BS642" s="815">
        <v>3.37626591089106</v>
      </c>
      <c r="BT642" s="816">
        <v>4.4570674224422984</v>
      </c>
      <c r="BU642"/>
      <c r="BV642"/>
      <c r="BW642"/>
    </row>
    <row r="643" spans="2:75" ht="15.75" thickBot="1">
      <c r="B643" s="1263"/>
      <c r="C643" s="788" t="s">
        <v>104</v>
      </c>
      <c r="D643" s="833" t="s">
        <v>1194</v>
      </c>
      <c r="E643" s="834">
        <v>0.2377582067191284</v>
      </c>
      <c r="F643" s="834">
        <v>38.999999999997115</v>
      </c>
      <c r="G643" s="834">
        <v>3.7690886341050325</v>
      </c>
      <c r="H643" s="835">
        <v>4.7309113658949089</v>
      </c>
      <c r="I643"/>
      <c r="J643"/>
      <c r="K643"/>
      <c r="AH643" s="1263"/>
      <c r="AI643" s="788" t="s">
        <v>104</v>
      </c>
      <c r="AJ643" s="833" t="s">
        <v>1484</v>
      </c>
      <c r="AK643" s="834">
        <v>0.3382297077914086</v>
      </c>
      <c r="AL643" s="834">
        <v>38.999999999992191</v>
      </c>
      <c r="AM643" s="834">
        <v>4.3158658411638822</v>
      </c>
      <c r="AN643" s="835">
        <v>5.6841341588364358</v>
      </c>
      <c r="AO643"/>
      <c r="AP643"/>
      <c r="AQ643"/>
      <c r="BN643" s="1263"/>
      <c r="BO643" s="788" t="s">
        <v>104</v>
      </c>
      <c r="BP643" s="833" t="s">
        <v>1718</v>
      </c>
      <c r="BQ643" s="834">
        <v>0.26352313834736729</v>
      </c>
      <c r="BR643" s="805">
        <v>39.000000000004398</v>
      </c>
      <c r="BS643" s="834">
        <v>3.9669741408450472</v>
      </c>
      <c r="BT643" s="835">
        <v>5.0330258591545141</v>
      </c>
      <c r="BU643"/>
      <c r="BV643"/>
      <c r="BW643"/>
    </row>
    <row r="644" spans="2:75" ht="15">
      <c r="B644" s="1270" t="s">
        <v>1118</v>
      </c>
      <c r="C644" s="1247"/>
      <c r="D644" s="1247"/>
      <c r="E644" s="1247"/>
      <c r="F644" s="1247"/>
      <c r="G644" s="1247"/>
      <c r="H644" s="1247"/>
      <c r="I644"/>
      <c r="J644"/>
      <c r="K644"/>
      <c r="AH644" s="1270" t="s">
        <v>1424</v>
      </c>
      <c r="AI644" s="1247"/>
      <c r="AJ644" s="1247"/>
      <c r="AK644" s="1247"/>
      <c r="AL644" s="1247"/>
      <c r="AM644" s="1247"/>
      <c r="AN644" s="1247"/>
      <c r="AO644"/>
      <c r="AP644"/>
      <c r="AQ644"/>
      <c r="BN644" s="1270" t="s">
        <v>1656</v>
      </c>
      <c r="BO644" s="1247"/>
      <c r="BP644" s="1247"/>
      <c r="BQ644" s="1247"/>
      <c r="BR644" s="1247"/>
      <c r="BS644" s="1247"/>
      <c r="BT644" s="1247"/>
      <c r="BU644"/>
      <c r="BV644"/>
      <c r="BW644"/>
    </row>
    <row r="645" spans="2:75" ht="15">
      <c r="B645"/>
      <c r="C645"/>
      <c r="D645"/>
      <c r="E645"/>
      <c r="F645"/>
      <c r="G645"/>
      <c r="H645"/>
      <c r="I645"/>
      <c r="J645"/>
      <c r="K645"/>
      <c r="AH645"/>
      <c r="AI645"/>
      <c r="AJ645"/>
      <c r="AK645"/>
      <c r="AL645"/>
      <c r="AM645"/>
      <c r="AN645"/>
      <c r="AO645"/>
      <c r="AP645"/>
      <c r="AQ645"/>
      <c r="BN645"/>
      <c r="BO645"/>
      <c r="BP645"/>
      <c r="BQ645"/>
      <c r="BR645"/>
      <c r="BS645"/>
      <c r="BT645"/>
      <c r="BU645"/>
      <c r="BV645"/>
      <c r="BW645"/>
    </row>
    <row r="646" spans="2:75" ht="15.75" thickBot="1">
      <c r="B646" s="1246" t="s">
        <v>1121</v>
      </c>
      <c r="C646" s="1247"/>
      <c r="D646" s="1247"/>
      <c r="E646" s="1247"/>
      <c r="F646" s="1247"/>
      <c r="G646" s="1247"/>
      <c r="H646" s="1247"/>
      <c r="I646" s="1247"/>
      <c r="J646" s="1247"/>
      <c r="K646"/>
      <c r="AH646" s="1246" t="s">
        <v>1121</v>
      </c>
      <c r="AI646" s="1247"/>
      <c r="AJ646" s="1247"/>
      <c r="AK646" s="1247"/>
      <c r="AL646" s="1247"/>
      <c r="AM646" s="1247"/>
      <c r="AN646" s="1247"/>
      <c r="AO646" s="1247"/>
      <c r="AP646" s="1247"/>
      <c r="AQ646"/>
      <c r="BN646" s="1246" t="s">
        <v>1121</v>
      </c>
      <c r="BO646" s="1247"/>
      <c r="BP646" s="1247"/>
      <c r="BQ646" s="1247"/>
      <c r="BR646" s="1247"/>
      <c r="BS646" s="1247"/>
      <c r="BT646" s="1247"/>
      <c r="BU646" s="1247"/>
      <c r="BV646" s="1247"/>
      <c r="BW646"/>
    </row>
    <row r="647" spans="2:75" ht="16.5" thickBot="1">
      <c r="B647" s="1278" t="s">
        <v>96</v>
      </c>
      <c r="C647" s="1281" t="s">
        <v>78</v>
      </c>
      <c r="D647" s="1279" t="s">
        <v>79</v>
      </c>
      <c r="E647" s="1264" t="s">
        <v>80</v>
      </c>
      <c r="F647" s="1266" t="s">
        <v>71</v>
      </c>
      <c r="G647" s="1266" t="s">
        <v>50</v>
      </c>
      <c r="H647" s="1266" t="s">
        <v>1122</v>
      </c>
      <c r="I647" s="1268" t="s">
        <v>1123</v>
      </c>
      <c r="J647" s="1269"/>
      <c r="K647"/>
      <c r="AH647" s="1278" t="s">
        <v>96</v>
      </c>
      <c r="AI647" s="1281" t="s">
        <v>78</v>
      </c>
      <c r="AJ647" s="1279" t="s">
        <v>79</v>
      </c>
      <c r="AK647" s="1264" t="s">
        <v>80</v>
      </c>
      <c r="AL647" s="1266" t="s">
        <v>71</v>
      </c>
      <c r="AM647" s="1266" t="s">
        <v>50</v>
      </c>
      <c r="AN647" s="1266" t="s">
        <v>1122</v>
      </c>
      <c r="AO647" s="1268" t="s">
        <v>1123</v>
      </c>
      <c r="AP647" s="1269"/>
      <c r="AQ647"/>
      <c r="BN647" s="1278" t="s">
        <v>96</v>
      </c>
      <c r="BO647" s="1281" t="s">
        <v>78</v>
      </c>
      <c r="BP647" s="1279" t="s">
        <v>79</v>
      </c>
      <c r="BQ647" s="1264" t="s">
        <v>80</v>
      </c>
      <c r="BR647" s="1266" t="s">
        <v>71</v>
      </c>
      <c r="BS647" s="1266" t="s">
        <v>50</v>
      </c>
      <c r="BT647" s="1266" t="s">
        <v>1122</v>
      </c>
      <c r="BU647" s="1268" t="s">
        <v>1123</v>
      </c>
      <c r="BV647" s="1269"/>
      <c r="BW647"/>
    </row>
    <row r="648" spans="2:75" ht="25.5" thickBot="1">
      <c r="B648" s="1263"/>
      <c r="C648" s="1261"/>
      <c r="D648" s="1277"/>
      <c r="E648" s="1265"/>
      <c r="F648" s="1267"/>
      <c r="G648" s="1267"/>
      <c r="H648" s="1267"/>
      <c r="I648" s="827" t="s">
        <v>73</v>
      </c>
      <c r="J648" s="828" t="s">
        <v>74</v>
      </c>
      <c r="K648"/>
      <c r="AH648" s="1263"/>
      <c r="AI648" s="1261"/>
      <c r="AJ648" s="1277"/>
      <c r="AK648" s="1265"/>
      <c r="AL648" s="1267"/>
      <c r="AM648" s="1267"/>
      <c r="AN648" s="1267"/>
      <c r="AO648" s="827" t="s">
        <v>73</v>
      </c>
      <c r="AP648" s="828" t="s">
        <v>74</v>
      </c>
      <c r="AQ648"/>
      <c r="BN648" s="1263"/>
      <c r="BO648" s="1261"/>
      <c r="BP648" s="1277"/>
      <c r="BQ648" s="1265"/>
      <c r="BR648" s="1267"/>
      <c r="BS648" s="1267"/>
      <c r="BT648" s="1267"/>
      <c r="BU648" s="827" t="s">
        <v>73</v>
      </c>
      <c r="BV648" s="828" t="s">
        <v>74</v>
      </c>
      <c r="BW648"/>
    </row>
    <row r="649" spans="2:75" ht="15">
      <c r="B649" s="1249" t="s">
        <v>99</v>
      </c>
      <c r="C649" s="759" t="s">
        <v>2</v>
      </c>
      <c r="D649" s="760" t="s">
        <v>1</v>
      </c>
      <c r="E649" s="837" t="s">
        <v>1195</v>
      </c>
      <c r="F649" s="838">
        <v>0.21902897226106957</v>
      </c>
      <c r="G649" s="878">
        <v>39.000000000000448</v>
      </c>
      <c r="H649" s="838">
        <v>0.46132102781142825</v>
      </c>
      <c r="I649" s="838">
        <v>-0.2800649504544237</v>
      </c>
      <c r="J649" s="839">
        <v>0.60599087638034976</v>
      </c>
      <c r="K649"/>
      <c r="AH649" s="1249" t="s">
        <v>99</v>
      </c>
      <c r="AI649" s="759" t="s">
        <v>2</v>
      </c>
      <c r="AJ649" s="760" t="s">
        <v>1</v>
      </c>
      <c r="AK649" s="837" t="s">
        <v>1485</v>
      </c>
      <c r="AL649" s="838">
        <v>0.39413724332868433</v>
      </c>
      <c r="AM649" s="878">
        <v>39.000000000000412</v>
      </c>
      <c r="AN649" s="838">
        <v>7.4039478301299582E-5</v>
      </c>
      <c r="AO649" s="838">
        <v>0.94907847296716419</v>
      </c>
      <c r="AP649" s="839">
        <v>2.5435141196254358</v>
      </c>
      <c r="AQ649"/>
      <c r="BN649" s="1249" t="s">
        <v>99</v>
      </c>
      <c r="BO649" s="759" t="s">
        <v>2</v>
      </c>
      <c r="BP649" s="760" t="s">
        <v>1</v>
      </c>
      <c r="BQ649" s="837" t="s">
        <v>1719</v>
      </c>
      <c r="BR649" s="838">
        <v>0.31354640850543974</v>
      </c>
      <c r="BS649" s="878">
        <v>39.000000000000846</v>
      </c>
      <c r="BT649" s="838">
        <v>9.8034566148972643E-2</v>
      </c>
      <c r="BU649" s="838">
        <v>-0.10272599201251256</v>
      </c>
      <c r="BV649" s="839">
        <v>1.1656889549754883</v>
      </c>
      <c r="BW649"/>
    </row>
    <row r="650" spans="2:75" ht="15">
      <c r="B650" s="1251"/>
      <c r="C650" s="765" t="s">
        <v>1</v>
      </c>
      <c r="D650" s="766" t="s">
        <v>2</v>
      </c>
      <c r="E650" s="879" t="s">
        <v>1196</v>
      </c>
      <c r="F650" s="866">
        <v>0.21902897226106957</v>
      </c>
      <c r="G650" s="880">
        <v>39.000000000000448</v>
      </c>
      <c r="H650" s="866">
        <v>0.46132102781142825</v>
      </c>
      <c r="I650" s="866">
        <v>-0.60599087638034976</v>
      </c>
      <c r="J650" s="867">
        <v>0.2800649504544237</v>
      </c>
      <c r="K650"/>
      <c r="AH650" s="1251"/>
      <c r="AI650" s="765" t="s">
        <v>1</v>
      </c>
      <c r="AJ650" s="766" t="s">
        <v>2</v>
      </c>
      <c r="AK650" s="879" t="s">
        <v>1486</v>
      </c>
      <c r="AL650" s="866">
        <v>0.39413724332868433</v>
      </c>
      <c r="AM650" s="880">
        <v>39.000000000000412</v>
      </c>
      <c r="AN650" s="866">
        <v>7.4039478301299582E-5</v>
      </c>
      <c r="AO650" s="866">
        <v>-2.5435141196254358</v>
      </c>
      <c r="AP650" s="867">
        <v>-0.94907847296716419</v>
      </c>
      <c r="AQ650"/>
      <c r="BN650" s="1251"/>
      <c r="BO650" s="765" t="s">
        <v>1</v>
      </c>
      <c r="BP650" s="766" t="s">
        <v>2</v>
      </c>
      <c r="BQ650" s="879" t="s">
        <v>1720</v>
      </c>
      <c r="BR650" s="866">
        <v>0.31354640850543974</v>
      </c>
      <c r="BS650" s="880">
        <v>39.000000000000846</v>
      </c>
      <c r="BT650" s="866">
        <v>9.8034566148972643E-2</v>
      </c>
      <c r="BU650" s="866">
        <v>-1.1656889549754883</v>
      </c>
      <c r="BV650" s="867">
        <v>0.10272599201251256</v>
      </c>
      <c r="BW650"/>
    </row>
    <row r="651" spans="2:75" ht="15">
      <c r="B651" s="1252" t="s">
        <v>100</v>
      </c>
      <c r="C651" s="765" t="s">
        <v>2</v>
      </c>
      <c r="D651" s="766" t="s">
        <v>1</v>
      </c>
      <c r="E651" s="879" t="s">
        <v>1197</v>
      </c>
      <c r="F651" s="866">
        <v>0.27986616034773432</v>
      </c>
      <c r="G651" s="866">
        <v>38.999999999999261</v>
      </c>
      <c r="H651" s="866">
        <v>0.76245797389250458</v>
      </c>
      <c r="I651" s="866">
        <v>-0.6512679265460235</v>
      </c>
      <c r="J651" s="867">
        <v>0.48089755617564711</v>
      </c>
      <c r="K651"/>
      <c r="AH651" s="1252" t="s">
        <v>100</v>
      </c>
      <c r="AI651" s="765" t="s">
        <v>2</v>
      </c>
      <c r="AJ651" s="766" t="s">
        <v>1</v>
      </c>
      <c r="AK651" s="879" t="s">
        <v>1487</v>
      </c>
      <c r="AL651" s="866">
        <v>0.33864035328770214</v>
      </c>
      <c r="AM651" s="866">
        <v>38.999999999997499</v>
      </c>
      <c r="AN651" s="866">
        <v>1.0782417897839998E-5</v>
      </c>
      <c r="AO651" s="866">
        <v>1.0242944915062644</v>
      </c>
      <c r="AP651" s="867">
        <v>2.394224027012227</v>
      </c>
      <c r="AQ651"/>
      <c r="BN651" s="1252" t="s">
        <v>100</v>
      </c>
      <c r="BO651" s="765" t="s">
        <v>2</v>
      </c>
      <c r="BP651" s="766" t="s">
        <v>1</v>
      </c>
      <c r="BQ651" s="879" t="s">
        <v>1721</v>
      </c>
      <c r="BR651" s="866">
        <v>0.35358994904109925</v>
      </c>
      <c r="BS651" s="866">
        <v>38.99999999999541</v>
      </c>
      <c r="BT651" s="866">
        <v>1.4418966910874114E-2</v>
      </c>
      <c r="BU651" s="866">
        <v>0.19035237621396894</v>
      </c>
      <c r="BV651" s="867">
        <v>1.6207587348971566</v>
      </c>
      <c r="BW651"/>
    </row>
    <row r="652" spans="2:75" ht="15">
      <c r="B652" s="1251"/>
      <c r="C652" s="765" t="s">
        <v>1</v>
      </c>
      <c r="D652" s="766" t="s">
        <v>2</v>
      </c>
      <c r="E652" s="879" t="s">
        <v>1198</v>
      </c>
      <c r="F652" s="866">
        <v>0.27986616034773432</v>
      </c>
      <c r="G652" s="866">
        <v>38.999999999999261</v>
      </c>
      <c r="H652" s="866">
        <v>0.76245797389250458</v>
      </c>
      <c r="I652" s="866">
        <v>-0.48089755617564711</v>
      </c>
      <c r="J652" s="867">
        <v>0.6512679265460235</v>
      </c>
      <c r="K652"/>
      <c r="AH652" s="1251"/>
      <c r="AI652" s="765" t="s">
        <v>1</v>
      </c>
      <c r="AJ652" s="766" t="s">
        <v>2</v>
      </c>
      <c r="AK652" s="879" t="s">
        <v>1488</v>
      </c>
      <c r="AL652" s="866">
        <v>0.33864035328770214</v>
      </c>
      <c r="AM652" s="866">
        <v>38.999999999997499</v>
      </c>
      <c r="AN652" s="866">
        <v>1.0782417897839998E-5</v>
      </c>
      <c r="AO652" s="866">
        <v>-2.394224027012227</v>
      </c>
      <c r="AP652" s="867">
        <v>-1.0242944915062644</v>
      </c>
      <c r="AQ652"/>
      <c r="BN652" s="1251"/>
      <c r="BO652" s="765" t="s">
        <v>1</v>
      </c>
      <c r="BP652" s="766" t="s">
        <v>2</v>
      </c>
      <c r="BQ652" s="879" t="s">
        <v>1722</v>
      </c>
      <c r="BR652" s="866">
        <v>0.35358994904109925</v>
      </c>
      <c r="BS652" s="866">
        <v>38.99999999999541</v>
      </c>
      <c r="BT652" s="866">
        <v>1.4418966910874114E-2</v>
      </c>
      <c r="BU652" s="866">
        <v>-1.6207587348971566</v>
      </c>
      <c r="BV652" s="867">
        <v>-0.19035237621396894</v>
      </c>
      <c r="BW652"/>
    </row>
    <row r="653" spans="2:75" ht="15">
      <c r="B653" s="1252" t="s">
        <v>101</v>
      </c>
      <c r="C653" s="765" t="s">
        <v>2</v>
      </c>
      <c r="D653" s="766" t="s">
        <v>1</v>
      </c>
      <c r="E653" s="879" t="s">
        <v>1199</v>
      </c>
      <c r="F653" s="866">
        <v>0.27611977486100181</v>
      </c>
      <c r="G653" s="866">
        <v>38.99999999999897</v>
      </c>
      <c r="H653" s="866">
        <v>0.69940046544210299</v>
      </c>
      <c r="I653" s="866">
        <v>-0.66591236886127181</v>
      </c>
      <c r="J653" s="867">
        <v>0.45109755404645563</v>
      </c>
      <c r="K653"/>
      <c r="AH653" s="1252" t="s">
        <v>101</v>
      </c>
      <c r="AI653" s="765" t="s">
        <v>2</v>
      </c>
      <c r="AJ653" s="766" t="s">
        <v>1</v>
      </c>
      <c r="AK653" s="879" t="s">
        <v>1489</v>
      </c>
      <c r="AL653" s="866">
        <v>0.32458229042092751</v>
      </c>
      <c r="AM653" s="866">
        <v>38.999999999996561</v>
      </c>
      <c r="AN653" s="866">
        <v>7.5488877607108662E-7</v>
      </c>
      <c r="AO653" s="866">
        <v>1.2527296076202241</v>
      </c>
      <c r="AP653" s="867">
        <v>2.5657889108983318</v>
      </c>
      <c r="AQ653"/>
      <c r="BN653" s="1252" t="s">
        <v>101</v>
      </c>
      <c r="BO653" s="765" t="s">
        <v>2</v>
      </c>
      <c r="BP653" s="766" t="s">
        <v>1</v>
      </c>
      <c r="BQ653" s="879" t="s">
        <v>1723</v>
      </c>
      <c r="BR653" s="866">
        <v>0.31370453900646433</v>
      </c>
      <c r="BS653" s="866">
        <v>38.999999999998742</v>
      </c>
      <c r="BT653" s="866">
        <v>6.7158925379565818E-2</v>
      </c>
      <c r="BU653" s="866">
        <v>-4.3786581881882933E-2</v>
      </c>
      <c r="BV653" s="867">
        <v>1.2252680633633271</v>
      </c>
      <c r="BW653"/>
    </row>
    <row r="654" spans="2:75" ht="15">
      <c r="B654" s="1251"/>
      <c r="C654" s="765" t="s">
        <v>1</v>
      </c>
      <c r="D654" s="766" t="s">
        <v>2</v>
      </c>
      <c r="E654" s="879" t="s">
        <v>1200</v>
      </c>
      <c r="F654" s="866">
        <v>0.27611977486100181</v>
      </c>
      <c r="G654" s="866">
        <v>38.99999999999897</v>
      </c>
      <c r="H654" s="866">
        <v>0.69940046544210299</v>
      </c>
      <c r="I654" s="866">
        <v>-0.45109755404645563</v>
      </c>
      <c r="J654" s="867">
        <v>0.66591236886127181</v>
      </c>
      <c r="K654"/>
      <c r="AH654" s="1251"/>
      <c r="AI654" s="765" t="s">
        <v>1</v>
      </c>
      <c r="AJ654" s="766" t="s">
        <v>2</v>
      </c>
      <c r="AK654" s="879" t="s">
        <v>1490</v>
      </c>
      <c r="AL654" s="866">
        <v>0.32458229042092751</v>
      </c>
      <c r="AM654" s="866">
        <v>38.999999999996561</v>
      </c>
      <c r="AN654" s="866">
        <v>7.5488877607108662E-7</v>
      </c>
      <c r="AO654" s="866">
        <v>-2.5657889108983318</v>
      </c>
      <c r="AP654" s="867">
        <v>-1.2527296076202241</v>
      </c>
      <c r="AQ654"/>
      <c r="BN654" s="1251"/>
      <c r="BO654" s="765" t="s">
        <v>1</v>
      </c>
      <c r="BP654" s="766" t="s">
        <v>2</v>
      </c>
      <c r="BQ654" s="879" t="s">
        <v>1724</v>
      </c>
      <c r="BR654" s="866">
        <v>0.31370453900646433</v>
      </c>
      <c r="BS654" s="866">
        <v>38.999999999998742</v>
      </c>
      <c r="BT654" s="866">
        <v>6.7158925379565818E-2</v>
      </c>
      <c r="BU654" s="866">
        <v>-1.2252680633633271</v>
      </c>
      <c r="BV654" s="867">
        <v>4.3786581881882933E-2</v>
      </c>
      <c r="BW654"/>
    </row>
    <row r="655" spans="2:75" ht="15">
      <c r="B655" s="1252" t="s">
        <v>102</v>
      </c>
      <c r="C655" s="765" t="s">
        <v>2</v>
      </c>
      <c r="D655" s="766" t="s">
        <v>1</v>
      </c>
      <c r="E655" s="879" t="s">
        <v>1201</v>
      </c>
      <c r="F655" s="866">
        <v>0.23916130289632681</v>
      </c>
      <c r="G655" s="866">
        <v>38.999999999996049</v>
      </c>
      <c r="H655" s="866">
        <v>0.75841951951906883</v>
      </c>
      <c r="I655" s="866">
        <v>-0.55782346986655484</v>
      </c>
      <c r="J655" s="867">
        <v>0.40967532171843501</v>
      </c>
      <c r="K655"/>
      <c r="AH655" s="1252" t="s">
        <v>102</v>
      </c>
      <c r="AI655" s="765" t="s">
        <v>2</v>
      </c>
      <c r="AJ655" s="766" t="s">
        <v>1</v>
      </c>
      <c r="AK655" s="879" t="s">
        <v>1491</v>
      </c>
      <c r="AL655" s="866">
        <v>0.29869576860432068</v>
      </c>
      <c r="AM655" s="866">
        <v>38.999999999986478</v>
      </c>
      <c r="AN655" s="866">
        <v>9.0857814271231953E-9</v>
      </c>
      <c r="AO655" s="866">
        <v>1.5680530032129347</v>
      </c>
      <c r="AP655" s="867">
        <v>2.7763914412314987</v>
      </c>
      <c r="AQ655"/>
      <c r="BN655" s="1252" t="s">
        <v>102</v>
      </c>
      <c r="BO655" s="765" t="s">
        <v>2</v>
      </c>
      <c r="BP655" s="766" t="s">
        <v>1</v>
      </c>
      <c r="BQ655" s="879" t="s">
        <v>1725</v>
      </c>
      <c r="BR655" s="866">
        <v>0.30825578878250365</v>
      </c>
      <c r="BS655" s="866">
        <v>38.999999999997911</v>
      </c>
      <c r="BT655" s="866">
        <v>1.5868425486381839E-4</v>
      </c>
      <c r="BU655" s="866">
        <v>0.66538270386983489</v>
      </c>
      <c r="BV655" s="867">
        <v>1.9123950739079414</v>
      </c>
      <c r="BW655"/>
    </row>
    <row r="656" spans="2:75" ht="15">
      <c r="B656" s="1251"/>
      <c r="C656" s="765" t="s">
        <v>1</v>
      </c>
      <c r="D656" s="766" t="s">
        <v>2</v>
      </c>
      <c r="E656" s="879" t="s">
        <v>1202</v>
      </c>
      <c r="F656" s="866">
        <v>0.23916130289632681</v>
      </c>
      <c r="G656" s="866">
        <v>38.999999999996049</v>
      </c>
      <c r="H656" s="866">
        <v>0.75841951951906883</v>
      </c>
      <c r="I656" s="866">
        <v>-0.40967532171843501</v>
      </c>
      <c r="J656" s="867">
        <v>0.55782346986655484</v>
      </c>
      <c r="K656"/>
      <c r="AH656" s="1251"/>
      <c r="AI656" s="765" t="s">
        <v>1</v>
      </c>
      <c r="AJ656" s="766" t="s">
        <v>2</v>
      </c>
      <c r="AK656" s="879" t="s">
        <v>1492</v>
      </c>
      <c r="AL656" s="866">
        <v>0.29869576860432068</v>
      </c>
      <c r="AM656" s="866">
        <v>38.999999999986478</v>
      </c>
      <c r="AN656" s="866">
        <v>9.0857814271231953E-9</v>
      </c>
      <c r="AO656" s="866">
        <v>-2.7763914412314987</v>
      </c>
      <c r="AP656" s="867">
        <v>-1.5680530032129347</v>
      </c>
      <c r="AQ656"/>
      <c r="BN656" s="1251"/>
      <c r="BO656" s="765" t="s">
        <v>1</v>
      </c>
      <c r="BP656" s="766" t="s">
        <v>2</v>
      </c>
      <c r="BQ656" s="879" t="s">
        <v>1726</v>
      </c>
      <c r="BR656" s="866">
        <v>0.30825578878250365</v>
      </c>
      <c r="BS656" s="866">
        <v>38.999999999997911</v>
      </c>
      <c r="BT656" s="866">
        <v>1.5868425486381839E-4</v>
      </c>
      <c r="BU656" s="866">
        <v>-1.9123950739079414</v>
      </c>
      <c r="BV656" s="867">
        <v>-0.66538270386983489</v>
      </c>
      <c r="BW656"/>
    </row>
    <row r="657" spans="2:75" ht="15">
      <c r="B657" s="1252" t="s">
        <v>103</v>
      </c>
      <c r="C657" s="765" t="s">
        <v>2</v>
      </c>
      <c r="D657" s="766" t="s">
        <v>1</v>
      </c>
      <c r="E657" s="879" t="s">
        <v>1203</v>
      </c>
      <c r="F657" s="866">
        <v>0.24439191930429596</v>
      </c>
      <c r="G657" s="880">
        <v>39.000000000000021</v>
      </c>
      <c r="H657" s="866">
        <v>0.81551614062765132</v>
      </c>
      <c r="I657" s="866">
        <v>-0.5517367235144921</v>
      </c>
      <c r="J657" s="867">
        <v>0.43692190869968056</v>
      </c>
      <c r="K657"/>
      <c r="AH657" s="1252" t="s">
        <v>103</v>
      </c>
      <c r="AI657" s="765" t="s">
        <v>2</v>
      </c>
      <c r="AJ657" s="766" t="s">
        <v>1</v>
      </c>
      <c r="AK657" s="879" t="s">
        <v>1493</v>
      </c>
      <c r="AL657" s="866">
        <v>0.36028236652733997</v>
      </c>
      <c r="AM657" s="866">
        <v>38.999999999989534</v>
      </c>
      <c r="AN657" s="866">
        <v>5.651819969522225E-7</v>
      </c>
      <c r="AO657" s="866">
        <v>1.4231119804277546</v>
      </c>
      <c r="AP657" s="867">
        <v>2.8805917232759732</v>
      </c>
      <c r="AQ657"/>
      <c r="BN657" s="1252" t="s">
        <v>103</v>
      </c>
      <c r="BO657" s="765" t="s">
        <v>2</v>
      </c>
      <c r="BP657" s="766" t="s">
        <v>1</v>
      </c>
      <c r="BQ657" s="879" t="s">
        <v>1727</v>
      </c>
      <c r="BR657" s="866">
        <v>0.31528148194780609</v>
      </c>
      <c r="BS657" s="866">
        <v>38.999999999998437</v>
      </c>
      <c r="BT657" s="866">
        <v>2.1909080413298287E-5</v>
      </c>
      <c r="BU657" s="866">
        <v>0.88265337957888645</v>
      </c>
      <c r="BV657" s="867">
        <v>2.158087361161829</v>
      </c>
      <c r="BW657"/>
    </row>
    <row r="658" spans="2:75" ht="15">
      <c r="B658" s="1251"/>
      <c r="C658" s="765" t="s">
        <v>1</v>
      </c>
      <c r="D658" s="766" t="s">
        <v>2</v>
      </c>
      <c r="E658" s="879" t="s">
        <v>1204</v>
      </c>
      <c r="F658" s="866">
        <v>0.24439191930429596</v>
      </c>
      <c r="G658" s="880">
        <v>39.000000000000021</v>
      </c>
      <c r="H658" s="866">
        <v>0.81551614062765132</v>
      </c>
      <c r="I658" s="866">
        <v>-0.43692190869968056</v>
      </c>
      <c r="J658" s="867">
        <v>0.5517367235144921</v>
      </c>
      <c r="K658"/>
      <c r="AH658" s="1251"/>
      <c r="AI658" s="765" t="s">
        <v>1</v>
      </c>
      <c r="AJ658" s="766" t="s">
        <v>2</v>
      </c>
      <c r="AK658" s="879" t="s">
        <v>1494</v>
      </c>
      <c r="AL658" s="866">
        <v>0.36028236652733997</v>
      </c>
      <c r="AM658" s="866">
        <v>38.999999999989534</v>
      </c>
      <c r="AN658" s="866">
        <v>5.651819969522225E-7</v>
      </c>
      <c r="AO658" s="866">
        <v>-2.8805917232759732</v>
      </c>
      <c r="AP658" s="867">
        <v>-1.4231119804277546</v>
      </c>
      <c r="AQ658"/>
      <c r="BN658" s="1251"/>
      <c r="BO658" s="765" t="s">
        <v>1</v>
      </c>
      <c r="BP658" s="766" t="s">
        <v>2</v>
      </c>
      <c r="BQ658" s="879" t="s">
        <v>1728</v>
      </c>
      <c r="BR658" s="866">
        <v>0.31528148194780609</v>
      </c>
      <c r="BS658" s="866">
        <v>38.999999999998437</v>
      </c>
      <c r="BT658" s="866">
        <v>2.1909080413298287E-5</v>
      </c>
      <c r="BU658" s="866">
        <v>-2.158087361161829</v>
      </c>
      <c r="BV658" s="867">
        <v>-0.88265337957888645</v>
      </c>
      <c r="BW658"/>
    </row>
    <row r="659" spans="2:75" ht="15.75" thickBot="1">
      <c r="B659" s="1262" t="s">
        <v>104</v>
      </c>
      <c r="C659" s="765" t="s">
        <v>2</v>
      </c>
      <c r="D659" s="766" t="s">
        <v>1</v>
      </c>
      <c r="E659" s="879" t="s">
        <v>1205</v>
      </c>
      <c r="F659" s="866">
        <v>0.28057408599897549</v>
      </c>
      <c r="G659" s="866">
        <v>38.99999999999676</v>
      </c>
      <c r="H659" s="866">
        <v>0.85433868443617567</v>
      </c>
      <c r="I659" s="866">
        <v>-0.6193665079994719</v>
      </c>
      <c r="J659" s="867">
        <v>0.51566280429585332</v>
      </c>
      <c r="K659"/>
      <c r="AH659" s="1262" t="s">
        <v>104</v>
      </c>
      <c r="AI659" s="765" t="s">
        <v>2</v>
      </c>
      <c r="AJ659" s="766" t="s">
        <v>1</v>
      </c>
      <c r="AK659" s="879" t="s">
        <v>1495</v>
      </c>
      <c r="AL659" s="866">
        <v>0.39913865616164251</v>
      </c>
      <c r="AM659" s="866">
        <v>38.999999999991999</v>
      </c>
      <c r="AN659" s="866">
        <v>6.5320212107021852E-8</v>
      </c>
      <c r="AO659" s="866">
        <v>1.8463695680496415</v>
      </c>
      <c r="AP659" s="867">
        <v>3.4610378393570835</v>
      </c>
      <c r="AQ659"/>
      <c r="BN659" s="1262" t="s">
        <v>104</v>
      </c>
      <c r="BO659" s="765" t="s">
        <v>2</v>
      </c>
      <c r="BP659" s="766" t="s">
        <v>1</v>
      </c>
      <c r="BQ659" s="879" t="s">
        <v>1729</v>
      </c>
      <c r="BR659" s="866">
        <v>0.3109788078471647</v>
      </c>
      <c r="BS659" s="880">
        <v>39.000000000003652</v>
      </c>
      <c r="BT659" s="866">
        <v>5.7102961392703001E-4</v>
      </c>
      <c r="BU659" s="866">
        <v>0.53765265571059861</v>
      </c>
      <c r="BV659" s="867">
        <v>1.7956806776230516</v>
      </c>
      <c r="BW659"/>
    </row>
    <row r="660" spans="2:75" ht="15.75" thickBot="1">
      <c r="B660" s="1263"/>
      <c r="C660" s="868" t="s">
        <v>1</v>
      </c>
      <c r="D660" s="841" t="s">
        <v>2</v>
      </c>
      <c r="E660" s="842" t="s">
        <v>1206</v>
      </c>
      <c r="F660" s="843">
        <v>0.28057408599897549</v>
      </c>
      <c r="G660" s="843">
        <v>38.99999999999676</v>
      </c>
      <c r="H660" s="843">
        <v>0.85433868443617567</v>
      </c>
      <c r="I660" s="843">
        <v>-0.51566280429585332</v>
      </c>
      <c r="J660" s="844">
        <v>0.6193665079994719</v>
      </c>
      <c r="K660"/>
      <c r="AH660" s="1263"/>
      <c r="AI660" s="868" t="s">
        <v>1</v>
      </c>
      <c r="AJ660" s="841" t="s">
        <v>2</v>
      </c>
      <c r="AK660" s="842" t="s">
        <v>1496</v>
      </c>
      <c r="AL660" s="843">
        <v>0.39913865616164251</v>
      </c>
      <c r="AM660" s="843">
        <v>38.999999999991999</v>
      </c>
      <c r="AN660" s="843">
        <v>6.5320212107021852E-8</v>
      </c>
      <c r="AO660" s="843">
        <v>-3.4610378393570835</v>
      </c>
      <c r="AP660" s="844">
        <v>-1.8463695680496415</v>
      </c>
      <c r="AQ660"/>
      <c r="BN660" s="1263"/>
      <c r="BO660" s="868" t="s">
        <v>1</v>
      </c>
      <c r="BP660" s="841" t="s">
        <v>2</v>
      </c>
      <c r="BQ660" s="842" t="s">
        <v>1730</v>
      </c>
      <c r="BR660" s="843">
        <v>0.3109788078471647</v>
      </c>
      <c r="BS660" s="882">
        <v>39.000000000003652</v>
      </c>
      <c r="BT660" s="843">
        <v>5.7102961392703001E-4</v>
      </c>
      <c r="BU660" s="843">
        <v>-1.7956806776230516</v>
      </c>
      <c r="BV660" s="844">
        <v>-0.53765265571059861</v>
      </c>
      <c r="BW660"/>
    </row>
    <row r="661" spans="2:75" ht="15">
      <c r="B661" s="1270" t="s">
        <v>81</v>
      </c>
      <c r="C661" s="1247"/>
      <c r="D661" s="1247"/>
      <c r="E661" s="1247"/>
      <c r="F661" s="1247"/>
      <c r="G661" s="1247"/>
      <c r="H661" s="1247"/>
      <c r="I661" s="1247"/>
      <c r="J661" s="1247"/>
      <c r="K661"/>
      <c r="AH661" s="1270" t="s">
        <v>81</v>
      </c>
      <c r="AI661" s="1247"/>
      <c r="AJ661" s="1247"/>
      <c r="AK661" s="1247"/>
      <c r="AL661" s="1247"/>
      <c r="AM661" s="1247"/>
      <c r="AN661" s="1247"/>
      <c r="AO661" s="1247"/>
      <c r="AP661" s="1247"/>
      <c r="AQ661"/>
      <c r="BN661" s="1270" t="s">
        <v>81</v>
      </c>
      <c r="BO661" s="1247"/>
      <c r="BP661" s="1247"/>
      <c r="BQ661" s="1247"/>
      <c r="BR661" s="1247"/>
      <c r="BS661" s="1247"/>
      <c r="BT661" s="1247"/>
      <c r="BU661" s="1247"/>
      <c r="BV661" s="1247"/>
      <c r="BW661"/>
    </row>
    <row r="662" spans="2:75" ht="15">
      <c r="B662" s="1270" t="s">
        <v>1126</v>
      </c>
      <c r="C662" s="1247"/>
      <c r="D662" s="1247"/>
      <c r="E662" s="1247"/>
      <c r="F662" s="1247"/>
      <c r="G662" s="1247"/>
      <c r="H662" s="1247"/>
      <c r="I662" s="1247"/>
      <c r="J662" s="1247"/>
      <c r="K662"/>
      <c r="AH662" s="1270" t="s">
        <v>1428</v>
      </c>
      <c r="AI662" s="1247"/>
      <c r="AJ662" s="1247"/>
      <c r="AK662" s="1247"/>
      <c r="AL662" s="1247"/>
      <c r="AM662" s="1247"/>
      <c r="AN662" s="1247"/>
      <c r="AO662" s="1247"/>
      <c r="AP662" s="1247"/>
      <c r="AQ662"/>
      <c r="BN662" s="1270" t="s">
        <v>1731</v>
      </c>
      <c r="BO662" s="1247"/>
      <c r="BP662" s="1247"/>
      <c r="BQ662" s="1247"/>
      <c r="BR662" s="1247"/>
      <c r="BS662" s="1247"/>
      <c r="BT662" s="1247"/>
      <c r="BU662" s="1247"/>
      <c r="BV662" s="1247"/>
      <c r="BW662"/>
    </row>
    <row r="663" spans="2:75" ht="15">
      <c r="B663"/>
      <c r="C663"/>
      <c r="D663"/>
      <c r="E663"/>
      <c r="F663"/>
      <c r="G663"/>
      <c r="H663"/>
      <c r="I663"/>
      <c r="J663"/>
      <c r="K663"/>
      <c r="AH663"/>
      <c r="AI663"/>
      <c r="AJ663"/>
      <c r="AK663"/>
      <c r="AL663"/>
      <c r="AM663"/>
      <c r="AN663"/>
      <c r="AO663"/>
      <c r="AP663"/>
      <c r="AQ663"/>
      <c r="BN663"/>
      <c r="BO663"/>
      <c r="BP663"/>
      <c r="BQ663"/>
      <c r="BR663"/>
      <c r="BS663"/>
      <c r="BT663"/>
      <c r="BU663"/>
      <c r="BV663"/>
      <c r="BW663"/>
    </row>
    <row r="664" spans="2:75" ht="15.75" thickBot="1">
      <c r="B664" s="1246" t="s">
        <v>1127</v>
      </c>
      <c r="C664" s="1247"/>
      <c r="D664" s="1247"/>
      <c r="E664" s="1247"/>
      <c r="F664" s="1247"/>
      <c r="G664"/>
      <c r="H664"/>
      <c r="I664"/>
      <c r="J664"/>
      <c r="K664"/>
      <c r="AH664" s="1246" t="s">
        <v>1127</v>
      </c>
      <c r="AI664" s="1247"/>
      <c r="AJ664" s="1247"/>
      <c r="AK664" s="1247"/>
      <c r="AL664" s="1247"/>
      <c r="AM664"/>
      <c r="AN664"/>
      <c r="AO664"/>
      <c r="AP664"/>
      <c r="AQ664"/>
      <c r="BN664" s="1246" t="s">
        <v>1127</v>
      </c>
      <c r="BO664" s="1247"/>
      <c r="BP664" s="1247"/>
      <c r="BQ664" s="1247"/>
      <c r="BR664" s="1247"/>
      <c r="BS664"/>
      <c r="BT664"/>
      <c r="BU664"/>
      <c r="BV664"/>
      <c r="BW664"/>
    </row>
    <row r="665" spans="2:75" ht="25.5" thickBot="1">
      <c r="B665" s="812" t="s">
        <v>96</v>
      </c>
      <c r="C665" s="756" t="s">
        <v>849</v>
      </c>
      <c r="D665" s="757" t="s">
        <v>850</v>
      </c>
      <c r="E665" s="757" t="s">
        <v>36</v>
      </c>
      <c r="F665" s="758" t="s">
        <v>39</v>
      </c>
      <c r="G665"/>
      <c r="H665"/>
      <c r="I665"/>
      <c r="J665"/>
      <c r="K665"/>
      <c r="AH665" s="812" t="s">
        <v>96</v>
      </c>
      <c r="AI665" s="756" t="s">
        <v>849</v>
      </c>
      <c r="AJ665" s="757" t="s">
        <v>850</v>
      </c>
      <c r="AK665" s="757" t="s">
        <v>36</v>
      </c>
      <c r="AL665" s="758" t="s">
        <v>39</v>
      </c>
      <c r="AM665"/>
      <c r="AN665"/>
      <c r="AO665"/>
      <c r="AP665"/>
      <c r="AQ665"/>
      <c r="BN665" s="812" t="s">
        <v>96</v>
      </c>
      <c r="BO665" s="756" t="s">
        <v>849</v>
      </c>
      <c r="BP665" s="757" t="s">
        <v>850</v>
      </c>
      <c r="BQ665" s="757" t="s">
        <v>36</v>
      </c>
      <c r="BR665" s="758" t="s">
        <v>39</v>
      </c>
      <c r="BS665"/>
      <c r="BT665"/>
      <c r="BU665"/>
      <c r="BV665"/>
      <c r="BW665"/>
    </row>
    <row r="666" spans="2:75" ht="15">
      <c r="B666" s="806" t="s">
        <v>99</v>
      </c>
      <c r="C666" s="794">
        <v>1</v>
      </c>
      <c r="D666" s="796">
        <v>39.000000000000448</v>
      </c>
      <c r="E666" s="813">
        <v>0.55357273780371274</v>
      </c>
      <c r="F666" s="814">
        <v>0.46132102781142825</v>
      </c>
      <c r="G666"/>
      <c r="H666"/>
      <c r="I666"/>
      <c r="J666"/>
      <c r="K666"/>
      <c r="AH666" s="806" t="s">
        <v>99</v>
      </c>
      <c r="AI666" s="794">
        <v>1</v>
      </c>
      <c r="AJ666" s="796">
        <v>39.000000000000412</v>
      </c>
      <c r="AK666" s="813">
        <v>19.630931895421657</v>
      </c>
      <c r="AL666" s="814">
        <v>7.4039478301299582E-5</v>
      </c>
      <c r="AM666"/>
      <c r="AN666"/>
      <c r="AO666"/>
      <c r="AP666"/>
      <c r="AQ666"/>
      <c r="BN666" s="806" t="s">
        <v>99</v>
      </c>
      <c r="BO666" s="794">
        <v>1</v>
      </c>
      <c r="BP666" s="796">
        <v>39.000000000000846</v>
      </c>
      <c r="BQ666" s="813">
        <v>2.8732446897953543</v>
      </c>
      <c r="BR666" s="814">
        <v>9.8034566148972824E-2</v>
      </c>
      <c r="BS666"/>
      <c r="BT666"/>
      <c r="BU666"/>
      <c r="BV666"/>
      <c r="BW666"/>
    </row>
    <row r="667" spans="2:75" ht="15">
      <c r="B667" s="808" t="s">
        <v>100</v>
      </c>
      <c r="C667" s="779">
        <v>1</v>
      </c>
      <c r="D667" s="815">
        <v>38.999999999999261</v>
      </c>
      <c r="E667" s="815">
        <v>9.2646147490194619E-2</v>
      </c>
      <c r="F667" s="816">
        <v>0.76245797389250458</v>
      </c>
      <c r="G667"/>
      <c r="H667"/>
      <c r="I667"/>
      <c r="J667"/>
      <c r="K667"/>
      <c r="AH667" s="808" t="s">
        <v>100</v>
      </c>
      <c r="AI667" s="779">
        <v>1</v>
      </c>
      <c r="AJ667" s="815">
        <v>38.999999999997499</v>
      </c>
      <c r="AK667" s="815">
        <v>25.476423832731264</v>
      </c>
      <c r="AL667" s="816">
        <v>1.0782417897839998E-5</v>
      </c>
      <c r="AM667"/>
      <c r="AN667"/>
      <c r="AO667"/>
      <c r="AP667"/>
      <c r="AQ667"/>
      <c r="BN667" s="808" t="s">
        <v>100</v>
      </c>
      <c r="BO667" s="779">
        <v>1</v>
      </c>
      <c r="BP667" s="815">
        <v>38.99999999999541</v>
      </c>
      <c r="BQ667" s="815">
        <v>6.558890426798083</v>
      </c>
      <c r="BR667" s="816">
        <v>1.4418966910874114E-2</v>
      </c>
      <c r="BS667"/>
      <c r="BT667"/>
      <c r="BU667"/>
      <c r="BV667"/>
      <c r="BW667"/>
    </row>
    <row r="668" spans="2:75" ht="15">
      <c r="B668" s="808" t="s">
        <v>101</v>
      </c>
      <c r="C668" s="779">
        <v>1</v>
      </c>
      <c r="D668" s="815">
        <v>38.99999999999897</v>
      </c>
      <c r="E668" s="815">
        <v>0.15131202598217652</v>
      </c>
      <c r="F668" s="816">
        <v>0.69940046544210299</v>
      </c>
      <c r="G668"/>
      <c r="H668"/>
      <c r="I668"/>
      <c r="J668"/>
      <c r="K668"/>
      <c r="AH668" s="808" t="s">
        <v>101</v>
      </c>
      <c r="AI668" s="779">
        <v>1</v>
      </c>
      <c r="AJ668" s="815">
        <v>38.999999999996561</v>
      </c>
      <c r="AK668" s="815">
        <v>34.600324340386976</v>
      </c>
      <c r="AL668" s="816">
        <v>7.5488877607108662E-7</v>
      </c>
      <c r="AM668"/>
      <c r="AN668"/>
      <c r="AO668"/>
      <c r="AP668"/>
      <c r="AQ668"/>
      <c r="BN668" s="808" t="s">
        <v>101</v>
      </c>
      <c r="BO668" s="779">
        <v>1</v>
      </c>
      <c r="BP668" s="815">
        <v>38.999999999998742</v>
      </c>
      <c r="BQ668" s="815">
        <v>3.546110310910259</v>
      </c>
      <c r="BR668" s="816">
        <v>6.7158925379565818E-2</v>
      </c>
      <c r="BS668"/>
      <c r="BT668"/>
      <c r="BU668"/>
      <c r="BV668"/>
      <c r="BW668"/>
    </row>
    <row r="669" spans="2:75" ht="15">
      <c r="B669" s="808" t="s">
        <v>102</v>
      </c>
      <c r="C669" s="779">
        <v>1</v>
      </c>
      <c r="D669" s="815">
        <v>38.999999999996049</v>
      </c>
      <c r="E669" s="815">
        <v>9.5929160004880221E-2</v>
      </c>
      <c r="F669" s="816">
        <v>0.75841951951906883</v>
      </c>
      <c r="G669"/>
      <c r="H669"/>
      <c r="I669"/>
      <c r="J669"/>
      <c r="K669"/>
      <c r="AH669" s="808" t="s">
        <v>102</v>
      </c>
      <c r="AI669" s="779">
        <v>1</v>
      </c>
      <c r="AJ669" s="815">
        <v>38.999999999986478</v>
      </c>
      <c r="AK669" s="815">
        <v>52.887174316700055</v>
      </c>
      <c r="AL669" s="816">
        <v>9.0857814271231953E-9</v>
      </c>
      <c r="AM669"/>
      <c r="AN669"/>
      <c r="AO669"/>
      <c r="AP669"/>
      <c r="AQ669"/>
      <c r="BN669" s="808" t="s">
        <v>102</v>
      </c>
      <c r="BO669" s="779">
        <v>1</v>
      </c>
      <c r="BP669" s="815">
        <v>38.999999999997911</v>
      </c>
      <c r="BQ669" s="815">
        <v>17.482698885089352</v>
      </c>
      <c r="BR669" s="816">
        <v>1.5868425486381839E-4</v>
      </c>
      <c r="BS669"/>
      <c r="BT669"/>
      <c r="BU669"/>
      <c r="BV669"/>
      <c r="BW669"/>
    </row>
    <row r="670" spans="2:75" ht="15">
      <c r="B670" s="808" t="s">
        <v>103</v>
      </c>
      <c r="C670" s="779">
        <v>1</v>
      </c>
      <c r="D670" s="799">
        <v>39.000000000000021</v>
      </c>
      <c r="E670" s="815">
        <v>5.5177520890869483E-2</v>
      </c>
      <c r="F670" s="816">
        <v>0.81551614062765132</v>
      </c>
      <c r="G670"/>
      <c r="H670"/>
      <c r="I670"/>
      <c r="J670"/>
      <c r="K670"/>
      <c r="AH670" s="808" t="s">
        <v>103</v>
      </c>
      <c r="AI670" s="779">
        <v>1</v>
      </c>
      <c r="AJ670" s="815">
        <v>38.999999999989534</v>
      </c>
      <c r="AK670" s="815">
        <v>35.672925179654762</v>
      </c>
      <c r="AL670" s="816">
        <v>5.651819969522225E-7</v>
      </c>
      <c r="AM670"/>
      <c r="AN670"/>
      <c r="AO670"/>
      <c r="AP670"/>
      <c r="AQ670"/>
      <c r="BN670" s="808" t="s">
        <v>103</v>
      </c>
      <c r="BO670" s="779">
        <v>1</v>
      </c>
      <c r="BP670" s="815">
        <v>38.999999999998437</v>
      </c>
      <c r="BQ670" s="815">
        <v>23.254224888627029</v>
      </c>
      <c r="BR670" s="816">
        <v>2.1909080413298209E-5</v>
      </c>
      <c r="BS670"/>
      <c r="BT670"/>
      <c r="BU670"/>
      <c r="BV670"/>
      <c r="BW670"/>
    </row>
    <row r="671" spans="2:75" ht="15.75" thickBot="1">
      <c r="B671" s="810" t="s">
        <v>104</v>
      </c>
      <c r="C671" s="789">
        <v>1</v>
      </c>
      <c r="D671" s="834">
        <v>38.99999999999676</v>
      </c>
      <c r="E671" s="834">
        <v>3.4153359485947013E-2</v>
      </c>
      <c r="F671" s="835">
        <v>0.85433868443617567</v>
      </c>
      <c r="G671"/>
      <c r="H671"/>
      <c r="I671"/>
      <c r="J671"/>
      <c r="K671"/>
      <c r="AH671" s="810" t="s">
        <v>104</v>
      </c>
      <c r="AI671" s="789">
        <v>1</v>
      </c>
      <c r="AJ671" s="834">
        <v>38.999999999991999</v>
      </c>
      <c r="AK671" s="834">
        <v>44.203563283347201</v>
      </c>
      <c r="AL671" s="835">
        <v>6.5320212107021852E-8</v>
      </c>
      <c r="AM671"/>
      <c r="AN671"/>
      <c r="AO671"/>
      <c r="AP671"/>
      <c r="AQ671"/>
      <c r="BN671" s="810" t="s">
        <v>104</v>
      </c>
      <c r="BO671" s="789">
        <v>1</v>
      </c>
      <c r="BP671" s="805">
        <v>39.000000000003652</v>
      </c>
      <c r="BQ671" s="834">
        <v>14.074468085109821</v>
      </c>
      <c r="BR671" s="835">
        <v>5.7102961392703001E-4</v>
      </c>
      <c r="BS671"/>
      <c r="BT671"/>
      <c r="BU671"/>
      <c r="BV671"/>
      <c r="BW671"/>
    </row>
    <row r="672" spans="2:75" ht="15">
      <c r="B672" s="1270" t="s">
        <v>95</v>
      </c>
      <c r="C672" s="1247"/>
      <c r="D672" s="1247"/>
      <c r="E672" s="1247"/>
      <c r="F672" s="1247"/>
      <c r="G672"/>
      <c r="H672"/>
      <c r="I672"/>
      <c r="J672"/>
      <c r="K672"/>
      <c r="AH672" s="1270" t="s">
        <v>95</v>
      </c>
      <c r="AI672" s="1247"/>
      <c r="AJ672" s="1247"/>
      <c r="AK672" s="1247"/>
      <c r="AL672" s="1247"/>
      <c r="AM672"/>
      <c r="AN672"/>
      <c r="AO672"/>
      <c r="AP672"/>
      <c r="AQ672"/>
      <c r="BN672" s="1270" t="s">
        <v>95</v>
      </c>
      <c r="BO672" s="1247"/>
      <c r="BP672" s="1247"/>
      <c r="BQ672" s="1247"/>
      <c r="BR672" s="1247"/>
      <c r="BS672"/>
      <c r="BT672"/>
      <c r="BU672"/>
      <c r="BV672"/>
      <c r="BW672"/>
    </row>
    <row r="673" spans="2:75" ht="15">
      <c r="B673" s="1270" t="s">
        <v>1106</v>
      </c>
      <c r="C673" s="1247"/>
      <c r="D673" s="1247"/>
      <c r="E673" s="1247"/>
      <c r="F673" s="1247"/>
      <c r="G673"/>
      <c r="H673"/>
      <c r="I673"/>
      <c r="J673"/>
      <c r="K673"/>
      <c r="AH673" s="1270" t="s">
        <v>1422</v>
      </c>
      <c r="AI673" s="1247"/>
      <c r="AJ673" s="1247"/>
      <c r="AK673" s="1247"/>
      <c r="AL673" s="1247"/>
      <c r="AM673"/>
      <c r="AN673"/>
      <c r="AO673"/>
      <c r="AP673"/>
      <c r="AQ673"/>
      <c r="BN673" s="1270" t="s">
        <v>1654</v>
      </c>
      <c r="BO673" s="1247"/>
      <c r="BP673" s="1247"/>
      <c r="BQ673" s="1247"/>
      <c r="BR673" s="1247"/>
      <c r="BS673"/>
      <c r="BT673"/>
      <c r="BU673"/>
      <c r="BV673"/>
      <c r="BW673"/>
    </row>
    <row r="674" spans="2:75" ht="15">
      <c r="B674"/>
      <c r="C674"/>
      <c r="D674"/>
      <c r="E674"/>
      <c r="F674"/>
      <c r="G674"/>
      <c r="H674"/>
      <c r="I674"/>
      <c r="J674"/>
      <c r="K674"/>
      <c r="AH674"/>
      <c r="AI674"/>
      <c r="AJ674"/>
      <c r="AK674"/>
      <c r="AL674"/>
      <c r="AM674"/>
      <c r="AN674"/>
      <c r="AO674"/>
      <c r="AP674"/>
      <c r="AQ674"/>
      <c r="BN674"/>
      <c r="BO674"/>
      <c r="BP674"/>
      <c r="BQ674"/>
      <c r="BR674"/>
      <c r="BS674"/>
      <c r="BT674"/>
      <c r="BU674"/>
      <c r="BV674"/>
      <c r="BW674"/>
    </row>
    <row r="675" spans="2:75" ht="15">
      <c r="B675"/>
      <c r="C675"/>
      <c r="D675"/>
      <c r="E675"/>
      <c r="F675"/>
      <c r="G675"/>
      <c r="H675"/>
      <c r="I675"/>
      <c r="J675"/>
      <c r="K675"/>
      <c r="AH675"/>
      <c r="AI675"/>
      <c r="AJ675"/>
      <c r="AK675"/>
      <c r="AL675"/>
      <c r="AM675"/>
      <c r="AN675"/>
      <c r="AO675"/>
      <c r="AP675"/>
      <c r="AQ675"/>
      <c r="BN675"/>
      <c r="BO675"/>
      <c r="BP675"/>
      <c r="BQ675"/>
      <c r="BR675"/>
      <c r="BS675"/>
      <c r="BT675"/>
      <c r="BU675"/>
      <c r="BV675"/>
      <c r="BW675"/>
    </row>
    <row r="676" spans="2:75" ht="16.5">
      <c r="B676" s="649" t="s">
        <v>407</v>
      </c>
      <c r="C676"/>
      <c r="D676"/>
      <c r="E676"/>
      <c r="F676"/>
      <c r="G676"/>
      <c r="H676"/>
      <c r="I676"/>
      <c r="J676"/>
      <c r="K676"/>
      <c r="AH676" s="649" t="s">
        <v>407</v>
      </c>
      <c r="AI676"/>
      <c r="AJ676"/>
      <c r="AK676"/>
      <c r="AL676"/>
      <c r="AM676"/>
      <c r="AN676"/>
      <c r="AO676"/>
      <c r="AP676"/>
      <c r="AQ676"/>
      <c r="BN676" s="649" t="s">
        <v>407</v>
      </c>
      <c r="BO676"/>
      <c r="BP676"/>
      <c r="BQ676"/>
      <c r="BR676"/>
      <c r="BS676"/>
      <c r="BT676"/>
      <c r="BU676"/>
      <c r="BV676"/>
      <c r="BW676"/>
    </row>
    <row r="677" spans="2:75" ht="15">
      <c r="B677"/>
      <c r="C677"/>
      <c r="D677"/>
      <c r="E677"/>
      <c r="F677"/>
      <c r="G677"/>
      <c r="H677"/>
      <c r="I677"/>
      <c r="J677"/>
      <c r="K677"/>
      <c r="AH677"/>
      <c r="AI677"/>
      <c r="AJ677"/>
      <c r="AK677"/>
      <c r="AL677"/>
      <c r="AM677"/>
      <c r="AN677"/>
      <c r="AO677"/>
      <c r="AP677"/>
      <c r="AQ677"/>
      <c r="BN677"/>
      <c r="BO677"/>
      <c r="BP677"/>
      <c r="BQ677"/>
      <c r="BR677"/>
      <c r="BS677"/>
      <c r="BT677"/>
      <c r="BU677"/>
      <c r="BV677"/>
      <c r="BW677"/>
    </row>
    <row r="678" spans="2:75" ht="15.75" thickBot="1">
      <c r="B678" s="1246" t="s">
        <v>1119</v>
      </c>
      <c r="C678" s="1247"/>
      <c r="D678" s="1247"/>
      <c r="E678" s="1247"/>
      <c r="F678" s="1247"/>
      <c r="G678" s="1247"/>
      <c r="H678" s="1247"/>
      <c r="I678"/>
      <c r="J678"/>
      <c r="K678"/>
      <c r="AH678" s="1246" t="s">
        <v>1119</v>
      </c>
      <c r="AI678" s="1247"/>
      <c r="AJ678" s="1247"/>
      <c r="AK678" s="1247"/>
      <c r="AL678" s="1247"/>
      <c r="AM678" s="1247"/>
      <c r="AN678" s="1247"/>
      <c r="AO678"/>
      <c r="AP678"/>
      <c r="AQ678"/>
      <c r="BN678" s="1246" t="s">
        <v>1119</v>
      </c>
      <c r="BO678" s="1247"/>
      <c r="BP678" s="1247"/>
      <c r="BQ678" s="1247"/>
      <c r="BR678" s="1247"/>
      <c r="BS678" s="1247"/>
      <c r="BT678" s="1247"/>
      <c r="BU678"/>
      <c r="BV678"/>
      <c r="BW678"/>
    </row>
    <row r="679" spans="2:75" ht="16.5" thickBot="1">
      <c r="B679" s="1278" t="s">
        <v>30</v>
      </c>
      <c r="C679" s="1279" t="s">
        <v>96</v>
      </c>
      <c r="D679" s="1264" t="s">
        <v>16</v>
      </c>
      <c r="E679" s="1266" t="s">
        <v>71</v>
      </c>
      <c r="F679" s="1266" t="s">
        <v>50</v>
      </c>
      <c r="G679" s="1268" t="s">
        <v>72</v>
      </c>
      <c r="H679" s="1269"/>
      <c r="I679"/>
      <c r="J679"/>
      <c r="K679"/>
      <c r="AH679" s="1278" t="s">
        <v>30</v>
      </c>
      <c r="AI679" s="1279" t="s">
        <v>96</v>
      </c>
      <c r="AJ679" s="1264" t="s">
        <v>16</v>
      </c>
      <c r="AK679" s="1266" t="s">
        <v>71</v>
      </c>
      <c r="AL679" s="1266" t="s">
        <v>50</v>
      </c>
      <c r="AM679" s="1268" t="s">
        <v>72</v>
      </c>
      <c r="AN679" s="1269"/>
      <c r="AO679"/>
      <c r="AP679"/>
      <c r="AQ679"/>
      <c r="BN679" s="1278" t="s">
        <v>30</v>
      </c>
      <c r="BO679" s="1279" t="s">
        <v>96</v>
      </c>
      <c r="BP679" s="1264" t="s">
        <v>16</v>
      </c>
      <c r="BQ679" s="1266" t="s">
        <v>71</v>
      </c>
      <c r="BR679" s="1266" t="s">
        <v>50</v>
      </c>
      <c r="BS679" s="1268" t="s">
        <v>72</v>
      </c>
      <c r="BT679" s="1269"/>
      <c r="BU679"/>
      <c r="BV679"/>
      <c r="BW679"/>
    </row>
    <row r="680" spans="2:75" ht="25.5" thickBot="1">
      <c r="B680" s="1263"/>
      <c r="C680" s="1277"/>
      <c r="D680" s="1265"/>
      <c r="E680" s="1267"/>
      <c r="F680" s="1267"/>
      <c r="G680" s="827" t="s">
        <v>73</v>
      </c>
      <c r="H680" s="828" t="s">
        <v>74</v>
      </c>
      <c r="I680"/>
      <c r="J680"/>
      <c r="K680"/>
      <c r="AH680" s="1263"/>
      <c r="AI680" s="1277"/>
      <c r="AJ680" s="1265"/>
      <c r="AK680" s="1267"/>
      <c r="AL680" s="1267"/>
      <c r="AM680" s="827" t="s">
        <v>73</v>
      </c>
      <c r="AN680" s="828" t="s">
        <v>74</v>
      </c>
      <c r="AO680"/>
      <c r="AP680"/>
      <c r="AQ680"/>
      <c r="BN680" s="1263"/>
      <c r="BO680" s="1277"/>
      <c r="BP680" s="1265"/>
      <c r="BQ680" s="1267"/>
      <c r="BR680" s="1267"/>
      <c r="BS680" s="827" t="s">
        <v>73</v>
      </c>
      <c r="BT680" s="828" t="s">
        <v>74</v>
      </c>
      <c r="BU680"/>
      <c r="BV680"/>
      <c r="BW680"/>
    </row>
    <row r="681" spans="2:75" ht="15">
      <c r="B681" s="1249" t="s">
        <v>2</v>
      </c>
      <c r="C681" s="793" t="s">
        <v>99</v>
      </c>
      <c r="D681" s="832">
        <v>1.1629629629629616</v>
      </c>
      <c r="E681" s="813">
        <v>0.11629487481060372</v>
      </c>
      <c r="F681" s="796">
        <v>39.000000000000632</v>
      </c>
      <c r="G681" s="813">
        <v>0.92773437563677552</v>
      </c>
      <c r="H681" s="814">
        <v>1.3981915502891478</v>
      </c>
      <c r="I681"/>
      <c r="J681"/>
      <c r="K681"/>
      <c r="AH681" s="1249" t="s">
        <v>2</v>
      </c>
      <c r="AI681" s="793" t="s">
        <v>99</v>
      </c>
      <c r="AJ681" s="832">
        <v>4.4129629629629648</v>
      </c>
      <c r="AK681" s="813">
        <v>0.2092697641683306</v>
      </c>
      <c r="AL681" s="796">
        <v>39.000000000000362</v>
      </c>
      <c r="AM681" s="813">
        <v>3.9896749111415084</v>
      </c>
      <c r="AN681" s="814">
        <v>4.8362510147844215</v>
      </c>
      <c r="AO681"/>
      <c r="AP681"/>
      <c r="AQ681"/>
      <c r="BN681" s="1249" t="s">
        <v>2</v>
      </c>
      <c r="BO681" s="793" t="s">
        <v>99</v>
      </c>
      <c r="BP681" s="832">
        <v>2.614814814814816</v>
      </c>
      <c r="BQ681" s="813">
        <v>0.16647952984499184</v>
      </c>
      <c r="BR681" s="796">
        <v>39.000000000000711</v>
      </c>
      <c r="BS681" s="813">
        <v>2.2780781814254105</v>
      </c>
      <c r="BT681" s="814">
        <v>2.9515514482042216</v>
      </c>
      <c r="BU681"/>
      <c r="BV681"/>
      <c r="BW681"/>
    </row>
    <row r="682" spans="2:75" ht="15">
      <c r="B682" s="1250"/>
      <c r="C682" s="778" t="s">
        <v>100</v>
      </c>
      <c r="D682" s="855">
        <v>2.081481481481481</v>
      </c>
      <c r="E682" s="815">
        <v>0.14859678034999918</v>
      </c>
      <c r="F682" s="815">
        <v>38.99999999999919</v>
      </c>
      <c r="G682" s="815">
        <v>1.7809161231208828</v>
      </c>
      <c r="H682" s="816">
        <v>2.3820468398420793</v>
      </c>
      <c r="I682"/>
      <c r="J682"/>
      <c r="K682"/>
      <c r="AH682" s="1250"/>
      <c r="AI682" s="778" t="s">
        <v>100</v>
      </c>
      <c r="AJ682" s="855">
        <v>5.2092592592592553</v>
      </c>
      <c r="AK682" s="815">
        <v>0.17980332503441893</v>
      </c>
      <c r="AL682" s="815">
        <v>38.999999999998217</v>
      </c>
      <c r="AM682" s="815">
        <v>4.8455727063197687</v>
      </c>
      <c r="AN682" s="816">
        <v>5.5729458121987419</v>
      </c>
      <c r="AO682"/>
      <c r="AP682"/>
      <c r="AQ682"/>
      <c r="BN682" s="1250"/>
      <c r="BO682" s="778" t="s">
        <v>100</v>
      </c>
      <c r="BP682" s="855">
        <v>3.4055555555555612</v>
      </c>
      <c r="BQ682" s="815">
        <v>0.18774091132112439</v>
      </c>
      <c r="BR682" s="815">
        <v>38.99999999999541</v>
      </c>
      <c r="BS682" s="815">
        <v>3.0258137189069485</v>
      </c>
      <c r="BT682" s="816">
        <v>3.7852973922041739</v>
      </c>
      <c r="BU682"/>
      <c r="BV682"/>
      <c r="BW682"/>
    </row>
    <row r="683" spans="2:75" ht="15">
      <c r="B683" s="1250"/>
      <c r="C683" s="778" t="s">
        <v>101</v>
      </c>
      <c r="D683" s="855">
        <v>2.8092592592592571</v>
      </c>
      <c r="E683" s="815">
        <v>0.14660761231129563</v>
      </c>
      <c r="F683" s="815">
        <v>38.999999999998728</v>
      </c>
      <c r="G683" s="815">
        <v>2.5127173730289716</v>
      </c>
      <c r="H683" s="816">
        <v>3.1058011454895427</v>
      </c>
      <c r="I683"/>
      <c r="J683"/>
      <c r="K683"/>
      <c r="AH683" s="1250"/>
      <c r="AI683" s="778" t="s">
        <v>101</v>
      </c>
      <c r="AJ683" s="855">
        <v>5.9925925925925974</v>
      </c>
      <c r="AK683" s="815">
        <v>0.17233910400332039</v>
      </c>
      <c r="AL683" s="815">
        <v>38.999999999996639</v>
      </c>
      <c r="AM683" s="815">
        <v>5.6440038517578586</v>
      </c>
      <c r="AN683" s="816">
        <v>6.3411813334273361</v>
      </c>
      <c r="AO683"/>
      <c r="AP683"/>
      <c r="AQ683"/>
      <c r="BN683" s="1250"/>
      <c r="BO683" s="778" t="s">
        <v>101</v>
      </c>
      <c r="BP683" s="855">
        <v>4.174074074074074</v>
      </c>
      <c r="BQ683" s="815">
        <v>0.16656349027557132</v>
      </c>
      <c r="BR683" s="815">
        <v>38.999999999998508</v>
      </c>
      <c r="BS683" s="815">
        <v>3.8371676146840921</v>
      </c>
      <c r="BT683" s="816">
        <v>4.510980533464056</v>
      </c>
      <c r="BU683"/>
      <c r="BV683"/>
      <c r="BW683"/>
    </row>
    <row r="684" spans="2:75" ht="15">
      <c r="B684" s="1250"/>
      <c r="C684" s="778" t="s">
        <v>102</v>
      </c>
      <c r="D684" s="855">
        <v>3.3425925925925934</v>
      </c>
      <c r="E684" s="815">
        <v>0.12698426830363602</v>
      </c>
      <c r="F684" s="815">
        <v>38.999999999995929</v>
      </c>
      <c r="G684" s="815">
        <v>3.0857426661073522</v>
      </c>
      <c r="H684" s="816">
        <v>3.5994425190778347</v>
      </c>
      <c r="I684"/>
      <c r="J684"/>
      <c r="K684"/>
      <c r="AH684" s="1250"/>
      <c r="AI684" s="778" t="s">
        <v>102</v>
      </c>
      <c r="AJ684" s="855">
        <v>6.5055555555555555</v>
      </c>
      <c r="AK684" s="815">
        <v>0.15859448481953495</v>
      </c>
      <c r="AL684" s="815">
        <v>38.999999999986784</v>
      </c>
      <c r="AM684" s="815">
        <v>6.1847679311432167</v>
      </c>
      <c r="AN684" s="816">
        <v>6.8263431799678944</v>
      </c>
      <c r="AO684"/>
      <c r="AP684"/>
      <c r="AQ684"/>
      <c r="BN684" s="1250"/>
      <c r="BO684" s="778" t="s">
        <v>102</v>
      </c>
      <c r="BP684" s="855">
        <v>4.8722222222222209</v>
      </c>
      <c r="BQ684" s="815">
        <v>0.16367044047203014</v>
      </c>
      <c r="BR684" s="815">
        <v>38.999999999997499</v>
      </c>
      <c r="BS684" s="815">
        <v>4.5411675084010739</v>
      </c>
      <c r="BT684" s="816">
        <v>5.2032769360433679</v>
      </c>
      <c r="BU684"/>
      <c r="BV684"/>
      <c r="BW684"/>
    </row>
    <row r="685" spans="2:75" ht="15">
      <c r="B685" s="1250"/>
      <c r="C685" s="778" t="s">
        <v>103</v>
      </c>
      <c r="D685" s="855">
        <v>3.8592592592592596</v>
      </c>
      <c r="E685" s="815">
        <v>0.12976149852148144</v>
      </c>
      <c r="F685" s="799">
        <v>38.999999999999687</v>
      </c>
      <c r="G685" s="815">
        <v>3.5967918544295325</v>
      </c>
      <c r="H685" s="816">
        <v>4.1217266640889862</v>
      </c>
      <c r="I685"/>
      <c r="J685"/>
      <c r="K685"/>
      <c r="AH685" s="1250"/>
      <c r="AI685" s="778" t="s">
        <v>103</v>
      </c>
      <c r="AJ685" s="855">
        <v>7.0685185185185189</v>
      </c>
      <c r="AK685" s="815">
        <v>0.1912942944453212</v>
      </c>
      <c r="AL685" s="815">
        <v>38.999999999989612</v>
      </c>
      <c r="AM685" s="815">
        <v>6.6815892860891806</v>
      </c>
      <c r="AN685" s="816">
        <v>7.4554477509478572</v>
      </c>
      <c r="AO685"/>
      <c r="AP685"/>
      <c r="AQ685"/>
      <c r="BN685" s="1250"/>
      <c r="BO685" s="778" t="s">
        <v>103</v>
      </c>
      <c r="BP685" s="855">
        <v>5.4370370370370376</v>
      </c>
      <c r="BQ685" s="815">
        <v>0.1674007785121619</v>
      </c>
      <c r="BR685" s="815">
        <v>38.999999999998643</v>
      </c>
      <c r="BS685" s="815">
        <v>5.0984370023334504</v>
      </c>
      <c r="BT685" s="816">
        <v>5.7756370717406247</v>
      </c>
      <c r="BU685"/>
      <c r="BV685"/>
      <c r="BW685"/>
    </row>
    <row r="686" spans="2:75" ht="15">
      <c r="B686" s="1251"/>
      <c r="C686" s="783" t="s">
        <v>104</v>
      </c>
      <c r="D686" s="856">
        <v>4.1981481481481611</v>
      </c>
      <c r="E686" s="850">
        <v>0.14897265813519162</v>
      </c>
      <c r="F686" s="850">
        <v>38.999999999995936</v>
      </c>
      <c r="G686" s="850">
        <v>3.8968225052044105</v>
      </c>
      <c r="H686" s="851">
        <v>4.499473791091912</v>
      </c>
      <c r="I686"/>
      <c r="J686"/>
      <c r="K686"/>
      <c r="AH686" s="1251"/>
      <c r="AI686" s="783" t="s">
        <v>104</v>
      </c>
      <c r="AJ686" s="856">
        <v>7.6537037037035214</v>
      </c>
      <c r="AK686" s="850">
        <v>0.21192529723905126</v>
      </c>
      <c r="AL686" s="850">
        <v>38.999999999991644</v>
      </c>
      <c r="AM686" s="850">
        <v>7.225044329252059</v>
      </c>
      <c r="AN686" s="851">
        <v>8.0823630781549838</v>
      </c>
      <c r="AO686"/>
      <c r="AP686"/>
      <c r="AQ686"/>
      <c r="BN686" s="1251"/>
      <c r="BO686" s="783" t="s">
        <v>104</v>
      </c>
      <c r="BP686" s="856">
        <v>5.6666666666666057</v>
      </c>
      <c r="BQ686" s="850">
        <v>0.16511624537155084</v>
      </c>
      <c r="BR686" s="881">
        <v>39.000000000001585</v>
      </c>
      <c r="BS686" s="850">
        <v>5.3326875364030553</v>
      </c>
      <c r="BT686" s="851">
        <v>6.0006457969301561</v>
      </c>
      <c r="BU686"/>
      <c r="BV686"/>
      <c r="BW686"/>
    </row>
    <row r="687" spans="2:75" ht="15.75" thickBot="1">
      <c r="B687" s="1262" t="s">
        <v>1</v>
      </c>
      <c r="C687" s="773" t="s">
        <v>99</v>
      </c>
      <c r="D687" s="852" t="s">
        <v>1189</v>
      </c>
      <c r="E687" s="853">
        <v>0.18560493738725367</v>
      </c>
      <c r="F687" s="877">
        <v>39.000000000000448</v>
      </c>
      <c r="G687" s="853">
        <v>0.62457857843286191</v>
      </c>
      <c r="H687" s="854">
        <v>1.3754214215671354</v>
      </c>
      <c r="I687"/>
      <c r="J687"/>
      <c r="K687"/>
      <c r="AH687" s="1262" t="s">
        <v>1</v>
      </c>
      <c r="AI687" s="773" t="s">
        <v>99</v>
      </c>
      <c r="AJ687" s="852" t="s">
        <v>1481</v>
      </c>
      <c r="AK687" s="853">
        <v>0.33399151543664363</v>
      </c>
      <c r="AL687" s="877">
        <v>39.000000000000483</v>
      </c>
      <c r="AM687" s="853">
        <v>1.9911050610237422</v>
      </c>
      <c r="AN687" s="854">
        <v>3.3422282723095882</v>
      </c>
      <c r="AO687"/>
      <c r="AP687"/>
      <c r="AQ687"/>
      <c r="BN687" s="1262" t="s">
        <v>1</v>
      </c>
      <c r="BO687" s="773" t="s">
        <v>99</v>
      </c>
      <c r="BP687" s="852" t="s">
        <v>1715</v>
      </c>
      <c r="BQ687" s="853">
        <v>0.26569892063998024</v>
      </c>
      <c r="BR687" s="877">
        <v>39.000000000000945</v>
      </c>
      <c r="BS687" s="853">
        <v>1.5459065390913491</v>
      </c>
      <c r="BT687" s="854">
        <v>2.620760127575307</v>
      </c>
      <c r="BU687"/>
      <c r="BV687"/>
      <c r="BW687"/>
    </row>
    <row r="688" spans="2:75" ht="15">
      <c r="B688" s="1250"/>
      <c r="C688" s="778" t="s">
        <v>100</v>
      </c>
      <c r="D688" s="847" t="s">
        <v>1190</v>
      </c>
      <c r="E688" s="815">
        <v>0.23715831121299097</v>
      </c>
      <c r="F688" s="815">
        <v>38.999999999999218</v>
      </c>
      <c r="G688" s="815">
        <v>1.6869687039649679</v>
      </c>
      <c r="H688" s="816">
        <v>2.6463646293683705</v>
      </c>
      <c r="I688"/>
      <c r="J688"/>
      <c r="K688"/>
      <c r="AH688" s="1250"/>
      <c r="AI688" s="778" t="s">
        <v>100</v>
      </c>
      <c r="AJ688" s="847" t="s">
        <v>1264</v>
      </c>
      <c r="AK688" s="815">
        <v>0.28696350496428408</v>
      </c>
      <c r="AL688" s="815">
        <v>38.999999999997343</v>
      </c>
      <c r="AM688" s="815">
        <v>2.9195615241269093</v>
      </c>
      <c r="AN688" s="816">
        <v>4.0804384758731107</v>
      </c>
      <c r="AO688"/>
      <c r="AP688"/>
      <c r="AQ688"/>
      <c r="BN688" s="1250"/>
      <c r="BO688" s="778" t="s">
        <v>100</v>
      </c>
      <c r="BP688" s="847" t="s">
        <v>1716</v>
      </c>
      <c r="BQ688" s="815">
        <v>0.29963177781937755</v>
      </c>
      <c r="BR688" s="815">
        <v>38.999999999995431</v>
      </c>
      <c r="BS688" s="815">
        <v>1.8939375236503546</v>
      </c>
      <c r="BT688" s="816">
        <v>3.1060624763496421</v>
      </c>
      <c r="BU688"/>
      <c r="BV688"/>
      <c r="BW688"/>
    </row>
    <row r="689" spans="2:75" ht="15">
      <c r="B689" s="1250"/>
      <c r="C689" s="778" t="s">
        <v>101</v>
      </c>
      <c r="D689" s="847" t="s">
        <v>1191</v>
      </c>
      <c r="E689" s="815">
        <v>0.23398362780688559</v>
      </c>
      <c r="F689" s="815">
        <v>38.999999999999048</v>
      </c>
      <c r="G689" s="815">
        <v>2.4433901072644839</v>
      </c>
      <c r="H689" s="816">
        <v>3.3899432260688465</v>
      </c>
      <c r="I689"/>
      <c r="J689"/>
      <c r="K689"/>
      <c r="AH689" s="1250"/>
      <c r="AI689" s="778" t="s">
        <v>101</v>
      </c>
      <c r="AJ689" s="847" t="s">
        <v>1425</v>
      </c>
      <c r="AK689" s="815">
        <v>0.2750507162074442</v>
      </c>
      <c r="AL689" s="815">
        <v>38.999999999996547</v>
      </c>
      <c r="AM689" s="815">
        <v>3.5269907471109905</v>
      </c>
      <c r="AN689" s="816">
        <v>4.6396759195556472</v>
      </c>
      <c r="AO689"/>
      <c r="AP689"/>
      <c r="AQ689"/>
      <c r="BN689" s="1250"/>
      <c r="BO689" s="778" t="s">
        <v>101</v>
      </c>
      <c r="BP689" s="847" t="s">
        <v>1717</v>
      </c>
      <c r="BQ689" s="815">
        <v>0.26583292027226052</v>
      </c>
      <c r="BR689" s="815">
        <v>38.999999999998771</v>
      </c>
      <c r="BS689" s="815">
        <v>3.0456354992518699</v>
      </c>
      <c r="BT689" s="816">
        <v>4.1210311674148352</v>
      </c>
      <c r="BU689"/>
      <c r="BV689"/>
      <c r="BW689"/>
    </row>
    <row r="690" spans="2:75" ht="15">
      <c r="B690" s="1250"/>
      <c r="C690" s="778" t="s">
        <v>102</v>
      </c>
      <c r="D690" s="847" t="s">
        <v>1192</v>
      </c>
      <c r="E690" s="815">
        <v>0.20266505472443622</v>
      </c>
      <c r="F690" s="815">
        <v>38.99999999999617</v>
      </c>
      <c r="G690" s="815">
        <v>3.0067379006668395</v>
      </c>
      <c r="H690" s="816">
        <v>3.8265954326664668</v>
      </c>
      <c r="I690"/>
      <c r="J690"/>
      <c r="K690"/>
      <c r="AH690" s="1250"/>
      <c r="AI690" s="778" t="s">
        <v>102</v>
      </c>
      <c r="AJ690" s="847" t="s">
        <v>1482</v>
      </c>
      <c r="AK690" s="815">
        <v>0.2531145028775556</v>
      </c>
      <c r="AL690" s="815">
        <v>38.999999999986464</v>
      </c>
      <c r="AM690" s="815">
        <v>3.8213609266333548</v>
      </c>
      <c r="AN690" s="816">
        <v>4.8453057400333215</v>
      </c>
      <c r="AO690"/>
      <c r="AP690"/>
      <c r="AQ690"/>
      <c r="BN690" s="1250"/>
      <c r="BO690" s="778" t="s">
        <v>102</v>
      </c>
      <c r="BP690" s="847" t="s">
        <v>1717</v>
      </c>
      <c r="BQ690" s="815">
        <v>0.26121565464882684</v>
      </c>
      <c r="BR690" s="815">
        <v>38.999999999998025</v>
      </c>
      <c r="BS690" s="815">
        <v>3.054974800503766</v>
      </c>
      <c r="BT690" s="816">
        <v>4.1116918661629001</v>
      </c>
      <c r="BU690"/>
      <c r="BV690"/>
      <c r="BW690"/>
    </row>
    <row r="691" spans="2:75" ht="15">
      <c r="B691" s="1250"/>
      <c r="C691" s="778" t="s">
        <v>103</v>
      </c>
      <c r="D691" s="847" t="s">
        <v>1193</v>
      </c>
      <c r="E691" s="815">
        <v>0.20709747396503186</v>
      </c>
      <c r="F691" s="799">
        <v>39.000000000000171</v>
      </c>
      <c r="G691" s="815">
        <v>3.4977724865151045</v>
      </c>
      <c r="H691" s="816">
        <v>4.3355608468182254</v>
      </c>
      <c r="I691"/>
      <c r="J691"/>
      <c r="K691"/>
      <c r="AH691" s="1250"/>
      <c r="AI691" s="778" t="s">
        <v>103</v>
      </c>
      <c r="AJ691" s="847" t="s">
        <v>1483</v>
      </c>
      <c r="AK691" s="815">
        <v>0.30530292586741986</v>
      </c>
      <c r="AL691" s="815">
        <v>38.999999999989519</v>
      </c>
      <c r="AM691" s="815">
        <v>4.299133210654051</v>
      </c>
      <c r="AN691" s="816">
        <v>5.5342001226792599</v>
      </c>
      <c r="AO691"/>
      <c r="AP691"/>
      <c r="AQ691"/>
      <c r="BN691" s="1250"/>
      <c r="BO691" s="778" t="s">
        <v>103</v>
      </c>
      <c r="BP691" s="847" t="s">
        <v>1193</v>
      </c>
      <c r="BQ691" s="815">
        <v>0.26716922018212885</v>
      </c>
      <c r="BR691" s="815">
        <v>38.999999999998408</v>
      </c>
      <c r="BS691" s="815">
        <v>3.37626591089106</v>
      </c>
      <c r="BT691" s="816">
        <v>4.4570674224422984</v>
      </c>
      <c r="BU691"/>
      <c r="BV691"/>
      <c r="BW691"/>
    </row>
    <row r="692" spans="2:75" ht="15.75" thickBot="1">
      <c r="B692" s="1263"/>
      <c r="C692" s="788" t="s">
        <v>104</v>
      </c>
      <c r="D692" s="833" t="s">
        <v>1194</v>
      </c>
      <c r="E692" s="834">
        <v>0.2377582067191284</v>
      </c>
      <c r="F692" s="834">
        <v>38.999999999997115</v>
      </c>
      <c r="G692" s="834">
        <v>3.7690886341050325</v>
      </c>
      <c r="H692" s="835">
        <v>4.7309113658949089</v>
      </c>
      <c r="I692"/>
      <c r="J692"/>
      <c r="K692"/>
      <c r="AH692" s="1263"/>
      <c r="AI692" s="788" t="s">
        <v>104</v>
      </c>
      <c r="AJ692" s="833" t="s">
        <v>1484</v>
      </c>
      <c r="AK692" s="834">
        <v>0.3382297077914086</v>
      </c>
      <c r="AL692" s="834">
        <v>38.999999999992191</v>
      </c>
      <c r="AM692" s="834">
        <v>4.3158658411638822</v>
      </c>
      <c r="AN692" s="835">
        <v>5.6841341588364358</v>
      </c>
      <c r="AO692"/>
      <c r="AP692"/>
      <c r="AQ692"/>
      <c r="BN692" s="1263"/>
      <c r="BO692" s="788" t="s">
        <v>104</v>
      </c>
      <c r="BP692" s="833" t="s">
        <v>1718</v>
      </c>
      <c r="BQ692" s="834">
        <v>0.26352313834736729</v>
      </c>
      <c r="BR692" s="805">
        <v>39.000000000004398</v>
      </c>
      <c r="BS692" s="834">
        <v>3.9669741408450472</v>
      </c>
      <c r="BT692" s="835">
        <v>5.0330258591545141</v>
      </c>
      <c r="BU692"/>
      <c r="BV692"/>
      <c r="BW692"/>
    </row>
    <row r="693" spans="2:75" ht="15">
      <c r="B693" s="1270" t="s">
        <v>1118</v>
      </c>
      <c r="C693" s="1247"/>
      <c r="D693" s="1247"/>
      <c r="E693" s="1247"/>
      <c r="F693" s="1247"/>
      <c r="G693" s="1247"/>
      <c r="H693" s="1247"/>
      <c r="I693"/>
      <c r="J693"/>
      <c r="K693"/>
      <c r="AH693" s="1270" t="s">
        <v>1424</v>
      </c>
      <c r="AI693" s="1247"/>
      <c r="AJ693" s="1247"/>
      <c r="AK693" s="1247"/>
      <c r="AL693" s="1247"/>
      <c r="AM693" s="1247"/>
      <c r="AN693" s="1247"/>
      <c r="AO693"/>
      <c r="AP693"/>
      <c r="AQ693"/>
      <c r="BN693" s="1270" t="s">
        <v>1656</v>
      </c>
      <c r="BO693" s="1247"/>
      <c r="BP693" s="1247"/>
      <c r="BQ693" s="1247"/>
      <c r="BR693" s="1247"/>
      <c r="BS693" s="1247"/>
      <c r="BT693" s="1247"/>
      <c r="BU693"/>
      <c r="BV693"/>
      <c r="BW693"/>
    </row>
    <row r="694" spans="2:75" ht="15">
      <c r="B694"/>
      <c r="C694"/>
      <c r="D694"/>
      <c r="E694"/>
      <c r="F694"/>
      <c r="G694"/>
      <c r="H694"/>
      <c r="I694"/>
      <c r="J694"/>
      <c r="K694"/>
      <c r="AH694"/>
      <c r="AI694"/>
      <c r="AJ694"/>
      <c r="AK694"/>
      <c r="AL694"/>
      <c r="AM694"/>
      <c r="AN694"/>
      <c r="AO694"/>
      <c r="AP694"/>
      <c r="AQ694"/>
      <c r="BN694"/>
      <c r="BO694"/>
      <c r="BP694"/>
      <c r="BQ694"/>
      <c r="BR694"/>
      <c r="BS694"/>
      <c r="BT694"/>
      <c r="BU694"/>
      <c r="BV694"/>
      <c r="BW694"/>
    </row>
    <row r="695" spans="2:75" ht="15.75" thickBot="1">
      <c r="B695" s="1246" t="s">
        <v>1121</v>
      </c>
      <c r="C695" s="1247"/>
      <c r="D695" s="1247"/>
      <c r="E695" s="1247"/>
      <c r="F695" s="1247"/>
      <c r="G695" s="1247"/>
      <c r="H695" s="1247"/>
      <c r="I695" s="1247"/>
      <c r="J695" s="1247"/>
      <c r="K695"/>
      <c r="AH695" s="1246" t="s">
        <v>1121</v>
      </c>
      <c r="AI695" s="1247"/>
      <c r="AJ695" s="1247"/>
      <c r="AK695" s="1247"/>
      <c r="AL695" s="1247"/>
      <c r="AM695" s="1247"/>
      <c r="AN695" s="1247"/>
      <c r="AO695" s="1247"/>
      <c r="AP695" s="1247"/>
      <c r="AQ695"/>
      <c r="BN695" s="1246" t="s">
        <v>1121</v>
      </c>
      <c r="BO695" s="1247"/>
      <c r="BP695" s="1247"/>
      <c r="BQ695" s="1247"/>
      <c r="BR695" s="1247"/>
      <c r="BS695" s="1247"/>
      <c r="BT695" s="1247"/>
      <c r="BU695" s="1247"/>
      <c r="BV695" s="1247"/>
      <c r="BW695"/>
    </row>
    <row r="696" spans="2:75" ht="16.5" thickBot="1">
      <c r="B696" s="1278" t="s">
        <v>30</v>
      </c>
      <c r="C696" s="1281" t="s">
        <v>1145</v>
      </c>
      <c r="D696" s="1279" t="s">
        <v>1146</v>
      </c>
      <c r="E696" s="1264" t="s">
        <v>80</v>
      </c>
      <c r="F696" s="1266" t="s">
        <v>71</v>
      </c>
      <c r="G696" s="1266" t="s">
        <v>50</v>
      </c>
      <c r="H696" s="1266" t="s">
        <v>1183</v>
      </c>
      <c r="I696" s="1268" t="s">
        <v>1184</v>
      </c>
      <c r="J696" s="1269"/>
      <c r="K696"/>
      <c r="AH696" s="1278" t="s">
        <v>30</v>
      </c>
      <c r="AI696" s="1281" t="s">
        <v>1145</v>
      </c>
      <c r="AJ696" s="1279" t="s">
        <v>1146</v>
      </c>
      <c r="AK696" s="1264" t="s">
        <v>80</v>
      </c>
      <c r="AL696" s="1266" t="s">
        <v>71</v>
      </c>
      <c r="AM696" s="1266" t="s">
        <v>50</v>
      </c>
      <c r="AN696" s="1266" t="s">
        <v>1183</v>
      </c>
      <c r="AO696" s="1268" t="s">
        <v>1184</v>
      </c>
      <c r="AP696" s="1269"/>
      <c r="AQ696"/>
      <c r="BN696" s="1278" t="s">
        <v>30</v>
      </c>
      <c r="BO696" s="1281" t="s">
        <v>1145</v>
      </c>
      <c r="BP696" s="1279" t="s">
        <v>1146</v>
      </c>
      <c r="BQ696" s="1264" t="s">
        <v>80</v>
      </c>
      <c r="BR696" s="1266" t="s">
        <v>71</v>
      </c>
      <c r="BS696" s="1266" t="s">
        <v>50</v>
      </c>
      <c r="BT696" s="1266" t="s">
        <v>1183</v>
      </c>
      <c r="BU696" s="1268" t="s">
        <v>1184</v>
      </c>
      <c r="BV696" s="1269"/>
      <c r="BW696"/>
    </row>
    <row r="697" spans="2:75" ht="25.5" thickBot="1">
      <c r="B697" s="1263"/>
      <c r="C697" s="1261"/>
      <c r="D697" s="1277"/>
      <c r="E697" s="1265"/>
      <c r="F697" s="1267"/>
      <c r="G697" s="1267"/>
      <c r="H697" s="1267"/>
      <c r="I697" s="827" t="s">
        <v>73</v>
      </c>
      <c r="J697" s="828" t="s">
        <v>74</v>
      </c>
      <c r="K697"/>
      <c r="AH697" s="1263"/>
      <c r="AI697" s="1261"/>
      <c r="AJ697" s="1277"/>
      <c r="AK697" s="1265"/>
      <c r="AL697" s="1267"/>
      <c r="AM697" s="1267"/>
      <c r="AN697" s="1267"/>
      <c r="AO697" s="827" t="s">
        <v>73</v>
      </c>
      <c r="AP697" s="828" t="s">
        <v>74</v>
      </c>
      <c r="AQ697"/>
      <c r="BN697" s="1263"/>
      <c r="BO697" s="1261"/>
      <c r="BP697" s="1277"/>
      <c r="BQ697" s="1265"/>
      <c r="BR697" s="1267"/>
      <c r="BS697" s="1267"/>
      <c r="BT697" s="1267"/>
      <c r="BU697" s="827" t="s">
        <v>73</v>
      </c>
      <c r="BV697" s="828" t="s">
        <v>74</v>
      </c>
      <c r="BW697"/>
    </row>
    <row r="698" spans="2:75" ht="15">
      <c r="B698" s="1249" t="s">
        <v>2</v>
      </c>
      <c r="C698" s="1282" t="s">
        <v>99</v>
      </c>
      <c r="D698" s="793" t="s">
        <v>100</v>
      </c>
      <c r="E698" s="846" t="s">
        <v>1207</v>
      </c>
      <c r="F698" s="813">
        <v>0.18869419979850965</v>
      </c>
      <c r="G698" s="813">
        <v>73.741370655654507</v>
      </c>
      <c r="H698" s="813">
        <v>9.3682909670550545E-5</v>
      </c>
      <c r="I698" s="813">
        <v>-1.4909842536049147</v>
      </c>
      <c r="J698" s="814">
        <v>-0.34605278343212365</v>
      </c>
      <c r="K698"/>
      <c r="AH698" s="1249" t="s">
        <v>2</v>
      </c>
      <c r="AI698" s="1282" t="s">
        <v>99</v>
      </c>
      <c r="AJ698" s="793" t="s">
        <v>100</v>
      </c>
      <c r="AK698" s="832">
        <v>-0.79629629629629028</v>
      </c>
      <c r="AL698" s="813">
        <v>0.27590409545438382</v>
      </c>
      <c r="AM698" s="813">
        <v>76.270028220073613</v>
      </c>
      <c r="AN698" s="813">
        <v>7.6049020331801359E-2</v>
      </c>
      <c r="AO698" s="813">
        <v>-1.6324130272207773</v>
      </c>
      <c r="AP698" s="814">
        <v>3.9820434628196642E-2</v>
      </c>
      <c r="AQ698"/>
      <c r="BN698" s="1249" t="s">
        <v>2</v>
      </c>
      <c r="BO698" s="1282" t="s">
        <v>99</v>
      </c>
      <c r="BP698" s="793" t="s">
        <v>100</v>
      </c>
      <c r="BQ698" s="846" t="s">
        <v>1732</v>
      </c>
      <c r="BR698" s="813">
        <v>0.25092246539737273</v>
      </c>
      <c r="BS698" s="813">
        <v>76.89973609901034</v>
      </c>
      <c r="BT698" s="813">
        <v>3.4748297984300028E-2</v>
      </c>
      <c r="BU698" s="813">
        <v>-1.5509501352440154</v>
      </c>
      <c r="BV698" s="814">
        <v>-3.0531346237474496E-2</v>
      </c>
      <c r="BW698"/>
    </row>
    <row r="699" spans="2:75" ht="15">
      <c r="B699" s="1250"/>
      <c r="C699" s="1247"/>
      <c r="D699" s="778" t="s">
        <v>101</v>
      </c>
      <c r="E699" s="847" t="s">
        <v>1208</v>
      </c>
      <c r="F699" s="815">
        <v>0.18713174475441913</v>
      </c>
      <c r="G699" s="815">
        <v>74.159257322844027</v>
      </c>
      <c r="H699" s="815">
        <v>5.9201109982561579E-12</v>
      </c>
      <c r="I699" s="815">
        <v>-2.2139146494951087</v>
      </c>
      <c r="J699" s="816">
        <v>-1.0786779430974824</v>
      </c>
      <c r="K699"/>
      <c r="AH699" s="1250"/>
      <c r="AI699" s="1247"/>
      <c r="AJ699" s="778" t="s">
        <v>101</v>
      </c>
      <c r="AK699" s="847" t="s">
        <v>1497</v>
      </c>
      <c r="AL699" s="815">
        <v>0.27109887672901961</v>
      </c>
      <c r="AM699" s="815">
        <v>75.233618095142376</v>
      </c>
      <c r="AN699" s="815">
        <v>1.9761219709660515E-6</v>
      </c>
      <c r="AO699" s="815">
        <v>-2.4015507524403676</v>
      </c>
      <c r="AP699" s="816">
        <v>-0.75770850681889668</v>
      </c>
      <c r="AQ699"/>
      <c r="BN699" s="1250"/>
      <c r="BO699" s="1247"/>
      <c r="BP699" s="778" t="s">
        <v>101</v>
      </c>
      <c r="BQ699" s="847" t="s">
        <v>1733</v>
      </c>
      <c r="BR699" s="815">
        <v>0.23549698543758446</v>
      </c>
      <c r="BS699" s="815">
        <v>77.99998017089618</v>
      </c>
      <c r="BT699" s="815">
        <v>6.1562585822923038E-8</v>
      </c>
      <c r="BU699" s="815">
        <v>-2.2724118810528142</v>
      </c>
      <c r="BV699" s="816">
        <v>-0.84610663746570225</v>
      </c>
      <c r="BW699"/>
    </row>
    <row r="700" spans="2:75" ht="15">
      <c r="B700" s="1250"/>
      <c r="C700" s="1247"/>
      <c r="D700" s="778" t="s">
        <v>102</v>
      </c>
      <c r="E700" s="847" t="s">
        <v>1209</v>
      </c>
      <c r="F700" s="815">
        <v>0.17219030839110475</v>
      </c>
      <c r="G700" s="815">
        <v>77.404546926511173</v>
      </c>
      <c r="H700" s="815">
        <v>2.2991592460587153E-19</v>
      </c>
      <c r="I700" s="815">
        <v>-2.7011983098419816</v>
      </c>
      <c r="J700" s="816">
        <v>-1.6580609494172813</v>
      </c>
      <c r="K700"/>
      <c r="AH700" s="1250"/>
      <c r="AI700" s="1247"/>
      <c r="AJ700" s="778" t="s">
        <v>102</v>
      </c>
      <c r="AK700" s="847" t="s">
        <v>1498</v>
      </c>
      <c r="AL700" s="815">
        <v>0.26257578869774439</v>
      </c>
      <c r="AM700" s="815">
        <v>72.686251146601705</v>
      </c>
      <c r="AN700" s="815">
        <v>2.4745855583405745E-10</v>
      </c>
      <c r="AO700" s="815">
        <v>-2.8895899441217847</v>
      </c>
      <c r="AP700" s="816">
        <v>-1.2955952410633953</v>
      </c>
      <c r="AQ700"/>
      <c r="BN700" s="1250"/>
      <c r="BO700" s="1247"/>
      <c r="BP700" s="778" t="s">
        <v>102</v>
      </c>
      <c r="BQ700" s="847" t="s">
        <v>1734</v>
      </c>
      <c r="BR700" s="815">
        <v>0.23345973301988907</v>
      </c>
      <c r="BS700" s="815">
        <v>77.977422566245949</v>
      </c>
      <c r="BT700" s="815">
        <v>8.2195581070162475E-14</v>
      </c>
      <c r="BU700" s="815">
        <v>-2.9643971111288776</v>
      </c>
      <c r="BV700" s="816">
        <v>-1.5504177036859332</v>
      </c>
      <c r="BW700"/>
    </row>
    <row r="701" spans="2:75" ht="15">
      <c r="B701" s="1250"/>
      <c r="C701" s="1247"/>
      <c r="D701" s="778" t="s">
        <v>103</v>
      </c>
      <c r="E701" s="847" t="s">
        <v>1210</v>
      </c>
      <c r="F701" s="815">
        <v>0.17424851335306824</v>
      </c>
      <c r="G701" s="815">
        <v>77.081956853555255</v>
      </c>
      <c r="H701" s="815">
        <v>3.539831336466458E-24</v>
      </c>
      <c r="I701" s="815">
        <v>-3.2241697494535719</v>
      </c>
      <c r="J701" s="816">
        <v>-2.168422843139024</v>
      </c>
      <c r="K701"/>
      <c r="AH701" s="1250"/>
      <c r="AI701" s="1247"/>
      <c r="AJ701" s="778" t="s">
        <v>103</v>
      </c>
      <c r="AK701" s="847" t="s">
        <v>1499</v>
      </c>
      <c r="AL701" s="815">
        <v>0.28352661476905827</v>
      </c>
      <c r="AM701" s="815">
        <v>77.379197659798265</v>
      </c>
      <c r="AN701" s="815">
        <v>3.3953026914981462E-13</v>
      </c>
      <c r="AO701" s="815">
        <v>-3.5143736151387017</v>
      </c>
      <c r="AP701" s="816">
        <v>-1.7967374959724067</v>
      </c>
      <c r="AQ701"/>
      <c r="BN701" s="1250"/>
      <c r="BO701" s="1247"/>
      <c r="BP701" s="778" t="s">
        <v>103</v>
      </c>
      <c r="BQ701" s="847" t="s">
        <v>1735</v>
      </c>
      <c r="BR701" s="815">
        <v>0.2360899288489185</v>
      </c>
      <c r="BS701" s="815">
        <v>77.997624763330677</v>
      </c>
      <c r="BT701" s="815">
        <v>3.8962124992263988E-18</v>
      </c>
      <c r="BU701" s="815">
        <v>-3.5371711300838271</v>
      </c>
      <c r="BV701" s="816">
        <v>-2.107273314360615</v>
      </c>
      <c r="BW701"/>
    </row>
    <row r="702" spans="2:75" ht="15">
      <c r="B702" s="1250"/>
      <c r="C702" s="1259"/>
      <c r="D702" s="783" t="s">
        <v>104</v>
      </c>
      <c r="E702" s="849" t="s">
        <v>1211</v>
      </c>
      <c r="F702" s="850">
        <v>0.18899034572982457</v>
      </c>
      <c r="G702" s="850">
        <v>73.66135044005874</v>
      </c>
      <c r="H702" s="850">
        <v>1.3562888403824669E-24</v>
      </c>
      <c r="I702" s="850">
        <v>-3.6085702444597674</v>
      </c>
      <c r="J702" s="851">
        <v>-2.4618001259106324</v>
      </c>
      <c r="K702"/>
      <c r="AH702" s="1250"/>
      <c r="AI702" s="1259"/>
      <c r="AJ702" s="783" t="s">
        <v>104</v>
      </c>
      <c r="AK702" s="849" t="s">
        <v>1500</v>
      </c>
      <c r="AL702" s="850">
        <v>0.29783580343022731</v>
      </c>
      <c r="AM702" s="850">
        <v>77.987600964180189</v>
      </c>
      <c r="AN702" s="850">
        <v>3.9576401728755247E-16</v>
      </c>
      <c r="AO702" s="850">
        <v>-4.1426777655353257</v>
      </c>
      <c r="AP702" s="851">
        <v>-2.3388037159457871</v>
      </c>
      <c r="AQ702"/>
      <c r="BN702" s="1250"/>
      <c r="BO702" s="1259"/>
      <c r="BP702" s="783" t="s">
        <v>104</v>
      </c>
      <c r="BQ702" s="849" t="s">
        <v>1736</v>
      </c>
      <c r="BR702" s="850">
        <v>0.23447560287374822</v>
      </c>
      <c r="BS702" s="850">
        <v>77.994726905539011</v>
      </c>
      <c r="BT702" s="850">
        <v>4.5659462568184802E-20</v>
      </c>
      <c r="BU702" s="850">
        <v>-3.761912945973338</v>
      </c>
      <c r="BV702" s="851">
        <v>-2.3417907577302413</v>
      </c>
      <c r="BW702"/>
    </row>
    <row r="703" spans="2:75" ht="15">
      <c r="B703" s="1250"/>
      <c r="C703" s="1258" t="s">
        <v>100</v>
      </c>
      <c r="D703" s="773" t="s">
        <v>99</v>
      </c>
      <c r="E703" s="852" t="s">
        <v>1212</v>
      </c>
      <c r="F703" s="853">
        <v>0.18869419979850965</v>
      </c>
      <c r="G703" s="853">
        <v>73.741370655654507</v>
      </c>
      <c r="H703" s="853">
        <v>9.3682909670550545E-5</v>
      </c>
      <c r="I703" s="853">
        <v>0.34605278343212365</v>
      </c>
      <c r="J703" s="854">
        <v>1.4909842536049147</v>
      </c>
      <c r="K703"/>
      <c r="AH703" s="1250"/>
      <c r="AI703" s="1258" t="s">
        <v>100</v>
      </c>
      <c r="AJ703" s="773" t="s">
        <v>99</v>
      </c>
      <c r="AK703" s="872">
        <v>0.79629629629629028</v>
      </c>
      <c r="AL703" s="853">
        <v>0.27590409545438382</v>
      </c>
      <c r="AM703" s="853">
        <v>76.270028220073613</v>
      </c>
      <c r="AN703" s="853">
        <v>7.6049020331801359E-2</v>
      </c>
      <c r="AO703" s="853">
        <v>-3.9820434628196642E-2</v>
      </c>
      <c r="AP703" s="854">
        <v>1.6324130272207773</v>
      </c>
      <c r="AQ703"/>
      <c r="BN703" s="1250"/>
      <c r="BO703" s="1258" t="s">
        <v>100</v>
      </c>
      <c r="BP703" s="773" t="s">
        <v>99</v>
      </c>
      <c r="BQ703" s="852" t="s">
        <v>1737</v>
      </c>
      <c r="BR703" s="853">
        <v>0.25092246539737273</v>
      </c>
      <c r="BS703" s="853">
        <v>76.89973609901034</v>
      </c>
      <c r="BT703" s="853">
        <v>3.4748297984300028E-2</v>
      </c>
      <c r="BU703" s="853">
        <v>3.0531346237474496E-2</v>
      </c>
      <c r="BV703" s="854">
        <v>1.5509501352440154</v>
      </c>
      <c r="BW703"/>
    </row>
    <row r="704" spans="2:75" ht="15">
      <c r="B704" s="1250"/>
      <c r="C704" s="1247"/>
      <c r="D704" s="778" t="s">
        <v>101</v>
      </c>
      <c r="E704" s="847" t="s">
        <v>1213</v>
      </c>
      <c r="F704" s="815">
        <v>0.2087457667067884</v>
      </c>
      <c r="G704" s="815">
        <v>77.985837705858799</v>
      </c>
      <c r="H704" s="815">
        <v>1.2106712552539249E-2</v>
      </c>
      <c r="I704" s="815">
        <v>-1.359923638847089</v>
      </c>
      <c r="J704" s="816">
        <v>-9.5631916708463882E-2</v>
      </c>
      <c r="K704"/>
      <c r="AH704" s="1250"/>
      <c r="AI704" s="1247"/>
      <c r="AJ704" s="778" t="s">
        <v>101</v>
      </c>
      <c r="AK704" s="847" t="s">
        <v>1501</v>
      </c>
      <c r="AL704" s="815">
        <v>0.24905823106675357</v>
      </c>
      <c r="AM704" s="815">
        <v>77.860196645144924</v>
      </c>
      <c r="AN704" s="815">
        <v>3.5259326302265852E-2</v>
      </c>
      <c r="AO704" s="815">
        <v>-1.5375961352630942</v>
      </c>
      <c r="AP704" s="816">
        <v>-2.9070531403589263E-2</v>
      </c>
      <c r="AQ704"/>
      <c r="BN704" s="1250"/>
      <c r="BO704" s="1247"/>
      <c r="BP704" s="778" t="s">
        <v>101</v>
      </c>
      <c r="BQ704" s="847" t="s">
        <v>1738</v>
      </c>
      <c r="BR704" s="815">
        <v>0.25097817848662973</v>
      </c>
      <c r="BS704" s="815">
        <v>76.908732949523213</v>
      </c>
      <c r="BT704" s="815">
        <v>4.5416754828360419E-2</v>
      </c>
      <c r="BU704" s="815">
        <v>-1.5288938501686484</v>
      </c>
      <c r="BV704" s="816">
        <v>-8.1431868683782445E-3</v>
      </c>
      <c r="BW704"/>
    </row>
    <row r="705" spans="2:75" ht="15">
      <c r="B705" s="1250"/>
      <c r="C705" s="1247"/>
      <c r="D705" s="778" t="s">
        <v>102</v>
      </c>
      <c r="E705" s="847" t="s">
        <v>1214</v>
      </c>
      <c r="F705" s="815">
        <v>0.19546357084376531</v>
      </c>
      <c r="G705" s="815">
        <v>76.149400800293265</v>
      </c>
      <c r="H705" s="815">
        <v>1.383360812980015E-7</v>
      </c>
      <c r="I705" s="815">
        <v>-1.8534863000780231</v>
      </c>
      <c r="J705" s="816">
        <v>-0.66873592214420174</v>
      </c>
      <c r="K705"/>
      <c r="AH705" s="1250"/>
      <c r="AI705" s="1247"/>
      <c r="AJ705" s="778" t="s">
        <v>102</v>
      </c>
      <c r="AK705" s="847" t="s">
        <v>1502</v>
      </c>
      <c r="AL705" s="815">
        <v>0.23975288592341662</v>
      </c>
      <c r="AM705" s="815">
        <v>76.802680837933337</v>
      </c>
      <c r="AN705" s="815">
        <v>1.0497490710342128E-5</v>
      </c>
      <c r="AO705" s="815">
        <v>-2.0226951366671226</v>
      </c>
      <c r="AP705" s="816">
        <v>-0.56989745592547691</v>
      </c>
      <c r="AQ705"/>
      <c r="BN705" s="1250"/>
      <c r="BO705" s="1247"/>
      <c r="BP705" s="778" t="s">
        <v>102</v>
      </c>
      <c r="BQ705" s="847" t="s">
        <v>1739</v>
      </c>
      <c r="BR705" s="815">
        <v>0.24906758694778913</v>
      </c>
      <c r="BS705" s="815">
        <v>76.576274944272782</v>
      </c>
      <c r="BT705" s="815">
        <v>1.4633556141083757E-6</v>
      </c>
      <c r="BU705" s="815">
        <v>-2.221358713304145</v>
      </c>
      <c r="BV705" s="816">
        <v>-0.71197462002917566</v>
      </c>
      <c r="BW705"/>
    </row>
    <row r="706" spans="2:75" ht="15">
      <c r="B706" s="1250"/>
      <c r="C706" s="1247"/>
      <c r="D706" s="778" t="s">
        <v>103</v>
      </c>
      <c r="E706" s="847" t="s">
        <v>1215</v>
      </c>
      <c r="F706" s="815">
        <v>0.19727911604862355</v>
      </c>
      <c r="G706" s="815">
        <v>76.609689572366932</v>
      </c>
      <c r="H706" s="815">
        <v>1.7823245684927582E-12</v>
      </c>
      <c r="I706" s="815">
        <v>-2.375538765898618</v>
      </c>
      <c r="J706" s="816">
        <v>-1.1800167896569389</v>
      </c>
      <c r="K706"/>
      <c r="AH706" s="1250"/>
      <c r="AI706" s="1247"/>
      <c r="AJ706" s="778" t="s">
        <v>103</v>
      </c>
      <c r="AK706" s="847" t="s">
        <v>1503</v>
      </c>
      <c r="AL706" s="815">
        <v>0.26253141294093985</v>
      </c>
      <c r="AM706" s="815">
        <v>77.702559641666682</v>
      </c>
      <c r="AN706" s="815">
        <v>8.3813278089299468E-9</v>
      </c>
      <c r="AO706" s="815">
        <v>-2.6543761588544852</v>
      </c>
      <c r="AP706" s="816">
        <v>-1.0641423596640427</v>
      </c>
      <c r="AQ706"/>
      <c r="BN706" s="1250"/>
      <c r="BO706" s="1247"/>
      <c r="BP706" s="778" t="s">
        <v>103</v>
      </c>
      <c r="BQ706" s="847" t="s">
        <v>1740</v>
      </c>
      <c r="BR706" s="815">
        <v>0.25153463067769438</v>
      </c>
      <c r="BS706" s="815">
        <v>76.996332692469707</v>
      </c>
      <c r="BT706" s="815">
        <v>1.0877939317355683E-10</v>
      </c>
      <c r="BU706" s="815">
        <v>-2.7935148479296936</v>
      </c>
      <c r="BV706" s="816">
        <v>-1.2694481150332591</v>
      </c>
      <c r="BW706"/>
    </row>
    <row r="707" spans="2:75" ht="15">
      <c r="B707" s="1250"/>
      <c r="C707" s="1259"/>
      <c r="D707" s="783" t="s">
        <v>104</v>
      </c>
      <c r="E707" s="849" t="s">
        <v>1216</v>
      </c>
      <c r="F707" s="850">
        <v>0.21041353569162446</v>
      </c>
      <c r="G707" s="850">
        <v>77.999502185997997</v>
      </c>
      <c r="H707" s="850">
        <v>1.4542091116058349E-14</v>
      </c>
      <c r="I707" s="850">
        <v>-2.7538595098923238</v>
      </c>
      <c r="J707" s="851">
        <v>-1.4794738234410372</v>
      </c>
      <c r="K707"/>
      <c r="AH707" s="1250"/>
      <c r="AI707" s="1259"/>
      <c r="AJ707" s="783" t="s">
        <v>104</v>
      </c>
      <c r="AK707" s="849" t="s">
        <v>1504</v>
      </c>
      <c r="AL707" s="850">
        <v>0.27792367172173965</v>
      </c>
      <c r="AM707" s="850">
        <v>75.983527467002375</v>
      </c>
      <c r="AN707" s="850">
        <v>4.9454811436974164E-12</v>
      </c>
      <c r="AO707" s="850">
        <v>-3.2867842105464007</v>
      </c>
      <c r="AP707" s="851">
        <v>-1.6021046783421304</v>
      </c>
      <c r="AQ707"/>
      <c r="BN707" s="1250"/>
      <c r="BO707" s="1259"/>
      <c r="BP707" s="783" t="s">
        <v>104</v>
      </c>
      <c r="BQ707" s="849" t="s">
        <v>1741</v>
      </c>
      <c r="BR707" s="850">
        <v>0.25002004773474557</v>
      </c>
      <c r="BS707" s="850">
        <v>76.748210980942133</v>
      </c>
      <c r="BT707" s="850">
        <v>1.522382113083498E-12</v>
      </c>
      <c r="BU707" s="850">
        <v>-3.0186344831596221</v>
      </c>
      <c r="BV707" s="851">
        <v>-1.5035877390624668</v>
      </c>
      <c r="BW707"/>
    </row>
    <row r="708" spans="2:75" ht="15">
      <c r="B708" s="1250"/>
      <c r="C708" s="1258" t="s">
        <v>101</v>
      </c>
      <c r="D708" s="773" t="s">
        <v>99</v>
      </c>
      <c r="E708" s="852" t="s">
        <v>1217</v>
      </c>
      <c r="F708" s="853">
        <v>0.18713174475441913</v>
      </c>
      <c r="G708" s="853">
        <v>74.159257322844027</v>
      </c>
      <c r="H708" s="853">
        <v>5.9201109982561579E-12</v>
      </c>
      <c r="I708" s="853">
        <v>1.0786779430974824</v>
      </c>
      <c r="J708" s="854">
        <v>2.2139146494951087</v>
      </c>
      <c r="K708"/>
      <c r="AH708" s="1250"/>
      <c r="AI708" s="1258" t="s">
        <v>101</v>
      </c>
      <c r="AJ708" s="773" t="s">
        <v>99</v>
      </c>
      <c r="AK708" s="852" t="s">
        <v>1505</v>
      </c>
      <c r="AL708" s="853">
        <v>0.27109887672901961</v>
      </c>
      <c r="AM708" s="853">
        <v>75.233618095142376</v>
      </c>
      <c r="AN708" s="853">
        <v>1.9761219709660515E-6</v>
      </c>
      <c r="AO708" s="853">
        <v>0.75770850681889668</v>
      </c>
      <c r="AP708" s="854">
        <v>2.4015507524403676</v>
      </c>
      <c r="AQ708"/>
      <c r="BN708" s="1250"/>
      <c r="BO708" s="1258" t="s">
        <v>101</v>
      </c>
      <c r="BP708" s="773" t="s">
        <v>99</v>
      </c>
      <c r="BQ708" s="852" t="s">
        <v>1742</v>
      </c>
      <c r="BR708" s="853">
        <v>0.23549698543758446</v>
      </c>
      <c r="BS708" s="853">
        <v>77.99998017089618</v>
      </c>
      <c r="BT708" s="853">
        <v>6.1562585822923038E-8</v>
      </c>
      <c r="BU708" s="853">
        <v>0.84610663746570225</v>
      </c>
      <c r="BV708" s="854">
        <v>2.2724118810528142</v>
      </c>
      <c r="BW708"/>
    </row>
    <row r="709" spans="2:75" ht="15">
      <c r="B709" s="1250"/>
      <c r="C709" s="1247"/>
      <c r="D709" s="778" t="s">
        <v>100</v>
      </c>
      <c r="E709" s="847" t="s">
        <v>1218</v>
      </c>
      <c r="F709" s="815">
        <v>0.2087457667067884</v>
      </c>
      <c r="G709" s="815">
        <v>77.985837705858799</v>
      </c>
      <c r="H709" s="815">
        <v>1.2106712552539249E-2</v>
      </c>
      <c r="I709" s="815">
        <v>9.5631916708463882E-2</v>
      </c>
      <c r="J709" s="816">
        <v>1.359923638847089</v>
      </c>
      <c r="K709"/>
      <c r="AH709" s="1250"/>
      <c r="AI709" s="1247"/>
      <c r="AJ709" s="778" t="s">
        <v>100</v>
      </c>
      <c r="AK709" s="847" t="s">
        <v>1506</v>
      </c>
      <c r="AL709" s="815">
        <v>0.24905823106675357</v>
      </c>
      <c r="AM709" s="815">
        <v>77.860196645144924</v>
      </c>
      <c r="AN709" s="815">
        <v>3.5259326302265852E-2</v>
      </c>
      <c r="AO709" s="815">
        <v>2.9070531403589263E-2</v>
      </c>
      <c r="AP709" s="816">
        <v>1.5375961352630942</v>
      </c>
      <c r="AQ709"/>
      <c r="BN709" s="1250"/>
      <c r="BO709" s="1247"/>
      <c r="BP709" s="778" t="s">
        <v>100</v>
      </c>
      <c r="BQ709" s="847" t="s">
        <v>1743</v>
      </c>
      <c r="BR709" s="815">
        <v>0.25097817848662973</v>
      </c>
      <c r="BS709" s="815">
        <v>76.908732949523213</v>
      </c>
      <c r="BT709" s="815">
        <v>4.5416754828360419E-2</v>
      </c>
      <c r="BU709" s="815">
        <v>8.1431868683782445E-3</v>
      </c>
      <c r="BV709" s="816">
        <v>1.5288938501686484</v>
      </c>
      <c r="BW709"/>
    </row>
    <row r="710" spans="2:75" ht="15">
      <c r="B710" s="1250"/>
      <c r="C710" s="1247"/>
      <c r="D710" s="778" t="s">
        <v>102</v>
      </c>
      <c r="E710" s="855">
        <v>-0.53333333333333599</v>
      </c>
      <c r="F710" s="815">
        <v>0.19395565571601364</v>
      </c>
      <c r="G710" s="815">
        <v>76.443028945421844</v>
      </c>
      <c r="H710" s="815">
        <v>0.11159613859752258</v>
      </c>
      <c r="I710" s="815">
        <v>-1.1210654280770322</v>
      </c>
      <c r="J710" s="816">
        <v>5.4398761410360215E-2</v>
      </c>
      <c r="K710"/>
      <c r="AH710" s="1250"/>
      <c r="AI710" s="1247"/>
      <c r="AJ710" s="778" t="s">
        <v>102</v>
      </c>
      <c r="AK710" s="855">
        <v>-0.51296296296295796</v>
      </c>
      <c r="AL710" s="815">
        <v>0.23420712496386886</v>
      </c>
      <c r="AM710" s="815">
        <v>77.467321400529428</v>
      </c>
      <c r="AN710" s="815">
        <v>0.47275827467360465</v>
      </c>
      <c r="AO710" s="815">
        <v>-1.2223637819629527</v>
      </c>
      <c r="AP710" s="816">
        <v>0.19643785603703678</v>
      </c>
      <c r="AQ710"/>
      <c r="BN710" s="1250"/>
      <c r="BO710" s="1247"/>
      <c r="BP710" s="778" t="s">
        <v>102</v>
      </c>
      <c r="BQ710" s="855">
        <v>-0.69814814814814696</v>
      </c>
      <c r="BR710" s="815">
        <v>0.2335196124035169</v>
      </c>
      <c r="BS710" s="815">
        <v>77.976065570409929</v>
      </c>
      <c r="BT710" s="815">
        <v>5.6024970454782302E-2</v>
      </c>
      <c r="BU710" s="815">
        <v>-1.4053195748671115</v>
      </c>
      <c r="BV710" s="816">
        <v>9.023278570817448E-3</v>
      </c>
      <c r="BW710"/>
    </row>
    <row r="711" spans="2:75" ht="15">
      <c r="B711" s="1250"/>
      <c r="C711" s="1247"/>
      <c r="D711" s="778" t="s">
        <v>103</v>
      </c>
      <c r="E711" s="847" t="s">
        <v>1219</v>
      </c>
      <c r="F711" s="815">
        <v>0.19578518454203681</v>
      </c>
      <c r="G711" s="815">
        <v>76.866050458168374</v>
      </c>
      <c r="H711" s="815">
        <v>1.2505271476960317E-5</v>
      </c>
      <c r="I711" s="815">
        <v>-1.6431706018259402</v>
      </c>
      <c r="J711" s="816">
        <v>-0.45682939817406432</v>
      </c>
      <c r="K711"/>
      <c r="AH711" s="1250"/>
      <c r="AI711" s="1247"/>
      <c r="AJ711" s="778" t="s">
        <v>103</v>
      </c>
      <c r="AK711" s="847" t="s">
        <v>1507</v>
      </c>
      <c r="AL711" s="815">
        <v>0.25747674430130707</v>
      </c>
      <c r="AM711" s="815">
        <v>77.165825700125993</v>
      </c>
      <c r="AN711" s="815">
        <v>1.148441380168044E-3</v>
      </c>
      <c r="AO711" s="815">
        <v>-1.855906234507398</v>
      </c>
      <c r="AP711" s="816">
        <v>-0.29594561734444641</v>
      </c>
      <c r="AQ711"/>
      <c r="BN711" s="1250"/>
      <c r="BO711" s="1247"/>
      <c r="BP711" s="778" t="s">
        <v>103</v>
      </c>
      <c r="BQ711" s="847" t="s">
        <v>1744</v>
      </c>
      <c r="BR711" s="815">
        <v>0.23614914130535855</v>
      </c>
      <c r="BS711" s="815">
        <v>77.998038952161892</v>
      </c>
      <c r="BT711" s="815">
        <v>1.2920125332647659E-5</v>
      </c>
      <c r="BU711" s="815">
        <v>-1.9780910632417108</v>
      </c>
      <c r="BV711" s="816">
        <v>-0.54783486268421477</v>
      </c>
      <c r="BW711"/>
    </row>
    <row r="712" spans="2:75" ht="15">
      <c r="B712" s="1250"/>
      <c r="C712" s="1259"/>
      <c r="D712" s="783" t="s">
        <v>104</v>
      </c>
      <c r="E712" s="849" t="s">
        <v>1220</v>
      </c>
      <c r="F712" s="850">
        <v>0.20901350401226168</v>
      </c>
      <c r="G712" s="850">
        <v>77.980032852153798</v>
      </c>
      <c r="H712" s="850">
        <v>5.5576516374063937E-8</v>
      </c>
      <c r="I712" s="850">
        <v>-2.0218470306527094</v>
      </c>
      <c r="J712" s="851">
        <v>-0.75593074712509833</v>
      </c>
      <c r="K712"/>
      <c r="AH712" s="1250"/>
      <c r="AI712" s="1259"/>
      <c r="AJ712" s="783" t="s">
        <v>104</v>
      </c>
      <c r="AK712" s="849" t="s">
        <v>1508</v>
      </c>
      <c r="AL712" s="850">
        <v>0.27315398290804338</v>
      </c>
      <c r="AM712" s="850">
        <v>74.887378834724714</v>
      </c>
      <c r="AN712" s="850">
        <v>6.9586275637262163E-7</v>
      </c>
      <c r="AO712" s="850">
        <v>-2.48938861762527</v>
      </c>
      <c r="AP712" s="851">
        <v>-0.83283360459657796</v>
      </c>
      <c r="AQ712"/>
      <c r="BN712" s="1250"/>
      <c r="BO712" s="1259"/>
      <c r="BP712" s="783" t="s">
        <v>104</v>
      </c>
      <c r="BQ712" s="849" t="s">
        <v>1745</v>
      </c>
      <c r="BR712" s="850">
        <v>0.23453522289493861</v>
      </c>
      <c r="BS712" s="850">
        <v>77.994060482502434</v>
      </c>
      <c r="BT712" s="850">
        <v>1.863985145385452E-7</v>
      </c>
      <c r="BU712" s="850">
        <v>-2.2028344256217141</v>
      </c>
      <c r="BV712" s="851">
        <v>-0.78235075956334854</v>
      </c>
      <c r="BW712"/>
    </row>
    <row r="713" spans="2:75" ht="15">
      <c r="B713" s="1250"/>
      <c r="C713" s="1258" t="s">
        <v>102</v>
      </c>
      <c r="D713" s="773" t="s">
        <v>99</v>
      </c>
      <c r="E713" s="852" t="s">
        <v>1221</v>
      </c>
      <c r="F713" s="853">
        <v>0.17219030839110475</v>
      </c>
      <c r="G713" s="853">
        <v>77.404546926511173</v>
      </c>
      <c r="H713" s="853">
        <v>2.2991592460587153E-19</v>
      </c>
      <c r="I713" s="853">
        <v>1.6580609494172813</v>
      </c>
      <c r="J713" s="854">
        <v>2.7011983098419816</v>
      </c>
      <c r="K713"/>
      <c r="AH713" s="1250"/>
      <c r="AI713" s="1258" t="s">
        <v>102</v>
      </c>
      <c r="AJ713" s="773" t="s">
        <v>99</v>
      </c>
      <c r="AK713" s="852" t="s">
        <v>1509</v>
      </c>
      <c r="AL713" s="853">
        <v>0.26257578869774439</v>
      </c>
      <c r="AM713" s="853">
        <v>72.686251146601705</v>
      </c>
      <c r="AN713" s="853">
        <v>2.4745855583405745E-10</v>
      </c>
      <c r="AO713" s="853">
        <v>1.2955952410633953</v>
      </c>
      <c r="AP713" s="854">
        <v>2.8895899441217847</v>
      </c>
      <c r="AQ713"/>
      <c r="BN713" s="1250"/>
      <c r="BO713" s="1258" t="s">
        <v>102</v>
      </c>
      <c r="BP713" s="773" t="s">
        <v>99</v>
      </c>
      <c r="BQ713" s="852" t="s">
        <v>1746</v>
      </c>
      <c r="BR713" s="853">
        <v>0.23345973301988907</v>
      </c>
      <c r="BS713" s="853">
        <v>77.977422566245949</v>
      </c>
      <c r="BT713" s="853">
        <v>8.2195581070162475E-14</v>
      </c>
      <c r="BU713" s="853">
        <v>1.5504177036859332</v>
      </c>
      <c r="BV713" s="854">
        <v>2.9643971111288776</v>
      </c>
      <c r="BW713"/>
    </row>
    <row r="714" spans="2:75" ht="15">
      <c r="B714" s="1250"/>
      <c r="C714" s="1247"/>
      <c r="D714" s="778" t="s">
        <v>100</v>
      </c>
      <c r="E714" s="847" t="s">
        <v>1222</v>
      </c>
      <c r="F714" s="815">
        <v>0.19546357084376531</v>
      </c>
      <c r="G714" s="815">
        <v>76.149400800293265</v>
      </c>
      <c r="H714" s="815">
        <v>1.383360812980015E-7</v>
      </c>
      <c r="I714" s="815">
        <v>0.66873592214420174</v>
      </c>
      <c r="J714" s="816">
        <v>1.8534863000780231</v>
      </c>
      <c r="K714"/>
      <c r="AH714" s="1250"/>
      <c r="AI714" s="1247"/>
      <c r="AJ714" s="778" t="s">
        <v>100</v>
      </c>
      <c r="AK714" s="847" t="s">
        <v>1510</v>
      </c>
      <c r="AL714" s="815">
        <v>0.23975288592341662</v>
      </c>
      <c r="AM714" s="815">
        <v>76.802680837933337</v>
      </c>
      <c r="AN714" s="815">
        <v>1.0497490710342128E-5</v>
      </c>
      <c r="AO714" s="815">
        <v>0.56989745592547691</v>
      </c>
      <c r="AP714" s="816">
        <v>2.0226951366671226</v>
      </c>
      <c r="AQ714"/>
      <c r="BN714" s="1250"/>
      <c r="BO714" s="1247"/>
      <c r="BP714" s="778" t="s">
        <v>100</v>
      </c>
      <c r="BQ714" s="847" t="s">
        <v>1747</v>
      </c>
      <c r="BR714" s="815">
        <v>0.24906758694778913</v>
      </c>
      <c r="BS714" s="815">
        <v>76.576274944272782</v>
      </c>
      <c r="BT714" s="815">
        <v>1.4633556141083757E-6</v>
      </c>
      <c r="BU714" s="815">
        <v>0.71197462002917566</v>
      </c>
      <c r="BV714" s="816">
        <v>2.221358713304145</v>
      </c>
      <c r="BW714"/>
    </row>
    <row r="715" spans="2:75" ht="15">
      <c r="B715" s="1250"/>
      <c r="C715" s="1247"/>
      <c r="D715" s="778" t="s">
        <v>101</v>
      </c>
      <c r="E715" s="855">
        <v>0.53333333333333599</v>
      </c>
      <c r="F715" s="815">
        <v>0.19395565571601364</v>
      </c>
      <c r="G715" s="815">
        <v>76.443028945421844</v>
      </c>
      <c r="H715" s="815">
        <v>0.11159613859752258</v>
      </c>
      <c r="I715" s="815">
        <v>-5.4398761410360215E-2</v>
      </c>
      <c r="J715" s="816">
        <v>1.1210654280770322</v>
      </c>
      <c r="K715"/>
      <c r="AH715" s="1250"/>
      <c r="AI715" s="1247"/>
      <c r="AJ715" s="778" t="s">
        <v>101</v>
      </c>
      <c r="AK715" s="855">
        <v>0.51296296296295796</v>
      </c>
      <c r="AL715" s="815">
        <v>0.23420712496386886</v>
      </c>
      <c r="AM715" s="815">
        <v>77.467321400529428</v>
      </c>
      <c r="AN715" s="815">
        <v>0.47275827467360465</v>
      </c>
      <c r="AO715" s="815">
        <v>-0.19643785603703678</v>
      </c>
      <c r="AP715" s="816">
        <v>1.2223637819629527</v>
      </c>
      <c r="AQ715"/>
      <c r="BN715" s="1250"/>
      <c r="BO715" s="1247"/>
      <c r="BP715" s="778" t="s">
        <v>101</v>
      </c>
      <c r="BQ715" s="855">
        <v>0.69814814814814696</v>
      </c>
      <c r="BR715" s="815">
        <v>0.2335196124035169</v>
      </c>
      <c r="BS715" s="815">
        <v>77.976065570409929</v>
      </c>
      <c r="BT715" s="815">
        <v>5.6024970454782302E-2</v>
      </c>
      <c r="BU715" s="815">
        <v>-9.023278570817448E-3</v>
      </c>
      <c r="BV715" s="816">
        <v>1.4053195748671115</v>
      </c>
      <c r="BW715"/>
    </row>
    <row r="716" spans="2:75" ht="15">
      <c r="B716" s="1250"/>
      <c r="C716" s="1247"/>
      <c r="D716" s="778" t="s">
        <v>103</v>
      </c>
      <c r="E716" s="855">
        <v>-0.51666666666666627</v>
      </c>
      <c r="F716" s="815">
        <v>0.18155729369857357</v>
      </c>
      <c r="G716" s="815">
        <v>77.963518979476916</v>
      </c>
      <c r="H716" s="815">
        <v>8.4881338109394119E-2</v>
      </c>
      <c r="I716" s="815">
        <v>-1.0664825162998315</v>
      </c>
      <c r="J716" s="816">
        <v>3.3149182966498915E-2</v>
      </c>
      <c r="K716"/>
      <c r="AH716" s="1250"/>
      <c r="AI716" s="1247"/>
      <c r="AJ716" s="778" t="s">
        <v>103</v>
      </c>
      <c r="AK716" s="855">
        <v>-0.56296296296296411</v>
      </c>
      <c r="AL716" s="815">
        <v>0.24848685619667504</v>
      </c>
      <c r="AM716" s="815">
        <v>75.410772664672734</v>
      </c>
      <c r="AN716" s="815">
        <v>0.39522548033236415</v>
      </c>
      <c r="AO716" s="815">
        <v>-1.3162705836781472</v>
      </c>
      <c r="AP716" s="816">
        <v>0.1903446577522189</v>
      </c>
      <c r="AQ716"/>
      <c r="BN716" s="1250"/>
      <c r="BO716" s="1247"/>
      <c r="BP716" s="778" t="s">
        <v>103</v>
      </c>
      <c r="BQ716" s="855">
        <v>-0.56481481481481588</v>
      </c>
      <c r="BR716" s="815">
        <v>0.23411756390921679</v>
      </c>
      <c r="BS716" s="815">
        <v>77.960419851682573</v>
      </c>
      <c r="BT716" s="815">
        <v>0.27287530496610424</v>
      </c>
      <c r="BU716" s="815">
        <v>-1.2738015297273049</v>
      </c>
      <c r="BV716" s="816">
        <v>0.14417190009767314</v>
      </c>
      <c r="BW716"/>
    </row>
    <row r="717" spans="2:75" ht="15">
      <c r="B717" s="1250"/>
      <c r="C717" s="1259"/>
      <c r="D717" s="783" t="s">
        <v>104</v>
      </c>
      <c r="E717" s="849" t="s">
        <v>1223</v>
      </c>
      <c r="F717" s="850">
        <v>0.19574947578084195</v>
      </c>
      <c r="G717" s="850">
        <v>76.091881481778827</v>
      </c>
      <c r="H717" s="850">
        <v>5.8063780230855613E-4</v>
      </c>
      <c r="I717" s="850">
        <v>-1.4488117497524624</v>
      </c>
      <c r="J717" s="851">
        <v>-0.26229936135867371</v>
      </c>
      <c r="K717"/>
      <c r="AH717" s="1250"/>
      <c r="AI717" s="1259"/>
      <c r="AJ717" s="783" t="s">
        <v>104</v>
      </c>
      <c r="AK717" s="849" t="s">
        <v>1511</v>
      </c>
      <c r="AL717" s="850">
        <v>0.26469707634394846</v>
      </c>
      <c r="AM717" s="850">
        <v>72.253032994954538</v>
      </c>
      <c r="AN717" s="850">
        <v>6.8920875990038238E-4</v>
      </c>
      <c r="AO717" s="850">
        <v>-1.9517480836860936</v>
      </c>
      <c r="AP717" s="851">
        <v>-0.34454821260983848</v>
      </c>
      <c r="AQ717"/>
      <c r="BN717" s="1250"/>
      <c r="BO717" s="1259"/>
      <c r="BP717" s="783" t="s">
        <v>104</v>
      </c>
      <c r="BQ717" s="849" t="s">
        <v>1748</v>
      </c>
      <c r="BR717" s="850">
        <v>0.23248954292592711</v>
      </c>
      <c r="BS717" s="850">
        <v>77.993967530315444</v>
      </c>
      <c r="BT717" s="850">
        <v>1.5123428412491653E-2</v>
      </c>
      <c r="BU717" s="850">
        <v>-1.4984913816765295</v>
      </c>
      <c r="BV717" s="851">
        <v>-9.0397507212239159E-2</v>
      </c>
      <c r="BW717"/>
    </row>
    <row r="718" spans="2:75" ht="15">
      <c r="B718" s="1250"/>
      <c r="C718" s="1258" t="s">
        <v>103</v>
      </c>
      <c r="D718" s="773" t="s">
        <v>99</v>
      </c>
      <c r="E718" s="852" t="s">
        <v>1224</v>
      </c>
      <c r="F718" s="853">
        <v>0.17424851335306824</v>
      </c>
      <c r="G718" s="853">
        <v>77.081956853555255</v>
      </c>
      <c r="H718" s="853">
        <v>3.539831336466458E-24</v>
      </c>
      <c r="I718" s="853">
        <v>2.168422843139024</v>
      </c>
      <c r="J718" s="854">
        <v>3.2241697494535719</v>
      </c>
      <c r="K718"/>
      <c r="AH718" s="1250"/>
      <c r="AI718" s="1258" t="s">
        <v>103</v>
      </c>
      <c r="AJ718" s="773" t="s">
        <v>99</v>
      </c>
      <c r="AK718" s="852" t="s">
        <v>1512</v>
      </c>
      <c r="AL718" s="853">
        <v>0.28352661476905827</v>
      </c>
      <c r="AM718" s="853">
        <v>77.379197659798265</v>
      </c>
      <c r="AN718" s="853">
        <v>3.3953026914981462E-13</v>
      </c>
      <c r="AO718" s="853">
        <v>1.7967374959724067</v>
      </c>
      <c r="AP718" s="854">
        <v>3.5143736151387017</v>
      </c>
      <c r="AQ718"/>
      <c r="BN718" s="1250"/>
      <c r="BO718" s="1258" t="s">
        <v>103</v>
      </c>
      <c r="BP718" s="773" t="s">
        <v>99</v>
      </c>
      <c r="BQ718" s="852" t="s">
        <v>1749</v>
      </c>
      <c r="BR718" s="853">
        <v>0.2360899288489185</v>
      </c>
      <c r="BS718" s="853">
        <v>77.997624763330677</v>
      </c>
      <c r="BT718" s="853">
        <v>3.8962124992263988E-18</v>
      </c>
      <c r="BU718" s="853">
        <v>2.107273314360615</v>
      </c>
      <c r="BV718" s="854">
        <v>3.5371711300838271</v>
      </c>
      <c r="BW718"/>
    </row>
    <row r="719" spans="2:75" ht="15">
      <c r="B719" s="1250"/>
      <c r="C719" s="1247"/>
      <c r="D719" s="778" t="s">
        <v>100</v>
      </c>
      <c r="E719" s="847" t="s">
        <v>1225</v>
      </c>
      <c r="F719" s="815">
        <v>0.19727911604862355</v>
      </c>
      <c r="G719" s="815">
        <v>76.609689572366932</v>
      </c>
      <c r="H719" s="815">
        <v>1.7823245684927582E-12</v>
      </c>
      <c r="I719" s="815">
        <v>1.1800167896569389</v>
      </c>
      <c r="J719" s="816">
        <v>2.375538765898618</v>
      </c>
      <c r="K719"/>
      <c r="AH719" s="1250"/>
      <c r="AI719" s="1247"/>
      <c r="AJ719" s="778" t="s">
        <v>100</v>
      </c>
      <c r="AK719" s="847" t="s">
        <v>1513</v>
      </c>
      <c r="AL719" s="815">
        <v>0.26253141294093985</v>
      </c>
      <c r="AM719" s="815">
        <v>77.702559641666682</v>
      </c>
      <c r="AN719" s="815">
        <v>8.3813278089299468E-9</v>
      </c>
      <c r="AO719" s="815">
        <v>1.0641423596640427</v>
      </c>
      <c r="AP719" s="816">
        <v>2.6543761588544852</v>
      </c>
      <c r="AQ719"/>
      <c r="BN719" s="1250"/>
      <c r="BO719" s="1247"/>
      <c r="BP719" s="778" t="s">
        <v>100</v>
      </c>
      <c r="BQ719" s="847" t="s">
        <v>1750</v>
      </c>
      <c r="BR719" s="815">
        <v>0.25153463067769438</v>
      </c>
      <c r="BS719" s="815">
        <v>76.996332692469707</v>
      </c>
      <c r="BT719" s="815">
        <v>1.0877939317355683E-10</v>
      </c>
      <c r="BU719" s="815">
        <v>1.2694481150332591</v>
      </c>
      <c r="BV719" s="816">
        <v>2.7935148479296936</v>
      </c>
      <c r="BW719"/>
    </row>
    <row r="720" spans="2:75" ht="15">
      <c r="B720" s="1250"/>
      <c r="C720" s="1247"/>
      <c r="D720" s="778" t="s">
        <v>101</v>
      </c>
      <c r="E720" s="847" t="s">
        <v>1226</v>
      </c>
      <c r="F720" s="815">
        <v>0.19578518454203681</v>
      </c>
      <c r="G720" s="815">
        <v>76.866050458168374</v>
      </c>
      <c r="H720" s="815">
        <v>1.2505271476960317E-5</v>
      </c>
      <c r="I720" s="815">
        <v>0.45682939817406432</v>
      </c>
      <c r="J720" s="816">
        <v>1.6431706018259402</v>
      </c>
      <c r="K720"/>
      <c r="AH720" s="1250"/>
      <c r="AI720" s="1247"/>
      <c r="AJ720" s="778" t="s">
        <v>101</v>
      </c>
      <c r="AK720" s="847" t="s">
        <v>1514</v>
      </c>
      <c r="AL720" s="815">
        <v>0.25747674430130707</v>
      </c>
      <c r="AM720" s="815">
        <v>77.165825700125993</v>
      </c>
      <c r="AN720" s="815">
        <v>1.148441380168044E-3</v>
      </c>
      <c r="AO720" s="815">
        <v>0.29594561734444641</v>
      </c>
      <c r="AP720" s="816">
        <v>1.855906234507398</v>
      </c>
      <c r="AQ720"/>
      <c r="BN720" s="1250"/>
      <c r="BO720" s="1247"/>
      <c r="BP720" s="778" t="s">
        <v>101</v>
      </c>
      <c r="BQ720" s="847" t="s">
        <v>1751</v>
      </c>
      <c r="BR720" s="815">
        <v>0.23614914130535855</v>
      </c>
      <c r="BS720" s="815">
        <v>77.998038952161892</v>
      </c>
      <c r="BT720" s="815">
        <v>1.2920125332647659E-5</v>
      </c>
      <c r="BU720" s="815">
        <v>0.54783486268421477</v>
      </c>
      <c r="BV720" s="816">
        <v>1.9780910632417108</v>
      </c>
      <c r="BW720"/>
    </row>
    <row r="721" spans="2:75" ht="15">
      <c r="B721" s="1250"/>
      <c r="C721" s="1247"/>
      <c r="D721" s="778" t="s">
        <v>102</v>
      </c>
      <c r="E721" s="855">
        <v>0.51666666666666627</v>
      </c>
      <c r="F721" s="815">
        <v>0.18155729369857357</v>
      </c>
      <c r="G721" s="815">
        <v>77.963518979476916</v>
      </c>
      <c r="H721" s="815">
        <v>8.4881338109394119E-2</v>
      </c>
      <c r="I721" s="815">
        <v>-3.3149182966498915E-2</v>
      </c>
      <c r="J721" s="816">
        <v>1.0664825162998315</v>
      </c>
      <c r="K721"/>
      <c r="AH721" s="1250"/>
      <c r="AI721" s="1247"/>
      <c r="AJ721" s="778" t="s">
        <v>102</v>
      </c>
      <c r="AK721" s="855">
        <v>0.56296296296296411</v>
      </c>
      <c r="AL721" s="815">
        <v>0.24848685619667504</v>
      </c>
      <c r="AM721" s="815">
        <v>75.410772664672734</v>
      </c>
      <c r="AN721" s="815">
        <v>0.39522548033236415</v>
      </c>
      <c r="AO721" s="815">
        <v>-0.1903446577522189</v>
      </c>
      <c r="AP721" s="816">
        <v>1.3162705836781472</v>
      </c>
      <c r="AQ721"/>
      <c r="BN721" s="1250"/>
      <c r="BO721" s="1247"/>
      <c r="BP721" s="778" t="s">
        <v>102</v>
      </c>
      <c r="BQ721" s="855">
        <v>0.56481481481481588</v>
      </c>
      <c r="BR721" s="815">
        <v>0.23411756390921679</v>
      </c>
      <c r="BS721" s="815">
        <v>77.960419851682573</v>
      </c>
      <c r="BT721" s="815">
        <v>0.27287530496610424</v>
      </c>
      <c r="BU721" s="815">
        <v>-0.14417190009767314</v>
      </c>
      <c r="BV721" s="816">
        <v>1.2738015297273049</v>
      </c>
      <c r="BW721"/>
    </row>
    <row r="722" spans="2:75" ht="15">
      <c r="B722" s="1250"/>
      <c r="C722" s="1259"/>
      <c r="D722" s="783" t="s">
        <v>104</v>
      </c>
      <c r="E722" s="856">
        <v>-0.33888888888890184</v>
      </c>
      <c r="F722" s="850">
        <v>0.19756239361377709</v>
      </c>
      <c r="G722" s="850">
        <v>76.558991215686135</v>
      </c>
      <c r="H722" s="850">
        <v>1</v>
      </c>
      <c r="I722" s="850">
        <v>-0.93752098663949113</v>
      </c>
      <c r="J722" s="851">
        <v>0.25974320886168739</v>
      </c>
      <c r="K722"/>
      <c r="AH722" s="1250"/>
      <c r="AI722" s="1259"/>
      <c r="AJ722" s="783" t="s">
        <v>104</v>
      </c>
      <c r="AK722" s="856">
        <v>-0.58518518518500195</v>
      </c>
      <c r="AL722" s="850">
        <v>0.28549227432137908</v>
      </c>
      <c r="AM722" s="850">
        <v>77.195843819409845</v>
      </c>
      <c r="AN722" s="850">
        <v>0.6567896094194543</v>
      </c>
      <c r="AO722" s="850">
        <v>-1.4500228384475538</v>
      </c>
      <c r="AP722" s="851">
        <v>0.27965246807754984</v>
      </c>
      <c r="AQ722"/>
      <c r="BN722" s="1250"/>
      <c r="BO722" s="1259"/>
      <c r="BP722" s="783" t="s">
        <v>104</v>
      </c>
      <c r="BQ722" s="856">
        <v>-0.22962962962956845</v>
      </c>
      <c r="BR722" s="850">
        <v>0.23513059165509723</v>
      </c>
      <c r="BS722" s="850">
        <v>77.985276916788635</v>
      </c>
      <c r="BT722" s="850">
        <v>1</v>
      </c>
      <c r="BU722" s="850">
        <v>-0.94167695150289521</v>
      </c>
      <c r="BV722" s="851">
        <v>0.4824176922437583</v>
      </c>
      <c r="BW722"/>
    </row>
    <row r="723" spans="2:75" ht="15">
      <c r="B723" s="1250"/>
      <c r="C723" s="1258" t="s">
        <v>104</v>
      </c>
      <c r="D723" s="773" t="s">
        <v>99</v>
      </c>
      <c r="E723" s="852" t="s">
        <v>1227</v>
      </c>
      <c r="F723" s="853">
        <v>0.18899034572982457</v>
      </c>
      <c r="G723" s="853">
        <v>73.66135044005874</v>
      </c>
      <c r="H723" s="853">
        <v>1.3562888403824669E-24</v>
      </c>
      <c r="I723" s="853">
        <v>2.4618001259106324</v>
      </c>
      <c r="J723" s="854">
        <v>3.6085702444597674</v>
      </c>
      <c r="K723"/>
      <c r="AH723" s="1250"/>
      <c r="AI723" s="1258" t="s">
        <v>104</v>
      </c>
      <c r="AJ723" s="773" t="s">
        <v>99</v>
      </c>
      <c r="AK723" s="852" t="s">
        <v>1515</v>
      </c>
      <c r="AL723" s="853">
        <v>0.29783580343022731</v>
      </c>
      <c r="AM723" s="853">
        <v>77.987600964180189</v>
      </c>
      <c r="AN723" s="853">
        <v>3.9576401728755247E-16</v>
      </c>
      <c r="AO723" s="853">
        <v>2.3388037159457871</v>
      </c>
      <c r="AP723" s="854">
        <v>4.1426777655353257</v>
      </c>
      <c r="AQ723"/>
      <c r="BN723" s="1250"/>
      <c r="BO723" s="1258" t="s">
        <v>104</v>
      </c>
      <c r="BP723" s="773" t="s">
        <v>99</v>
      </c>
      <c r="BQ723" s="852" t="s">
        <v>1752</v>
      </c>
      <c r="BR723" s="853">
        <v>0.23447560287374822</v>
      </c>
      <c r="BS723" s="853">
        <v>77.994726905539011</v>
      </c>
      <c r="BT723" s="853">
        <v>4.5659462568184802E-20</v>
      </c>
      <c r="BU723" s="853">
        <v>2.3417907577302413</v>
      </c>
      <c r="BV723" s="854">
        <v>3.761912945973338</v>
      </c>
      <c r="BW723"/>
    </row>
    <row r="724" spans="2:75" ht="15">
      <c r="B724" s="1250"/>
      <c r="C724" s="1247"/>
      <c r="D724" s="778" t="s">
        <v>100</v>
      </c>
      <c r="E724" s="847" t="s">
        <v>1228</v>
      </c>
      <c r="F724" s="815">
        <v>0.21041353569162446</v>
      </c>
      <c r="G724" s="815">
        <v>77.999502185997997</v>
      </c>
      <c r="H724" s="815">
        <v>1.4542091116058349E-14</v>
      </c>
      <c r="I724" s="815">
        <v>1.4794738234410372</v>
      </c>
      <c r="J724" s="816">
        <v>2.7538595098923238</v>
      </c>
      <c r="K724"/>
      <c r="AH724" s="1250"/>
      <c r="AI724" s="1247"/>
      <c r="AJ724" s="778" t="s">
        <v>100</v>
      </c>
      <c r="AK724" s="847" t="s">
        <v>1516</v>
      </c>
      <c r="AL724" s="815">
        <v>0.27792367172173965</v>
      </c>
      <c r="AM724" s="815">
        <v>75.983527467002375</v>
      </c>
      <c r="AN724" s="815">
        <v>4.9454811436974164E-12</v>
      </c>
      <c r="AO724" s="815">
        <v>1.6021046783421304</v>
      </c>
      <c r="AP724" s="816">
        <v>3.2867842105464007</v>
      </c>
      <c r="AQ724"/>
      <c r="BN724" s="1250"/>
      <c r="BO724" s="1247"/>
      <c r="BP724" s="778" t="s">
        <v>100</v>
      </c>
      <c r="BQ724" s="847" t="s">
        <v>1753</v>
      </c>
      <c r="BR724" s="815">
        <v>0.25002004773474557</v>
      </c>
      <c r="BS724" s="815">
        <v>76.748210980942133</v>
      </c>
      <c r="BT724" s="815">
        <v>1.522382113083498E-12</v>
      </c>
      <c r="BU724" s="815">
        <v>1.5035877390624668</v>
      </c>
      <c r="BV724" s="816">
        <v>3.0186344831596221</v>
      </c>
      <c r="BW724"/>
    </row>
    <row r="725" spans="2:75" ht="15">
      <c r="B725" s="1250"/>
      <c r="C725" s="1247"/>
      <c r="D725" s="778" t="s">
        <v>101</v>
      </c>
      <c r="E725" s="847" t="s">
        <v>1229</v>
      </c>
      <c r="F725" s="815">
        <v>0.20901350401226168</v>
      </c>
      <c r="G725" s="815">
        <v>77.980032852153798</v>
      </c>
      <c r="H725" s="815">
        <v>5.5576516374063937E-8</v>
      </c>
      <c r="I725" s="815">
        <v>0.75593074712509833</v>
      </c>
      <c r="J725" s="816">
        <v>2.0218470306527094</v>
      </c>
      <c r="K725"/>
      <c r="AH725" s="1250"/>
      <c r="AI725" s="1247"/>
      <c r="AJ725" s="778" t="s">
        <v>101</v>
      </c>
      <c r="AK725" s="847" t="s">
        <v>1517</v>
      </c>
      <c r="AL725" s="815">
        <v>0.27315398290804338</v>
      </c>
      <c r="AM725" s="815">
        <v>74.887378834724714</v>
      </c>
      <c r="AN725" s="815">
        <v>6.9586275637262163E-7</v>
      </c>
      <c r="AO725" s="815">
        <v>0.83283360459657796</v>
      </c>
      <c r="AP725" s="816">
        <v>2.48938861762527</v>
      </c>
      <c r="AQ725"/>
      <c r="BN725" s="1250"/>
      <c r="BO725" s="1247"/>
      <c r="BP725" s="778" t="s">
        <v>101</v>
      </c>
      <c r="BQ725" s="847" t="s">
        <v>1754</v>
      </c>
      <c r="BR725" s="815">
        <v>0.23453522289493861</v>
      </c>
      <c r="BS725" s="815">
        <v>77.994060482502434</v>
      </c>
      <c r="BT725" s="815">
        <v>1.863985145385452E-7</v>
      </c>
      <c r="BU725" s="815">
        <v>0.78235075956334854</v>
      </c>
      <c r="BV725" s="816">
        <v>2.2028344256217141</v>
      </c>
      <c r="BW725"/>
    </row>
    <row r="726" spans="2:75" ht="15">
      <c r="B726" s="1250"/>
      <c r="C726" s="1247"/>
      <c r="D726" s="778" t="s">
        <v>102</v>
      </c>
      <c r="E726" s="847" t="s">
        <v>1230</v>
      </c>
      <c r="F726" s="815">
        <v>0.19574947578084195</v>
      </c>
      <c r="G726" s="815">
        <v>76.091881481778827</v>
      </c>
      <c r="H726" s="815">
        <v>5.8063780230855613E-4</v>
      </c>
      <c r="I726" s="815">
        <v>0.26229936135867371</v>
      </c>
      <c r="J726" s="816">
        <v>1.4488117497524624</v>
      </c>
      <c r="K726"/>
      <c r="AH726" s="1250"/>
      <c r="AI726" s="1247"/>
      <c r="AJ726" s="778" t="s">
        <v>102</v>
      </c>
      <c r="AK726" s="847" t="s">
        <v>1518</v>
      </c>
      <c r="AL726" s="815">
        <v>0.26469707634394846</v>
      </c>
      <c r="AM726" s="815">
        <v>72.253032994954538</v>
      </c>
      <c r="AN726" s="815">
        <v>6.8920875990038238E-4</v>
      </c>
      <c r="AO726" s="815">
        <v>0.34454821260983848</v>
      </c>
      <c r="AP726" s="816">
        <v>1.9517480836860936</v>
      </c>
      <c r="AQ726"/>
      <c r="BN726" s="1250"/>
      <c r="BO726" s="1247"/>
      <c r="BP726" s="778" t="s">
        <v>102</v>
      </c>
      <c r="BQ726" s="847" t="s">
        <v>1755</v>
      </c>
      <c r="BR726" s="815">
        <v>0.23248954292592711</v>
      </c>
      <c r="BS726" s="815">
        <v>77.993967530315444</v>
      </c>
      <c r="BT726" s="815">
        <v>1.5123428412491653E-2</v>
      </c>
      <c r="BU726" s="815">
        <v>9.0397507212239159E-2</v>
      </c>
      <c r="BV726" s="816">
        <v>1.4984913816765295</v>
      </c>
      <c r="BW726"/>
    </row>
    <row r="727" spans="2:75" ht="15">
      <c r="B727" s="1251"/>
      <c r="C727" s="1259"/>
      <c r="D727" s="783" t="s">
        <v>103</v>
      </c>
      <c r="E727" s="856">
        <v>0.33888888888890184</v>
      </c>
      <c r="F727" s="850">
        <v>0.19756239361377709</v>
      </c>
      <c r="G727" s="850">
        <v>76.558991215686135</v>
      </c>
      <c r="H727" s="850">
        <v>1</v>
      </c>
      <c r="I727" s="850">
        <v>-0.25974320886168739</v>
      </c>
      <c r="J727" s="851">
        <v>0.93752098663949113</v>
      </c>
      <c r="K727"/>
      <c r="AH727" s="1251"/>
      <c r="AI727" s="1259"/>
      <c r="AJ727" s="783" t="s">
        <v>103</v>
      </c>
      <c r="AK727" s="856">
        <v>0.58518518518500195</v>
      </c>
      <c r="AL727" s="850">
        <v>0.28549227432137908</v>
      </c>
      <c r="AM727" s="850">
        <v>77.195843819409845</v>
      </c>
      <c r="AN727" s="850">
        <v>0.6567896094194543</v>
      </c>
      <c r="AO727" s="850">
        <v>-0.27965246807754984</v>
      </c>
      <c r="AP727" s="851">
        <v>1.4500228384475538</v>
      </c>
      <c r="AQ727"/>
      <c r="BN727" s="1251"/>
      <c r="BO727" s="1259"/>
      <c r="BP727" s="783" t="s">
        <v>103</v>
      </c>
      <c r="BQ727" s="856">
        <v>0.22962962962956845</v>
      </c>
      <c r="BR727" s="850">
        <v>0.23513059165509723</v>
      </c>
      <c r="BS727" s="850">
        <v>77.985276916788635</v>
      </c>
      <c r="BT727" s="850">
        <v>1</v>
      </c>
      <c r="BU727" s="850">
        <v>-0.4824176922437583</v>
      </c>
      <c r="BV727" s="851">
        <v>0.94167695150289521</v>
      </c>
      <c r="BW727"/>
    </row>
    <row r="728" spans="2:75" ht="15.75" thickBot="1">
      <c r="B728" s="1262" t="s">
        <v>1</v>
      </c>
      <c r="C728" s="1258" t="s">
        <v>99</v>
      </c>
      <c r="D728" s="773" t="s">
        <v>100</v>
      </c>
      <c r="E728" s="852" t="s">
        <v>1231</v>
      </c>
      <c r="F728" s="853">
        <v>0.30115321243500665</v>
      </c>
      <c r="G728" s="853">
        <v>73.741370655654521</v>
      </c>
      <c r="H728" s="853">
        <v>3.4478799498777767E-3</v>
      </c>
      <c r="I728" s="853">
        <v>-2.0803136961690414</v>
      </c>
      <c r="J728" s="854">
        <v>-0.25301963716429954</v>
      </c>
      <c r="K728"/>
      <c r="AH728" s="1262" t="s">
        <v>1</v>
      </c>
      <c r="AI728" s="1258" t="s">
        <v>99</v>
      </c>
      <c r="AJ728" s="773" t="s">
        <v>100</v>
      </c>
      <c r="AK728" s="852" t="s">
        <v>1249</v>
      </c>
      <c r="AL728" s="853">
        <v>0.44033894395687107</v>
      </c>
      <c r="AM728" s="853">
        <v>76.270028220073456</v>
      </c>
      <c r="AN728" s="853">
        <v>0.9333222084641668</v>
      </c>
      <c r="AO728" s="853">
        <v>-2.1677635371098281</v>
      </c>
      <c r="AP728" s="854">
        <v>0.50109687044313878</v>
      </c>
      <c r="AQ728"/>
      <c r="BN728" s="1262" t="s">
        <v>1</v>
      </c>
      <c r="BO728" s="1258" t="s">
        <v>99</v>
      </c>
      <c r="BP728" s="773" t="s">
        <v>100</v>
      </c>
      <c r="BQ728" s="852" t="s">
        <v>1756</v>
      </c>
      <c r="BR728" s="853">
        <v>0.4004686238751437</v>
      </c>
      <c r="BS728" s="853">
        <v>76.899736099010298</v>
      </c>
      <c r="BT728" s="853">
        <v>1</v>
      </c>
      <c r="BU728" s="853">
        <v>-1.6299498599094742</v>
      </c>
      <c r="BV728" s="854">
        <v>0.79661652657613402</v>
      </c>
      <c r="BW728"/>
    </row>
    <row r="729" spans="2:75" ht="15">
      <c r="B729" s="1250"/>
      <c r="C729" s="1247"/>
      <c r="D729" s="778" t="s">
        <v>101</v>
      </c>
      <c r="E729" s="847" t="s">
        <v>1232</v>
      </c>
      <c r="F729" s="815">
        <v>0.29865955679368023</v>
      </c>
      <c r="G729" s="815">
        <v>74.15925732284424</v>
      </c>
      <c r="H729" s="815">
        <v>1.7472380058457906E-7</v>
      </c>
      <c r="I729" s="815">
        <v>-2.8225773448190572</v>
      </c>
      <c r="J729" s="816">
        <v>-1.0107559885142763</v>
      </c>
      <c r="K729"/>
      <c r="AH729" s="1250"/>
      <c r="AI729" s="1247"/>
      <c r="AJ729" s="778" t="s">
        <v>101</v>
      </c>
      <c r="AK729" s="847" t="s">
        <v>1519</v>
      </c>
      <c r="AL729" s="815">
        <v>0.43266988440367993</v>
      </c>
      <c r="AM729" s="815">
        <v>75.233618095142759</v>
      </c>
      <c r="AN729" s="815">
        <v>2.4038647085195083E-2</v>
      </c>
      <c r="AO729" s="815">
        <v>-2.7284408853069211</v>
      </c>
      <c r="AP729" s="816">
        <v>-0.10489244802638661</v>
      </c>
      <c r="AQ729"/>
      <c r="BN729" s="1250"/>
      <c r="BO729" s="1247"/>
      <c r="BP729" s="778" t="s">
        <v>101</v>
      </c>
      <c r="BQ729" s="847" t="s">
        <v>1524</v>
      </c>
      <c r="BR729" s="815">
        <v>0.37584978106915068</v>
      </c>
      <c r="BS729" s="815">
        <v>77.999980170896663</v>
      </c>
      <c r="BT729" s="815">
        <v>2.214043304122575E-3</v>
      </c>
      <c r="BU729" s="815">
        <v>-2.6381812649191843</v>
      </c>
      <c r="BV729" s="816">
        <v>-0.36181873508086426</v>
      </c>
      <c r="BW729"/>
    </row>
    <row r="730" spans="2:75" ht="15">
      <c r="B730" s="1250"/>
      <c r="C730" s="1247"/>
      <c r="D730" s="778" t="s">
        <v>102</v>
      </c>
      <c r="E730" s="847" t="s">
        <v>1233</v>
      </c>
      <c r="F730" s="815">
        <v>0.2748132405634508</v>
      </c>
      <c r="G730" s="815">
        <v>77.404546926511131</v>
      </c>
      <c r="H730" s="815">
        <v>4.3141958344976211E-12</v>
      </c>
      <c r="I730" s="815">
        <v>-3.249082733080777</v>
      </c>
      <c r="J730" s="816">
        <v>-1.5842506002525323</v>
      </c>
      <c r="K730"/>
      <c r="AH730" s="1250"/>
      <c r="AI730" s="1247"/>
      <c r="AJ730" s="778" t="s">
        <v>102</v>
      </c>
      <c r="AK730" s="847" t="s">
        <v>1520</v>
      </c>
      <c r="AL730" s="815">
        <v>0.41906715923658094</v>
      </c>
      <c r="AM730" s="815">
        <v>72.686251146601904</v>
      </c>
      <c r="AN730" s="815">
        <v>2.4464052359883951E-3</v>
      </c>
      <c r="AO730" s="815">
        <v>-2.938662906993637</v>
      </c>
      <c r="AP730" s="816">
        <v>-0.39467042633970928</v>
      </c>
      <c r="AQ730"/>
      <c r="BN730" s="1250"/>
      <c r="BO730" s="1247"/>
      <c r="BP730" s="778" t="s">
        <v>102</v>
      </c>
      <c r="BQ730" s="847" t="s">
        <v>1524</v>
      </c>
      <c r="BR730" s="815">
        <v>0.37259835568996502</v>
      </c>
      <c r="BS730" s="815">
        <v>77.977422566246659</v>
      </c>
      <c r="BT730" s="815">
        <v>1.9599276894266137E-3</v>
      </c>
      <c r="BU730" s="815">
        <v>-2.6283453368547947</v>
      </c>
      <c r="BV730" s="816">
        <v>-0.371654663145215</v>
      </c>
      <c r="BW730"/>
    </row>
    <row r="731" spans="2:75" ht="15">
      <c r="B731" s="1250"/>
      <c r="C731" s="1247"/>
      <c r="D731" s="778" t="s">
        <v>103</v>
      </c>
      <c r="E731" s="847" t="s">
        <v>1234</v>
      </c>
      <c r="F731" s="815">
        <v>0.27809810590010031</v>
      </c>
      <c r="G731" s="815">
        <v>77.081956853555624</v>
      </c>
      <c r="H731" s="815">
        <v>2.5334684410533892E-15</v>
      </c>
      <c r="I731" s="815">
        <v>-3.7591450594695401</v>
      </c>
      <c r="J731" s="816">
        <v>-2.0741882738637929</v>
      </c>
      <c r="K731"/>
      <c r="AH731" s="1250"/>
      <c r="AI731" s="1247"/>
      <c r="AJ731" s="778" t="s">
        <v>103</v>
      </c>
      <c r="AK731" s="847" t="s">
        <v>1521</v>
      </c>
      <c r="AL731" s="815">
        <v>0.45250437448368724</v>
      </c>
      <c r="AM731" s="815">
        <v>77.37919765979828</v>
      </c>
      <c r="AN731" s="815">
        <v>5.8308194460382243E-5</v>
      </c>
      <c r="AO731" s="815">
        <v>-3.6206611958228527</v>
      </c>
      <c r="AP731" s="816">
        <v>-0.87933880417712773</v>
      </c>
      <c r="AQ731"/>
      <c r="BN731" s="1250"/>
      <c r="BO731" s="1247"/>
      <c r="BP731" s="778" t="s">
        <v>103</v>
      </c>
      <c r="BQ731" s="847" t="s">
        <v>1757</v>
      </c>
      <c r="BR731" s="815">
        <v>0.37679611017362874</v>
      </c>
      <c r="BS731" s="815">
        <v>77.99762476333062</v>
      </c>
      <c r="BT731" s="815">
        <v>8.7342472904456661E-5</v>
      </c>
      <c r="BU731" s="815">
        <v>-2.9743814448244947</v>
      </c>
      <c r="BV731" s="816">
        <v>-0.69228522184220798</v>
      </c>
      <c r="BW731"/>
    </row>
    <row r="732" spans="2:75" ht="15">
      <c r="B732" s="1250"/>
      <c r="C732" s="1259"/>
      <c r="D732" s="783" t="s">
        <v>104</v>
      </c>
      <c r="E732" s="849" t="s">
        <v>1235</v>
      </c>
      <c r="F732" s="850">
        <v>0.30162585705609224</v>
      </c>
      <c r="G732" s="850">
        <v>73.661350440060332</v>
      </c>
      <c r="H732" s="850">
        <v>1.2879012440013678E-15</v>
      </c>
      <c r="I732" s="850">
        <v>-4.1651142576038565</v>
      </c>
      <c r="J732" s="851">
        <v>-2.3348857423960876</v>
      </c>
      <c r="K732"/>
      <c r="AH732" s="1250"/>
      <c r="AI732" s="1259"/>
      <c r="AJ732" s="783" t="s">
        <v>104</v>
      </c>
      <c r="AK732" s="849" t="s">
        <v>1522</v>
      </c>
      <c r="AL732" s="850">
        <v>0.47534163253004397</v>
      </c>
      <c r="AM732" s="850">
        <v>77.987600964180928</v>
      </c>
      <c r="AN732" s="850">
        <v>7.3874143379595934E-5</v>
      </c>
      <c r="AO732" s="850">
        <v>-3.7728117736939115</v>
      </c>
      <c r="AP732" s="851">
        <v>-0.89385489297307597</v>
      </c>
      <c r="AQ732"/>
      <c r="BN732" s="1250"/>
      <c r="BO732" s="1259"/>
      <c r="BP732" s="783" t="s">
        <v>104</v>
      </c>
      <c r="BQ732" s="849" t="s">
        <v>1233</v>
      </c>
      <c r="BR732" s="850">
        <v>0.37421966927687833</v>
      </c>
      <c r="BS732" s="850">
        <v>77.994726905541881</v>
      </c>
      <c r="BT732" s="850">
        <v>1.2457703249184443E-7</v>
      </c>
      <c r="BU732" s="850">
        <v>-3.54991389815611</v>
      </c>
      <c r="BV732" s="851">
        <v>-1.2834194351767949</v>
      </c>
      <c r="BW732"/>
    </row>
    <row r="733" spans="2:75" ht="15">
      <c r="B733" s="1250"/>
      <c r="C733" s="1258" t="s">
        <v>100</v>
      </c>
      <c r="D733" s="773" t="s">
        <v>99</v>
      </c>
      <c r="E733" s="852" t="s">
        <v>1236</v>
      </c>
      <c r="F733" s="853">
        <v>0.30115321243500665</v>
      </c>
      <c r="G733" s="853">
        <v>73.741370655654521</v>
      </c>
      <c r="H733" s="853">
        <v>3.4478799498777767E-3</v>
      </c>
      <c r="I733" s="853">
        <v>0.25301963716429954</v>
      </c>
      <c r="J733" s="854">
        <v>2.0803136961690414</v>
      </c>
      <c r="K733"/>
      <c r="AH733" s="1250"/>
      <c r="AI733" s="1258" t="s">
        <v>100</v>
      </c>
      <c r="AJ733" s="773" t="s">
        <v>99</v>
      </c>
      <c r="AK733" s="852" t="s">
        <v>1257</v>
      </c>
      <c r="AL733" s="853">
        <v>0.44033894395687107</v>
      </c>
      <c r="AM733" s="853">
        <v>76.270028220073456</v>
      </c>
      <c r="AN733" s="853">
        <v>0.9333222084641668</v>
      </c>
      <c r="AO733" s="853">
        <v>-0.50109687044313878</v>
      </c>
      <c r="AP733" s="854">
        <v>2.1677635371098281</v>
      </c>
      <c r="AQ733"/>
      <c r="BN733" s="1250"/>
      <c r="BO733" s="1258" t="s">
        <v>100</v>
      </c>
      <c r="BP733" s="773" t="s">
        <v>99</v>
      </c>
      <c r="BQ733" s="852" t="s">
        <v>1758</v>
      </c>
      <c r="BR733" s="853">
        <v>0.4004686238751437</v>
      </c>
      <c r="BS733" s="853">
        <v>76.899736099010298</v>
      </c>
      <c r="BT733" s="853">
        <v>1</v>
      </c>
      <c r="BU733" s="853">
        <v>-0.79661652657613402</v>
      </c>
      <c r="BV733" s="854">
        <v>1.6299498599094742</v>
      </c>
      <c r="BW733"/>
    </row>
    <row r="734" spans="2:75" ht="15">
      <c r="B734" s="1250"/>
      <c r="C734" s="1247"/>
      <c r="D734" s="778" t="s">
        <v>101</v>
      </c>
      <c r="E734" s="847" t="s">
        <v>1237</v>
      </c>
      <c r="F734" s="815">
        <v>0.33315522307037154</v>
      </c>
      <c r="G734" s="815">
        <v>77.985837705858685</v>
      </c>
      <c r="H734" s="815">
        <v>0.40781948258247064</v>
      </c>
      <c r="I734" s="815">
        <v>-1.7588956469875547</v>
      </c>
      <c r="J734" s="816">
        <v>0.25889564698756234</v>
      </c>
      <c r="K734"/>
      <c r="AH734" s="1250"/>
      <c r="AI734" s="1247"/>
      <c r="AJ734" s="778" t="s">
        <v>101</v>
      </c>
      <c r="AK734" s="847" t="s">
        <v>1523</v>
      </c>
      <c r="AL734" s="815">
        <v>0.3974933328593257</v>
      </c>
      <c r="AM734" s="815">
        <v>77.860196645144498</v>
      </c>
      <c r="AN734" s="815">
        <v>1</v>
      </c>
      <c r="AO734" s="815">
        <v>-1.7871258508771835</v>
      </c>
      <c r="AP734" s="816">
        <v>0.6204591842105649</v>
      </c>
      <c r="AQ734"/>
      <c r="BN734" s="1250"/>
      <c r="BO734" s="1247"/>
      <c r="BP734" s="778" t="s">
        <v>101</v>
      </c>
      <c r="BQ734" s="847" t="s">
        <v>1759</v>
      </c>
      <c r="BR734" s="815">
        <v>0.400557541159418</v>
      </c>
      <c r="BS734" s="815">
        <v>76.908732949523227</v>
      </c>
      <c r="BT734" s="815">
        <v>0.12625850447642634</v>
      </c>
      <c r="BU734" s="815">
        <v>-2.296881359861406</v>
      </c>
      <c r="BV734" s="816">
        <v>0.13021469319469753</v>
      </c>
      <c r="BW734"/>
    </row>
    <row r="735" spans="2:75" ht="15">
      <c r="B735" s="1250"/>
      <c r="C735" s="1247"/>
      <c r="D735" s="778" t="s">
        <v>102</v>
      </c>
      <c r="E735" s="847" t="s">
        <v>1238</v>
      </c>
      <c r="F735" s="815">
        <v>0.31195703066905961</v>
      </c>
      <c r="G735" s="815">
        <v>76.149400800293165</v>
      </c>
      <c r="H735" s="815">
        <v>2.1304952178499564E-3</v>
      </c>
      <c r="I735" s="815">
        <v>-2.1954222298018138</v>
      </c>
      <c r="J735" s="816">
        <v>-0.30457777019815413</v>
      </c>
      <c r="K735"/>
      <c r="AH735" s="1250"/>
      <c r="AI735" s="1247"/>
      <c r="AJ735" s="778" t="s">
        <v>102</v>
      </c>
      <c r="AK735" s="847" t="s">
        <v>1249</v>
      </c>
      <c r="AL735" s="815">
        <v>0.38264213666079538</v>
      </c>
      <c r="AM735" s="815">
        <v>76.802680837932527</v>
      </c>
      <c r="AN735" s="815">
        <v>0.48731306306445665</v>
      </c>
      <c r="AO735" s="815">
        <v>-1.9926553714263355</v>
      </c>
      <c r="AP735" s="816">
        <v>0.32598870475967828</v>
      </c>
      <c r="AQ735"/>
      <c r="BN735" s="1250"/>
      <c r="BO735" s="1247"/>
      <c r="BP735" s="778" t="s">
        <v>102</v>
      </c>
      <c r="BQ735" s="847" t="s">
        <v>1759</v>
      </c>
      <c r="BR735" s="815">
        <v>0.39750826471007622</v>
      </c>
      <c r="BS735" s="815">
        <v>76.576274944272697</v>
      </c>
      <c r="BT735" s="815">
        <v>0.11935942014162994</v>
      </c>
      <c r="BU735" s="815">
        <v>-2.2878109192194831</v>
      </c>
      <c r="BV735" s="816">
        <v>0.12114425255281369</v>
      </c>
      <c r="BW735"/>
    </row>
    <row r="736" spans="2:75" ht="15">
      <c r="B736" s="1250"/>
      <c r="C736" s="1247"/>
      <c r="D736" s="778" t="s">
        <v>103</v>
      </c>
      <c r="E736" s="847" t="s">
        <v>1239</v>
      </c>
      <c r="F736" s="815">
        <v>0.31485461454470531</v>
      </c>
      <c r="G736" s="815">
        <v>76.609689572367088</v>
      </c>
      <c r="H736" s="815">
        <v>5.7083475288483675E-6</v>
      </c>
      <c r="I736" s="815">
        <v>-2.7040178873178879</v>
      </c>
      <c r="J736" s="816">
        <v>-0.79598211268210406</v>
      </c>
      <c r="K736"/>
      <c r="AH736" s="1250"/>
      <c r="AI736" s="1247"/>
      <c r="AJ736" s="778" t="s">
        <v>103</v>
      </c>
      <c r="AK736" s="847" t="s">
        <v>1519</v>
      </c>
      <c r="AL736" s="815">
        <v>0.41899633617084769</v>
      </c>
      <c r="AM736" s="815">
        <v>77.70255964166617</v>
      </c>
      <c r="AN736" s="815">
        <v>1.6985355111151235E-2</v>
      </c>
      <c r="AO736" s="815">
        <v>-2.6856617329175156</v>
      </c>
      <c r="AP736" s="816">
        <v>-0.14767160041577554</v>
      </c>
      <c r="AQ736"/>
      <c r="BN736" s="1250"/>
      <c r="BO736" s="1247"/>
      <c r="BP736" s="778" t="s">
        <v>103</v>
      </c>
      <c r="BQ736" s="847" t="s">
        <v>1519</v>
      </c>
      <c r="BR736" s="815">
        <v>0.40144563080438139</v>
      </c>
      <c r="BS736" s="815">
        <v>76.996332692469451</v>
      </c>
      <c r="BT736" s="815">
        <v>1.0613365431220063E-2</v>
      </c>
      <c r="BU736" s="815">
        <v>-2.6328608927403772</v>
      </c>
      <c r="BV736" s="816">
        <v>-0.20047244059298533</v>
      </c>
      <c r="BW736"/>
    </row>
    <row r="737" spans="2:75" ht="15">
      <c r="B737" s="1250"/>
      <c r="C737" s="1259"/>
      <c r="D737" s="783" t="s">
        <v>104</v>
      </c>
      <c r="E737" s="849" t="s">
        <v>1240</v>
      </c>
      <c r="F737" s="850">
        <v>0.33581695823721242</v>
      </c>
      <c r="G737" s="850">
        <v>77.999502185998992</v>
      </c>
      <c r="H737" s="850">
        <v>3.694701155436081E-7</v>
      </c>
      <c r="I737" s="850">
        <v>-3.1002838908114994</v>
      </c>
      <c r="J737" s="851">
        <v>-1.0663827758551037</v>
      </c>
      <c r="K737"/>
      <c r="AH737" s="1250"/>
      <c r="AI737" s="1259"/>
      <c r="AJ737" s="783" t="s">
        <v>104</v>
      </c>
      <c r="AK737" s="849" t="s">
        <v>1524</v>
      </c>
      <c r="AL737" s="850">
        <v>0.44356215845589037</v>
      </c>
      <c r="AM737" s="850">
        <v>75.983527467003071</v>
      </c>
      <c r="AN737" s="850">
        <v>1.7110707165714056E-2</v>
      </c>
      <c r="AO737" s="850">
        <v>-2.8443620778715735</v>
      </c>
      <c r="AP737" s="851">
        <v>-0.15563792212872482</v>
      </c>
      <c r="AQ737"/>
      <c r="BN737" s="1250"/>
      <c r="BO737" s="1259"/>
      <c r="BP737" s="783" t="s">
        <v>104</v>
      </c>
      <c r="BQ737" s="849" t="s">
        <v>1760</v>
      </c>
      <c r="BR737" s="850">
        <v>0.39902837834375432</v>
      </c>
      <c r="BS737" s="850">
        <v>76.748210980943924</v>
      </c>
      <c r="BT737" s="850">
        <v>5.051213963984894E-5</v>
      </c>
      <c r="BU737" s="850">
        <v>-3.208996340272174</v>
      </c>
      <c r="BV737" s="851">
        <v>-0.79100365972739073</v>
      </c>
      <c r="BW737"/>
    </row>
    <row r="738" spans="2:75" ht="15">
      <c r="B738" s="1250"/>
      <c r="C738" s="1258" t="s">
        <v>101</v>
      </c>
      <c r="D738" s="773" t="s">
        <v>99</v>
      </c>
      <c r="E738" s="852" t="s">
        <v>1241</v>
      </c>
      <c r="F738" s="853">
        <v>0.29865955679368023</v>
      </c>
      <c r="G738" s="853">
        <v>74.15925732284424</v>
      </c>
      <c r="H738" s="853">
        <v>1.7472380058457906E-7</v>
      </c>
      <c r="I738" s="853">
        <v>1.0107559885142763</v>
      </c>
      <c r="J738" s="854">
        <v>2.8225773448190572</v>
      </c>
      <c r="K738"/>
      <c r="AH738" s="1250"/>
      <c r="AI738" s="1258" t="s">
        <v>101</v>
      </c>
      <c r="AJ738" s="773" t="s">
        <v>99</v>
      </c>
      <c r="AK738" s="852" t="s">
        <v>1525</v>
      </c>
      <c r="AL738" s="853">
        <v>0.43266988440367993</v>
      </c>
      <c r="AM738" s="853">
        <v>75.233618095142759</v>
      </c>
      <c r="AN738" s="853">
        <v>2.4038647085195083E-2</v>
      </c>
      <c r="AO738" s="853">
        <v>0.10489244802638661</v>
      </c>
      <c r="AP738" s="854">
        <v>2.7284408853069211</v>
      </c>
      <c r="AQ738"/>
      <c r="BN738" s="1250"/>
      <c r="BO738" s="1258" t="s">
        <v>101</v>
      </c>
      <c r="BP738" s="773" t="s">
        <v>99</v>
      </c>
      <c r="BQ738" s="852" t="s">
        <v>1535</v>
      </c>
      <c r="BR738" s="853">
        <v>0.37584978106915068</v>
      </c>
      <c r="BS738" s="853">
        <v>77.999980170896663</v>
      </c>
      <c r="BT738" s="853">
        <v>2.214043304122575E-3</v>
      </c>
      <c r="BU738" s="853">
        <v>0.36181873508086426</v>
      </c>
      <c r="BV738" s="854">
        <v>2.6381812649191843</v>
      </c>
      <c r="BW738"/>
    </row>
    <row r="739" spans="2:75" ht="15">
      <c r="B739" s="1250"/>
      <c r="C739" s="1247"/>
      <c r="D739" s="778" t="s">
        <v>100</v>
      </c>
      <c r="E739" s="847" t="s">
        <v>1242</v>
      </c>
      <c r="F739" s="815">
        <v>0.33315522307037154</v>
      </c>
      <c r="G739" s="815">
        <v>77.985837705858685</v>
      </c>
      <c r="H739" s="815">
        <v>0.40781948258247064</v>
      </c>
      <c r="I739" s="815">
        <v>-0.25889564698756234</v>
      </c>
      <c r="J739" s="816">
        <v>1.7588956469875547</v>
      </c>
      <c r="K739"/>
      <c r="AH739" s="1250"/>
      <c r="AI739" s="1247"/>
      <c r="AJ739" s="778" t="s">
        <v>100</v>
      </c>
      <c r="AK739" s="847" t="s">
        <v>1526</v>
      </c>
      <c r="AL739" s="815">
        <v>0.3974933328593257</v>
      </c>
      <c r="AM739" s="815">
        <v>77.860196645144498</v>
      </c>
      <c r="AN739" s="815">
        <v>1</v>
      </c>
      <c r="AO739" s="815">
        <v>-0.6204591842105649</v>
      </c>
      <c r="AP739" s="816">
        <v>1.7871258508771835</v>
      </c>
      <c r="AQ739"/>
      <c r="BN739" s="1250"/>
      <c r="BO739" s="1247"/>
      <c r="BP739" s="778" t="s">
        <v>100</v>
      </c>
      <c r="BQ739" s="847" t="s">
        <v>1761</v>
      </c>
      <c r="BR739" s="815">
        <v>0.400557541159418</v>
      </c>
      <c r="BS739" s="815">
        <v>76.908732949523227</v>
      </c>
      <c r="BT739" s="815">
        <v>0.12625850447642634</v>
      </c>
      <c r="BU739" s="815">
        <v>-0.13021469319469753</v>
      </c>
      <c r="BV739" s="816">
        <v>2.296881359861406</v>
      </c>
      <c r="BW739"/>
    </row>
    <row r="740" spans="2:75" ht="15">
      <c r="B740" s="1250"/>
      <c r="C740" s="1247"/>
      <c r="D740" s="778" t="s">
        <v>102</v>
      </c>
      <c r="E740" s="847" t="s">
        <v>1243</v>
      </c>
      <c r="F740" s="815">
        <v>0.30955041994500654</v>
      </c>
      <c r="G740" s="815">
        <v>76.443028945421815</v>
      </c>
      <c r="H740" s="815">
        <v>1</v>
      </c>
      <c r="I740" s="815">
        <v>-1.4380119186080864</v>
      </c>
      <c r="J740" s="816">
        <v>0.4380119186081109</v>
      </c>
      <c r="K740"/>
      <c r="AH740" s="1250"/>
      <c r="AI740" s="1247"/>
      <c r="AJ740" s="778" t="s">
        <v>102</v>
      </c>
      <c r="AK740" s="847" t="s">
        <v>1527</v>
      </c>
      <c r="AL740" s="815">
        <v>0.3737911824176437</v>
      </c>
      <c r="AM740" s="815">
        <v>77.467321400529855</v>
      </c>
      <c r="AN740" s="815">
        <v>1</v>
      </c>
      <c r="AO740" s="815">
        <v>-1.3821934419500046</v>
      </c>
      <c r="AP740" s="816">
        <v>0.88219344194996585</v>
      </c>
      <c r="AQ740"/>
      <c r="BN740" s="1250"/>
      <c r="BO740" s="1247"/>
      <c r="BP740" s="778" t="s">
        <v>102</v>
      </c>
      <c r="BQ740" s="847" t="s">
        <v>1762</v>
      </c>
      <c r="BR740" s="815">
        <v>0.37269392231976789</v>
      </c>
      <c r="BS740" s="815">
        <v>77.976065570410825</v>
      </c>
      <c r="BT740" s="815">
        <v>1</v>
      </c>
      <c r="BU740" s="815">
        <v>-1.1286353641292013</v>
      </c>
      <c r="BV740" s="816">
        <v>1.1286353641292397</v>
      </c>
      <c r="BW740"/>
    </row>
    <row r="741" spans="2:75" ht="15">
      <c r="B741" s="1250"/>
      <c r="C741" s="1247"/>
      <c r="D741" s="778" t="s">
        <v>103</v>
      </c>
      <c r="E741" s="847" t="s">
        <v>1244</v>
      </c>
      <c r="F741" s="815">
        <v>0.31247032147768566</v>
      </c>
      <c r="G741" s="815">
        <v>76.866050458168417</v>
      </c>
      <c r="H741" s="815">
        <v>2.9942516210467035E-2</v>
      </c>
      <c r="I741" s="815">
        <v>-1.9466916972150528</v>
      </c>
      <c r="J741" s="816">
        <v>-5.3308302784947005E-2</v>
      </c>
      <c r="K741"/>
      <c r="AH741" s="1250"/>
      <c r="AI741" s="1247"/>
      <c r="AJ741" s="778" t="s">
        <v>103</v>
      </c>
      <c r="AK741" s="847" t="s">
        <v>1249</v>
      </c>
      <c r="AL741" s="815">
        <v>0.41092915816407494</v>
      </c>
      <c r="AM741" s="815">
        <v>77.165825700126092</v>
      </c>
      <c r="AN741" s="815">
        <v>0.69029570010364616</v>
      </c>
      <c r="AO741" s="815">
        <v>-2.0781706193558094</v>
      </c>
      <c r="AP741" s="816">
        <v>0.41150395268913648</v>
      </c>
      <c r="AQ741"/>
      <c r="BN741" s="1250"/>
      <c r="BO741" s="1247"/>
      <c r="BP741" s="778" t="s">
        <v>103</v>
      </c>
      <c r="BQ741" s="847" t="s">
        <v>1253</v>
      </c>
      <c r="BR741" s="815">
        <v>0.37689061239729077</v>
      </c>
      <c r="BS741" s="815">
        <v>77.998038952161821</v>
      </c>
      <c r="BT741" s="815">
        <v>1</v>
      </c>
      <c r="BU741" s="815">
        <v>-1.4746674333292802</v>
      </c>
      <c r="BV741" s="816">
        <v>0.80800076666262599</v>
      </c>
      <c r="BW741"/>
    </row>
    <row r="742" spans="2:75" ht="15">
      <c r="B742" s="1250"/>
      <c r="C742" s="1259"/>
      <c r="D742" s="783" t="s">
        <v>104</v>
      </c>
      <c r="E742" s="849" t="s">
        <v>1245</v>
      </c>
      <c r="F742" s="850">
        <v>0.33358252793569243</v>
      </c>
      <c r="G742" s="850">
        <v>77.980032852154878</v>
      </c>
      <c r="H742" s="850">
        <v>2.1680145202116032E-3</v>
      </c>
      <c r="I742" s="850">
        <v>-2.3435253685554032</v>
      </c>
      <c r="J742" s="851">
        <v>-0.32314129811120734</v>
      </c>
      <c r="K742"/>
      <c r="AH742" s="1250"/>
      <c r="AI742" s="1259"/>
      <c r="AJ742" s="783" t="s">
        <v>104</v>
      </c>
      <c r="AK742" s="849" t="s">
        <v>1528</v>
      </c>
      <c r="AL742" s="850">
        <v>0.43594980412759637</v>
      </c>
      <c r="AM742" s="850">
        <v>74.887378834725837</v>
      </c>
      <c r="AN742" s="850">
        <v>0.58280433180198243</v>
      </c>
      <c r="AO742" s="850">
        <v>-2.238585581719899</v>
      </c>
      <c r="AP742" s="851">
        <v>0.40525224838621904</v>
      </c>
      <c r="AQ742"/>
      <c r="BN742" s="1250"/>
      <c r="BO742" s="1259"/>
      <c r="BP742" s="783" t="s">
        <v>104</v>
      </c>
      <c r="BQ742" s="849" t="s">
        <v>1528</v>
      </c>
      <c r="BR742" s="850">
        <v>0.37431482196798399</v>
      </c>
      <c r="BS742" s="850">
        <v>77.994060482505603</v>
      </c>
      <c r="BT742" s="850">
        <v>0.24858364813993952</v>
      </c>
      <c r="BU742" s="850">
        <v>-2.050202354837344</v>
      </c>
      <c r="BV742" s="851">
        <v>0.21686902150448736</v>
      </c>
      <c r="BW742"/>
    </row>
    <row r="743" spans="2:75" ht="15">
      <c r="B743" s="1250"/>
      <c r="C743" s="1258" t="s">
        <v>102</v>
      </c>
      <c r="D743" s="773" t="s">
        <v>99</v>
      </c>
      <c r="E743" s="852" t="s">
        <v>1246</v>
      </c>
      <c r="F743" s="853">
        <v>0.2748132405634508</v>
      </c>
      <c r="G743" s="853">
        <v>77.404546926511131</v>
      </c>
      <c r="H743" s="853">
        <v>4.3141958344976211E-12</v>
      </c>
      <c r="I743" s="853">
        <v>1.5842506002525323</v>
      </c>
      <c r="J743" s="854">
        <v>3.249082733080777</v>
      </c>
      <c r="K743"/>
      <c r="AH743" s="1250"/>
      <c r="AI743" s="1258" t="s">
        <v>102</v>
      </c>
      <c r="AJ743" s="773" t="s">
        <v>99</v>
      </c>
      <c r="AK743" s="852" t="s">
        <v>1529</v>
      </c>
      <c r="AL743" s="853">
        <v>0.41906715923658094</v>
      </c>
      <c r="AM743" s="853">
        <v>72.686251146601904</v>
      </c>
      <c r="AN743" s="853">
        <v>2.4464052359883951E-3</v>
      </c>
      <c r="AO743" s="853">
        <v>0.39467042633970928</v>
      </c>
      <c r="AP743" s="854">
        <v>2.938662906993637</v>
      </c>
      <c r="AQ743"/>
      <c r="BN743" s="1250"/>
      <c r="BO743" s="1258" t="s">
        <v>102</v>
      </c>
      <c r="BP743" s="773" t="s">
        <v>99</v>
      </c>
      <c r="BQ743" s="852" t="s">
        <v>1535</v>
      </c>
      <c r="BR743" s="853">
        <v>0.37259835568996502</v>
      </c>
      <c r="BS743" s="853">
        <v>77.977422566246659</v>
      </c>
      <c r="BT743" s="853">
        <v>1.9599276894266137E-3</v>
      </c>
      <c r="BU743" s="853">
        <v>0.371654663145215</v>
      </c>
      <c r="BV743" s="854">
        <v>2.6283453368547947</v>
      </c>
      <c r="BW743"/>
    </row>
    <row r="744" spans="2:75" ht="15">
      <c r="B744" s="1250"/>
      <c r="C744" s="1247"/>
      <c r="D744" s="778" t="s">
        <v>100</v>
      </c>
      <c r="E744" s="847" t="s">
        <v>1247</v>
      </c>
      <c r="F744" s="815">
        <v>0.31195703066905961</v>
      </c>
      <c r="G744" s="815">
        <v>76.149400800293165</v>
      </c>
      <c r="H744" s="815">
        <v>2.1304952178499564E-3</v>
      </c>
      <c r="I744" s="815">
        <v>0.30457777019815413</v>
      </c>
      <c r="J744" s="816">
        <v>2.1954222298018138</v>
      </c>
      <c r="K744"/>
      <c r="AH744" s="1250"/>
      <c r="AI744" s="1247"/>
      <c r="AJ744" s="778" t="s">
        <v>100</v>
      </c>
      <c r="AK744" s="847" t="s">
        <v>1257</v>
      </c>
      <c r="AL744" s="815">
        <v>0.38264213666079538</v>
      </c>
      <c r="AM744" s="815">
        <v>76.802680837932527</v>
      </c>
      <c r="AN744" s="815">
        <v>0.48731306306445665</v>
      </c>
      <c r="AO744" s="815">
        <v>-0.32598870475967828</v>
      </c>
      <c r="AP744" s="816">
        <v>1.9926553714263355</v>
      </c>
      <c r="AQ744"/>
      <c r="BN744" s="1250"/>
      <c r="BO744" s="1247"/>
      <c r="BP744" s="778" t="s">
        <v>100</v>
      </c>
      <c r="BQ744" s="847" t="s">
        <v>1761</v>
      </c>
      <c r="BR744" s="815">
        <v>0.39750826471007622</v>
      </c>
      <c r="BS744" s="815">
        <v>76.576274944272697</v>
      </c>
      <c r="BT744" s="815">
        <v>0.11935942014162994</v>
      </c>
      <c r="BU744" s="815">
        <v>-0.12114425255281369</v>
      </c>
      <c r="BV744" s="816">
        <v>2.2878109192194831</v>
      </c>
      <c r="BW744"/>
    </row>
    <row r="745" spans="2:75" ht="15">
      <c r="B745" s="1250"/>
      <c r="C745" s="1247"/>
      <c r="D745" s="778" t="s">
        <v>101</v>
      </c>
      <c r="E745" s="847" t="s">
        <v>1248</v>
      </c>
      <c r="F745" s="815">
        <v>0.30955041994500654</v>
      </c>
      <c r="G745" s="815">
        <v>76.443028945421815</v>
      </c>
      <c r="H745" s="815">
        <v>1</v>
      </c>
      <c r="I745" s="815">
        <v>-0.4380119186081109</v>
      </c>
      <c r="J745" s="816">
        <v>1.4380119186080864</v>
      </c>
      <c r="K745"/>
      <c r="AH745" s="1250"/>
      <c r="AI745" s="1247"/>
      <c r="AJ745" s="778" t="s">
        <v>101</v>
      </c>
      <c r="AK745" s="847" t="s">
        <v>1530</v>
      </c>
      <c r="AL745" s="815">
        <v>0.3737911824176437</v>
      </c>
      <c r="AM745" s="815">
        <v>77.467321400529855</v>
      </c>
      <c r="AN745" s="815">
        <v>1</v>
      </c>
      <c r="AO745" s="815">
        <v>-0.88219344194996585</v>
      </c>
      <c r="AP745" s="816">
        <v>1.3821934419500046</v>
      </c>
      <c r="AQ745"/>
      <c r="BN745" s="1250"/>
      <c r="BO745" s="1247"/>
      <c r="BP745" s="778" t="s">
        <v>101</v>
      </c>
      <c r="BQ745" s="847" t="s">
        <v>1763</v>
      </c>
      <c r="BR745" s="815">
        <v>0.37269392231976789</v>
      </c>
      <c r="BS745" s="815">
        <v>77.976065570410825</v>
      </c>
      <c r="BT745" s="815">
        <v>1</v>
      </c>
      <c r="BU745" s="815">
        <v>-1.1286353641292397</v>
      </c>
      <c r="BV745" s="816">
        <v>1.1286353641292013</v>
      </c>
      <c r="BW745"/>
    </row>
    <row r="746" spans="2:75" ht="15">
      <c r="B746" s="1250"/>
      <c r="C746" s="1247"/>
      <c r="D746" s="778" t="s">
        <v>103</v>
      </c>
      <c r="E746" s="847" t="s">
        <v>1243</v>
      </c>
      <c r="F746" s="815">
        <v>0.28976281357198996</v>
      </c>
      <c r="G746" s="815">
        <v>77.963518979476902</v>
      </c>
      <c r="H746" s="815">
        <v>1</v>
      </c>
      <c r="I746" s="815">
        <v>-1.3774981400674722</v>
      </c>
      <c r="J746" s="816">
        <v>0.37749814006744803</v>
      </c>
      <c r="K746"/>
      <c r="AH746" s="1250"/>
      <c r="AI746" s="1247"/>
      <c r="AJ746" s="778" t="s">
        <v>103</v>
      </c>
      <c r="AK746" s="847" t="s">
        <v>1523</v>
      </c>
      <c r="AL746" s="815">
        <v>0.39658142683459013</v>
      </c>
      <c r="AM746" s="815">
        <v>75.41077266467272</v>
      </c>
      <c r="AN746" s="815">
        <v>1</v>
      </c>
      <c r="AO746" s="815">
        <v>-1.7856013954804026</v>
      </c>
      <c r="AP746" s="816">
        <v>0.61893472881376843</v>
      </c>
      <c r="AQ746"/>
      <c r="BN746" s="1250"/>
      <c r="BO746" s="1247"/>
      <c r="BP746" s="778" t="s">
        <v>103</v>
      </c>
      <c r="BQ746" s="847" t="s">
        <v>1253</v>
      </c>
      <c r="BR746" s="815">
        <v>0.37364824427038595</v>
      </c>
      <c r="BS746" s="815">
        <v>77.960419851682715</v>
      </c>
      <c r="BT746" s="815">
        <v>1</v>
      </c>
      <c r="BU746" s="815">
        <v>-1.4648658711518414</v>
      </c>
      <c r="BV746" s="816">
        <v>0.79819920448514881</v>
      </c>
      <c r="BW746"/>
    </row>
    <row r="747" spans="2:75" ht="15">
      <c r="B747" s="1250"/>
      <c r="C747" s="1259"/>
      <c r="D747" s="783" t="s">
        <v>104</v>
      </c>
      <c r="E747" s="849" t="s">
        <v>1249</v>
      </c>
      <c r="F747" s="850">
        <v>0.31241333081153005</v>
      </c>
      <c r="G747" s="850">
        <v>76.091881481780419</v>
      </c>
      <c r="H747" s="850">
        <v>0.1400257412013467</v>
      </c>
      <c r="I747" s="850">
        <v>-1.7801616347338716</v>
      </c>
      <c r="J747" s="851">
        <v>0.11349496806723655</v>
      </c>
      <c r="K747"/>
      <c r="AH747" s="1250"/>
      <c r="AI747" s="1259"/>
      <c r="AJ747" s="783" t="s">
        <v>104</v>
      </c>
      <c r="AK747" s="849" t="s">
        <v>1531</v>
      </c>
      <c r="AL747" s="850">
        <v>0.42245270362445764</v>
      </c>
      <c r="AM747" s="850">
        <v>72.253032994955632</v>
      </c>
      <c r="AN747" s="850">
        <v>1</v>
      </c>
      <c r="AO747" s="850">
        <v>-1.9492005355313042</v>
      </c>
      <c r="AP747" s="851">
        <v>0.615867202197663</v>
      </c>
      <c r="AQ747"/>
      <c r="BN747" s="1250"/>
      <c r="BO747" s="1259"/>
      <c r="BP747" s="783" t="s">
        <v>104</v>
      </c>
      <c r="BQ747" s="849" t="s">
        <v>1528</v>
      </c>
      <c r="BR747" s="850">
        <v>0.3710499463388463</v>
      </c>
      <c r="BS747" s="850">
        <v>77.993967530318855</v>
      </c>
      <c r="BT747" s="850">
        <v>0.23513849393627631</v>
      </c>
      <c r="BU747" s="850">
        <v>-2.0403153907866889</v>
      </c>
      <c r="BV747" s="851">
        <v>0.20698205745379397</v>
      </c>
      <c r="BW747"/>
    </row>
    <row r="748" spans="2:75" ht="15">
      <c r="B748" s="1250"/>
      <c r="C748" s="1258" t="s">
        <v>103</v>
      </c>
      <c r="D748" s="773" t="s">
        <v>99</v>
      </c>
      <c r="E748" s="852" t="s">
        <v>1250</v>
      </c>
      <c r="F748" s="853">
        <v>0.27809810590010031</v>
      </c>
      <c r="G748" s="853">
        <v>77.081956853555624</v>
      </c>
      <c r="H748" s="853">
        <v>2.5334684410533892E-15</v>
      </c>
      <c r="I748" s="853">
        <v>2.0741882738637929</v>
      </c>
      <c r="J748" s="854">
        <v>3.7591450594695401</v>
      </c>
      <c r="K748"/>
      <c r="AH748" s="1250"/>
      <c r="AI748" s="1258" t="s">
        <v>103</v>
      </c>
      <c r="AJ748" s="773" t="s">
        <v>99</v>
      </c>
      <c r="AK748" s="852" t="s">
        <v>1532</v>
      </c>
      <c r="AL748" s="853">
        <v>0.45250437448368724</v>
      </c>
      <c r="AM748" s="853">
        <v>77.37919765979828</v>
      </c>
      <c r="AN748" s="853">
        <v>5.8308194460382243E-5</v>
      </c>
      <c r="AO748" s="853">
        <v>0.87933880417712773</v>
      </c>
      <c r="AP748" s="854">
        <v>3.6206611958228527</v>
      </c>
      <c r="AQ748"/>
      <c r="BN748" s="1250"/>
      <c r="BO748" s="1258" t="s">
        <v>103</v>
      </c>
      <c r="BP748" s="773" t="s">
        <v>99</v>
      </c>
      <c r="BQ748" s="852" t="s">
        <v>1764</v>
      </c>
      <c r="BR748" s="853">
        <v>0.37679611017362874</v>
      </c>
      <c r="BS748" s="853">
        <v>77.99762476333062</v>
      </c>
      <c r="BT748" s="853">
        <v>8.7342472904456661E-5</v>
      </c>
      <c r="BU748" s="853">
        <v>0.69228522184220798</v>
      </c>
      <c r="BV748" s="854">
        <v>2.9743814448244947</v>
      </c>
      <c r="BW748"/>
    </row>
    <row r="749" spans="2:75" ht="15">
      <c r="B749" s="1250"/>
      <c r="C749" s="1247"/>
      <c r="D749" s="778" t="s">
        <v>100</v>
      </c>
      <c r="E749" s="847" t="s">
        <v>1251</v>
      </c>
      <c r="F749" s="815">
        <v>0.31485461454470531</v>
      </c>
      <c r="G749" s="815">
        <v>76.609689572367088</v>
      </c>
      <c r="H749" s="815">
        <v>5.7083475288483675E-6</v>
      </c>
      <c r="I749" s="815">
        <v>0.79598211268210406</v>
      </c>
      <c r="J749" s="816">
        <v>2.7040178873178879</v>
      </c>
      <c r="K749"/>
      <c r="AH749" s="1250"/>
      <c r="AI749" s="1247"/>
      <c r="AJ749" s="778" t="s">
        <v>100</v>
      </c>
      <c r="AK749" s="847" t="s">
        <v>1525</v>
      </c>
      <c r="AL749" s="815">
        <v>0.41899633617084769</v>
      </c>
      <c r="AM749" s="815">
        <v>77.70255964166617</v>
      </c>
      <c r="AN749" s="815">
        <v>1.6985355111151235E-2</v>
      </c>
      <c r="AO749" s="815">
        <v>0.14767160041577554</v>
      </c>
      <c r="AP749" s="816">
        <v>2.6856617329175156</v>
      </c>
      <c r="AQ749"/>
      <c r="BN749" s="1250"/>
      <c r="BO749" s="1247"/>
      <c r="BP749" s="778" t="s">
        <v>100</v>
      </c>
      <c r="BQ749" s="847" t="s">
        <v>1525</v>
      </c>
      <c r="BR749" s="815">
        <v>0.40144563080438139</v>
      </c>
      <c r="BS749" s="815">
        <v>76.996332692469451</v>
      </c>
      <c r="BT749" s="815">
        <v>1.0613365431220063E-2</v>
      </c>
      <c r="BU749" s="815">
        <v>0.20047244059298533</v>
      </c>
      <c r="BV749" s="816">
        <v>2.6328608927403772</v>
      </c>
      <c r="BW749"/>
    </row>
    <row r="750" spans="2:75" ht="15">
      <c r="B750" s="1250"/>
      <c r="C750" s="1247"/>
      <c r="D750" s="778" t="s">
        <v>101</v>
      </c>
      <c r="E750" s="847" t="s">
        <v>1252</v>
      </c>
      <c r="F750" s="815">
        <v>0.31247032147768566</v>
      </c>
      <c r="G750" s="815">
        <v>76.866050458168417</v>
      </c>
      <c r="H750" s="815">
        <v>2.9942516210467035E-2</v>
      </c>
      <c r="I750" s="815">
        <v>5.3308302784947005E-2</v>
      </c>
      <c r="J750" s="816">
        <v>1.9466916972150528</v>
      </c>
      <c r="K750"/>
      <c r="AH750" s="1250"/>
      <c r="AI750" s="1247"/>
      <c r="AJ750" s="778" t="s">
        <v>101</v>
      </c>
      <c r="AK750" s="847" t="s">
        <v>1257</v>
      </c>
      <c r="AL750" s="815">
        <v>0.41092915816407494</v>
      </c>
      <c r="AM750" s="815">
        <v>77.165825700126092</v>
      </c>
      <c r="AN750" s="815">
        <v>0.69029570010364616</v>
      </c>
      <c r="AO750" s="815">
        <v>-0.41150395268913648</v>
      </c>
      <c r="AP750" s="816">
        <v>2.0781706193558094</v>
      </c>
      <c r="AQ750"/>
      <c r="BN750" s="1250"/>
      <c r="BO750" s="1247"/>
      <c r="BP750" s="778" t="s">
        <v>101</v>
      </c>
      <c r="BQ750" s="847" t="s">
        <v>1258</v>
      </c>
      <c r="BR750" s="815">
        <v>0.37689061239729077</v>
      </c>
      <c r="BS750" s="815">
        <v>77.998038952161821</v>
      </c>
      <c r="BT750" s="815">
        <v>1</v>
      </c>
      <c r="BU750" s="815">
        <v>-0.80800076666262599</v>
      </c>
      <c r="BV750" s="816">
        <v>1.4746674333292802</v>
      </c>
      <c r="BW750"/>
    </row>
    <row r="751" spans="2:75" ht="15">
      <c r="B751" s="1250"/>
      <c r="C751" s="1247"/>
      <c r="D751" s="778" t="s">
        <v>102</v>
      </c>
      <c r="E751" s="847" t="s">
        <v>1248</v>
      </c>
      <c r="F751" s="815">
        <v>0.28976281357198996</v>
      </c>
      <c r="G751" s="815">
        <v>77.963518979476902</v>
      </c>
      <c r="H751" s="815">
        <v>1</v>
      </c>
      <c r="I751" s="815">
        <v>-0.37749814006744803</v>
      </c>
      <c r="J751" s="816">
        <v>1.3774981400674722</v>
      </c>
      <c r="K751"/>
      <c r="AH751" s="1250"/>
      <c r="AI751" s="1247"/>
      <c r="AJ751" s="778" t="s">
        <v>102</v>
      </c>
      <c r="AK751" s="847" t="s">
        <v>1526</v>
      </c>
      <c r="AL751" s="815">
        <v>0.39658142683459013</v>
      </c>
      <c r="AM751" s="815">
        <v>75.41077266467272</v>
      </c>
      <c r="AN751" s="815">
        <v>1</v>
      </c>
      <c r="AO751" s="815">
        <v>-0.61893472881376843</v>
      </c>
      <c r="AP751" s="816">
        <v>1.7856013954804026</v>
      </c>
      <c r="AQ751"/>
      <c r="BN751" s="1250"/>
      <c r="BO751" s="1247"/>
      <c r="BP751" s="778" t="s">
        <v>102</v>
      </c>
      <c r="BQ751" s="847" t="s">
        <v>1258</v>
      </c>
      <c r="BR751" s="815">
        <v>0.37364824427038595</v>
      </c>
      <c r="BS751" s="815">
        <v>77.960419851682715</v>
      </c>
      <c r="BT751" s="815">
        <v>1</v>
      </c>
      <c r="BU751" s="815">
        <v>-0.79819920448514881</v>
      </c>
      <c r="BV751" s="816">
        <v>1.4648658711518414</v>
      </c>
      <c r="BW751"/>
    </row>
    <row r="752" spans="2:75" ht="15">
      <c r="B752" s="1250"/>
      <c r="C752" s="1259"/>
      <c r="D752" s="783" t="s">
        <v>104</v>
      </c>
      <c r="E752" s="849" t="s">
        <v>1253</v>
      </c>
      <c r="F752" s="850">
        <v>0.31530672143960542</v>
      </c>
      <c r="G752" s="850">
        <v>76.558991215687513</v>
      </c>
      <c r="H752" s="850">
        <v>1</v>
      </c>
      <c r="I752" s="850">
        <v>-1.288741499015142</v>
      </c>
      <c r="J752" s="851">
        <v>0.62207483234853111</v>
      </c>
      <c r="K752"/>
      <c r="AH752" s="1250"/>
      <c r="AI752" s="1259"/>
      <c r="AJ752" s="783" t="s">
        <v>104</v>
      </c>
      <c r="AK752" s="849" t="s">
        <v>1533</v>
      </c>
      <c r="AL752" s="850">
        <v>0.45564153868569623</v>
      </c>
      <c r="AM752" s="850">
        <v>77.195843819410712</v>
      </c>
      <c r="AN752" s="850">
        <v>1</v>
      </c>
      <c r="AO752" s="850">
        <v>-1.4636017135639505</v>
      </c>
      <c r="AP752" s="851">
        <v>1.2969350468969434</v>
      </c>
      <c r="AQ752"/>
      <c r="BN752" s="1250"/>
      <c r="BO752" s="1259"/>
      <c r="BP752" s="783" t="s">
        <v>104</v>
      </c>
      <c r="BQ752" s="849" t="s">
        <v>1523</v>
      </c>
      <c r="BR752" s="850">
        <v>0.37526502189409094</v>
      </c>
      <c r="BS752" s="850">
        <v>77.985276916791136</v>
      </c>
      <c r="BT752" s="850">
        <v>1</v>
      </c>
      <c r="BU752" s="850">
        <v>-1.7197505555734802</v>
      </c>
      <c r="BV752" s="851">
        <v>0.553083888907278</v>
      </c>
      <c r="BW752"/>
    </row>
    <row r="753" spans="2:75" ht="15.75" thickBot="1">
      <c r="B753" s="1250"/>
      <c r="C753" s="1260" t="s">
        <v>104</v>
      </c>
      <c r="D753" s="773" t="s">
        <v>99</v>
      </c>
      <c r="E753" s="852" t="s">
        <v>1254</v>
      </c>
      <c r="F753" s="853">
        <v>0.30162585705609224</v>
      </c>
      <c r="G753" s="853">
        <v>73.661350440060332</v>
      </c>
      <c r="H753" s="853">
        <v>1.2879012440013678E-15</v>
      </c>
      <c r="I753" s="853">
        <v>2.3348857423960876</v>
      </c>
      <c r="J753" s="854">
        <v>4.1651142576038565</v>
      </c>
      <c r="K753"/>
      <c r="AH753" s="1250"/>
      <c r="AI753" s="1260" t="s">
        <v>104</v>
      </c>
      <c r="AJ753" s="773" t="s">
        <v>99</v>
      </c>
      <c r="AK753" s="852" t="s">
        <v>1534</v>
      </c>
      <c r="AL753" s="853">
        <v>0.47534163253004397</v>
      </c>
      <c r="AM753" s="853">
        <v>77.987600964180928</v>
      </c>
      <c r="AN753" s="853">
        <v>7.3874143379595934E-5</v>
      </c>
      <c r="AO753" s="853">
        <v>0.89385489297307597</v>
      </c>
      <c r="AP753" s="854">
        <v>3.7728117736939115</v>
      </c>
      <c r="AQ753"/>
      <c r="BN753" s="1250"/>
      <c r="BO753" s="1260" t="s">
        <v>104</v>
      </c>
      <c r="BP753" s="773" t="s">
        <v>99</v>
      </c>
      <c r="BQ753" s="852" t="s">
        <v>1246</v>
      </c>
      <c r="BR753" s="853">
        <v>0.37421966927687833</v>
      </c>
      <c r="BS753" s="853">
        <v>77.994726905541881</v>
      </c>
      <c r="BT753" s="853">
        <v>1.2457703249184443E-7</v>
      </c>
      <c r="BU753" s="853">
        <v>1.2834194351767949</v>
      </c>
      <c r="BV753" s="854">
        <v>3.54991389815611</v>
      </c>
      <c r="BW753"/>
    </row>
    <row r="754" spans="2:75" ht="15">
      <c r="B754" s="1250"/>
      <c r="C754" s="1247"/>
      <c r="D754" s="778" t="s">
        <v>100</v>
      </c>
      <c r="E754" s="847" t="s">
        <v>1255</v>
      </c>
      <c r="F754" s="815">
        <v>0.33581695823721242</v>
      </c>
      <c r="G754" s="815">
        <v>77.999502185998992</v>
      </c>
      <c r="H754" s="815">
        <v>3.694701155436081E-7</v>
      </c>
      <c r="I754" s="815">
        <v>1.0663827758551037</v>
      </c>
      <c r="J754" s="816">
        <v>3.1002838908114994</v>
      </c>
      <c r="K754"/>
      <c r="AH754" s="1250"/>
      <c r="AI754" s="1247"/>
      <c r="AJ754" s="778" t="s">
        <v>100</v>
      </c>
      <c r="AK754" s="847" t="s">
        <v>1535</v>
      </c>
      <c r="AL754" s="815">
        <v>0.44356215845589037</v>
      </c>
      <c r="AM754" s="815">
        <v>75.983527467003071</v>
      </c>
      <c r="AN754" s="815">
        <v>1.7110707165714056E-2</v>
      </c>
      <c r="AO754" s="815">
        <v>0.15563792212872482</v>
      </c>
      <c r="AP754" s="816">
        <v>2.8443620778715735</v>
      </c>
      <c r="AQ754"/>
      <c r="BN754" s="1250"/>
      <c r="BO754" s="1247"/>
      <c r="BP754" s="778" t="s">
        <v>100</v>
      </c>
      <c r="BQ754" s="847" t="s">
        <v>1765</v>
      </c>
      <c r="BR754" s="815">
        <v>0.39902837834375432</v>
      </c>
      <c r="BS754" s="815">
        <v>76.748210980943924</v>
      </c>
      <c r="BT754" s="815">
        <v>5.051213963984894E-5</v>
      </c>
      <c r="BU754" s="815">
        <v>0.79100365972739073</v>
      </c>
      <c r="BV754" s="816">
        <v>3.208996340272174</v>
      </c>
      <c r="BW754"/>
    </row>
    <row r="755" spans="2:75" ht="15">
      <c r="B755" s="1250"/>
      <c r="C755" s="1247"/>
      <c r="D755" s="778" t="s">
        <v>101</v>
      </c>
      <c r="E755" s="847" t="s">
        <v>1256</v>
      </c>
      <c r="F755" s="815">
        <v>0.33358252793569243</v>
      </c>
      <c r="G755" s="815">
        <v>77.980032852154878</v>
      </c>
      <c r="H755" s="815">
        <v>2.1680145202116032E-3</v>
      </c>
      <c r="I755" s="815">
        <v>0.32314129811120734</v>
      </c>
      <c r="J755" s="816">
        <v>2.3435253685554032</v>
      </c>
      <c r="K755"/>
      <c r="AH755" s="1250"/>
      <c r="AI755" s="1247"/>
      <c r="AJ755" s="778" t="s">
        <v>101</v>
      </c>
      <c r="AK755" s="847" t="s">
        <v>1536</v>
      </c>
      <c r="AL755" s="815">
        <v>0.43594980412759637</v>
      </c>
      <c r="AM755" s="815">
        <v>74.887378834725837</v>
      </c>
      <c r="AN755" s="815">
        <v>0.58280433180198243</v>
      </c>
      <c r="AO755" s="815">
        <v>-0.40525224838621904</v>
      </c>
      <c r="AP755" s="816">
        <v>2.238585581719899</v>
      </c>
      <c r="AQ755"/>
      <c r="BN755" s="1250"/>
      <c r="BO755" s="1247"/>
      <c r="BP755" s="778" t="s">
        <v>101</v>
      </c>
      <c r="BQ755" s="847" t="s">
        <v>1536</v>
      </c>
      <c r="BR755" s="815">
        <v>0.37431482196798399</v>
      </c>
      <c r="BS755" s="815">
        <v>77.994060482505603</v>
      </c>
      <c r="BT755" s="815">
        <v>0.24858364813993952</v>
      </c>
      <c r="BU755" s="815">
        <v>-0.21686902150448736</v>
      </c>
      <c r="BV755" s="816">
        <v>2.050202354837344</v>
      </c>
      <c r="BW755"/>
    </row>
    <row r="756" spans="2:75" ht="15">
      <c r="B756" s="1250"/>
      <c r="C756" s="1247"/>
      <c r="D756" s="778" t="s">
        <v>102</v>
      </c>
      <c r="E756" s="847" t="s">
        <v>1257</v>
      </c>
      <c r="F756" s="815">
        <v>0.31241333081153005</v>
      </c>
      <c r="G756" s="815">
        <v>76.091881481780419</v>
      </c>
      <c r="H756" s="815">
        <v>0.1400257412013467</v>
      </c>
      <c r="I756" s="815">
        <v>-0.11349496806723655</v>
      </c>
      <c r="J756" s="816">
        <v>1.7801616347338716</v>
      </c>
      <c r="K756"/>
      <c r="AH756" s="1250"/>
      <c r="AI756" s="1247"/>
      <c r="AJ756" s="778" t="s">
        <v>102</v>
      </c>
      <c r="AK756" s="847" t="s">
        <v>1537</v>
      </c>
      <c r="AL756" s="815">
        <v>0.42245270362445764</v>
      </c>
      <c r="AM756" s="815">
        <v>72.253032994955632</v>
      </c>
      <c r="AN756" s="815">
        <v>1</v>
      </c>
      <c r="AO756" s="815">
        <v>-0.615867202197663</v>
      </c>
      <c r="AP756" s="816">
        <v>1.9492005355313042</v>
      </c>
      <c r="AQ756"/>
      <c r="BN756" s="1250"/>
      <c r="BO756" s="1247"/>
      <c r="BP756" s="778" t="s">
        <v>102</v>
      </c>
      <c r="BQ756" s="847" t="s">
        <v>1536</v>
      </c>
      <c r="BR756" s="815">
        <v>0.3710499463388463</v>
      </c>
      <c r="BS756" s="815">
        <v>77.993967530318855</v>
      </c>
      <c r="BT756" s="815">
        <v>0.23513849393627631</v>
      </c>
      <c r="BU756" s="815">
        <v>-0.20698205745379397</v>
      </c>
      <c r="BV756" s="816">
        <v>2.0403153907866889</v>
      </c>
      <c r="BW756"/>
    </row>
    <row r="757" spans="2:75" ht="15.75" thickBot="1">
      <c r="B757" s="1263"/>
      <c r="C757" s="1261"/>
      <c r="D757" s="788" t="s">
        <v>103</v>
      </c>
      <c r="E757" s="833" t="s">
        <v>1258</v>
      </c>
      <c r="F757" s="834">
        <v>0.31530672143960542</v>
      </c>
      <c r="G757" s="834">
        <v>76.558991215687513</v>
      </c>
      <c r="H757" s="834">
        <v>1</v>
      </c>
      <c r="I757" s="834">
        <v>-0.62207483234853111</v>
      </c>
      <c r="J757" s="835">
        <v>1.288741499015142</v>
      </c>
      <c r="K757"/>
      <c r="AH757" s="1263"/>
      <c r="AI757" s="1261"/>
      <c r="AJ757" s="788" t="s">
        <v>103</v>
      </c>
      <c r="AK757" s="833" t="s">
        <v>1538</v>
      </c>
      <c r="AL757" s="834">
        <v>0.45564153868569623</v>
      </c>
      <c r="AM757" s="834">
        <v>77.195843819410712</v>
      </c>
      <c r="AN757" s="834">
        <v>1</v>
      </c>
      <c r="AO757" s="834">
        <v>-1.2969350468969434</v>
      </c>
      <c r="AP757" s="835">
        <v>1.4636017135639505</v>
      </c>
      <c r="AQ757"/>
      <c r="BN757" s="1263"/>
      <c r="BO757" s="1261"/>
      <c r="BP757" s="788" t="s">
        <v>103</v>
      </c>
      <c r="BQ757" s="833" t="s">
        <v>1526</v>
      </c>
      <c r="BR757" s="834">
        <v>0.37526502189409094</v>
      </c>
      <c r="BS757" s="834">
        <v>77.985276916791136</v>
      </c>
      <c r="BT757" s="834">
        <v>1</v>
      </c>
      <c r="BU757" s="834">
        <v>-0.553083888907278</v>
      </c>
      <c r="BV757" s="835">
        <v>1.7197505555734802</v>
      </c>
      <c r="BW757"/>
    </row>
    <row r="758" spans="2:75" ht="15">
      <c r="B758" s="1270" t="s">
        <v>81</v>
      </c>
      <c r="C758" s="1247"/>
      <c r="D758" s="1247"/>
      <c r="E758" s="1247"/>
      <c r="F758" s="1247"/>
      <c r="G758" s="1247"/>
      <c r="H758" s="1247"/>
      <c r="I758" s="1247"/>
      <c r="J758" s="1247"/>
      <c r="K758"/>
      <c r="AH758" s="1270" t="s">
        <v>81</v>
      </c>
      <c r="AI758" s="1247"/>
      <c r="AJ758" s="1247"/>
      <c r="AK758" s="1247"/>
      <c r="AL758" s="1247"/>
      <c r="AM758" s="1247"/>
      <c r="AN758" s="1247"/>
      <c r="AO758" s="1247"/>
      <c r="AP758" s="1247"/>
      <c r="AQ758"/>
      <c r="BN758" s="1270" t="s">
        <v>81</v>
      </c>
      <c r="BO758" s="1247"/>
      <c r="BP758" s="1247"/>
      <c r="BQ758" s="1247"/>
      <c r="BR758" s="1247"/>
      <c r="BS758" s="1247"/>
      <c r="BT758" s="1247"/>
      <c r="BU758" s="1247"/>
      <c r="BV758" s="1247"/>
      <c r="BW758"/>
    </row>
    <row r="759" spans="2:75" ht="15">
      <c r="B759" s="1270" t="s">
        <v>1259</v>
      </c>
      <c r="C759" s="1247"/>
      <c r="D759" s="1247"/>
      <c r="E759" s="1247"/>
      <c r="F759" s="1247"/>
      <c r="G759" s="1247"/>
      <c r="H759" s="1247"/>
      <c r="I759" s="1247"/>
      <c r="J759" s="1247"/>
      <c r="K759"/>
      <c r="AH759" s="1270" t="s">
        <v>1539</v>
      </c>
      <c r="AI759" s="1247"/>
      <c r="AJ759" s="1247"/>
      <c r="AK759" s="1247"/>
      <c r="AL759" s="1247"/>
      <c r="AM759" s="1247"/>
      <c r="AN759" s="1247"/>
      <c r="AO759" s="1247"/>
      <c r="AP759" s="1247"/>
      <c r="AQ759"/>
      <c r="BN759" s="1270" t="s">
        <v>1766</v>
      </c>
      <c r="BO759" s="1247"/>
      <c r="BP759" s="1247"/>
      <c r="BQ759" s="1247"/>
      <c r="BR759" s="1247"/>
      <c r="BS759" s="1247"/>
      <c r="BT759" s="1247"/>
      <c r="BU759" s="1247"/>
      <c r="BV759" s="1247"/>
      <c r="BW759"/>
    </row>
    <row r="760" spans="2:75" ht="15">
      <c r="B760"/>
      <c r="C760"/>
      <c r="D760"/>
      <c r="E760"/>
      <c r="F760"/>
      <c r="G760"/>
      <c r="H760"/>
      <c r="I760"/>
      <c r="J760"/>
      <c r="K760"/>
      <c r="AH760"/>
      <c r="AI760"/>
      <c r="AJ760"/>
      <c r="AK760"/>
      <c r="AL760"/>
      <c r="AM760"/>
      <c r="AN760"/>
      <c r="AO760"/>
      <c r="AP760"/>
      <c r="AQ760"/>
      <c r="BN760"/>
      <c r="BO760"/>
      <c r="BP760"/>
      <c r="BQ760"/>
      <c r="BR760"/>
      <c r="BS760"/>
      <c r="BT760"/>
      <c r="BU760"/>
      <c r="BV760"/>
      <c r="BW760"/>
    </row>
    <row r="761" spans="2:75" ht="15.75" thickBot="1">
      <c r="B761" s="1246" t="s">
        <v>1127</v>
      </c>
      <c r="C761" s="1247"/>
      <c r="D761" s="1247"/>
      <c r="E761" s="1247"/>
      <c r="F761" s="1247"/>
      <c r="G761"/>
      <c r="H761"/>
      <c r="I761"/>
      <c r="J761"/>
      <c r="K761"/>
      <c r="AH761" s="1246" t="s">
        <v>1127</v>
      </c>
      <c r="AI761" s="1247"/>
      <c r="AJ761" s="1247"/>
      <c r="AK761" s="1247"/>
      <c r="AL761" s="1247"/>
      <c r="AM761"/>
      <c r="AN761"/>
      <c r="AO761"/>
      <c r="AP761"/>
      <c r="AQ761"/>
      <c r="BN761" s="1246" t="s">
        <v>1127</v>
      </c>
      <c r="BO761" s="1247"/>
      <c r="BP761" s="1247"/>
      <c r="BQ761" s="1247"/>
      <c r="BR761" s="1247"/>
      <c r="BS761"/>
      <c r="BT761"/>
      <c r="BU761"/>
      <c r="BV761"/>
      <c r="BW761"/>
    </row>
    <row r="762" spans="2:75" ht="25.5" thickBot="1">
      <c r="B762" s="812" t="s">
        <v>30</v>
      </c>
      <c r="C762" s="756" t="s">
        <v>849</v>
      </c>
      <c r="D762" s="757" t="s">
        <v>850</v>
      </c>
      <c r="E762" s="757" t="s">
        <v>36</v>
      </c>
      <c r="F762" s="758" t="s">
        <v>39</v>
      </c>
      <c r="G762"/>
      <c r="H762"/>
      <c r="I762"/>
      <c r="J762"/>
      <c r="K762"/>
      <c r="AH762" s="812" t="s">
        <v>30</v>
      </c>
      <c r="AI762" s="756" t="s">
        <v>849</v>
      </c>
      <c r="AJ762" s="757" t="s">
        <v>850</v>
      </c>
      <c r="AK762" s="757" t="s">
        <v>36</v>
      </c>
      <c r="AL762" s="758" t="s">
        <v>39</v>
      </c>
      <c r="AM762"/>
      <c r="AN762"/>
      <c r="AO762"/>
      <c r="AP762"/>
      <c r="AQ762"/>
      <c r="BN762" s="812" t="s">
        <v>30</v>
      </c>
      <c r="BO762" s="756" t="s">
        <v>849</v>
      </c>
      <c r="BP762" s="757" t="s">
        <v>850</v>
      </c>
      <c r="BQ762" s="757" t="s">
        <v>36</v>
      </c>
      <c r="BR762" s="758" t="s">
        <v>39</v>
      </c>
      <c r="BS762"/>
      <c r="BT762"/>
      <c r="BU762"/>
      <c r="BV762"/>
      <c r="BW762"/>
    </row>
    <row r="763" spans="2:75" ht="15">
      <c r="B763" s="806" t="s">
        <v>2</v>
      </c>
      <c r="C763" s="794">
        <v>5</v>
      </c>
      <c r="D763" s="813">
        <v>83.593257170828906</v>
      </c>
      <c r="E763" s="813">
        <v>78.877913100092414</v>
      </c>
      <c r="F763" s="814">
        <v>3.5902399300252718E-30</v>
      </c>
      <c r="G763"/>
      <c r="H763"/>
      <c r="I763"/>
      <c r="J763"/>
      <c r="K763"/>
      <c r="AH763" s="806" t="s">
        <v>2</v>
      </c>
      <c r="AI763" s="794">
        <v>5</v>
      </c>
      <c r="AJ763" s="813">
        <v>67.53943619515141</v>
      </c>
      <c r="AK763" s="813">
        <v>35.104600107754337</v>
      </c>
      <c r="AL763" s="814">
        <v>1.6089295912579511E-17</v>
      </c>
      <c r="AM763"/>
      <c r="AN763"/>
      <c r="AO763"/>
      <c r="AP763"/>
      <c r="AQ763"/>
      <c r="BN763" s="806" t="s">
        <v>2</v>
      </c>
      <c r="BO763" s="794">
        <v>5</v>
      </c>
      <c r="BP763" s="813">
        <v>68.958286470919901</v>
      </c>
      <c r="BQ763" s="813">
        <v>50.086765670290703</v>
      </c>
      <c r="BR763" s="814">
        <v>1.2543053709289997E-21</v>
      </c>
      <c r="BS763"/>
      <c r="BT763"/>
      <c r="BU763"/>
      <c r="BV763"/>
      <c r="BW763"/>
    </row>
    <row r="764" spans="2:75" ht="15.75" thickBot="1">
      <c r="B764" s="810" t="s">
        <v>1</v>
      </c>
      <c r="C764" s="789">
        <v>5</v>
      </c>
      <c r="D764" s="834">
        <v>83.593257170828906</v>
      </c>
      <c r="E764" s="834">
        <v>35.348032646167113</v>
      </c>
      <c r="F764" s="835">
        <v>2.8934190398659424E-19</v>
      </c>
      <c r="G764"/>
      <c r="H764"/>
      <c r="I764"/>
      <c r="J764"/>
      <c r="K764"/>
      <c r="AH764" s="810" t="s">
        <v>1</v>
      </c>
      <c r="AI764" s="789">
        <v>5</v>
      </c>
      <c r="AJ764" s="834">
        <v>67.539436195152177</v>
      </c>
      <c r="AK764" s="834">
        <v>7.575603435729259</v>
      </c>
      <c r="AL764" s="835">
        <v>1.0700651730878032E-5</v>
      </c>
      <c r="AM764"/>
      <c r="AN764"/>
      <c r="AO764"/>
      <c r="AP764"/>
      <c r="AQ764"/>
      <c r="BN764" s="810" t="s">
        <v>1</v>
      </c>
      <c r="BO764" s="789">
        <v>5</v>
      </c>
      <c r="BP764" s="834">
        <v>68.958286470930261</v>
      </c>
      <c r="BQ764" s="834">
        <v>11.141951045578654</v>
      </c>
      <c r="BR764" s="835">
        <v>6.8658330629818559E-8</v>
      </c>
      <c r="BS764"/>
      <c r="BT764"/>
      <c r="BU764"/>
      <c r="BV764"/>
      <c r="BW764"/>
    </row>
    <row r="765" spans="2:75" ht="15">
      <c r="B765" s="1270" t="s">
        <v>1260</v>
      </c>
      <c r="C765" s="1247"/>
      <c r="D765" s="1247"/>
      <c r="E765" s="1247"/>
      <c r="F765" s="1247"/>
      <c r="G765"/>
      <c r="H765"/>
      <c r="I765"/>
      <c r="J765"/>
      <c r="K765"/>
      <c r="AH765" s="1270" t="s">
        <v>1260</v>
      </c>
      <c r="AI765" s="1247"/>
      <c r="AJ765" s="1247"/>
      <c r="AK765" s="1247"/>
      <c r="AL765" s="1247"/>
      <c r="AM765"/>
      <c r="AN765"/>
      <c r="AO765"/>
      <c r="AP765"/>
      <c r="AQ765"/>
      <c r="BN765" s="1270" t="s">
        <v>1260</v>
      </c>
      <c r="BO765" s="1247"/>
      <c r="BP765" s="1247"/>
      <c r="BQ765" s="1247"/>
      <c r="BR765" s="1247"/>
      <c r="BS765"/>
      <c r="BT765"/>
      <c r="BU765"/>
      <c r="BV765"/>
      <c r="BW765"/>
    </row>
    <row r="766" spans="2:75" ht="15">
      <c r="B766" s="1270" t="s">
        <v>1106</v>
      </c>
      <c r="C766" s="1247"/>
      <c r="D766" s="1247"/>
      <c r="E766" s="1247"/>
      <c r="F766" s="1247"/>
      <c r="G766"/>
      <c r="H766"/>
      <c r="I766"/>
      <c r="J766"/>
      <c r="K766"/>
      <c r="AH766" s="1270" t="s">
        <v>1422</v>
      </c>
      <c r="AI766" s="1247"/>
      <c r="AJ766" s="1247"/>
      <c r="AK766" s="1247"/>
      <c r="AL766" s="1247"/>
      <c r="AM766"/>
      <c r="AN766"/>
      <c r="AO766"/>
      <c r="AP766"/>
      <c r="AQ766"/>
      <c r="BN766" s="1270" t="s">
        <v>1654</v>
      </c>
      <c r="BO766" s="1247"/>
      <c r="BP766" s="1247"/>
      <c r="BQ766" s="1247"/>
      <c r="BR766" s="1247"/>
      <c r="BS766"/>
      <c r="BT766"/>
      <c r="BU766"/>
      <c r="BV766"/>
      <c r="BW766"/>
    </row>
    <row r="767" spans="2:75" ht="15">
      <c r="B767"/>
      <c r="C767"/>
      <c r="D767"/>
      <c r="E767"/>
      <c r="F767"/>
      <c r="G767"/>
      <c r="H767"/>
      <c r="I767"/>
      <c r="J767"/>
      <c r="K767"/>
      <c r="AH767"/>
      <c r="AI767"/>
      <c r="AJ767"/>
      <c r="AK767"/>
      <c r="AL767"/>
      <c r="AM767"/>
      <c r="AN767"/>
      <c r="AO767"/>
      <c r="AP767"/>
      <c r="AQ767"/>
      <c r="BN767"/>
      <c r="BO767"/>
      <c r="BP767"/>
      <c r="BQ767"/>
      <c r="BR767"/>
      <c r="BS767"/>
      <c r="BT767"/>
      <c r="BU767"/>
      <c r="BV767"/>
      <c r="BW767"/>
    </row>
    <row r="768" spans="2:75" ht="15">
      <c r="B768"/>
      <c r="C768"/>
      <c r="D768"/>
      <c r="E768"/>
      <c r="F768"/>
      <c r="G768"/>
      <c r="H768"/>
      <c r="I768"/>
      <c r="J768"/>
      <c r="K768"/>
      <c r="AH768"/>
      <c r="AI768"/>
      <c r="AJ768"/>
      <c r="AK768"/>
      <c r="AL768"/>
      <c r="AM768"/>
      <c r="AN768"/>
      <c r="AO768"/>
      <c r="AP768"/>
      <c r="AQ768"/>
      <c r="BN768"/>
      <c r="BO768"/>
      <c r="BP768"/>
      <c r="BQ768"/>
      <c r="BR768"/>
      <c r="BS768"/>
      <c r="BT768"/>
      <c r="BU768"/>
      <c r="BV768"/>
      <c r="BW768"/>
    </row>
    <row r="769" spans="2:75" ht="16.5">
      <c r="B769" s="649" t="s">
        <v>140</v>
      </c>
      <c r="C769"/>
      <c r="D769"/>
      <c r="E769"/>
      <c r="F769"/>
      <c r="G769"/>
      <c r="H769"/>
      <c r="I769"/>
      <c r="J769"/>
      <c r="K769"/>
      <c r="AH769" s="649" t="s">
        <v>140</v>
      </c>
      <c r="AI769"/>
      <c r="AJ769"/>
      <c r="AK769"/>
      <c r="AL769"/>
      <c r="AM769"/>
      <c r="AN769"/>
      <c r="AO769"/>
      <c r="AP769"/>
      <c r="AQ769"/>
      <c r="BN769" s="649" t="s">
        <v>140</v>
      </c>
      <c r="BO769"/>
      <c r="BP769"/>
      <c r="BQ769"/>
      <c r="BR769"/>
      <c r="BS769"/>
      <c r="BT769"/>
      <c r="BU769"/>
      <c r="BV769"/>
      <c r="BW769"/>
    </row>
    <row r="770" spans="2:75" ht="15">
      <c r="B770"/>
      <c r="C770"/>
      <c r="D770"/>
      <c r="E770"/>
      <c r="F770"/>
      <c r="G770"/>
      <c r="H770"/>
      <c r="I770"/>
      <c r="J770"/>
      <c r="K770"/>
      <c r="AH770"/>
      <c r="AI770"/>
      <c r="AJ770"/>
      <c r="AK770"/>
      <c r="AL770"/>
      <c r="AM770"/>
      <c r="AN770"/>
      <c r="AO770"/>
      <c r="AP770"/>
      <c r="AQ770"/>
      <c r="BN770"/>
      <c r="BO770"/>
      <c r="BP770"/>
      <c r="BQ770"/>
      <c r="BR770"/>
      <c r="BS770"/>
      <c r="BT770"/>
      <c r="BU770"/>
      <c r="BV770"/>
      <c r="BW770"/>
    </row>
    <row r="771" spans="2:75" ht="15.75" thickBot="1">
      <c r="B771" s="1246" t="s">
        <v>1119</v>
      </c>
      <c r="C771" s="1247"/>
      <c r="D771" s="1247"/>
      <c r="E771" s="1247"/>
      <c r="F771" s="1247"/>
      <c r="G771" s="1247"/>
      <c r="H771" s="1247"/>
      <c r="I771"/>
      <c r="J771"/>
      <c r="K771"/>
      <c r="AH771" s="1246" t="s">
        <v>1119</v>
      </c>
      <c r="AI771" s="1247"/>
      <c r="AJ771" s="1247"/>
      <c r="AK771" s="1247"/>
      <c r="AL771" s="1247"/>
      <c r="AM771" s="1247"/>
      <c r="AN771" s="1247"/>
      <c r="AO771"/>
      <c r="AP771"/>
      <c r="AQ771"/>
      <c r="BN771" s="1246" t="s">
        <v>1119</v>
      </c>
      <c r="BO771" s="1247"/>
      <c r="BP771" s="1247"/>
      <c r="BQ771" s="1247"/>
      <c r="BR771" s="1247"/>
      <c r="BS771" s="1247"/>
      <c r="BT771" s="1247"/>
      <c r="BU771"/>
      <c r="BV771"/>
      <c r="BW771"/>
    </row>
    <row r="772" spans="2:75" ht="16.5" thickBot="1">
      <c r="B772" s="1278" t="s">
        <v>109</v>
      </c>
      <c r="C772" s="1279" t="s">
        <v>96</v>
      </c>
      <c r="D772" s="1264" t="s">
        <v>16</v>
      </c>
      <c r="E772" s="1266" t="s">
        <v>71</v>
      </c>
      <c r="F772" s="1266" t="s">
        <v>50</v>
      </c>
      <c r="G772" s="1268" t="s">
        <v>72</v>
      </c>
      <c r="H772" s="1269"/>
      <c r="I772"/>
      <c r="J772"/>
      <c r="K772"/>
      <c r="AH772" s="1278" t="s">
        <v>109</v>
      </c>
      <c r="AI772" s="1279" t="s">
        <v>96</v>
      </c>
      <c r="AJ772" s="1264" t="s">
        <v>16</v>
      </c>
      <c r="AK772" s="1266" t="s">
        <v>71</v>
      </c>
      <c r="AL772" s="1266" t="s">
        <v>50</v>
      </c>
      <c r="AM772" s="1268" t="s">
        <v>72</v>
      </c>
      <c r="AN772" s="1269"/>
      <c r="AO772"/>
      <c r="AP772"/>
      <c r="AQ772"/>
      <c r="BN772" s="1278" t="s">
        <v>109</v>
      </c>
      <c r="BO772" s="1279" t="s">
        <v>96</v>
      </c>
      <c r="BP772" s="1264" t="s">
        <v>16</v>
      </c>
      <c r="BQ772" s="1266" t="s">
        <v>71</v>
      </c>
      <c r="BR772" s="1266" t="s">
        <v>50</v>
      </c>
      <c r="BS772" s="1268" t="s">
        <v>72</v>
      </c>
      <c r="BT772" s="1269"/>
      <c r="BU772"/>
      <c r="BV772"/>
      <c r="BW772"/>
    </row>
    <row r="773" spans="2:75" ht="25.5" thickBot="1">
      <c r="B773" s="1263"/>
      <c r="C773" s="1277"/>
      <c r="D773" s="1265"/>
      <c r="E773" s="1267"/>
      <c r="F773" s="1267"/>
      <c r="G773" s="827" t="s">
        <v>73</v>
      </c>
      <c r="H773" s="828" t="s">
        <v>74</v>
      </c>
      <c r="I773"/>
      <c r="J773"/>
      <c r="K773"/>
      <c r="AH773" s="1263"/>
      <c r="AI773" s="1277"/>
      <c r="AJ773" s="1265"/>
      <c r="AK773" s="1267"/>
      <c r="AL773" s="1267"/>
      <c r="AM773" s="827" t="s">
        <v>73</v>
      </c>
      <c r="AN773" s="828" t="s">
        <v>74</v>
      </c>
      <c r="AO773"/>
      <c r="AP773"/>
      <c r="AQ773"/>
      <c r="BN773" s="1263"/>
      <c r="BO773" s="1277"/>
      <c r="BP773" s="1265"/>
      <c r="BQ773" s="1267"/>
      <c r="BR773" s="1267"/>
      <c r="BS773" s="827" t="s">
        <v>73</v>
      </c>
      <c r="BT773" s="828" t="s">
        <v>74</v>
      </c>
      <c r="BU773"/>
      <c r="BV773"/>
      <c r="BW773"/>
    </row>
    <row r="774" spans="2:75" ht="15">
      <c r="B774" s="1249" t="s">
        <v>858</v>
      </c>
      <c r="C774" s="793" t="s">
        <v>99</v>
      </c>
      <c r="D774" s="846" t="s">
        <v>1261</v>
      </c>
      <c r="E774" s="813">
        <v>0.20332002198266524</v>
      </c>
      <c r="F774" s="796">
        <v>39.000000000000561</v>
      </c>
      <c r="G774" s="813">
        <v>0.68874643767404597</v>
      </c>
      <c r="H774" s="814">
        <v>1.5112535623259511</v>
      </c>
      <c r="I774"/>
      <c r="J774"/>
      <c r="K774"/>
      <c r="AH774" s="1249" t="s">
        <v>858</v>
      </c>
      <c r="AI774" s="793" t="s">
        <v>99</v>
      </c>
      <c r="AJ774" s="846" t="s">
        <v>1540</v>
      </c>
      <c r="AK774" s="813">
        <v>0.36586937403996905</v>
      </c>
      <c r="AL774" s="796">
        <v>39.000000000000327</v>
      </c>
      <c r="AM774" s="813">
        <v>3.8599593392099276</v>
      </c>
      <c r="AN774" s="814">
        <v>5.340040660790077</v>
      </c>
      <c r="AO774"/>
      <c r="AP774"/>
      <c r="AQ774"/>
      <c r="BN774" s="1249" t="s">
        <v>858</v>
      </c>
      <c r="BO774" s="793" t="s">
        <v>99</v>
      </c>
      <c r="BP774" s="846" t="s">
        <v>1767</v>
      </c>
      <c r="BQ774" s="813">
        <v>0.2910585846785847</v>
      </c>
      <c r="BR774" s="796">
        <v>39.000000000000668</v>
      </c>
      <c r="BS774" s="813">
        <v>1.3112784435719593</v>
      </c>
      <c r="BT774" s="814">
        <v>2.4887215564280405</v>
      </c>
      <c r="BU774"/>
      <c r="BV774"/>
      <c r="BW774"/>
    </row>
    <row r="775" spans="2:75" ht="15">
      <c r="B775" s="1250"/>
      <c r="C775" s="778" t="s">
        <v>100</v>
      </c>
      <c r="D775" s="847" t="s">
        <v>1262</v>
      </c>
      <c r="E775" s="815">
        <v>0.25979391350237124</v>
      </c>
      <c r="F775" s="815">
        <v>38.999999999999346</v>
      </c>
      <c r="G775" s="815">
        <v>1.7745172100780109</v>
      </c>
      <c r="H775" s="816">
        <v>2.8254827899219879</v>
      </c>
      <c r="I775"/>
      <c r="J775"/>
      <c r="K775"/>
      <c r="AH775" s="1250"/>
      <c r="AI775" s="778" t="s">
        <v>100</v>
      </c>
      <c r="AJ775" s="847" t="s">
        <v>1541</v>
      </c>
      <c r="AK775" s="815">
        <v>0.31435276969936721</v>
      </c>
      <c r="AL775" s="815">
        <v>38.999999999997698</v>
      </c>
      <c r="AM775" s="815">
        <v>4.9641615070407719</v>
      </c>
      <c r="AN775" s="816">
        <v>6.2358384929592292</v>
      </c>
      <c r="AO775"/>
      <c r="AP775"/>
      <c r="AQ775"/>
      <c r="BN775" s="1250"/>
      <c r="BO775" s="778" t="s">
        <v>100</v>
      </c>
      <c r="BP775" s="847" t="s">
        <v>1262</v>
      </c>
      <c r="BQ775" s="815">
        <v>0.32823016731409882</v>
      </c>
      <c r="BR775" s="815">
        <v>38.999999999995332</v>
      </c>
      <c r="BS775" s="815">
        <v>1.6360918208917168</v>
      </c>
      <c r="BT775" s="816">
        <v>2.9639081791082864</v>
      </c>
      <c r="BU775"/>
      <c r="BV775"/>
      <c r="BW775"/>
    </row>
    <row r="776" spans="2:75" ht="15">
      <c r="B776" s="1250"/>
      <c r="C776" s="778" t="s">
        <v>101</v>
      </c>
      <c r="D776" s="847" t="s">
        <v>1263</v>
      </c>
      <c r="E776" s="815">
        <v>0.2563162220734489</v>
      </c>
      <c r="F776" s="815">
        <v>38.999999999998956</v>
      </c>
      <c r="G776" s="815">
        <v>2.3815515049539826</v>
      </c>
      <c r="H776" s="816">
        <v>3.4184484950460172</v>
      </c>
      <c r="I776"/>
      <c r="J776"/>
      <c r="K776"/>
      <c r="AH776" s="1250"/>
      <c r="AI776" s="778" t="s">
        <v>101</v>
      </c>
      <c r="AJ776" s="847" t="s">
        <v>1542</v>
      </c>
      <c r="AK776" s="815">
        <v>0.30130296344953816</v>
      </c>
      <c r="AL776" s="815">
        <v>38.999999999996547</v>
      </c>
      <c r="AM776" s="815">
        <v>5.5905572316505374</v>
      </c>
      <c r="AN776" s="816">
        <v>6.8094427683494665</v>
      </c>
      <c r="AO776"/>
      <c r="AP776"/>
      <c r="AQ776"/>
      <c r="BN776" s="1250"/>
      <c r="BO776" s="778" t="s">
        <v>101</v>
      </c>
      <c r="BP776" s="847" t="s">
        <v>1768</v>
      </c>
      <c r="BQ776" s="815">
        <v>0.2912053739211789</v>
      </c>
      <c r="BR776" s="815">
        <v>38.999999999998785</v>
      </c>
      <c r="BS776" s="815">
        <v>2.2109815343038046</v>
      </c>
      <c r="BT776" s="816">
        <v>3.3890184656961959</v>
      </c>
      <c r="BU776"/>
      <c r="BV776"/>
      <c r="BW776"/>
    </row>
    <row r="777" spans="2:75" ht="15">
      <c r="B777" s="1250"/>
      <c r="C777" s="778" t="s">
        <v>102</v>
      </c>
      <c r="D777" s="847" t="s">
        <v>1264</v>
      </c>
      <c r="E777" s="815">
        <v>0.22200844418118576</v>
      </c>
      <c r="F777" s="815">
        <v>38.999999999996014</v>
      </c>
      <c r="G777" s="815">
        <v>3.050945535783288</v>
      </c>
      <c r="H777" s="816">
        <v>3.9490544642167085</v>
      </c>
      <c r="I777"/>
      <c r="J777"/>
      <c r="K777"/>
      <c r="AH777" s="1250"/>
      <c r="AI777" s="778" t="s">
        <v>102</v>
      </c>
      <c r="AJ777" s="847" t="s">
        <v>1543</v>
      </c>
      <c r="AK777" s="815">
        <v>0.27727304571548694</v>
      </c>
      <c r="AL777" s="815">
        <v>38.999999999986542</v>
      </c>
      <c r="AM777" s="815">
        <v>6.0391623280604207</v>
      </c>
      <c r="AN777" s="816">
        <v>7.1608376719395803</v>
      </c>
      <c r="AO777"/>
      <c r="AP777"/>
      <c r="AQ777"/>
      <c r="BN777" s="1250"/>
      <c r="BO777" s="778" t="s">
        <v>102</v>
      </c>
      <c r="BP777" s="847" t="s">
        <v>1769</v>
      </c>
      <c r="BQ777" s="815">
        <v>0.28614741284928391</v>
      </c>
      <c r="BR777" s="815">
        <v>38.99999999999774</v>
      </c>
      <c r="BS777" s="815">
        <v>3.1212122262378257</v>
      </c>
      <c r="BT777" s="816">
        <v>4.2787877737621764</v>
      </c>
      <c r="BU777"/>
      <c r="BV777"/>
      <c r="BW777"/>
    </row>
    <row r="778" spans="2:75" ht="15">
      <c r="B778" s="1250"/>
      <c r="C778" s="778" t="s">
        <v>103</v>
      </c>
      <c r="D778" s="847" t="s">
        <v>1265</v>
      </c>
      <c r="E778" s="815">
        <v>0.22686391618597393</v>
      </c>
      <c r="F778" s="799">
        <v>38.999999999999986</v>
      </c>
      <c r="G778" s="815">
        <v>3.3411244166467129</v>
      </c>
      <c r="H778" s="816">
        <v>4.2588755833532845</v>
      </c>
      <c r="I778"/>
      <c r="J778"/>
      <c r="K778"/>
      <c r="AH778" s="1250"/>
      <c r="AI778" s="778" t="s">
        <v>103</v>
      </c>
      <c r="AJ778" s="847" t="s">
        <v>1544</v>
      </c>
      <c r="AK778" s="815">
        <v>0.33444259873982685</v>
      </c>
      <c r="AL778" s="815">
        <v>38.999999999989612</v>
      </c>
      <c r="AM778" s="815">
        <v>6.2235259922555457</v>
      </c>
      <c r="AN778" s="816">
        <v>7.5764740077444586</v>
      </c>
      <c r="AO778"/>
      <c r="AP778"/>
      <c r="AQ778"/>
      <c r="BN778" s="1250"/>
      <c r="BO778" s="778" t="s">
        <v>103</v>
      </c>
      <c r="BP778" s="847" t="s">
        <v>1770</v>
      </c>
      <c r="BQ778" s="815">
        <v>0.29266921712963251</v>
      </c>
      <c r="BR778" s="815">
        <v>38.9999999999987</v>
      </c>
      <c r="BS778" s="815">
        <v>3.6080206319377077</v>
      </c>
      <c r="BT778" s="816">
        <v>4.7919793680622931</v>
      </c>
      <c r="BU778"/>
      <c r="BV778"/>
      <c r="BW778"/>
    </row>
    <row r="779" spans="2:75" ht="15">
      <c r="B779" s="1251"/>
      <c r="C779" s="783" t="s">
        <v>104</v>
      </c>
      <c r="D779" s="849" t="s">
        <v>1266</v>
      </c>
      <c r="E779" s="850">
        <v>0.26045106610408764</v>
      </c>
      <c r="F779" s="850">
        <v>38.999999999996305</v>
      </c>
      <c r="G779" s="850">
        <v>3.8731879934774298</v>
      </c>
      <c r="H779" s="851">
        <v>4.9268120065225478</v>
      </c>
      <c r="I779"/>
      <c r="J779"/>
      <c r="K779"/>
      <c r="AH779" s="1251"/>
      <c r="AI779" s="783" t="s">
        <v>104</v>
      </c>
      <c r="AJ779" s="849" t="s">
        <v>1545</v>
      </c>
      <c r="AK779" s="850">
        <v>0.37051208115147583</v>
      </c>
      <c r="AL779" s="850">
        <v>38.999999999990287</v>
      </c>
      <c r="AM779" s="850">
        <v>6.8505685776910896</v>
      </c>
      <c r="AN779" s="851">
        <v>8.3494314223089177</v>
      </c>
      <c r="AO779"/>
      <c r="AP779"/>
      <c r="AQ779"/>
      <c r="BN779" s="1251"/>
      <c r="BO779" s="783" t="s">
        <v>104</v>
      </c>
      <c r="BP779" s="849" t="s">
        <v>1718</v>
      </c>
      <c r="BQ779" s="850">
        <v>0.28867513459482214</v>
      </c>
      <c r="BR779" s="881">
        <v>39.000000000000803</v>
      </c>
      <c r="BS779" s="850">
        <v>3.916099426414748</v>
      </c>
      <c r="BT779" s="851">
        <v>5.0839005735852556</v>
      </c>
      <c r="BU779"/>
      <c r="BV779"/>
      <c r="BW779"/>
    </row>
    <row r="780" spans="2:75" ht="15">
      <c r="B780" s="1252" t="s">
        <v>1049</v>
      </c>
      <c r="C780" s="773" t="s">
        <v>99</v>
      </c>
      <c r="D780" s="852" t="s">
        <v>1267</v>
      </c>
      <c r="E780" s="853">
        <v>0.21431812112690882</v>
      </c>
      <c r="F780" s="877">
        <v>39.000000000000462</v>
      </c>
      <c r="G780" s="853">
        <v>0.78872290461954575</v>
      </c>
      <c r="H780" s="854">
        <v>1.6557215398248968</v>
      </c>
      <c r="I780"/>
      <c r="J780"/>
      <c r="K780"/>
      <c r="AH780" s="1252" t="s">
        <v>1049</v>
      </c>
      <c r="AI780" s="773" t="s">
        <v>99</v>
      </c>
      <c r="AJ780" s="852" t="s">
        <v>1546</v>
      </c>
      <c r="AK780" s="853">
        <v>0.38566018268879459</v>
      </c>
      <c r="AL780" s="877">
        <v>39.000000000000227</v>
      </c>
      <c r="AM780" s="853">
        <v>3.1088175391446584</v>
      </c>
      <c r="AN780" s="854">
        <v>4.6689602386331224</v>
      </c>
      <c r="AO780"/>
      <c r="AP780"/>
      <c r="AQ780"/>
      <c r="BN780" s="1252" t="s">
        <v>1049</v>
      </c>
      <c r="BO780" s="773" t="s">
        <v>99</v>
      </c>
      <c r="BP780" s="852" t="s">
        <v>1771</v>
      </c>
      <c r="BQ780" s="853">
        <v>0.30680268670977168</v>
      </c>
      <c r="BR780" s="877">
        <v>39.000000000000654</v>
      </c>
      <c r="BS780" s="853">
        <v>0.82387743579379558</v>
      </c>
      <c r="BT780" s="854">
        <v>2.0650114530950936</v>
      </c>
      <c r="BU780"/>
      <c r="BV780"/>
      <c r="BW780"/>
    </row>
    <row r="781" spans="2:75" ht="15">
      <c r="B781" s="1250"/>
      <c r="C781" s="778" t="s">
        <v>100</v>
      </c>
      <c r="D781" s="847" t="s">
        <v>1268</v>
      </c>
      <c r="E781" s="815">
        <v>0.27384682963875479</v>
      </c>
      <c r="F781" s="815">
        <v>38.999999999999439</v>
      </c>
      <c r="G781" s="815">
        <v>1.5572036153200255</v>
      </c>
      <c r="H781" s="816">
        <v>2.6650186069021951</v>
      </c>
      <c r="I781"/>
      <c r="J781"/>
      <c r="K781"/>
      <c r="AH781" s="1250"/>
      <c r="AI781" s="778" t="s">
        <v>100</v>
      </c>
      <c r="AJ781" s="847" t="s">
        <v>1547</v>
      </c>
      <c r="AK781" s="815">
        <v>0.33135691367745496</v>
      </c>
      <c r="AL781" s="815">
        <v>38.999999999997613</v>
      </c>
      <c r="AM781" s="815">
        <v>3.7742118238577467</v>
      </c>
      <c r="AN781" s="816">
        <v>5.1146770650311444</v>
      </c>
      <c r="AO781"/>
      <c r="AP781"/>
      <c r="AQ781"/>
      <c r="BN781" s="1250"/>
      <c r="BO781" s="778" t="s">
        <v>100</v>
      </c>
      <c r="BP781" s="847" t="s">
        <v>1772</v>
      </c>
      <c r="BQ781" s="815">
        <v>0.34598497516356796</v>
      </c>
      <c r="BR781" s="815">
        <v>38.999999999995339</v>
      </c>
      <c r="BS781" s="815">
        <v>1.3001793322676047</v>
      </c>
      <c r="BT781" s="816">
        <v>2.6998206677323977</v>
      </c>
      <c r="BU781"/>
      <c r="BV781"/>
      <c r="BW781"/>
    </row>
    <row r="782" spans="2:75" ht="15">
      <c r="B782" s="1250"/>
      <c r="C782" s="778" t="s">
        <v>101</v>
      </c>
      <c r="D782" s="847" t="s">
        <v>1269</v>
      </c>
      <c r="E782" s="815">
        <v>0.27018102100054159</v>
      </c>
      <c r="F782" s="815">
        <v>38.999999999998934</v>
      </c>
      <c r="G782" s="815">
        <v>2.2312850798337971</v>
      </c>
      <c r="H782" s="816">
        <v>3.3242704757217574</v>
      </c>
      <c r="I782"/>
      <c r="J782"/>
      <c r="K782"/>
      <c r="AH782" s="1250"/>
      <c r="AI782" s="778" t="s">
        <v>101</v>
      </c>
      <c r="AJ782" s="847" t="s">
        <v>1548</v>
      </c>
      <c r="AK782" s="815">
        <v>0.3176012100863348</v>
      </c>
      <c r="AL782" s="815">
        <v>38.999999999996518</v>
      </c>
      <c r="AM782" s="815">
        <v>4.8020353606102191</v>
      </c>
      <c r="AN782" s="816">
        <v>6.086853528278672</v>
      </c>
      <c r="AO782"/>
      <c r="AP782"/>
      <c r="AQ782"/>
      <c r="BN782" s="1250"/>
      <c r="BO782" s="778" t="s">
        <v>101</v>
      </c>
      <c r="BP782" s="847" t="s">
        <v>1773</v>
      </c>
      <c r="BQ782" s="815">
        <v>0.30695741615730776</v>
      </c>
      <c r="BR782" s="815">
        <v>38.999999999998799</v>
      </c>
      <c r="BS782" s="815">
        <v>2.2680089103896455</v>
      </c>
      <c r="BT782" s="816">
        <v>3.509768867388134</v>
      </c>
      <c r="BU782"/>
      <c r="BV782"/>
      <c r="BW782"/>
    </row>
    <row r="783" spans="2:75" ht="15">
      <c r="B783" s="1250"/>
      <c r="C783" s="778" t="s">
        <v>102</v>
      </c>
      <c r="D783" s="847" t="s">
        <v>1270</v>
      </c>
      <c r="E783" s="815">
        <v>0.23401744780096737</v>
      </c>
      <c r="F783" s="815">
        <v>38.999999999996085</v>
      </c>
      <c r="G783" s="815">
        <v>2.6377661443139817</v>
      </c>
      <c r="H783" s="816">
        <v>3.5844560779082371</v>
      </c>
      <c r="I783"/>
      <c r="J783"/>
      <c r="K783"/>
      <c r="AH783" s="1250"/>
      <c r="AI783" s="778" t="s">
        <v>102</v>
      </c>
      <c r="AJ783" s="847" t="s">
        <v>1549</v>
      </c>
      <c r="AK783" s="815">
        <v>0.29227145274431005</v>
      </c>
      <c r="AL783" s="815">
        <v>38.999999999986528</v>
      </c>
      <c r="AM783" s="815">
        <v>5.4088251863482082</v>
      </c>
      <c r="AN783" s="816">
        <v>6.5911748136517918</v>
      </c>
      <c r="AO783"/>
      <c r="AP783"/>
      <c r="AQ783"/>
      <c r="BN783" s="1250"/>
      <c r="BO783" s="778" t="s">
        <v>102</v>
      </c>
      <c r="BP783" s="847" t="s">
        <v>1774</v>
      </c>
      <c r="BQ783" s="815">
        <v>0.30162585705608941</v>
      </c>
      <c r="BR783" s="815">
        <v>38.999999999997826</v>
      </c>
      <c r="BS783" s="815">
        <v>2.7232374510177602</v>
      </c>
      <c r="BT783" s="816">
        <v>3.9434292156489077</v>
      </c>
      <c r="BU783"/>
      <c r="BV783"/>
      <c r="BW783"/>
    </row>
    <row r="784" spans="2:75" ht="15">
      <c r="B784" s="1250"/>
      <c r="C784" s="778" t="s">
        <v>103</v>
      </c>
      <c r="D784" s="847" t="s">
        <v>1271</v>
      </c>
      <c r="E784" s="815">
        <v>0.2391355646844055</v>
      </c>
      <c r="F784" s="799">
        <v>39.000000000000078</v>
      </c>
      <c r="G784" s="815">
        <v>3.2940804424328345</v>
      </c>
      <c r="H784" s="816">
        <v>4.26147511312272</v>
      </c>
      <c r="I784"/>
      <c r="J784"/>
      <c r="K784"/>
      <c r="AH784" s="1250"/>
      <c r="AI784" s="778" t="s">
        <v>103</v>
      </c>
      <c r="AJ784" s="847" t="s">
        <v>1550</v>
      </c>
      <c r="AK784" s="815">
        <v>0.35253345286787069</v>
      </c>
      <c r="AL784" s="815">
        <v>38.999999999989576</v>
      </c>
      <c r="AM784" s="815">
        <v>6.1758226747639329</v>
      </c>
      <c r="AN784" s="816">
        <v>7.6019551030138457</v>
      </c>
      <c r="AO784"/>
      <c r="AP784"/>
      <c r="AQ784"/>
      <c r="BN784" s="1250"/>
      <c r="BO784" s="778" t="s">
        <v>103</v>
      </c>
      <c r="BP784" s="847" t="s">
        <v>1272</v>
      </c>
      <c r="BQ784" s="815">
        <v>0.30850044238266838</v>
      </c>
      <c r="BR784" s="815">
        <v>38.999999999998778</v>
      </c>
      <c r="BS784" s="815">
        <v>3.4871100674764528</v>
      </c>
      <c r="BT784" s="816">
        <v>4.7351121547457717</v>
      </c>
      <c r="BU784"/>
      <c r="BV784"/>
      <c r="BW784"/>
    </row>
    <row r="785" spans="2:75" ht="15">
      <c r="B785" s="1251"/>
      <c r="C785" s="783" t="s">
        <v>104</v>
      </c>
      <c r="D785" s="849" t="s">
        <v>1272</v>
      </c>
      <c r="E785" s="850">
        <v>0.27453952930266518</v>
      </c>
      <c r="F785" s="850">
        <v>38.999999999996035</v>
      </c>
      <c r="G785" s="850">
        <v>3.5558024979995162</v>
      </c>
      <c r="H785" s="851">
        <v>4.6664197242226964</v>
      </c>
      <c r="I785"/>
      <c r="J785"/>
      <c r="K785"/>
      <c r="AH785" s="1251"/>
      <c r="AI785" s="783" t="s">
        <v>104</v>
      </c>
      <c r="AJ785" s="849" t="s">
        <v>1551</v>
      </c>
      <c r="AK785" s="850">
        <v>0.3905540256826015</v>
      </c>
      <c r="AL785" s="850">
        <v>38.999999999990422</v>
      </c>
      <c r="AM785" s="850">
        <v>6.6544743629125396</v>
      </c>
      <c r="AN785" s="851">
        <v>8.2344145259763319</v>
      </c>
      <c r="AO785"/>
      <c r="AP785"/>
      <c r="AQ785"/>
      <c r="BN785" s="1251"/>
      <c r="BO785" s="783" t="s">
        <v>104</v>
      </c>
      <c r="BP785" s="849" t="s">
        <v>1775</v>
      </c>
      <c r="BQ785" s="850">
        <v>0.30429030972510229</v>
      </c>
      <c r="BR785" s="881">
        <v>39.000000000000647</v>
      </c>
      <c r="BS785" s="850">
        <v>3.3845147534639617</v>
      </c>
      <c r="BT785" s="851">
        <v>4.6154852465360632</v>
      </c>
      <c r="BU785"/>
      <c r="BV785"/>
      <c r="BW785"/>
    </row>
    <row r="786" spans="2:75" ht="15.75" thickBot="1">
      <c r="B786" s="1262" t="s">
        <v>10</v>
      </c>
      <c r="C786" s="773" t="s">
        <v>99</v>
      </c>
      <c r="D786" s="872">
        <v>1.0833333333333321</v>
      </c>
      <c r="E786" s="853">
        <v>0.13124250984823144</v>
      </c>
      <c r="F786" s="877">
        <v>39.000000000000661</v>
      </c>
      <c r="G786" s="853">
        <v>0.81787030034051633</v>
      </c>
      <c r="H786" s="854">
        <v>1.348796366326148</v>
      </c>
      <c r="I786"/>
      <c r="J786"/>
      <c r="K786"/>
      <c r="AH786" s="1262" t="s">
        <v>10</v>
      </c>
      <c r="AI786" s="773" t="s">
        <v>99</v>
      </c>
      <c r="AJ786" s="872">
        <v>3.7083333333333344</v>
      </c>
      <c r="AK786" s="853">
        <v>0.23616766542402209</v>
      </c>
      <c r="AL786" s="877">
        <v>39.000000000000426</v>
      </c>
      <c r="AM786" s="853">
        <v>3.230639140873953</v>
      </c>
      <c r="AN786" s="854">
        <v>4.1860275257927153</v>
      </c>
      <c r="AO786"/>
      <c r="AP786"/>
      <c r="AQ786"/>
      <c r="BN786" s="1262" t="s">
        <v>10</v>
      </c>
      <c r="BO786" s="773" t="s">
        <v>99</v>
      </c>
      <c r="BP786" s="872">
        <v>3.2916666666666656</v>
      </c>
      <c r="BQ786" s="853">
        <v>0.18787750853847637</v>
      </c>
      <c r="BR786" s="877">
        <v>39.000000000000959</v>
      </c>
      <c r="BS786" s="853">
        <v>2.9116485360668154</v>
      </c>
      <c r="BT786" s="854">
        <v>3.6716847972665159</v>
      </c>
      <c r="BU786"/>
      <c r="BV786"/>
      <c r="BW786"/>
    </row>
    <row r="787" spans="2:75" ht="15">
      <c r="B787" s="1250"/>
      <c r="C787" s="778" t="s">
        <v>100</v>
      </c>
      <c r="D787" s="855">
        <v>2.0000000000000013</v>
      </c>
      <c r="E787" s="815">
        <v>0.16769625007345559</v>
      </c>
      <c r="F787" s="815">
        <v>38.999999999999254</v>
      </c>
      <c r="G787" s="815">
        <v>1.6608023176522568</v>
      </c>
      <c r="H787" s="816">
        <v>2.3391976823477458</v>
      </c>
      <c r="I787"/>
      <c r="J787"/>
      <c r="K787"/>
      <c r="AH787" s="1250"/>
      <c r="AI787" s="778" t="s">
        <v>100</v>
      </c>
      <c r="AJ787" s="855">
        <v>4.5416666666666652</v>
      </c>
      <c r="AK787" s="815">
        <v>0.20291384031330431</v>
      </c>
      <c r="AL787" s="815">
        <v>38.999999999997698</v>
      </c>
      <c r="AM787" s="815">
        <v>4.1312346843152117</v>
      </c>
      <c r="AN787" s="816">
        <v>4.9520986490181187</v>
      </c>
      <c r="AO787"/>
      <c r="AP787"/>
      <c r="AQ787"/>
      <c r="BN787" s="1250"/>
      <c r="BO787" s="778" t="s">
        <v>100</v>
      </c>
      <c r="BP787" s="855">
        <v>4.2083333333333393</v>
      </c>
      <c r="BQ787" s="815">
        <v>0.21187166195506296</v>
      </c>
      <c r="BR787" s="815">
        <v>38.99999999999531</v>
      </c>
      <c r="BS787" s="815">
        <v>3.7797824464837944</v>
      </c>
      <c r="BT787" s="816">
        <v>4.6368842201828837</v>
      </c>
      <c r="BU787"/>
      <c r="BV787"/>
      <c r="BW787"/>
    </row>
    <row r="788" spans="2:75" ht="15">
      <c r="B788" s="1250"/>
      <c r="C788" s="778" t="s">
        <v>101</v>
      </c>
      <c r="D788" s="855">
        <v>2.8333333333333299</v>
      </c>
      <c r="E788" s="815">
        <v>0.16545140990887811</v>
      </c>
      <c r="F788" s="815">
        <v>38.999999999998956</v>
      </c>
      <c r="G788" s="815">
        <v>2.4986762688034094</v>
      </c>
      <c r="H788" s="816">
        <v>3.1679903978632504</v>
      </c>
      <c r="I788"/>
      <c r="J788"/>
      <c r="K788"/>
      <c r="AH788" s="1250"/>
      <c r="AI788" s="778" t="s">
        <v>101</v>
      </c>
      <c r="AJ788" s="855">
        <v>5.2083333333333313</v>
      </c>
      <c r="AK788" s="815">
        <v>0.19449022660050053</v>
      </c>
      <c r="AL788" s="815">
        <v>38.99999999999644</v>
      </c>
      <c r="AM788" s="815">
        <v>4.8149397179526607</v>
      </c>
      <c r="AN788" s="816">
        <v>5.6017269487140018</v>
      </c>
      <c r="AO788"/>
      <c r="AP788"/>
      <c r="AQ788"/>
      <c r="BN788" s="1250"/>
      <c r="BO788" s="778" t="s">
        <v>101</v>
      </c>
      <c r="BP788" s="855">
        <v>5.2083333333333428</v>
      </c>
      <c r="BQ788" s="815">
        <v>0.18797226058713834</v>
      </c>
      <c r="BR788" s="815">
        <v>38.9999999999987</v>
      </c>
      <c r="BS788" s="815">
        <v>4.8281235486250074</v>
      </c>
      <c r="BT788" s="816">
        <v>5.5885431180416782</v>
      </c>
      <c r="BU788"/>
      <c r="BV788"/>
      <c r="BW788"/>
    </row>
    <row r="789" spans="2:75" ht="15">
      <c r="B789" s="1250"/>
      <c r="C789" s="778" t="s">
        <v>102</v>
      </c>
      <c r="D789" s="855">
        <v>3.416666666666663</v>
      </c>
      <c r="E789" s="815">
        <v>0.14330583450519174</v>
      </c>
      <c r="F789" s="815">
        <v>38.99999999999617</v>
      </c>
      <c r="G789" s="815">
        <v>3.1268032564247608</v>
      </c>
      <c r="H789" s="816">
        <v>3.7065300769085652</v>
      </c>
      <c r="I789"/>
      <c r="J789"/>
      <c r="K789"/>
      <c r="AH789" s="1250"/>
      <c r="AI789" s="778" t="s">
        <v>102</v>
      </c>
      <c r="AJ789" s="855">
        <v>5.6250000000000018</v>
      </c>
      <c r="AK789" s="815">
        <v>0.17897898140138135</v>
      </c>
      <c r="AL789" s="815">
        <v>38.999999999986542</v>
      </c>
      <c r="AM789" s="815">
        <v>5.2629808394420463</v>
      </c>
      <c r="AN789" s="816">
        <v>5.9870191605579572</v>
      </c>
      <c r="AO789"/>
      <c r="AP789"/>
      <c r="AQ789"/>
      <c r="BN789" s="1250"/>
      <c r="BO789" s="778" t="s">
        <v>102</v>
      </c>
      <c r="BP789" s="855">
        <v>5.5833333333333304</v>
      </c>
      <c r="BQ789" s="815">
        <v>0.18470736075426891</v>
      </c>
      <c r="BR789" s="815">
        <v>38.999999999997911</v>
      </c>
      <c r="BS789" s="815">
        <v>5.2097274318717686</v>
      </c>
      <c r="BT789" s="816">
        <v>5.9569392347948922</v>
      </c>
      <c r="BU789"/>
      <c r="BV789"/>
      <c r="BW789"/>
    </row>
    <row r="790" spans="2:75" ht="15">
      <c r="B790" s="1250"/>
      <c r="C790" s="778" t="s">
        <v>103</v>
      </c>
      <c r="D790" s="855">
        <v>3.9583333333333339</v>
      </c>
      <c r="E790" s="815">
        <v>0.14644002820727853</v>
      </c>
      <c r="F790" s="799">
        <v>39.000000000000149</v>
      </c>
      <c r="G790" s="815">
        <v>3.6621304179485863</v>
      </c>
      <c r="H790" s="816">
        <v>4.2545362487180816</v>
      </c>
      <c r="I790"/>
      <c r="J790"/>
      <c r="K790"/>
      <c r="AH790" s="1250"/>
      <c r="AI790" s="778" t="s">
        <v>103</v>
      </c>
      <c r="AJ790" s="855">
        <v>6.1666666666666607</v>
      </c>
      <c r="AK790" s="815">
        <v>0.21588176919694649</v>
      </c>
      <c r="AL790" s="815">
        <v>38.999999999989491</v>
      </c>
      <c r="AM790" s="815">
        <v>5.730004572310583</v>
      </c>
      <c r="AN790" s="816">
        <v>6.6033287610227385</v>
      </c>
      <c r="AO790"/>
      <c r="AP790"/>
      <c r="AQ790"/>
      <c r="BN790" s="1250"/>
      <c r="BO790" s="778" t="s">
        <v>103</v>
      </c>
      <c r="BP790" s="855">
        <v>5.9583333333333393</v>
      </c>
      <c r="BQ790" s="815">
        <v>0.18891716731510499</v>
      </c>
      <c r="BR790" s="815">
        <v>38.999999999998479</v>
      </c>
      <c r="BS790" s="815">
        <v>5.5762122943660639</v>
      </c>
      <c r="BT790" s="816">
        <v>6.3404543723006146</v>
      </c>
      <c r="BU790"/>
      <c r="BV790"/>
      <c r="BW790"/>
    </row>
    <row r="791" spans="2:75" ht="15.75" thickBot="1">
      <c r="B791" s="1263"/>
      <c r="C791" s="788" t="s">
        <v>104</v>
      </c>
      <c r="D791" s="848">
        <v>4.1666666666666803</v>
      </c>
      <c r="E791" s="834">
        <v>0.16812044025384953</v>
      </c>
      <c r="F791" s="834">
        <v>38.999999999996433</v>
      </c>
      <c r="G791" s="834">
        <v>3.826610978692683</v>
      </c>
      <c r="H791" s="835">
        <v>4.5067223546406776</v>
      </c>
      <c r="I791"/>
      <c r="J791"/>
      <c r="K791"/>
      <c r="AH791" s="1263"/>
      <c r="AI791" s="788" t="s">
        <v>104</v>
      </c>
      <c r="AJ791" s="848">
        <v>6.4583333333331412</v>
      </c>
      <c r="AK791" s="834">
        <v>0.23916451997804791</v>
      </c>
      <c r="AL791" s="834">
        <v>38.999999999993335</v>
      </c>
      <c r="AM791" s="834">
        <v>5.974577430378659</v>
      </c>
      <c r="AN791" s="835">
        <v>6.9420892362876234</v>
      </c>
      <c r="AO791"/>
      <c r="AP791"/>
      <c r="AQ791"/>
      <c r="BN791" s="1263"/>
      <c r="BO791" s="788" t="s">
        <v>104</v>
      </c>
      <c r="BP791" s="848">
        <v>6.4999999999997922</v>
      </c>
      <c r="BQ791" s="834">
        <v>0.18633899812498445</v>
      </c>
      <c r="BR791" s="805">
        <v>39.000000000004157</v>
      </c>
      <c r="BS791" s="834">
        <v>6.1230938004436943</v>
      </c>
      <c r="BT791" s="835">
        <v>6.87690619955589</v>
      </c>
      <c r="BU791"/>
      <c r="BV791"/>
      <c r="BW791"/>
    </row>
    <row r="792" spans="2:75" ht="15">
      <c r="B792" s="1270" t="s">
        <v>1118</v>
      </c>
      <c r="C792" s="1247"/>
      <c r="D792" s="1247"/>
      <c r="E792" s="1247"/>
      <c r="F792" s="1247"/>
      <c r="G792" s="1247"/>
      <c r="H792" s="1247"/>
      <c r="I792"/>
      <c r="J792"/>
      <c r="K792"/>
      <c r="AH792" s="1270" t="s">
        <v>1424</v>
      </c>
      <c r="AI792" s="1247"/>
      <c r="AJ792" s="1247"/>
      <c r="AK792" s="1247"/>
      <c r="AL792" s="1247"/>
      <c r="AM792" s="1247"/>
      <c r="AN792" s="1247"/>
      <c r="AO792"/>
      <c r="AP792"/>
      <c r="AQ792"/>
      <c r="BN792" s="1270" t="s">
        <v>1656</v>
      </c>
      <c r="BO792" s="1247"/>
      <c r="BP792" s="1247"/>
      <c r="BQ792" s="1247"/>
      <c r="BR792" s="1247"/>
      <c r="BS792" s="1247"/>
      <c r="BT792" s="1247"/>
      <c r="BU792"/>
      <c r="BV792"/>
      <c r="BW792"/>
    </row>
    <row r="793" spans="2:75" ht="15">
      <c r="B793"/>
      <c r="C793"/>
      <c r="D793"/>
      <c r="E793"/>
      <c r="F793"/>
      <c r="G793"/>
      <c r="H793"/>
      <c r="I793"/>
      <c r="J793"/>
      <c r="K793"/>
      <c r="AH793"/>
      <c r="AI793"/>
      <c r="AJ793"/>
      <c r="AK793"/>
      <c r="AL793"/>
      <c r="AM793"/>
      <c r="AN793"/>
      <c r="AO793"/>
      <c r="AP793"/>
      <c r="AQ793"/>
      <c r="BN793"/>
      <c r="BO793"/>
      <c r="BP793"/>
      <c r="BQ793"/>
      <c r="BR793"/>
      <c r="BS793"/>
      <c r="BT793"/>
      <c r="BU793"/>
      <c r="BV793"/>
      <c r="BW793"/>
    </row>
    <row r="794" spans="2:75" ht="15.75" thickBot="1">
      <c r="B794" s="1246" t="s">
        <v>1121</v>
      </c>
      <c r="C794" s="1247"/>
      <c r="D794" s="1247"/>
      <c r="E794" s="1247"/>
      <c r="F794" s="1247"/>
      <c r="G794" s="1247"/>
      <c r="H794" s="1247"/>
      <c r="I794" s="1247"/>
      <c r="J794" s="1247"/>
      <c r="K794"/>
      <c r="AH794" s="1246" t="s">
        <v>1121</v>
      </c>
      <c r="AI794" s="1247"/>
      <c r="AJ794" s="1247"/>
      <c r="AK794" s="1247"/>
      <c r="AL794" s="1247"/>
      <c r="AM794" s="1247"/>
      <c r="AN794" s="1247"/>
      <c r="AO794" s="1247"/>
      <c r="AP794" s="1247"/>
      <c r="AQ794"/>
      <c r="BN794" s="1246" t="s">
        <v>1121</v>
      </c>
      <c r="BO794" s="1247"/>
      <c r="BP794" s="1247"/>
      <c r="BQ794" s="1247"/>
      <c r="BR794" s="1247"/>
      <c r="BS794" s="1247"/>
      <c r="BT794" s="1247"/>
      <c r="BU794" s="1247"/>
      <c r="BV794" s="1247"/>
      <c r="BW794"/>
    </row>
    <row r="795" spans="2:75" ht="16.5" thickBot="1">
      <c r="B795" s="1278" t="s">
        <v>96</v>
      </c>
      <c r="C795" s="1281" t="s">
        <v>116</v>
      </c>
      <c r="D795" s="1279" t="s">
        <v>117</v>
      </c>
      <c r="E795" s="1264" t="s">
        <v>80</v>
      </c>
      <c r="F795" s="1266" t="s">
        <v>71</v>
      </c>
      <c r="G795" s="1266" t="s">
        <v>50</v>
      </c>
      <c r="H795" s="1266" t="s">
        <v>1130</v>
      </c>
      <c r="I795" s="1268" t="s">
        <v>1131</v>
      </c>
      <c r="J795" s="1269"/>
      <c r="K795"/>
      <c r="AH795" s="1278" t="s">
        <v>96</v>
      </c>
      <c r="AI795" s="1281" t="s">
        <v>116</v>
      </c>
      <c r="AJ795" s="1279" t="s">
        <v>117</v>
      </c>
      <c r="AK795" s="1264" t="s">
        <v>80</v>
      </c>
      <c r="AL795" s="1266" t="s">
        <v>71</v>
      </c>
      <c r="AM795" s="1266" t="s">
        <v>50</v>
      </c>
      <c r="AN795" s="1266" t="s">
        <v>1130</v>
      </c>
      <c r="AO795" s="1268" t="s">
        <v>1131</v>
      </c>
      <c r="AP795" s="1269"/>
      <c r="AQ795"/>
      <c r="BN795" s="1278" t="s">
        <v>96</v>
      </c>
      <c r="BO795" s="1281" t="s">
        <v>116</v>
      </c>
      <c r="BP795" s="1279" t="s">
        <v>117</v>
      </c>
      <c r="BQ795" s="1264" t="s">
        <v>80</v>
      </c>
      <c r="BR795" s="1266" t="s">
        <v>71</v>
      </c>
      <c r="BS795" s="1266" t="s">
        <v>50</v>
      </c>
      <c r="BT795" s="1266" t="s">
        <v>1130</v>
      </c>
      <c r="BU795" s="1268" t="s">
        <v>1131</v>
      </c>
      <c r="BV795" s="1269"/>
      <c r="BW795"/>
    </row>
    <row r="796" spans="2:75" ht="25.5" thickBot="1">
      <c r="B796" s="1263"/>
      <c r="C796" s="1261"/>
      <c r="D796" s="1277"/>
      <c r="E796" s="1265"/>
      <c r="F796" s="1267"/>
      <c r="G796" s="1267"/>
      <c r="H796" s="1267"/>
      <c r="I796" s="827" t="s">
        <v>73</v>
      </c>
      <c r="J796" s="828" t="s">
        <v>74</v>
      </c>
      <c r="K796"/>
      <c r="AH796" s="1263"/>
      <c r="AI796" s="1261"/>
      <c r="AJ796" s="1277"/>
      <c r="AK796" s="1265"/>
      <c r="AL796" s="1267"/>
      <c r="AM796" s="1267"/>
      <c r="AN796" s="1267"/>
      <c r="AO796" s="827" t="s">
        <v>73</v>
      </c>
      <c r="AP796" s="828" t="s">
        <v>74</v>
      </c>
      <c r="AQ796"/>
      <c r="BN796" s="1263"/>
      <c r="BO796" s="1261"/>
      <c r="BP796" s="1277"/>
      <c r="BQ796" s="1265"/>
      <c r="BR796" s="1267"/>
      <c r="BS796" s="1267"/>
      <c r="BT796" s="1267"/>
      <c r="BU796" s="827" t="s">
        <v>73</v>
      </c>
      <c r="BV796" s="828" t="s">
        <v>74</v>
      </c>
      <c r="BW796"/>
    </row>
    <row r="797" spans="2:75" ht="15">
      <c r="B797" s="1249" t="s">
        <v>99</v>
      </c>
      <c r="C797" s="1282" t="s">
        <v>858</v>
      </c>
      <c r="D797" s="793" t="s">
        <v>1049</v>
      </c>
      <c r="E797" s="846" t="s">
        <v>1273</v>
      </c>
      <c r="F797" s="813">
        <v>0.29541714300696886</v>
      </c>
      <c r="G797" s="796">
        <v>39.000000000000462</v>
      </c>
      <c r="H797" s="813">
        <v>1</v>
      </c>
      <c r="I797" s="813">
        <v>-0.86125485157500703</v>
      </c>
      <c r="J797" s="814">
        <v>0.61681040713056168</v>
      </c>
      <c r="K797"/>
      <c r="AH797" s="1249" t="s">
        <v>99</v>
      </c>
      <c r="AI797" s="1282" t="s">
        <v>858</v>
      </c>
      <c r="AJ797" s="793" t="s">
        <v>1049</v>
      </c>
      <c r="AK797" s="846" t="s">
        <v>1552</v>
      </c>
      <c r="AL797" s="813">
        <v>0.53159587599223657</v>
      </c>
      <c r="AM797" s="796">
        <v>39.000000000000234</v>
      </c>
      <c r="AN797" s="813">
        <v>0.56623786682613053</v>
      </c>
      <c r="AO797" s="813">
        <v>-0.61875991122956508</v>
      </c>
      <c r="AP797" s="814">
        <v>2.0409821334517888</v>
      </c>
      <c r="AQ797"/>
      <c r="BN797" s="1249" t="s">
        <v>99</v>
      </c>
      <c r="BO797" s="1282" t="s">
        <v>858</v>
      </c>
      <c r="BP797" s="793" t="s">
        <v>1049</v>
      </c>
      <c r="BQ797" s="846" t="s">
        <v>1776</v>
      </c>
      <c r="BR797" s="813">
        <v>0.42289831908797554</v>
      </c>
      <c r="BS797" s="796">
        <v>39.000000000000654</v>
      </c>
      <c r="BT797" s="813">
        <v>0.86399781090411287</v>
      </c>
      <c r="BU797" s="813">
        <v>-0.60239136493540102</v>
      </c>
      <c r="BV797" s="814">
        <v>1.5135024760465114</v>
      </c>
      <c r="BW797"/>
    </row>
    <row r="798" spans="2:75" ht="15">
      <c r="B798" s="1250"/>
      <c r="C798" s="1259"/>
      <c r="D798" s="783" t="s">
        <v>10</v>
      </c>
      <c r="E798" s="849" t="s">
        <v>1274</v>
      </c>
      <c r="F798" s="850">
        <v>0.24199923084649388</v>
      </c>
      <c r="G798" s="881">
        <v>39.000000000000547</v>
      </c>
      <c r="H798" s="850">
        <v>1</v>
      </c>
      <c r="I798" s="850">
        <v>-0.58873262077284649</v>
      </c>
      <c r="J798" s="851">
        <v>0.62206595410617915</v>
      </c>
      <c r="K798"/>
      <c r="AH798" s="1250"/>
      <c r="AI798" s="1259"/>
      <c r="AJ798" s="783" t="s">
        <v>10</v>
      </c>
      <c r="AK798" s="849" t="s">
        <v>1553</v>
      </c>
      <c r="AL798" s="850">
        <v>0.43547165815036892</v>
      </c>
      <c r="AM798" s="881">
        <v>39.000000000000284</v>
      </c>
      <c r="AN798" s="850">
        <v>0.14213333011165036</v>
      </c>
      <c r="AO798" s="850">
        <v>-0.19773444680863428</v>
      </c>
      <c r="AP798" s="851">
        <v>1.9810677801419694</v>
      </c>
      <c r="AQ798"/>
      <c r="BN798" s="1250"/>
      <c r="BO798" s="1259"/>
      <c r="BP798" s="783" t="s">
        <v>10</v>
      </c>
      <c r="BQ798" s="849" t="s">
        <v>1777</v>
      </c>
      <c r="BR798" s="850">
        <v>0.34642900849918179</v>
      </c>
      <c r="BS798" s="881">
        <v>39.000000000000725</v>
      </c>
      <c r="BT798" s="850">
        <v>7.8041426359187717E-4</v>
      </c>
      <c r="BU798" s="850">
        <v>-2.2583135322792978</v>
      </c>
      <c r="BV798" s="851">
        <v>-0.52501980105403379</v>
      </c>
      <c r="BW798"/>
    </row>
    <row r="799" spans="2:75" ht="15">
      <c r="B799" s="1250"/>
      <c r="C799" s="1258" t="s">
        <v>1049</v>
      </c>
      <c r="D799" s="773" t="s">
        <v>858</v>
      </c>
      <c r="E799" s="852" t="s">
        <v>1275</v>
      </c>
      <c r="F799" s="853">
        <v>0.29541714300696886</v>
      </c>
      <c r="G799" s="877">
        <v>39.000000000000462</v>
      </c>
      <c r="H799" s="853">
        <v>1</v>
      </c>
      <c r="I799" s="853">
        <v>-0.61681040713056168</v>
      </c>
      <c r="J799" s="854">
        <v>0.86125485157500703</v>
      </c>
      <c r="K799"/>
      <c r="AH799" s="1250"/>
      <c r="AI799" s="1258" t="s">
        <v>1049</v>
      </c>
      <c r="AJ799" s="773" t="s">
        <v>858</v>
      </c>
      <c r="AK799" s="852" t="s">
        <v>1554</v>
      </c>
      <c r="AL799" s="853">
        <v>0.53159587599223657</v>
      </c>
      <c r="AM799" s="877">
        <v>39.000000000000234</v>
      </c>
      <c r="AN799" s="853">
        <v>0.56623786682613053</v>
      </c>
      <c r="AO799" s="853">
        <v>-2.0409821334517888</v>
      </c>
      <c r="AP799" s="854">
        <v>0.61875991122956508</v>
      </c>
      <c r="AQ799"/>
      <c r="BN799" s="1250"/>
      <c r="BO799" s="1258" t="s">
        <v>1049</v>
      </c>
      <c r="BP799" s="773" t="s">
        <v>858</v>
      </c>
      <c r="BQ799" s="852" t="s">
        <v>1778</v>
      </c>
      <c r="BR799" s="853">
        <v>0.42289831908797554</v>
      </c>
      <c r="BS799" s="877">
        <v>39.000000000000654</v>
      </c>
      <c r="BT799" s="853">
        <v>0.86399781090411287</v>
      </c>
      <c r="BU799" s="853">
        <v>-1.5135024760465114</v>
      </c>
      <c r="BV799" s="854">
        <v>0.60239136493540102</v>
      </c>
      <c r="BW799"/>
    </row>
    <row r="800" spans="2:75" ht="15">
      <c r="B800" s="1250"/>
      <c r="C800" s="1259"/>
      <c r="D800" s="783" t="s">
        <v>10</v>
      </c>
      <c r="E800" s="849" t="s">
        <v>1276</v>
      </c>
      <c r="F800" s="850">
        <v>0.25131027323735</v>
      </c>
      <c r="G800" s="881">
        <v>39.000000000000476</v>
      </c>
      <c r="H800" s="850">
        <v>1</v>
      </c>
      <c r="I800" s="850">
        <v>-0.48980344129719033</v>
      </c>
      <c r="J800" s="851">
        <v>0.76758121907496835</v>
      </c>
      <c r="K800"/>
      <c r="AH800" s="1250"/>
      <c r="AI800" s="1259"/>
      <c r="AJ800" s="783" t="s">
        <v>10</v>
      </c>
      <c r="AK800" s="849" t="s">
        <v>1555</v>
      </c>
      <c r="AL800" s="850">
        <v>0.45222664970497634</v>
      </c>
      <c r="AM800" s="881">
        <v>39.000000000000234</v>
      </c>
      <c r="AN800" s="850">
        <v>1</v>
      </c>
      <c r="AO800" s="850">
        <v>-0.95076081489280906</v>
      </c>
      <c r="AP800" s="851">
        <v>1.3118719260039204</v>
      </c>
      <c r="AQ800"/>
      <c r="BN800" s="1250"/>
      <c r="BO800" s="1259"/>
      <c r="BP800" s="783" t="s">
        <v>10</v>
      </c>
      <c r="BQ800" s="849" t="s">
        <v>1779</v>
      </c>
      <c r="BR800" s="850">
        <v>0.35975803922492078</v>
      </c>
      <c r="BS800" s="881">
        <v>39.000000000000711</v>
      </c>
      <c r="BT800" s="850">
        <v>2.4547415185932821E-5</v>
      </c>
      <c r="BU800" s="850">
        <v>-2.7472137628381397</v>
      </c>
      <c r="BV800" s="851">
        <v>-0.94723068160630219</v>
      </c>
      <c r="BW800"/>
    </row>
    <row r="801" spans="2:75" ht="15">
      <c r="B801" s="1250"/>
      <c r="C801" s="1258" t="s">
        <v>10</v>
      </c>
      <c r="D801" s="773" t="s">
        <v>858</v>
      </c>
      <c r="E801" s="852" t="s">
        <v>1277</v>
      </c>
      <c r="F801" s="853">
        <v>0.24199923084649388</v>
      </c>
      <c r="G801" s="877">
        <v>39.000000000000547</v>
      </c>
      <c r="H801" s="853">
        <v>1</v>
      </c>
      <c r="I801" s="853">
        <v>-0.62206595410617915</v>
      </c>
      <c r="J801" s="854">
        <v>0.58873262077284649</v>
      </c>
      <c r="K801"/>
      <c r="AH801" s="1250"/>
      <c r="AI801" s="1258" t="s">
        <v>10</v>
      </c>
      <c r="AJ801" s="773" t="s">
        <v>858</v>
      </c>
      <c r="AK801" s="852" t="s">
        <v>1556</v>
      </c>
      <c r="AL801" s="853">
        <v>0.43547165815036892</v>
      </c>
      <c r="AM801" s="877">
        <v>39.000000000000284</v>
      </c>
      <c r="AN801" s="853">
        <v>0.14213333011165036</v>
      </c>
      <c r="AO801" s="853">
        <v>-1.9810677801419694</v>
      </c>
      <c r="AP801" s="854">
        <v>0.19773444680863428</v>
      </c>
      <c r="AQ801"/>
      <c r="BN801" s="1250"/>
      <c r="BO801" s="1258" t="s">
        <v>10</v>
      </c>
      <c r="BP801" s="773" t="s">
        <v>858</v>
      </c>
      <c r="BQ801" s="852" t="s">
        <v>1780</v>
      </c>
      <c r="BR801" s="853">
        <v>0.34642900849918179</v>
      </c>
      <c r="BS801" s="877">
        <v>39.000000000000725</v>
      </c>
      <c r="BT801" s="853">
        <v>7.8041426359187717E-4</v>
      </c>
      <c r="BU801" s="853">
        <v>0.52501980105403379</v>
      </c>
      <c r="BV801" s="854">
        <v>2.2583135322792978</v>
      </c>
      <c r="BW801"/>
    </row>
    <row r="802" spans="2:75" ht="15">
      <c r="B802" s="1251"/>
      <c r="C802" s="1259"/>
      <c r="D802" s="783" t="s">
        <v>1049</v>
      </c>
      <c r="E802" s="849" t="s">
        <v>1278</v>
      </c>
      <c r="F802" s="850">
        <v>0.25131027323735</v>
      </c>
      <c r="G802" s="881">
        <v>39.000000000000476</v>
      </c>
      <c r="H802" s="850">
        <v>1</v>
      </c>
      <c r="I802" s="850">
        <v>-0.76758121907496835</v>
      </c>
      <c r="J802" s="851">
        <v>0.48980344129719033</v>
      </c>
      <c r="K802"/>
      <c r="AH802" s="1251"/>
      <c r="AI802" s="1259"/>
      <c r="AJ802" s="783" t="s">
        <v>1049</v>
      </c>
      <c r="AK802" s="849" t="s">
        <v>1557</v>
      </c>
      <c r="AL802" s="850">
        <v>0.45222664970497634</v>
      </c>
      <c r="AM802" s="881">
        <v>39.000000000000234</v>
      </c>
      <c r="AN802" s="850">
        <v>1</v>
      </c>
      <c r="AO802" s="850">
        <v>-1.3118719260039204</v>
      </c>
      <c r="AP802" s="851">
        <v>0.95076081489280906</v>
      </c>
      <c r="AQ802"/>
      <c r="BN802" s="1251"/>
      <c r="BO802" s="1259"/>
      <c r="BP802" s="783" t="s">
        <v>1049</v>
      </c>
      <c r="BQ802" s="849" t="s">
        <v>1781</v>
      </c>
      <c r="BR802" s="850">
        <v>0.35975803922492078</v>
      </c>
      <c r="BS802" s="881">
        <v>39.000000000000711</v>
      </c>
      <c r="BT802" s="850">
        <v>2.4547415185932821E-5</v>
      </c>
      <c r="BU802" s="850">
        <v>0.94723068160630219</v>
      </c>
      <c r="BV802" s="851">
        <v>2.7472137628381397</v>
      </c>
      <c r="BW802"/>
    </row>
    <row r="803" spans="2:75" ht="15">
      <c r="B803" s="1252" t="s">
        <v>100</v>
      </c>
      <c r="C803" s="1258" t="s">
        <v>858</v>
      </c>
      <c r="D803" s="773" t="s">
        <v>1049</v>
      </c>
      <c r="E803" s="852" t="s">
        <v>1279</v>
      </c>
      <c r="F803" s="853">
        <v>0.37747180503459399</v>
      </c>
      <c r="G803" s="853">
        <v>38.999999999999496</v>
      </c>
      <c r="H803" s="853">
        <v>1</v>
      </c>
      <c r="I803" s="853">
        <v>-0.7554164338887982</v>
      </c>
      <c r="J803" s="854">
        <v>1.1331942116665763</v>
      </c>
      <c r="K803"/>
      <c r="AH803" s="1252" t="s">
        <v>100</v>
      </c>
      <c r="AI803" s="1258" t="s">
        <v>858</v>
      </c>
      <c r="AJ803" s="773" t="s">
        <v>1049</v>
      </c>
      <c r="AK803" s="852" t="s">
        <v>1558</v>
      </c>
      <c r="AL803" s="853">
        <v>0.4567439852472196</v>
      </c>
      <c r="AM803" s="853">
        <v>38.999999999997428</v>
      </c>
      <c r="AN803" s="853">
        <v>4.6671511735658033E-2</v>
      </c>
      <c r="AO803" s="853">
        <v>1.293835696474533E-2</v>
      </c>
      <c r="AP803" s="854">
        <v>2.2981727541463659</v>
      </c>
      <c r="AQ803"/>
      <c r="BN803" s="1252" t="s">
        <v>100</v>
      </c>
      <c r="BO803" s="1258" t="s">
        <v>858</v>
      </c>
      <c r="BP803" s="773" t="s">
        <v>1049</v>
      </c>
      <c r="BQ803" s="852" t="s">
        <v>1322</v>
      </c>
      <c r="BR803" s="853">
        <v>0.47690737651453469</v>
      </c>
      <c r="BS803" s="853">
        <v>38.999999999995303</v>
      </c>
      <c r="BT803" s="853">
        <v>1</v>
      </c>
      <c r="BU803" s="853">
        <v>-0.8930591056286894</v>
      </c>
      <c r="BV803" s="854">
        <v>1.4930591056286895</v>
      </c>
      <c r="BW803"/>
    </row>
    <row r="804" spans="2:75" ht="15">
      <c r="B804" s="1250"/>
      <c r="C804" s="1259"/>
      <c r="D804" s="783" t="s">
        <v>10</v>
      </c>
      <c r="E804" s="849" t="s">
        <v>1280</v>
      </c>
      <c r="F804" s="850">
        <v>0.30921660657470579</v>
      </c>
      <c r="G804" s="850">
        <v>38.999999999999417</v>
      </c>
      <c r="H804" s="850">
        <v>1</v>
      </c>
      <c r="I804" s="850">
        <v>-0.47355416639128678</v>
      </c>
      <c r="J804" s="851">
        <v>1.0735541663912835</v>
      </c>
      <c r="K804"/>
      <c r="AH804" s="1250"/>
      <c r="AI804" s="1259"/>
      <c r="AJ804" s="783" t="s">
        <v>10</v>
      </c>
      <c r="AK804" s="849" t="s">
        <v>1559</v>
      </c>
      <c r="AL804" s="850">
        <v>0.37415463435370805</v>
      </c>
      <c r="AM804" s="850">
        <v>38.999999999997513</v>
      </c>
      <c r="AN804" s="850">
        <v>2.2037342385377329E-2</v>
      </c>
      <c r="AO804" s="850">
        <v>0.12232643679237</v>
      </c>
      <c r="AP804" s="851">
        <v>1.994340229874302</v>
      </c>
      <c r="AQ804"/>
      <c r="BN804" s="1250"/>
      <c r="BO804" s="1259"/>
      <c r="BP804" s="783" t="s">
        <v>10</v>
      </c>
      <c r="BQ804" s="849" t="s">
        <v>1782</v>
      </c>
      <c r="BR804" s="850">
        <v>0.39067204132704691</v>
      </c>
      <c r="BS804" s="850">
        <v>38.999999999995282</v>
      </c>
      <c r="BT804" s="850">
        <v>5.4017648883239568E-5</v>
      </c>
      <c r="BU804" s="850">
        <v>-2.8856611315029173</v>
      </c>
      <c r="BV804" s="851">
        <v>-0.93100553516375739</v>
      </c>
      <c r="BW804"/>
    </row>
    <row r="805" spans="2:75" ht="15">
      <c r="B805" s="1250"/>
      <c r="C805" s="1258" t="s">
        <v>1049</v>
      </c>
      <c r="D805" s="773" t="s">
        <v>858</v>
      </c>
      <c r="E805" s="852" t="s">
        <v>1281</v>
      </c>
      <c r="F805" s="853">
        <v>0.37747180503459399</v>
      </c>
      <c r="G805" s="853">
        <v>38.999999999999496</v>
      </c>
      <c r="H805" s="853">
        <v>1</v>
      </c>
      <c r="I805" s="853">
        <v>-1.1331942116665763</v>
      </c>
      <c r="J805" s="854">
        <v>0.7554164338887982</v>
      </c>
      <c r="K805"/>
      <c r="AH805" s="1250"/>
      <c r="AI805" s="1258" t="s">
        <v>1049</v>
      </c>
      <c r="AJ805" s="773" t="s">
        <v>858</v>
      </c>
      <c r="AK805" s="852" t="s">
        <v>1560</v>
      </c>
      <c r="AL805" s="853">
        <v>0.4567439852472196</v>
      </c>
      <c r="AM805" s="853">
        <v>38.999999999997428</v>
      </c>
      <c r="AN805" s="853">
        <v>4.6671511735658033E-2</v>
      </c>
      <c r="AO805" s="853">
        <v>-2.2981727541463659</v>
      </c>
      <c r="AP805" s="854">
        <v>-1.293835696474533E-2</v>
      </c>
      <c r="AQ805"/>
      <c r="BN805" s="1250"/>
      <c r="BO805" s="1258" t="s">
        <v>1049</v>
      </c>
      <c r="BP805" s="773" t="s">
        <v>858</v>
      </c>
      <c r="BQ805" s="852" t="s">
        <v>1318</v>
      </c>
      <c r="BR805" s="853">
        <v>0.47690737651453469</v>
      </c>
      <c r="BS805" s="853">
        <v>38.999999999995303</v>
      </c>
      <c r="BT805" s="853">
        <v>1</v>
      </c>
      <c r="BU805" s="853">
        <v>-1.4930591056286895</v>
      </c>
      <c r="BV805" s="854">
        <v>0.8930591056286894</v>
      </c>
      <c r="BW805"/>
    </row>
    <row r="806" spans="2:75" ht="15">
      <c r="B806" s="1250"/>
      <c r="C806" s="1259"/>
      <c r="D806" s="783" t="s">
        <v>10</v>
      </c>
      <c r="E806" s="849" t="s">
        <v>1282</v>
      </c>
      <c r="F806" s="850">
        <v>0.32111387137882419</v>
      </c>
      <c r="G806" s="850">
        <v>38.999999999999488</v>
      </c>
      <c r="H806" s="850">
        <v>1</v>
      </c>
      <c r="I806" s="850">
        <v>-0.69220594175588168</v>
      </c>
      <c r="J806" s="851">
        <v>0.91442816397810023</v>
      </c>
      <c r="K806"/>
      <c r="AH806" s="1250"/>
      <c r="AI806" s="1259"/>
      <c r="AJ806" s="783" t="s">
        <v>10</v>
      </c>
      <c r="AK806" s="849" t="s">
        <v>1561</v>
      </c>
      <c r="AL806" s="850">
        <v>0.3885504225097971</v>
      </c>
      <c r="AM806" s="850">
        <v>38.999999999997463</v>
      </c>
      <c r="AN806" s="850">
        <v>1</v>
      </c>
      <c r="AO806" s="850">
        <v>-1.069242455918602</v>
      </c>
      <c r="AP806" s="851">
        <v>0.87479801147416292</v>
      </c>
      <c r="AQ806"/>
      <c r="BN806" s="1250"/>
      <c r="BO806" s="1259"/>
      <c r="BP806" s="783" t="s">
        <v>10</v>
      </c>
      <c r="BQ806" s="849" t="s">
        <v>1783</v>
      </c>
      <c r="BR806" s="850">
        <v>0.40570334504232936</v>
      </c>
      <c r="BS806" s="850">
        <v>38.999999999995289</v>
      </c>
      <c r="BT806" s="850">
        <v>9.2051474657677878E-6</v>
      </c>
      <c r="BU806" s="850">
        <v>-3.2232643111770347</v>
      </c>
      <c r="BV806" s="851">
        <v>-1.1934023554896402</v>
      </c>
      <c r="BW806"/>
    </row>
    <row r="807" spans="2:75" ht="15">
      <c r="B807" s="1250"/>
      <c r="C807" s="1258" t="s">
        <v>10</v>
      </c>
      <c r="D807" s="773" t="s">
        <v>858</v>
      </c>
      <c r="E807" s="852" t="s">
        <v>1283</v>
      </c>
      <c r="F807" s="853">
        <v>0.30921660657470579</v>
      </c>
      <c r="G807" s="853">
        <v>38.999999999999417</v>
      </c>
      <c r="H807" s="853">
        <v>1</v>
      </c>
      <c r="I807" s="853">
        <v>-1.0735541663912835</v>
      </c>
      <c r="J807" s="854">
        <v>0.47355416639128678</v>
      </c>
      <c r="K807"/>
      <c r="AH807" s="1250"/>
      <c r="AI807" s="1258" t="s">
        <v>10</v>
      </c>
      <c r="AJ807" s="773" t="s">
        <v>858</v>
      </c>
      <c r="AK807" s="852" t="s">
        <v>1562</v>
      </c>
      <c r="AL807" s="853">
        <v>0.37415463435370805</v>
      </c>
      <c r="AM807" s="853">
        <v>38.999999999997513</v>
      </c>
      <c r="AN807" s="853">
        <v>2.2037342385377329E-2</v>
      </c>
      <c r="AO807" s="853">
        <v>-1.994340229874302</v>
      </c>
      <c r="AP807" s="854">
        <v>-0.12232643679237</v>
      </c>
      <c r="AQ807"/>
      <c r="BN807" s="1250"/>
      <c r="BO807" s="1258" t="s">
        <v>10</v>
      </c>
      <c r="BP807" s="773" t="s">
        <v>858</v>
      </c>
      <c r="BQ807" s="852" t="s">
        <v>1784</v>
      </c>
      <c r="BR807" s="853">
        <v>0.39067204132704691</v>
      </c>
      <c r="BS807" s="853">
        <v>38.999999999995282</v>
      </c>
      <c r="BT807" s="853">
        <v>5.4017648883239568E-5</v>
      </c>
      <c r="BU807" s="853">
        <v>0.93100553516375739</v>
      </c>
      <c r="BV807" s="854">
        <v>2.8856611315029173</v>
      </c>
      <c r="BW807"/>
    </row>
    <row r="808" spans="2:75" ht="15">
      <c r="B808" s="1251"/>
      <c r="C808" s="1259"/>
      <c r="D808" s="783" t="s">
        <v>1049</v>
      </c>
      <c r="E808" s="849" t="s">
        <v>1284</v>
      </c>
      <c r="F808" s="850">
        <v>0.32111387137882419</v>
      </c>
      <c r="G808" s="850">
        <v>38.999999999999488</v>
      </c>
      <c r="H808" s="850">
        <v>1</v>
      </c>
      <c r="I808" s="850">
        <v>-0.91442816397810023</v>
      </c>
      <c r="J808" s="851">
        <v>0.69220594175588168</v>
      </c>
      <c r="K808"/>
      <c r="AH808" s="1251"/>
      <c r="AI808" s="1259"/>
      <c r="AJ808" s="783" t="s">
        <v>1049</v>
      </c>
      <c r="AK808" s="849" t="s">
        <v>1563</v>
      </c>
      <c r="AL808" s="850">
        <v>0.3885504225097971</v>
      </c>
      <c r="AM808" s="850">
        <v>38.999999999997463</v>
      </c>
      <c r="AN808" s="850">
        <v>1</v>
      </c>
      <c r="AO808" s="850">
        <v>-0.87479801147416292</v>
      </c>
      <c r="AP808" s="851">
        <v>1.069242455918602</v>
      </c>
      <c r="AQ808"/>
      <c r="BN808" s="1251"/>
      <c r="BO808" s="1259"/>
      <c r="BP808" s="783" t="s">
        <v>1049</v>
      </c>
      <c r="BQ808" s="849" t="s">
        <v>1785</v>
      </c>
      <c r="BR808" s="850">
        <v>0.40570334504232936</v>
      </c>
      <c r="BS808" s="850">
        <v>38.999999999995289</v>
      </c>
      <c r="BT808" s="850">
        <v>9.2051474657677878E-6</v>
      </c>
      <c r="BU808" s="850">
        <v>1.1934023554896402</v>
      </c>
      <c r="BV808" s="851">
        <v>3.2232643111770347</v>
      </c>
      <c r="BW808"/>
    </row>
    <row r="809" spans="2:75" ht="15">
      <c r="B809" s="1252" t="s">
        <v>101</v>
      </c>
      <c r="C809" s="1258" t="s">
        <v>858</v>
      </c>
      <c r="D809" s="773" t="s">
        <v>1049</v>
      </c>
      <c r="E809" s="852" t="s">
        <v>1275</v>
      </c>
      <c r="F809" s="853">
        <v>0.37241883653609748</v>
      </c>
      <c r="G809" s="853">
        <v>38.999999999999048</v>
      </c>
      <c r="H809" s="853">
        <v>1</v>
      </c>
      <c r="I809" s="853">
        <v>-0.80944230199695788</v>
      </c>
      <c r="J809" s="854">
        <v>1.0538867464414028</v>
      </c>
      <c r="K809"/>
      <c r="AH809" s="1252" t="s">
        <v>101</v>
      </c>
      <c r="AI809" s="1258" t="s">
        <v>858</v>
      </c>
      <c r="AJ809" s="773" t="s">
        <v>1049</v>
      </c>
      <c r="AK809" s="852" t="s">
        <v>1564</v>
      </c>
      <c r="AL809" s="853">
        <v>0.43778305635528891</v>
      </c>
      <c r="AM809" s="853">
        <v>38.999999999996469</v>
      </c>
      <c r="AN809" s="853">
        <v>0.276861799934215</v>
      </c>
      <c r="AO809" s="853">
        <v>-0.33962788549720813</v>
      </c>
      <c r="AP809" s="854">
        <v>1.8507389966083205</v>
      </c>
      <c r="AQ809"/>
      <c r="BN809" s="1252" t="s">
        <v>101</v>
      </c>
      <c r="BO809" s="1258" t="s">
        <v>858</v>
      </c>
      <c r="BP809" s="773" t="s">
        <v>1049</v>
      </c>
      <c r="BQ809" s="852" t="s">
        <v>1786</v>
      </c>
      <c r="BR809" s="853">
        <v>0.42311159891279737</v>
      </c>
      <c r="BS809" s="853">
        <v>38.999999999998934</v>
      </c>
      <c r="BT809" s="853">
        <v>1</v>
      </c>
      <c r="BU809" s="853">
        <v>-1.147369362538347</v>
      </c>
      <c r="BV809" s="854">
        <v>0.96959158476056817</v>
      </c>
      <c r="BW809"/>
    </row>
    <row r="810" spans="2:75" ht="15">
      <c r="B810" s="1250"/>
      <c r="C810" s="1259"/>
      <c r="D810" s="783" t="s">
        <v>10</v>
      </c>
      <c r="E810" s="849" t="s">
        <v>1285</v>
      </c>
      <c r="F810" s="850">
        <v>0.30507732583533814</v>
      </c>
      <c r="G810" s="850">
        <v>38.999999999999041</v>
      </c>
      <c r="H810" s="850">
        <v>1</v>
      </c>
      <c r="I810" s="850">
        <v>-0.69653243536610454</v>
      </c>
      <c r="J810" s="851">
        <v>0.82986576869944395</v>
      </c>
      <c r="K810"/>
      <c r="AH810" s="1250"/>
      <c r="AI810" s="1259"/>
      <c r="AJ810" s="783" t="s">
        <v>10</v>
      </c>
      <c r="AK810" s="849" t="s">
        <v>1565</v>
      </c>
      <c r="AL810" s="850">
        <v>0.35862225813045667</v>
      </c>
      <c r="AM810" s="850">
        <v>38.99999999999644</v>
      </c>
      <c r="AN810" s="850">
        <v>2.5935098833720624E-2</v>
      </c>
      <c r="AO810" s="850">
        <v>9.451646179743628E-2</v>
      </c>
      <c r="AP810" s="851">
        <v>1.8888168715359042</v>
      </c>
      <c r="AQ810"/>
      <c r="BN810" s="1250"/>
      <c r="BO810" s="1259"/>
      <c r="BP810" s="783" t="s">
        <v>10</v>
      </c>
      <c r="BQ810" s="849" t="s">
        <v>1787</v>
      </c>
      <c r="BR810" s="850">
        <v>0.34660372264419276</v>
      </c>
      <c r="BS810" s="850">
        <v>38.999999999998828</v>
      </c>
      <c r="BT810" s="850">
        <v>7.5693299620837697E-8</v>
      </c>
      <c r="BU810" s="850">
        <v>-3.2754172739669394</v>
      </c>
      <c r="BV810" s="851">
        <v>-1.5412493926997448</v>
      </c>
      <c r="BW810"/>
    </row>
    <row r="811" spans="2:75" ht="15">
      <c r="B811" s="1250"/>
      <c r="C811" s="1258" t="s">
        <v>1049</v>
      </c>
      <c r="D811" s="773" t="s">
        <v>858</v>
      </c>
      <c r="E811" s="852" t="s">
        <v>1273</v>
      </c>
      <c r="F811" s="853">
        <v>0.37241883653609748</v>
      </c>
      <c r="G811" s="853">
        <v>38.999999999999048</v>
      </c>
      <c r="H811" s="853">
        <v>1</v>
      </c>
      <c r="I811" s="853">
        <v>-1.0538867464414028</v>
      </c>
      <c r="J811" s="854">
        <v>0.80944230199695788</v>
      </c>
      <c r="K811"/>
      <c r="AH811" s="1250"/>
      <c r="AI811" s="1258" t="s">
        <v>1049</v>
      </c>
      <c r="AJ811" s="773" t="s">
        <v>858</v>
      </c>
      <c r="AK811" s="852" t="s">
        <v>1566</v>
      </c>
      <c r="AL811" s="853">
        <v>0.43778305635528891</v>
      </c>
      <c r="AM811" s="853">
        <v>38.999999999996469</v>
      </c>
      <c r="AN811" s="853">
        <v>0.276861799934215</v>
      </c>
      <c r="AO811" s="853">
        <v>-1.8507389966083205</v>
      </c>
      <c r="AP811" s="854">
        <v>0.33962788549720813</v>
      </c>
      <c r="AQ811"/>
      <c r="BN811" s="1250"/>
      <c r="BO811" s="1258" t="s">
        <v>1049</v>
      </c>
      <c r="BP811" s="773" t="s">
        <v>858</v>
      </c>
      <c r="BQ811" s="852" t="s">
        <v>1788</v>
      </c>
      <c r="BR811" s="853">
        <v>0.42311159891279737</v>
      </c>
      <c r="BS811" s="853">
        <v>38.999999999998934</v>
      </c>
      <c r="BT811" s="853">
        <v>1</v>
      </c>
      <c r="BU811" s="853">
        <v>-0.96959158476056817</v>
      </c>
      <c r="BV811" s="854">
        <v>1.147369362538347</v>
      </c>
      <c r="BW811"/>
    </row>
    <row r="812" spans="2:75" ht="15">
      <c r="B812" s="1250"/>
      <c r="C812" s="1259"/>
      <c r="D812" s="783" t="s">
        <v>10</v>
      </c>
      <c r="E812" s="849" t="s">
        <v>1286</v>
      </c>
      <c r="F812" s="850">
        <v>0.31681532972653109</v>
      </c>
      <c r="G812" s="850">
        <v>38.999999999999012</v>
      </c>
      <c r="H812" s="850">
        <v>1</v>
      </c>
      <c r="I812" s="850">
        <v>-0.84811912774318587</v>
      </c>
      <c r="J812" s="851">
        <v>0.73700801663208027</v>
      </c>
      <c r="K812"/>
      <c r="AH812" s="1250"/>
      <c r="AI812" s="1259"/>
      <c r="AJ812" s="783" t="s">
        <v>10</v>
      </c>
      <c r="AK812" s="849" t="s">
        <v>1567</v>
      </c>
      <c r="AL812" s="850">
        <v>0.37242043028198435</v>
      </c>
      <c r="AM812" s="850">
        <v>38.99999999999644</v>
      </c>
      <c r="AN812" s="850">
        <v>1</v>
      </c>
      <c r="AO812" s="850">
        <v>-0.69555740011505796</v>
      </c>
      <c r="AP812" s="851">
        <v>1.167779622337286</v>
      </c>
      <c r="AQ812"/>
      <c r="BN812" s="1250"/>
      <c r="BO812" s="1259"/>
      <c r="BP812" s="783" t="s">
        <v>10</v>
      </c>
      <c r="BQ812" s="849" t="s">
        <v>1789</v>
      </c>
      <c r="BR812" s="850">
        <v>0.35993947558472872</v>
      </c>
      <c r="BS812" s="850">
        <v>38.999999999998856</v>
      </c>
      <c r="BT812" s="850">
        <v>3.7602301782177251E-7</v>
      </c>
      <c r="BU812" s="850">
        <v>-3.2198898767630837</v>
      </c>
      <c r="BV812" s="851">
        <v>-1.4189990121258218</v>
      </c>
      <c r="BW812"/>
    </row>
    <row r="813" spans="2:75" ht="15">
      <c r="B813" s="1250"/>
      <c r="C813" s="1258" t="s">
        <v>10</v>
      </c>
      <c r="D813" s="773" t="s">
        <v>858</v>
      </c>
      <c r="E813" s="852" t="s">
        <v>1287</v>
      </c>
      <c r="F813" s="853">
        <v>0.30507732583533814</v>
      </c>
      <c r="G813" s="853">
        <v>38.999999999999041</v>
      </c>
      <c r="H813" s="853">
        <v>1</v>
      </c>
      <c r="I813" s="853">
        <v>-0.82986576869944395</v>
      </c>
      <c r="J813" s="854">
        <v>0.69653243536610454</v>
      </c>
      <c r="K813"/>
      <c r="AH813" s="1250"/>
      <c r="AI813" s="1258" t="s">
        <v>10</v>
      </c>
      <c r="AJ813" s="773" t="s">
        <v>858</v>
      </c>
      <c r="AK813" s="852" t="s">
        <v>1568</v>
      </c>
      <c r="AL813" s="853">
        <v>0.35862225813045667</v>
      </c>
      <c r="AM813" s="853">
        <v>38.99999999999644</v>
      </c>
      <c r="AN813" s="853">
        <v>2.5935098833720624E-2</v>
      </c>
      <c r="AO813" s="853">
        <v>-1.8888168715359042</v>
      </c>
      <c r="AP813" s="854">
        <v>-9.451646179743628E-2</v>
      </c>
      <c r="AQ813"/>
      <c r="BN813" s="1250"/>
      <c r="BO813" s="1258" t="s">
        <v>10</v>
      </c>
      <c r="BP813" s="773" t="s">
        <v>858</v>
      </c>
      <c r="BQ813" s="852" t="s">
        <v>1790</v>
      </c>
      <c r="BR813" s="853">
        <v>0.34660372264419276</v>
      </c>
      <c r="BS813" s="853">
        <v>38.999999999998828</v>
      </c>
      <c r="BT813" s="853">
        <v>7.5693299620837697E-8</v>
      </c>
      <c r="BU813" s="853">
        <v>1.5412493926997448</v>
      </c>
      <c r="BV813" s="854">
        <v>3.2754172739669394</v>
      </c>
      <c r="BW813"/>
    </row>
    <row r="814" spans="2:75" ht="15">
      <c r="B814" s="1251"/>
      <c r="C814" s="1259"/>
      <c r="D814" s="783" t="s">
        <v>1049</v>
      </c>
      <c r="E814" s="849" t="s">
        <v>1288</v>
      </c>
      <c r="F814" s="850">
        <v>0.31681532972653109</v>
      </c>
      <c r="G814" s="850">
        <v>38.999999999999012</v>
      </c>
      <c r="H814" s="850">
        <v>1</v>
      </c>
      <c r="I814" s="850">
        <v>-0.73700801663208027</v>
      </c>
      <c r="J814" s="851">
        <v>0.84811912774318587</v>
      </c>
      <c r="K814"/>
      <c r="AH814" s="1251"/>
      <c r="AI814" s="1259"/>
      <c r="AJ814" s="783" t="s">
        <v>1049</v>
      </c>
      <c r="AK814" s="849" t="s">
        <v>1569</v>
      </c>
      <c r="AL814" s="850">
        <v>0.37242043028198435</v>
      </c>
      <c r="AM814" s="850">
        <v>38.99999999999644</v>
      </c>
      <c r="AN814" s="850">
        <v>1</v>
      </c>
      <c r="AO814" s="850">
        <v>-1.167779622337286</v>
      </c>
      <c r="AP814" s="851">
        <v>0.69555740011505796</v>
      </c>
      <c r="AQ814"/>
      <c r="BN814" s="1251"/>
      <c r="BO814" s="1259"/>
      <c r="BP814" s="783" t="s">
        <v>1049</v>
      </c>
      <c r="BQ814" s="849" t="s">
        <v>1791</v>
      </c>
      <c r="BR814" s="850">
        <v>0.35993947558472872</v>
      </c>
      <c r="BS814" s="850">
        <v>38.999999999998856</v>
      </c>
      <c r="BT814" s="850">
        <v>3.7602301782177251E-7</v>
      </c>
      <c r="BU814" s="850">
        <v>1.4189990121258218</v>
      </c>
      <c r="BV814" s="851">
        <v>3.2198898767630837</v>
      </c>
      <c r="BW814"/>
    </row>
    <row r="815" spans="2:75" ht="15">
      <c r="B815" s="1252" t="s">
        <v>102</v>
      </c>
      <c r="C815" s="1258" t="s">
        <v>858</v>
      </c>
      <c r="D815" s="773" t="s">
        <v>1049</v>
      </c>
      <c r="E815" s="852" t="s">
        <v>1289</v>
      </c>
      <c r="F815" s="853">
        <v>0.3225707909328262</v>
      </c>
      <c r="G815" s="853">
        <v>38.999999999996099</v>
      </c>
      <c r="H815" s="853">
        <v>0.70571560367148967</v>
      </c>
      <c r="I815" s="853">
        <v>-0.41807287828882561</v>
      </c>
      <c r="J815" s="854">
        <v>1.1958506560666027</v>
      </c>
      <c r="K815"/>
      <c r="AH815" s="1252" t="s">
        <v>102</v>
      </c>
      <c r="AI815" s="1258" t="s">
        <v>858</v>
      </c>
      <c r="AJ815" s="773" t="s">
        <v>1049</v>
      </c>
      <c r="AK815" s="852" t="s">
        <v>1315</v>
      </c>
      <c r="AL815" s="853">
        <v>0.40286839534718061</v>
      </c>
      <c r="AM815" s="853">
        <v>38.999999999986436</v>
      </c>
      <c r="AN815" s="853">
        <v>0.43333848372885242</v>
      </c>
      <c r="AO815" s="853">
        <v>-0.40783890354509661</v>
      </c>
      <c r="AP815" s="854">
        <v>1.6078389035450986</v>
      </c>
      <c r="AQ815"/>
      <c r="BN815" s="1252" t="s">
        <v>102</v>
      </c>
      <c r="BO815" s="1258" t="s">
        <v>858</v>
      </c>
      <c r="BP815" s="773" t="s">
        <v>1049</v>
      </c>
      <c r="BQ815" s="852" t="s">
        <v>1792</v>
      </c>
      <c r="BR815" s="853">
        <v>0.41576255185521299</v>
      </c>
      <c r="BS815" s="853">
        <v>38.999999999997939</v>
      </c>
      <c r="BT815" s="853">
        <v>1</v>
      </c>
      <c r="BU815" s="853">
        <v>-0.67342900535983308</v>
      </c>
      <c r="BV815" s="854">
        <v>1.4067623386931678</v>
      </c>
      <c r="BW815"/>
    </row>
    <row r="816" spans="2:75" ht="15">
      <c r="B816" s="1250"/>
      <c r="C816" s="1259"/>
      <c r="D816" s="783" t="s">
        <v>10</v>
      </c>
      <c r="E816" s="849" t="s">
        <v>1290</v>
      </c>
      <c r="F816" s="850">
        <v>0.26424290244201459</v>
      </c>
      <c r="G816" s="850">
        <v>38.999999999996099</v>
      </c>
      <c r="H816" s="850">
        <v>1</v>
      </c>
      <c r="I816" s="850">
        <v>-0.57771201085959678</v>
      </c>
      <c r="J816" s="851">
        <v>0.74437867752626719</v>
      </c>
      <c r="K816"/>
      <c r="AH816" s="1250"/>
      <c r="AI816" s="1259"/>
      <c r="AJ816" s="783" t="s">
        <v>10</v>
      </c>
      <c r="AK816" s="849" t="s">
        <v>1570</v>
      </c>
      <c r="AL816" s="850">
        <v>0.33002093519020681</v>
      </c>
      <c r="AM816" s="850">
        <v>38.999999999986464</v>
      </c>
      <c r="AN816" s="850">
        <v>1.5867050260103321E-2</v>
      </c>
      <c r="AO816" s="850">
        <v>0.14940052059086445</v>
      </c>
      <c r="AP816" s="851">
        <v>1.8005994794091338</v>
      </c>
      <c r="AQ816"/>
      <c r="BN816" s="1250"/>
      <c r="BO816" s="1259"/>
      <c r="BP816" s="783" t="s">
        <v>10</v>
      </c>
      <c r="BQ816" s="849" t="s">
        <v>1793</v>
      </c>
      <c r="BR816" s="850">
        <v>0.34058354481264352</v>
      </c>
      <c r="BS816" s="850">
        <v>38.999999999997911</v>
      </c>
      <c r="BT816" s="850">
        <v>6.9858253923368454E-6</v>
      </c>
      <c r="BU816" s="850">
        <v>-2.7353568485402415</v>
      </c>
      <c r="BV816" s="851">
        <v>-1.0313098181264175</v>
      </c>
      <c r="BW816"/>
    </row>
    <row r="817" spans="2:75" ht="15">
      <c r="B817" s="1250"/>
      <c r="C817" s="1258" t="s">
        <v>1049</v>
      </c>
      <c r="D817" s="773" t="s">
        <v>858</v>
      </c>
      <c r="E817" s="852" t="s">
        <v>1291</v>
      </c>
      <c r="F817" s="853">
        <v>0.3225707909328262</v>
      </c>
      <c r="G817" s="853">
        <v>38.999999999996099</v>
      </c>
      <c r="H817" s="853">
        <v>0.70571560367148967</v>
      </c>
      <c r="I817" s="853">
        <v>-1.1958506560666027</v>
      </c>
      <c r="J817" s="854">
        <v>0.41807287828882561</v>
      </c>
      <c r="K817"/>
      <c r="AH817" s="1250"/>
      <c r="AI817" s="1258" t="s">
        <v>1049</v>
      </c>
      <c r="AJ817" s="773" t="s">
        <v>858</v>
      </c>
      <c r="AK817" s="852" t="s">
        <v>1311</v>
      </c>
      <c r="AL817" s="853">
        <v>0.40286839534718061</v>
      </c>
      <c r="AM817" s="853">
        <v>38.999999999986436</v>
      </c>
      <c r="AN817" s="853">
        <v>0.43333848372885242</v>
      </c>
      <c r="AO817" s="853">
        <v>-1.6078389035450986</v>
      </c>
      <c r="AP817" s="854">
        <v>0.40783890354509661</v>
      </c>
      <c r="AQ817"/>
      <c r="BN817" s="1250"/>
      <c r="BO817" s="1258" t="s">
        <v>1049</v>
      </c>
      <c r="BP817" s="773" t="s">
        <v>858</v>
      </c>
      <c r="BQ817" s="852" t="s">
        <v>1794</v>
      </c>
      <c r="BR817" s="853">
        <v>0.41576255185521299</v>
      </c>
      <c r="BS817" s="853">
        <v>38.999999999997939</v>
      </c>
      <c r="BT817" s="853">
        <v>1</v>
      </c>
      <c r="BU817" s="853">
        <v>-1.4067623386931678</v>
      </c>
      <c r="BV817" s="854">
        <v>0.67342900535983308</v>
      </c>
      <c r="BW817"/>
    </row>
    <row r="818" spans="2:75" ht="15">
      <c r="B818" s="1250"/>
      <c r="C818" s="1259"/>
      <c r="D818" s="783" t="s">
        <v>10</v>
      </c>
      <c r="E818" s="849" t="s">
        <v>1292</v>
      </c>
      <c r="F818" s="850">
        <v>0.27440978130982846</v>
      </c>
      <c r="G818" s="850">
        <v>38.999999999996149</v>
      </c>
      <c r="H818" s="850">
        <v>0.81692783822868786</v>
      </c>
      <c r="I818" s="850">
        <v>-0.99203495257802854</v>
      </c>
      <c r="J818" s="851">
        <v>0.38092384146692199</v>
      </c>
      <c r="K818"/>
      <c r="AH818" s="1250"/>
      <c r="AI818" s="1259"/>
      <c r="AJ818" s="783" t="s">
        <v>10</v>
      </c>
      <c r="AK818" s="849" t="s">
        <v>1571</v>
      </c>
      <c r="AL818" s="850">
        <v>0.3427186570246003</v>
      </c>
      <c r="AM818" s="850">
        <v>38.99999999998645</v>
      </c>
      <c r="AN818" s="850">
        <v>0.84174882298242115</v>
      </c>
      <c r="AO818" s="850">
        <v>-0.48236483553757492</v>
      </c>
      <c r="AP818" s="851">
        <v>1.2323648355375711</v>
      </c>
      <c r="AQ818"/>
      <c r="BN818" s="1250"/>
      <c r="BO818" s="1259"/>
      <c r="BP818" s="783" t="s">
        <v>10</v>
      </c>
      <c r="BQ818" s="849" t="s">
        <v>1795</v>
      </c>
      <c r="BR818" s="850">
        <v>0.35368766837653237</v>
      </c>
      <c r="BS818" s="850">
        <v>38.999999999997968</v>
      </c>
      <c r="BT818" s="850">
        <v>4.8917638986834823E-7</v>
      </c>
      <c r="BU818" s="850">
        <v>-3.1348055494321745</v>
      </c>
      <c r="BV818" s="851">
        <v>-1.3651944505678193</v>
      </c>
      <c r="BW818"/>
    </row>
    <row r="819" spans="2:75" ht="15">
      <c r="B819" s="1250"/>
      <c r="C819" s="1258" t="s">
        <v>10</v>
      </c>
      <c r="D819" s="773" t="s">
        <v>858</v>
      </c>
      <c r="E819" s="852" t="s">
        <v>1293</v>
      </c>
      <c r="F819" s="853">
        <v>0.26424290244201459</v>
      </c>
      <c r="G819" s="853">
        <v>38.999999999996099</v>
      </c>
      <c r="H819" s="853">
        <v>1</v>
      </c>
      <c r="I819" s="853">
        <v>-0.74437867752626719</v>
      </c>
      <c r="J819" s="854">
        <v>0.57771201085959678</v>
      </c>
      <c r="K819"/>
      <c r="AH819" s="1250"/>
      <c r="AI819" s="1258" t="s">
        <v>10</v>
      </c>
      <c r="AJ819" s="773" t="s">
        <v>858</v>
      </c>
      <c r="AK819" s="852" t="s">
        <v>1572</v>
      </c>
      <c r="AL819" s="853">
        <v>0.33002093519020681</v>
      </c>
      <c r="AM819" s="853">
        <v>38.999999999986464</v>
      </c>
      <c r="AN819" s="853">
        <v>1.5867050260103321E-2</v>
      </c>
      <c r="AO819" s="853">
        <v>-1.8005994794091338</v>
      </c>
      <c r="AP819" s="854">
        <v>-0.14940052059086445</v>
      </c>
      <c r="AQ819"/>
      <c r="BN819" s="1250"/>
      <c r="BO819" s="1258" t="s">
        <v>10</v>
      </c>
      <c r="BP819" s="773" t="s">
        <v>858</v>
      </c>
      <c r="BQ819" s="852" t="s">
        <v>1796</v>
      </c>
      <c r="BR819" s="853">
        <v>0.34058354481264352</v>
      </c>
      <c r="BS819" s="853">
        <v>38.999999999997911</v>
      </c>
      <c r="BT819" s="853">
        <v>6.9858253923368454E-6</v>
      </c>
      <c r="BU819" s="853">
        <v>1.0313098181264175</v>
      </c>
      <c r="BV819" s="854">
        <v>2.7353568485402415</v>
      </c>
      <c r="BW819"/>
    </row>
    <row r="820" spans="2:75" ht="15">
      <c r="B820" s="1251"/>
      <c r="C820" s="1259"/>
      <c r="D820" s="783" t="s">
        <v>1049</v>
      </c>
      <c r="E820" s="849" t="s">
        <v>1294</v>
      </c>
      <c r="F820" s="850">
        <v>0.27440978130982846</v>
      </c>
      <c r="G820" s="850">
        <v>38.999999999996149</v>
      </c>
      <c r="H820" s="850">
        <v>0.81692783822868786</v>
      </c>
      <c r="I820" s="850">
        <v>-0.38092384146692199</v>
      </c>
      <c r="J820" s="851">
        <v>0.99203495257802854</v>
      </c>
      <c r="K820"/>
      <c r="AH820" s="1251"/>
      <c r="AI820" s="1259"/>
      <c r="AJ820" s="783" t="s">
        <v>1049</v>
      </c>
      <c r="AK820" s="849" t="s">
        <v>1573</v>
      </c>
      <c r="AL820" s="850">
        <v>0.3427186570246003</v>
      </c>
      <c r="AM820" s="850">
        <v>38.99999999998645</v>
      </c>
      <c r="AN820" s="850">
        <v>0.84174882298242115</v>
      </c>
      <c r="AO820" s="850">
        <v>-1.2323648355375711</v>
      </c>
      <c r="AP820" s="851">
        <v>0.48236483553757492</v>
      </c>
      <c r="AQ820"/>
      <c r="BN820" s="1251"/>
      <c r="BO820" s="1259"/>
      <c r="BP820" s="783" t="s">
        <v>1049</v>
      </c>
      <c r="BQ820" s="849" t="s">
        <v>1797</v>
      </c>
      <c r="BR820" s="850">
        <v>0.35368766837653237</v>
      </c>
      <c r="BS820" s="850">
        <v>38.999999999997968</v>
      </c>
      <c r="BT820" s="850">
        <v>4.8917638986834823E-7</v>
      </c>
      <c r="BU820" s="850">
        <v>1.3651944505678193</v>
      </c>
      <c r="BV820" s="851">
        <v>3.1348055494321745</v>
      </c>
      <c r="BW820"/>
    </row>
    <row r="821" spans="2:75" ht="15">
      <c r="B821" s="1252" t="s">
        <v>103</v>
      </c>
      <c r="C821" s="1258" t="s">
        <v>858</v>
      </c>
      <c r="D821" s="773" t="s">
        <v>1049</v>
      </c>
      <c r="E821" s="852" t="s">
        <v>1295</v>
      </c>
      <c r="F821" s="853">
        <v>0.32962562819684676</v>
      </c>
      <c r="G821" s="877">
        <v>39.000000000000199</v>
      </c>
      <c r="H821" s="853">
        <v>1</v>
      </c>
      <c r="I821" s="853">
        <v>-0.80238833432436507</v>
      </c>
      <c r="J821" s="854">
        <v>0.84683277876880825</v>
      </c>
      <c r="K821"/>
      <c r="AH821" s="1252" t="s">
        <v>103</v>
      </c>
      <c r="AI821" s="1258" t="s">
        <v>858</v>
      </c>
      <c r="AJ821" s="773" t="s">
        <v>1049</v>
      </c>
      <c r="AK821" s="852" t="s">
        <v>1574</v>
      </c>
      <c r="AL821" s="853">
        <v>0.48593383010734303</v>
      </c>
      <c r="AM821" s="853">
        <v>38.999999999989548</v>
      </c>
      <c r="AN821" s="853">
        <v>1</v>
      </c>
      <c r="AO821" s="853">
        <v>-1.204529093449499</v>
      </c>
      <c r="AP821" s="854">
        <v>1.2267513156717256</v>
      </c>
      <c r="AQ821"/>
      <c r="BN821" s="1252" t="s">
        <v>103</v>
      </c>
      <c r="BO821" s="1258" t="s">
        <v>858</v>
      </c>
      <c r="BP821" s="773" t="s">
        <v>1049</v>
      </c>
      <c r="BQ821" s="852" t="s">
        <v>1788</v>
      </c>
      <c r="BR821" s="853">
        <v>0.42523851378441024</v>
      </c>
      <c r="BS821" s="853">
        <v>38.999999999998764</v>
      </c>
      <c r="BT821" s="853">
        <v>1</v>
      </c>
      <c r="BU821" s="853">
        <v>-0.97491239814999675</v>
      </c>
      <c r="BV821" s="854">
        <v>1.1526901759277737</v>
      </c>
      <c r="BW821"/>
    </row>
    <row r="822" spans="2:75" ht="15">
      <c r="B822" s="1250"/>
      <c r="C822" s="1259"/>
      <c r="D822" s="783" t="s">
        <v>10</v>
      </c>
      <c r="E822" s="849" t="s">
        <v>1296</v>
      </c>
      <c r="F822" s="850">
        <v>0.27002207007684575</v>
      </c>
      <c r="G822" s="881">
        <v>39.000000000000178</v>
      </c>
      <c r="H822" s="850">
        <v>1</v>
      </c>
      <c r="I822" s="850">
        <v>-0.83383617789055031</v>
      </c>
      <c r="J822" s="851">
        <v>0.51716951122387977</v>
      </c>
      <c r="K822"/>
      <c r="AH822" s="1250"/>
      <c r="AI822" s="1259"/>
      <c r="AJ822" s="783" t="s">
        <v>10</v>
      </c>
      <c r="AK822" s="849" t="s">
        <v>1575</v>
      </c>
      <c r="AL822" s="850">
        <v>0.39806631372605816</v>
      </c>
      <c r="AM822" s="850">
        <v>38.999999999989555</v>
      </c>
      <c r="AN822" s="850">
        <v>0.21915821943496994</v>
      </c>
      <c r="AO822" s="850">
        <v>-0.2624924047918254</v>
      </c>
      <c r="AP822" s="851">
        <v>1.7291590714585079</v>
      </c>
      <c r="AQ822"/>
      <c r="BN822" s="1250"/>
      <c r="BO822" s="1259"/>
      <c r="BP822" s="783" t="s">
        <v>10</v>
      </c>
      <c r="BQ822" s="849" t="s">
        <v>1798</v>
      </c>
      <c r="BR822" s="850">
        <v>0.34834604456148971</v>
      </c>
      <c r="BS822" s="850">
        <v>38.999999999998643</v>
      </c>
      <c r="BT822" s="850">
        <v>3.232220301122741E-5</v>
      </c>
      <c r="BU822" s="850">
        <v>-2.6297759673542336</v>
      </c>
      <c r="BV822" s="851">
        <v>-0.88689069931244313</v>
      </c>
      <c r="BW822"/>
    </row>
    <row r="823" spans="2:75" ht="15">
      <c r="B823" s="1250"/>
      <c r="C823" s="1258" t="s">
        <v>1049</v>
      </c>
      <c r="D823" s="773" t="s">
        <v>858</v>
      </c>
      <c r="E823" s="852" t="s">
        <v>1297</v>
      </c>
      <c r="F823" s="853">
        <v>0.32962562819684676</v>
      </c>
      <c r="G823" s="877">
        <v>39.000000000000199</v>
      </c>
      <c r="H823" s="853">
        <v>1</v>
      </c>
      <c r="I823" s="853">
        <v>-0.84683277876880825</v>
      </c>
      <c r="J823" s="854">
        <v>0.80238833432436507</v>
      </c>
      <c r="K823"/>
      <c r="AH823" s="1250"/>
      <c r="AI823" s="1258" t="s">
        <v>1049</v>
      </c>
      <c r="AJ823" s="773" t="s">
        <v>858</v>
      </c>
      <c r="AK823" s="852" t="s">
        <v>1576</v>
      </c>
      <c r="AL823" s="853">
        <v>0.48593383010734303</v>
      </c>
      <c r="AM823" s="853">
        <v>38.999999999989548</v>
      </c>
      <c r="AN823" s="853">
        <v>1</v>
      </c>
      <c r="AO823" s="853">
        <v>-1.2267513156717256</v>
      </c>
      <c r="AP823" s="854">
        <v>1.204529093449499</v>
      </c>
      <c r="AQ823"/>
      <c r="BN823" s="1250"/>
      <c r="BO823" s="1258" t="s">
        <v>1049</v>
      </c>
      <c r="BP823" s="773" t="s">
        <v>858</v>
      </c>
      <c r="BQ823" s="852" t="s">
        <v>1786</v>
      </c>
      <c r="BR823" s="853">
        <v>0.42523851378441024</v>
      </c>
      <c r="BS823" s="853">
        <v>38.999999999998764</v>
      </c>
      <c r="BT823" s="853">
        <v>1</v>
      </c>
      <c r="BU823" s="853">
        <v>-1.1526901759277737</v>
      </c>
      <c r="BV823" s="854">
        <v>0.97491239814999675</v>
      </c>
      <c r="BW823"/>
    </row>
    <row r="824" spans="2:75" ht="15">
      <c r="B824" s="1250"/>
      <c r="C824" s="1259"/>
      <c r="D824" s="783" t="s">
        <v>10</v>
      </c>
      <c r="E824" s="849" t="s">
        <v>1298</v>
      </c>
      <c r="F824" s="850">
        <v>0.28041130533250247</v>
      </c>
      <c r="G824" s="881">
        <v>39.000000000000199</v>
      </c>
      <c r="H824" s="850">
        <v>1</v>
      </c>
      <c r="I824" s="850">
        <v>-0.88204871255639261</v>
      </c>
      <c r="J824" s="851">
        <v>0.52093760144527879</v>
      </c>
      <c r="K824"/>
      <c r="AH824" s="1250"/>
      <c r="AI824" s="1259"/>
      <c r="AJ824" s="783" t="s">
        <v>10</v>
      </c>
      <c r="AK824" s="849" t="s">
        <v>1577</v>
      </c>
      <c r="AL824" s="850">
        <v>0.41338211579910766</v>
      </c>
      <c r="AM824" s="850">
        <v>38.999999999989562</v>
      </c>
      <c r="AN824" s="850">
        <v>0.26547152034343097</v>
      </c>
      <c r="AO824" s="850">
        <v>-0.31191841314106467</v>
      </c>
      <c r="AP824" s="851">
        <v>1.7563628575855206</v>
      </c>
      <c r="AQ824"/>
      <c r="BN824" s="1250"/>
      <c r="BO824" s="1259"/>
      <c r="BP824" s="783" t="s">
        <v>10</v>
      </c>
      <c r="BQ824" s="849" t="s">
        <v>1779</v>
      </c>
      <c r="BR824" s="850">
        <v>0.36174883421604204</v>
      </c>
      <c r="BS824" s="850">
        <v>38.999999999998735</v>
      </c>
      <c r="BT824" s="850">
        <v>2.684511344039305E-5</v>
      </c>
      <c r="BU824" s="850">
        <v>-2.7521940508533089</v>
      </c>
      <c r="BV824" s="851">
        <v>-0.94225039359114482</v>
      </c>
      <c r="BW824"/>
    </row>
    <row r="825" spans="2:75" ht="15">
      <c r="B825" s="1250"/>
      <c r="C825" s="1258" t="s">
        <v>10</v>
      </c>
      <c r="D825" s="773" t="s">
        <v>858</v>
      </c>
      <c r="E825" s="852" t="s">
        <v>1299</v>
      </c>
      <c r="F825" s="853">
        <v>0.27002207007684575</v>
      </c>
      <c r="G825" s="877">
        <v>39.000000000000178</v>
      </c>
      <c r="H825" s="853">
        <v>1</v>
      </c>
      <c r="I825" s="853">
        <v>-0.51716951122387977</v>
      </c>
      <c r="J825" s="854">
        <v>0.83383617789055031</v>
      </c>
      <c r="K825"/>
      <c r="AH825" s="1250"/>
      <c r="AI825" s="1258" t="s">
        <v>10</v>
      </c>
      <c r="AJ825" s="773" t="s">
        <v>858</v>
      </c>
      <c r="AK825" s="852" t="s">
        <v>1578</v>
      </c>
      <c r="AL825" s="853">
        <v>0.39806631372605816</v>
      </c>
      <c r="AM825" s="853">
        <v>38.999999999989555</v>
      </c>
      <c r="AN825" s="853">
        <v>0.21915821943496994</v>
      </c>
      <c r="AO825" s="853">
        <v>-1.7291590714585079</v>
      </c>
      <c r="AP825" s="854">
        <v>0.2624924047918254</v>
      </c>
      <c r="AQ825"/>
      <c r="BN825" s="1250"/>
      <c r="BO825" s="1258" t="s">
        <v>10</v>
      </c>
      <c r="BP825" s="773" t="s">
        <v>858</v>
      </c>
      <c r="BQ825" s="852" t="s">
        <v>1799</v>
      </c>
      <c r="BR825" s="853">
        <v>0.34834604456148971</v>
      </c>
      <c r="BS825" s="853">
        <v>38.999999999998643</v>
      </c>
      <c r="BT825" s="853">
        <v>3.232220301122741E-5</v>
      </c>
      <c r="BU825" s="853">
        <v>0.88689069931244313</v>
      </c>
      <c r="BV825" s="854">
        <v>2.6297759673542336</v>
      </c>
      <c r="BW825"/>
    </row>
    <row r="826" spans="2:75" ht="15">
      <c r="B826" s="1251"/>
      <c r="C826" s="1259"/>
      <c r="D826" s="783" t="s">
        <v>1049</v>
      </c>
      <c r="E826" s="849" t="s">
        <v>1300</v>
      </c>
      <c r="F826" s="850">
        <v>0.28041130533250247</v>
      </c>
      <c r="G826" s="881">
        <v>39.000000000000199</v>
      </c>
      <c r="H826" s="850">
        <v>1</v>
      </c>
      <c r="I826" s="850">
        <v>-0.52093760144527879</v>
      </c>
      <c r="J826" s="851">
        <v>0.88204871255639261</v>
      </c>
      <c r="K826"/>
      <c r="AH826" s="1251"/>
      <c r="AI826" s="1259"/>
      <c r="AJ826" s="783" t="s">
        <v>1049</v>
      </c>
      <c r="AK826" s="849" t="s">
        <v>1579</v>
      </c>
      <c r="AL826" s="850">
        <v>0.41338211579910766</v>
      </c>
      <c r="AM826" s="850">
        <v>38.999999999989562</v>
      </c>
      <c r="AN826" s="850">
        <v>0.26547152034343097</v>
      </c>
      <c r="AO826" s="850">
        <v>-1.7563628575855206</v>
      </c>
      <c r="AP826" s="851">
        <v>0.31191841314106467</v>
      </c>
      <c r="AQ826"/>
      <c r="BN826" s="1251"/>
      <c r="BO826" s="1259"/>
      <c r="BP826" s="783" t="s">
        <v>1049</v>
      </c>
      <c r="BQ826" s="849" t="s">
        <v>1781</v>
      </c>
      <c r="BR826" s="850">
        <v>0.36174883421604204</v>
      </c>
      <c r="BS826" s="850">
        <v>38.999999999998735</v>
      </c>
      <c r="BT826" s="850">
        <v>2.684511344039305E-5</v>
      </c>
      <c r="BU826" s="850">
        <v>0.94225039359114482</v>
      </c>
      <c r="BV826" s="851">
        <v>2.7521940508533089</v>
      </c>
      <c r="BW826"/>
    </row>
    <row r="827" spans="2:75" ht="15.75" thickBot="1">
      <c r="B827" s="1262" t="s">
        <v>104</v>
      </c>
      <c r="C827" s="1258" t="s">
        <v>858</v>
      </c>
      <c r="D827" s="773" t="s">
        <v>1049</v>
      </c>
      <c r="E827" s="852" t="s">
        <v>1301</v>
      </c>
      <c r="F827" s="853">
        <v>0.37842662562838353</v>
      </c>
      <c r="G827" s="853">
        <v>38.999999999996199</v>
      </c>
      <c r="H827" s="853">
        <v>1</v>
      </c>
      <c r="I827" s="853">
        <v>-0.65780506836954833</v>
      </c>
      <c r="J827" s="854">
        <v>1.2355828461473137</v>
      </c>
      <c r="K827"/>
      <c r="AH827" s="1262" t="s">
        <v>104</v>
      </c>
      <c r="AI827" s="1258" t="s">
        <v>858</v>
      </c>
      <c r="AJ827" s="773" t="s">
        <v>1049</v>
      </c>
      <c r="AK827" s="852" t="s">
        <v>1580</v>
      </c>
      <c r="AL827" s="853">
        <v>0.53834157303340779</v>
      </c>
      <c r="AM827" s="853">
        <v>38.999999999990322</v>
      </c>
      <c r="AN827" s="853">
        <v>1</v>
      </c>
      <c r="AO827" s="853">
        <v>-1.1911908930735617</v>
      </c>
      <c r="AP827" s="854">
        <v>1.5023020041846968</v>
      </c>
      <c r="AQ827"/>
      <c r="BN827" s="1262" t="s">
        <v>104</v>
      </c>
      <c r="BO827" s="1258" t="s">
        <v>858</v>
      </c>
      <c r="BP827" s="773" t="s">
        <v>1049</v>
      </c>
      <c r="BQ827" s="852" t="s">
        <v>1800</v>
      </c>
      <c r="BR827" s="853">
        <v>0.41943524640394408</v>
      </c>
      <c r="BS827" s="877">
        <v>39.00000000000076</v>
      </c>
      <c r="BT827" s="853">
        <v>0.7213006678770526</v>
      </c>
      <c r="BU827" s="853">
        <v>-0.54928349735557003</v>
      </c>
      <c r="BV827" s="854">
        <v>1.5492834973555478</v>
      </c>
      <c r="BW827"/>
    </row>
    <row r="828" spans="2:75" ht="15">
      <c r="B828" s="1250"/>
      <c r="C828" s="1259"/>
      <c r="D828" s="783" t="s">
        <v>10</v>
      </c>
      <c r="E828" s="849" t="s">
        <v>1302</v>
      </c>
      <c r="F828" s="850">
        <v>0.30999877462000386</v>
      </c>
      <c r="G828" s="850">
        <v>38.999999999996419</v>
      </c>
      <c r="H828" s="850">
        <v>1</v>
      </c>
      <c r="I828" s="850">
        <v>-0.5421775499269752</v>
      </c>
      <c r="J828" s="851">
        <v>1.0088442165935918</v>
      </c>
      <c r="K828"/>
      <c r="AH828" s="1250"/>
      <c r="AI828" s="1259"/>
      <c r="AJ828" s="783" t="s">
        <v>10</v>
      </c>
      <c r="AK828" s="849" t="s">
        <v>1581</v>
      </c>
      <c r="AL828" s="850">
        <v>0.44099758490895175</v>
      </c>
      <c r="AM828" s="850">
        <v>38.999999999991054</v>
      </c>
      <c r="AN828" s="850">
        <v>4.0395822756042428E-2</v>
      </c>
      <c r="AO828" s="850">
        <v>3.8441574865722535E-2</v>
      </c>
      <c r="AP828" s="851">
        <v>2.2448917584680017</v>
      </c>
      <c r="AQ828"/>
      <c r="BN828" s="1250"/>
      <c r="BO828" s="1259"/>
      <c r="BP828" s="783" t="s">
        <v>10</v>
      </c>
      <c r="BQ828" s="849" t="s">
        <v>1801</v>
      </c>
      <c r="BR828" s="850">
        <v>0.34359213546814715</v>
      </c>
      <c r="BS828" s="881">
        <v>39.000000000001805</v>
      </c>
      <c r="BT828" s="850">
        <v>2.7556382121829511E-6</v>
      </c>
      <c r="BU828" s="850">
        <v>-2.8595499797853989</v>
      </c>
      <c r="BV828" s="851">
        <v>-1.1404500202141818</v>
      </c>
      <c r="BW828"/>
    </row>
    <row r="829" spans="2:75" ht="15">
      <c r="B829" s="1250"/>
      <c r="C829" s="1258" t="s">
        <v>1049</v>
      </c>
      <c r="D829" s="773" t="s">
        <v>858</v>
      </c>
      <c r="E829" s="852" t="s">
        <v>1303</v>
      </c>
      <c r="F829" s="853">
        <v>0.37842662562838353</v>
      </c>
      <c r="G829" s="853">
        <v>38.999999999996199</v>
      </c>
      <c r="H829" s="853">
        <v>1</v>
      </c>
      <c r="I829" s="853">
        <v>-1.2355828461473137</v>
      </c>
      <c r="J829" s="854">
        <v>0.65780506836954833</v>
      </c>
      <c r="K829"/>
      <c r="AH829" s="1250"/>
      <c r="AI829" s="1258" t="s">
        <v>1049</v>
      </c>
      <c r="AJ829" s="773" t="s">
        <v>858</v>
      </c>
      <c r="AK829" s="852" t="s">
        <v>1582</v>
      </c>
      <c r="AL829" s="853">
        <v>0.53834157303340779</v>
      </c>
      <c r="AM829" s="853">
        <v>38.999999999990322</v>
      </c>
      <c r="AN829" s="853">
        <v>1</v>
      </c>
      <c r="AO829" s="853">
        <v>-1.5023020041846968</v>
      </c>
      <c r="AP829" s="854">
        <v>1.1911908930735617</v>
      </c>
      <c r="AQ829"/>
      <c r="BN829" s="1250"/>
      <c r="BO829" s="1258" t="s">
        <v>1049</v>
      </c>
      <c r="BP829" s="773" t="s">
        <v>858</v>
      </c>
      <c r="BQ829" s="852" t="s">
        <v>1802</v>
      </c>
      <c r="BR829" s="853">
        <v>0.41943524640394408</v>
      </c>
      <c r="BS829" s="877">
        <v>39.00000000000076</v>
      </c>
      <c r="BT829" s="853">
        <v>0.7213006678770526</v>
      </c>
      <c r="BU829" s="853">
        <v>-1.5492834973555478</v>
      </c>
      <c r="BV829" s="854">
        <v>0.54928349735557003</v>
      </c>
      <c r="BW829"/>
    </row>
    <row r="830" spans="2:75" ht="15">
      <c r="B830" s="1250"/>
      <c r="C830" s="1259"/>
      <c r="D830" s="783" t="s">
        <v>10</v>
      </c>
      <c r="E830" s="849" t="s">
        <v>1286</v>
      </c>
      <c r="F830" s="850">
        <v>0.32192613373393153</v>
      </c>
      <c r="G830" s="850">
        <v>38.999999999996149</v>
      </c>
      <c r="H830" s="850">
        <v>1</v>
      </c>
      <c r="I830" s="850">
        <v>-0.86090461095941939</v>
      </c>
      <c r="J830" s="851">
        <v>0.74979349984827082</v>
      </c>
      <c r="K830"/>
      <c r="AH830" s="1250"/>
      <c r="AI830" s="1259"/>
      <c r="AJ830" s="783" t="s">
        <v>10</v>
      </c>
      <c r="AK830" s="849" t="s">
        <v>1583</v>
      </c>
      <c r="AL830" s="850">
        <v>0.4579651892810373</v>
      </c>
      <c r="AM830" s="850">
        <v>38.999999999991196</v>
      </c>
      <c r="AN830" s="850">
        <v>0.11262614977194352</v>
      </c>
      <c r="AO830" s="850">
        <v>-0.15956112219721816</v>
      </c>
      <c r="AP830" s="851">
        <v>2.1317833444198078</v>
      </c>
      <c r="AQ830"/>
      <c r="BN830" s="1250"/>
      <c r="BO830" s="1259"/>
      <c r="BP830" s="783" t="s">
        <v>10</v>
      </c>
      <c r="BQ830" s="849" t="s">
        <v>1803</v>
      </c>
      <c r="BR830" s="850">
        <v>0.35681201607404084</v>
      </c>
      <c r="BS830" s="881">
        <v>39.000000000001656</v>
      </c>
      <c r="BT830" s="850">
        <v>6.2987435075444308E-8</v>
      </c>
      <c r="BU830" s="850">
        <v>-3.3926215985291708</v>
      </c>
      <c r="BV830" s="851">
        <v>-1.6073784014703878</v>
      </c>
      <c r="BW830"/>
    </row>
    <row r="831" spans="2:75" ht="15.75" thickBot="1">
      <c r="B831" s="1250"/>
      <c r="C831" s="1260" t="s">
        <v>10</v>
      </c>
      <c r="D831" s="773" t="s">
        <v>858</v>
      </c>
      <c r="E831" s="852" t="s">
        <v>1304</v>
      </c>
      <c r="F831" s="853">
        <v>0.30999877462000386</v>
      </c>
      <c r="G831" s="853">
        <v>38.999999999996419</v>
      </c>
      <c r="H831" s="853">
        <v>1</v>
      </c>
      <c r="I831" s="853">
        <v>-1.0088442165935918</v>
      </c>
      <c r="J831" s="854">
        <v>0.5421775499269752</v>
      </c>
      <c r="K831"/>
      <c r="AH831" s="1250"/>
      <c r="AI831" s="1260" t="s">
        <v>10</v>
      </c>
      <c r="AJ831" s="773" t="s">
        <v>858</v>
      </c>
      <c r="AK831" s="852" t="s">
        <v>1584</v>
      </c>
      <c r="AL831" s="853">
        <v>0.44099758490895175</v>
      </c>
      <c r="AM831" s="853">
        <v>38.999999999991054</v>
      </c>
      <c r="AN831" s="853">
        <v>4.0395822756042428E-2</v>
      </c>
      <c r="AO831" s="853">
        <v>-2.2448917584680017</v>
      </c>
      <c r="AP831" s="854">
        <v>-3.8441574865722535E-2</v>
      </c>
      <c r="AQ831"/>
      <c r="BN831" s="1250"/>
      <c r="BO831" s="1260" t="s">
        <v>10</v>
      </c>
      <c r="BP831" s="773" t="s">
        <v>858</v>
      </c>
      <c r="BQ831" s="852" t="s">
        <v>1804</v>
      </c>
      <c r="BR831" s="853">
        <v>0.34359213546814715</v>
      </c>
      <c r="BS831" s="877">
        <v>39.000000000001805</v>
      </c>
      <c r="BT831" s="853">
        <v>2.7556382121829511E-6</v>
      </c>
      <c r="BU831" s="853">
        <v>1.1404500202141818</v>
      </c>
      <c r="BV831" s="854">
        <v>2.8595499797853989</v>
      </c>
      <c r="BW831"/>
    </row>
    <row r="832" spans="2:75" ht="15.75" thickBot="1">
      <c r="B832" s="1263"/>
      <c r="C832" s="1261"/>
      <c r="D832" s="788" t="s">
        <v>1049</v>
      </c>
      <c r="E832" s="833" t="s">
        <v>1288</v>
      </c>
      <c r="F832" s="834">
        <v>0.32192613373393153</v>
      </c>
      <c r="G832" s="834">
        <v>38.999999999996149</v>
      </c>
      <c r="H832" s="834">
        <v>1</v>
      </c>
      <c r="I832" s="834">
        <v>-0.74979349984827082</v>
      </c>
      <c r="J832" s="835">
        <v>0.86090461095941939</v>
      </c>
      <c r="K832"/>
      <c r="AH832" s="1263"/>
      <c r="AI832" s="1261"/>
      <c r="AJ832" s="788" t="s">
        <v>1049</v>
      </c>
      <c r="AK832" s="833" t="s">
        <v>1585</v>
      </c>
      <c r="AL832" s="834">
        <v>0.4579651892810373</v>
      </c>
      <c r="AM832" s="834">
        <v>38.999999999991196</v>
      </c>
      <c r="AN832" s="834">
        <v>0.11262614977194352</v>
      </c>
      <c r="AO832" s="834">
        <v>-2.1317833444198078</v>
      </c>
      <c r="AP832" s="835">
        <v>0.15956112219721816</v>
      </c>
      <c r="AQ832"/>
      <c r="BN832" s="1263"/>
      <c r="BO832" s="1261"/>
      <c r="BP832" s="788" t="s">
        <v>1049</v>
      </c>
      <c r="BQ832" s="833" t="s">
        <v>1805</v>
      </c>
      <c r="BR832" s="834">
        <v>0.35681201607404084</v>
      </c>
      <c r="BS832" s="805">
        <v>39.000000000001656</v>
      </c>
      <c r="BT832" s="834">
        <v>6.2987435075444308E-8</v>
      </c>
      <c r="BU832" s="834">
        <v>1.6073784014703878</v>
      </c>
      <c r="BV832" s="835">
        <v>3.3926215985291708</v>
      </c>
      <c r="BW832"/>
    </row>
    <row r="833" spans="2:75" ht="15">
      <c r="B833" s="1270" t="s">
        <v>81</v>
      </c>
      <c r="C833" s="1247"/>
      <c r="D833" s="1247"/>
      <c r="E833" s="1247"/>
      <c r="F833" s="1247"/>
      <c r="G833" s="1247"/>
      <c r="H833" s="1247"/>
      <c r="I833" s="1247"/>
      <c r="J833" s="1247"/>
      <c r="K833"/>
      <c r="AH833" s="1270" t="s">
        <v>81</v>
      </c>
      <c r="AI833" s="1247"/>
      <c r="AJ833" s="1247"/>
      <c r="AK833" s="1247"/>
      <c r="AL833" s="1247"/>
      <c r="AM833" s="1247"/>
      <c r="AN833" s="1247"/>
      <c r="AO833" s="1247"/>
      <c r="AP833" s="1247"/>
      <c r="AQ833"/>
      <c r="BN833" s="1270" t="s">
        <v>81</v>
      </c>
      <c r="BO833" s="1247"/>
      <c r="BP833" s="1247"/>
      <c r="BQ833" s="1247"/>
      <c r="BR833" s="1247"/>
      <c r="BS833" s="1247"/>
      <c r="BT833" s="1247"/>
      <c r="BU833" s="1247"/>
      <c r="BV833" s="1247"/>
      <c r="BW833"/>
    </row>
    <row r="834" spans="2:75" ht="15">
      <c r="B834" s="1270" t="s">
        <v>1138</v>
      </c>
      <c r="C834" s="1247"/>
      <c r="D834" s="1247"/>
      <c r="E834" s="1247"/>
      <c r="F834" s="1247"/>
      <c r="G834" s="1247"/>
      <c r="H834" s="1247"/>
      <c r="I834" s="1247"/>
      <c r="J834" s="1247"/>
      <c r="K834"/>
      <c r="AH834" s="1270" t="s">
        <v>1586</v>
      </c>
      <c r="AI834" s="1247"/>
      <c r="AJ834" s="1247"/>
      <c r="AK834" s="1247"/>
      <c r="AL834" s="1247"/>
      <c r="AM834" s="1247"/>
      <c r="AN834" s="1247"/>
      <c r="AO834" s="1247"/>
      <c r="AP834" s="1247"/>
      <c r="AQ834"/>
      <c r="BN834" s="1270" t="s">
        <v>1668</v>
      </c>
      <c r="BO834" s="1247"/>
      <c r="BP834" s="1247"/>
      <c r="BQ834" s="1247"/>
      <c r="BR834" s="1247"/>
      <c r="BS834" s="1247"/>
      <c r="BT834" s="1247"/>
      <c r="BU834" s="1247"/>
      <c r="BV834" s="1247"/>
      <c r="BW834"/>
    </row>
    <row r="835" spans="2:75" ht="15">
      <c r="B835"/>
      <c r="C835"/>
      <c r="D835"/>
      <c r="E835"/>
      <c r="F835"/>
      <c r="G835"/>
      <c r="H835"/>
      <c r="I835"/>
      <c r="J835"/>
      <c r="K835"/>
      <c r="AH835"/>
      <c r="AI835"/>
      <c r="AJ835"/>
      <c r="AK835"/>
      <c r="AL835"/>
      <c r="AM835"/>
      <c r="AN835"/>
      <c r="AO835"/>
      <c r="AP835"/>
      <c r="AQ835"/>
      <c r="BN835"/>
      <c r="BO835"/>
      <c r="BP835"/>
      <c r="BQ835"/>
      <c r="BR835"/>
      <c r="BS835"/>
      <c r="BT835"/>
      <c r="BU835"/>
      <c r="BV835"/>
      <c r="BW835"/>
    </row>
    <row r="836" spans="2:75" ht="15.75" thickBot="1">
      <c r="B836" s="1246" t="s">
        <v>1127</v>
      </c>
      <c r="C836" s="1247"/>
      <c r="D836" s="1247"/>
      <c r="E836" s="1247"/>
      <c r="F836" s="1247"/>
      <c r="G836"/>
      <c r="H836"/>
      <c r="I836"/>
      <c r="J836"/>
      <c r="K836"/>
      <c r="AH836" s="1246" t="s">
        <v>1127</v>
      </c>
      <c r="AI836" s="1247"/>
      <c r="AJ836" s="1247"/>
      <c r="AK836" s="1247"/>
      <c r="AL836" s="1247"/>
      <c r="AM836"/>
      <c r="AN836"/>
      <c r="AO836"/>
      <c r="AP836"/>
      <c r="AQ836"/>
      <c r="BN836" s="1246" t="s">
        <v>1127</v>
      </c>
      <c r="BO836" s="1247"/>
      <c r="BP836" s="1247"/>
      <c r="BQ836" s="1247"/>
      <c r="BR836" s="1247"/>
      <c r="BS836"/>
      <c r="BT836"/>
      <c r="BU836"/>
      <c r="BV836"/>
      <c r="BW836"/>
    </row>
    <row r="837" spans="2:75" ht="25.5" thickBot="1">
      <c r="B837" s="812" t="s">
        <v>96</v>
      </c>
      <c r="C837" s="756" t="s">
        <v>849</v>
      </c>
      <c r="D837" s="757" t="s">
        <v>850</v>
      </c>
      <c r="E837" s="757" t="s">
        <v>36</v>
      </c>
      <c r="F837" s="758" t="s">
        <v>39</v>
      </c>
      <c r="G837"/>
      <c r="H837"/>
      <c r="I837"/>
      <c r="J837"/>
      <c r="K837"/>
      <c r="AH837" s="812" t="s">
        <v>96</v>
      </c>
      <c r="AI837" s="756" t="s">
        <v>849</v>
      </c>
      <c r="AJ837" s="757" t="s">
        <v>850</v>
      </c>
      <c r="AK837" s="757" t="s">
        <v>36</v>
      </c>
      <c r="AL837" s="758" t="s">
        <v>39</v>
      </c>
      <c r="AM837"/>
      <c r="AN837"/>
      <c r="AO837"/>
      <c r="AP837"/>
      <c r="AQ837"/>
      <c r="BN837" s="812" t="s">
        <v>96</v>
      </c>
      <c r="BO837" s="756" t="s">
        <v>849</v>
      </c>
      <c r="BP837" s="757" t="s">
        <v>850</v>
      </c>
      <c r="BQ837" s="757" t="s">
        <v>36</v>
      </c>
      <c r="BR837" s="758" t="s">
        <v>39</v>
      </c>
      <c r="BS837"/>
      <c r="BT837"/>
      <c r="BU837"/>
      <c r="BV837"/>
      <c r="BW837"/>
    </row>
    <row r="838" spans="2:75" ht="15">
      <c r="B838" s="806" t="s">
        <v>99</v>
      </c>
      <c r="C838" s="794">
        <v>2</v>
      </c>
      <c r="D838" s="796">
        <v>39.000000000000533</v>
      </c>
      <c r="E838" s="813">
        <v>0.15689260013142456</v>
      </c>
      <c r="F838" s="814">
        <v>0.85533266482030923</v>
      </c>
      <c r="G838"/>
      <c r="H838"/>
      <c r="I838"/>
      <c r="J838"/>
      <c r="K838"/>
      <c r="AH838" s="806" t="s">
        <v>99</v>
      </c>
      <c r="AI838" s="794">
        <v>2</v>
      </c>
      <c r="AJ838" s="796">
        <v>39.000000000000377</v>
      </c>
      <c r="AK838" s="813">
        <v>2.1140511197289622</v>
      </c>
      <c r="AL838" s="814">
        <v>0.13437532353804932</v>
      </c>
      <c r="AM838"/>
      <c r="AN838"/>
      <c r="AO838"/>
      <c r="AP838"/>
      <c r="AQ838"/>
      <c r="BN838" s="806" t="s">
        <v>99</v>
      </c>
      <c r="BO838" s="794">
        <v>2</v>
      </c>
      <c r="BP838" s="796">
        <v>39.000000000000682</v>
      </c>
      <c r="BQ838" s="813">
        <v>16.752952436444172</v>
      </c>
      <c r="BR838" s="814">
        <v>5.6037530383840665E-6</v>
      </c>
      <c r="BS838"/>
      <c r="BT838"/>
      <c r="BU838"/>
      <c r="BV838"/>
      <c r="BW838"/>
    </row>
    <row r="839" spans="2:75" ht="15">
      <c r="B839" s="808" t="s">
        <v>100</v>
      </c>
      <c r="C839" s="779">
        <v>2</v>
      </c>
      <c r="D839" s="815">
        <v>38.999999999999467</v>
      </c>
      <c r="E839" s="815">
        <v>0.4733966839113693</v>
      </c>
      <c r="F839" s="816">
        <v>0.62641527068237812</v>
      </c>
      <c r="G839"/>
      <c r="H839"/>
      <c r="I839"/>
      <c r="J839"/>
      <c r="K839"/>
      <c r="AH839" s="808" t="s">
        <v>100</v>
      </c>
      <c r="AI839" s="779">
        <v>2</v>
      </c>
      <c r="AJ839" s="815">
        <v>38.999999999997492</v>
      </c>
      <c r="AK839" s="815">
        <v>4.6013347704087817</v>
      </c>
      <c r="AL839" s="816">
        <v>1.6064734998654507E-2</v>
      </c>
      <c r="AM839"/>
      <c r="AN839"/>
      <c r="AO839"/>
      <c r="AP839"/>
      <c r="AQ839"/>
      <c r="BN839" s="808" t="s">
        <v>100</v>
      </c>
      <c r="BO839" s="779">
        <v>2</v>
      </c>
      <c r="BP839" s="815">
        <v>38.99999999999536</v>
      </c>
      <c r="BQ839" s="815">
        <v>20.88987620268848</v>
      </c>
      <c r="BR839" s="816">
        <v>6.8133506713838664E-7</v>
      </c>
      <c r="BS839"/>
      <c r="BT839"/>
      <c r="BU839"/>
      <c r="BV839"/>
      <c r="BW839"/>
    </row>
    <row r="840" spans="2:75" ht="15">
      <c r="B840" s="808" t="s">
        <v>101</v>
      </c>
      <c r="C840" s="779">
        <v>2</v>
      </c>
      <c r="D840" s="815">
        <v>38.999999999999012</v>
      </c>
      <c r="E840" s="815">
        <v>5.4473668286977146E-2</v>
      </c>
      <c r="F840" s="816">
        <v>0.94705536587663364</v>
      </c>
      <c r="G840"/>
      <c r="H840"/>
      <c r="I840"/>
      <c r="J840"/>
      <c r="K840"/>
      <c r="AH840" s="808" t="s">
        <v>101</v>
      </c>
      <c r="AI840" s="779">
        <v>2</v>
      </c>
      <c r="AJ840" s="815">
        <v>38.999999999996575</v>
      </c>
      <c r="AK840" s="815">
        <v>3.8352962534530852</v>
      </c>
      <c r="AL840" s="816">
        <v>3.0158879641011244E-2</v>
      </c>
      <c r="AM840"/>
      <c r="AN840"/>
      <c r="AO840"/>
      <c r="AP840"/>
      <c r="AQ840"/>
      <c r="BN840" s="808" t="s">
        <v>101</v>
      </c>
      <c r="BO840" s="779">
        <v>2</v>
      </c>
      <c r="BP840" s="815">
        <v>38.999999999998856</v>
      </c>
      <c r="BQ840" s="815">
        <v>35.031157829351891</v>
      </c>
      <c r="BR840" s="816">
        <v>1.9548025763149181E-9</v>
      </c>
      <c r="BS840"/>
      <c r="BT840"/>
      <c r="BU840"/>
      <c r="BV840"/>
      <c r="BW840"/>
    </row>
    <row r="841" spans="2:75" ht="15">
      <c r="B841" s="808" t="s">
        <v>102</v>
      </c>
      <c r="C841" s="779">
        <v>2</v>
      </c>
      <c r="D841" s="815">
        <v>38.99999999999612</v>
      </c>
      <c r="E841" s="815">
        <v>0.8362011022986684</v>
      </c>
      <c r="F841" s="816">
        <v>0.4409742976232911</v>
      </c>
      <c r="G841"/>
      <c r="H841"/>
      <c r="I841"/>
      <c r="J841"/>
      <c r="K841"/>
      <c r="AH841" s="808" t="s">
        <v>102</v>
      </c>
      <c r="AI841" s="779">
        <v>2</v>
      </c>
      <c r="AJ841" s="815">
        <v>38.999999999986393</v>
      </c>
      <c r="AK841" s="815">
        <v>4.4001480150470691</v>
      </c>
      <c r="AL841" s="816">
        <v>1.8917485314034834E-2</v>
      </c>
      <c r="AM841"/>
      <c r="AN841"/>
      <c r="AO841"/>
      <c r="AP841"/>
      <c r="AQ841"/>
      <c r="BN841" s="808" t="s">
        <v>102</v>
      </c>
      <c r="BO841" s="779">
        <v>2</v>
      </c>
      <c r="BP841" s="815">
        <v>38.999999999997947</v>
      </c>
      <c r="BQ841" s="815">
        <v>27.789653833083612</v>
      </c>
      <c r="BR841" s="816">
        <v>3.1458302947330132E-8</v>
      </c>
      <c r="BS841"/>
      <c r="BT841"/>
      <c r="BU841"/>
      <c r="BV841"/>
      <c r="BW841"/>
    </row>
    <row r="842" spans="2:75" ht="15">
      <c r="B842" s="808" t="s">
        <v>103</v>
      </c>
      <c r="C842" s="779">
        <v>2</v>
      </c>
      <c r="D842" s="799">
        <v>39.000000000000227</v>
      </c>
      <c r="E842" s="815">
        <v>0.29602887505713121</v>
      </c>
      <c r="F842" s="816">
        <v>0.74542231314988461</v>
      </c>
      <c r="G842"/>
      <c r="H842"/>
      <c r="I842"/>
      <c r="J842"/>
      <c r="K842"/>
      <c r="AH842" s="808" t="s">
        <v>103</v>
      </c>
      <c r="AI842" s="779">
        <v>2</v>
      </c>
      <c r="AJ842" s="815">
        <v>38.999999999989583</v>
      </c>
      <c r="AK842" s="815">
        <v>2.5131295241029958</v>
      </c>
      <c r="AL842" s="816">
        <v>9.4054599145049211E-2</v>
      </c>
      <c r="AM842"/>
      <c r="AN842"/>
      <c r="AO842"/>
      <c r="AP842"/>
      <c r="AQ842"/>
      <c r="BN842" s="808" t="s">
        <v>103</v>
      </c>
      <c r="BO842" s="779">
        <v>2</v>
      </c>
      <c r="BP842" s="815">
        <v>38.999999999998707</v>
      </c>
      <c r="BQ842" s="815">
        <v>20.088222610699862</v>
      </c>
      <c r="BR842" s="816">
        <v>1.0072513295585147E-6</v>
      </c>
      <c r="BS842"/>
      <c r="BT842"/>
      <c r="BU842"/>
      <c r="BV842"/>
      <c r="BW842"/>
    </row>
    <row r="843" spans="2:75" ht="15.75" thickBot="1">
      <c r="B843" s="810" t="s">
        <v>104</v>
      </c>
      <c r="C843" s="789">
        <v>2</v>
      </c>
      <c r="D843" s="834">
        <v>38.999999999996277</v>
      </c>
      <c r="E843" s="834">
        <v>0.36416201908516477</v>
      </c>
      <c r="F843" s="835">
        <v>0.69711603040603654</v>
      </c>
      <c r="G843"/>
      <c r="H843"/>
      <c r="I843"/>
      <c r="J843"/>
      <c r="K843"/>
      <c r="AH843" s="810" t="s">
        <v>104</v>
      </c>
      <c r="AI843" s="789">
        <v>2</v>
      </c>
      <c r="AJ843" s="834">
        <v>38.999999999990955</v>
      </c>
      <c r="AK843" s="834">
        <v>4.4471929892317714</v>
      </c>
      <c r="AL843" s="835">
        <v>1.8205807451798148E-2</v>
      </c>
      <c r="AM843"/>
      <c r="AN843"/>
      <c r="AO843"/>
      <c r="AP843"/>
      <c r="AQ843"/>
      <c r="BN843" s="810" t="s">
        <v>104</v>
      </c>
      <c r="BO843" s="789">
        <v>2</v>
      </c>
      <c r="BP843" s="805">
        <v>39.000000000001592</v>
      </c>
      <c r="BQ843" s="834">
        <v>32.546511627899349</v>
      </c>
      <c r="BR843" s="835">
        <v>4.8533119033937275E-9</v>
      </c>
      <c r="BS843"/>
      <c r="BT843"/>
      <c r="BU843"/>
      <c r="BV843"/>
      <c r="BW843"/>
    </row>
    <row r="844" spans="2:75" ht="15">
      <c r="B844" s="1270" t="s">
        <v>118</v>
      </c>
      <c r="C844" s="1247"/>
      <c r="D844" s="1247"/>
      <c r="E844" s="1247"/>
      <c r="F844" s="1247"/>
      <c r="G844"/>
      <c r="H844"/>
      <c r="I844"/>
      <c r="J844"/>
      <c r="K844"/>
      <c r="AH844" s="1270" t="s">
        <v>118</v>
      </c>
      <c r="AI844" s="1247"/>
      <c r="AJ844" s="1247"/>
      <c r="AK844" s="1247"/>
      <c r="AL844" s="1247"/>
      <c r="AM844"/>
      <c r="AN844"/>
      <c r="AO844"/>
      <c r="AP844"/>
      <c r="AQ844"/>
      <c r="BN844" s="1270" t="s">
        <v>118</v>
      </c>
      <c r="BO844" s="1247"/>
      <c r="BP844" s="1247"/>
      <c r="BQ844" s="1247"/>
      <c r="BR844" s="1247"/>
      <c r="BS844"/>
      <c r="BT844"/>
      <c r="BU844"/>
      <c r="BV844"/>
      <c r="BW844"/>
    </row>
    <row r="845" spans="2:75" ht="15">
      <c r="B845" s="1270" t="s">
        <v>1106</v>
      </c>
      <c r="C845" s="1247"/>
      <c r="D845" s="1247"/>
      <c r="E845" s="1247"/>
      <c r="F845" s="1247"/>
      <c r="G845"/>
      <c r="H845"/>
      <c r="I845"/>
      <c r="J845"/>
      <c r="K845"/>
      <c r="AH845" s="1270" t="s">
        <v>1422</v>
      </c>
      <c r="AI845" s="1247"/>
      <c r="AJ845" s="1247"/>
      <c r="AK845" s="1247"/>
      <c r="AL845" s="1247"/>
      <c r="AM845"/>
      <c r="AN845"/>
      <c r="AO845"/>
      <c r="AP845"/>
      <c r="AQ845"/>
      <c r="BN845" s="1270" t="s">
        <v>1654</v>
      </c>
      <c r="BO845" s="1247"/>
      <c r="BP845" s="1247"/>
      <c r="BQ845" s="1247"/>
      <c r="BR845" s="1247"/>
      <c r="BS845"/>
      <c r="BT845"/>
      <c r="BU845"/>
      <c r="BV845"/>
      <c r="BW845"/>
    </row>
    <row r="846" spans="2:75" ht="15">
      <c r="B846"/>
      <c r="C846"/>
      <c r="D846"/>
      <c r="E846"/>
      <c r="F846"/>
      <c r="G846"/>
      <c r="H846"/>
      <c r="I846"/>
      <c r="J846"/>
      <c r="K846"/>
      <c r="AH846"/>
      <c r="AI846"/>
      <c r="AJ846"/>
      <c r="AK846"/>
      <c r="AL846"/>
      <c r="AM846"/>
      <c r="AN846"/>
      <c r="AO846"/>
      <c r="AP846"/>
      <c r="AQ846"/>
      <c r="BN846"/>
      <c r="BO846"/>
      <c r="BP846"/>
      <c r="BQ846"/>
      <c r="BR846"/>
      <c r="BS846"/>
      <c r="BT846"/>
      <c r="BU846"/>
      <c r="BV846"/>
      <c r="BW846"/>
    </row>
    <row r="847" spans="2:75" ht="15">
      <c r="B847"/>
      <c r="C847"/>
      <c r="D847"/>
      <c r="E847"/>
      <c r="F847"/>
      <c r="G847"/>
      <c r="H847"/>
      <c r="I847"/>
      <c r="J847"/>
      <c r="K847"/>
      <c r="AH847"/>
      <c r="AI847"/>
      <c r="AJ847"/>
      <c r="AK847"/>
      <c r="AL847"/>
      <c r="AM847"/>
      <c r="AN847"/>
      <c r="AO847"/>
      <c r="AP847"/>
      <c r="AQ847"/>
      <c r="BN847"/>
      <c r="BO847"/>
      <c r="BP847"/>
      <c r="BQ847"/>
      <c r="BR847"/>
      <c r="BS847"/>
      <c r="BT847"/>
      <c r="BU847"/>
      <c r="BV847"/>
      <c r="BW847"/>
    </row>
    <row r="848" spans="2:75" ht="16.5">
      <c r="B848" s="649" t="s">
        <v>472</v>
      </c>
      <c r="C848"/>
      <c r="D848"/>
      <c r="E848"/>
      <c r="F848"/>
      <c r="G848"/>
      <c r="H848"/>
      <c r="I848"/>
      <c r="J848"/>
      <c r="K848"/>
      <c r="AH848" s="649" t="s">
        <v>472</v>
      </c>
      <c r="AI848"/>
      <c r="AJ848"/>
      <c r="AK848"/>
      <c r="AL848"/>
      <c r="AM848"/>
      <c r="AN848"/>
      <c r="AO848"/>
      <c r="AP848"/>
      <c r="AQ848"/>
      <c r="BN848" s="649" t="s">
        <v>472</v>
      </c>
      <c r="BO848"/>
      <c r="BP848"/>
      <c r="BQ848"/>
      <c r="BR848"/>
      <c r="BS848"/>
      <c r="BT848"/>
      <c r="BU848"/>
      <c r="BV848"/>
      <c r="BW848"/>
    </row>
    <row r="849" spans="2:75" ht="15">
      <c r="B849"/>
      <c r="C849"/>
      <c r="D849"/>
      <c r="E849"/>
      <c r="F849"/>
      <c r="G849"/>
      <c r="H849"/>
      <c r="I849"/>
      <c r="J849"/>
      <c r="K849"/>
      <c r="AH849"/>
      <c r="AI849"/>
      <c r="AJ849"/>
      <c r="AK849"/>
      <c r="AL849"/>
      <c r="AM849"/>
      <c r="AN849"/>
      <c r="AO849"/>
      <c r="AP849"/>
      <c r="AQ849"/>
      <c r="BN849"/>
      <c r="BO849"/>
      <c r="BP849"/>
      <c r="BQ849"/>
      <c r="BR849"/>
      <c r="BS849"/>
      <c r="BT849"/>
      <c r="BU849"/>
      <c r="BV849"/>
      <c r="BW849"/>
    </row>
    <row r="850" spans="2:75" ht="15.75" thickBot="1">
      <c r="B850" s="1246" t="s">
        <v>1119</v>
      </c>
      <c r="C850" s="1247"/>
      <c r="D850" s="1247"/>
      <c r="E850" s="1247"/>
      <c r="F850" s="1247"/>
      <c r="G850" s="1247"/>
      <c r="H850" s="1247"/>
      <c r="I850"/>
      <c r="J850"/>
      <c r="K850"/>
      <c r="AH850" s="1246" t="s">
        <v>1119</v>
      </c>
      <c r="AI850" s="1247"/>
      <c r="AJ850" s="1247"/>
      <c r="AK850" s="1247"/>
      <c r="AL850" s="1247"/>
      <c r="AM850" s="1247"/>
      <c r="AN850" s="1247"/>
      <c r="AO850"/>
      <c r="AP850"/>
      <c r="AQ850"/>
      <c r="BN850" s="1246" t="s">
        <v>1119</v>
      </c>
      <c r="BO850" s="1247"/>
      <c r="BP850" s="1247"/>
      <c r="BQ850" s="1247"/>
      <c r="BR850" s="1247"/>
      <c r="BS850" s="1247"/>
      <c r="BT850" s="1247"/>
      <c r="BU850"/>
      <c r="BV850"/>
      <c r="BW850"/>
    </row>
    <row r="851" spans="2:75" ht="16.5" thickBot="1">
      <c r="B851" s="1278" t="s">
        <v>109</v>
      </c>
      <c r="C851" s="1279" t="s">
        <v>96</v>
      </c>
      <c r="D851" s="1264" t="s">
        <v>16</v>
      </c>
      <c r="E851" s="1266" t="s">
        <v>71</v>
      </c>
      <c r="F851" s="1266" t="s">
        <v>50</v>
      </c>
      <c r="G851" s="1268" t="s">
        <v>72</v>
      </c>
      <c r="H851" s="1269"/>
      <c r="I851"/>
      <c r="J851"/>
      <c r="K851"/>
      <c r="AH851" s="1278" t="s">
        <v>109</v>
      </c>
      <c r="AI851" s="1279" t="s">
        <v>96</v>
      </c>
      <c r="AJ851" s="1264" t="s">
        <v>16</v>
      </c>
      <c r="AK851" s="1266" t="s">
        <v>71</v>
      </c>
      <c r="AL851" s="1266" t="s">
        <v>50</v>
      </c>
      <c r="AM851" s="1268" t="s">
        <v>72</v>
      </c>
      <c r="AN851" s="1269"/>
      <c r="AO851"/>
      <c r="AP851"/>
      <c r="AQ851"/>
      <c r="BN851" s="1278" t="s">
        <v>109</v>
      </c>
      <c r="BO851" s="1279" t="s">
        <v>96</v>
      </c>
      <c r="BP851" s="1264" t="s">
        <v>16</v>
      </c>
      <c r="BQ851" s="1266" t="s">
        <v>71</v>
      </c>
      <c r="BR851" s="1266" t="s">
        <v>50</v>
      </c>
      <c r="BS851" s="1268" t="s">
        <v>72</v>
      </c>
      <c r="BT851" s="1269"/>
      <c r="BU851"/>
      <c r="BV851"/>
      <c r="BW851"/>
    </row>
    <row r="852" spans="2:75" ht="25.5" thickBot="1">
      <c r="B852" s="1263"/>
      <c r="C852" s="1277"/>
      <c r="D852" s="1265"/>
      <c r="E852" s="1267"/>
      <c r="F852" s="1267"/>
      <c r="G852" s="827" t="s">
        <v>73</v>
      </c>
      <c r="H852" s="828" t="s">
        <v>74</v>
      </c>
      <c r="I852"/>
      <c r="J852"/>
      <c r="K852"/>
      <c r="AH852" s="1263"/>
      <c r="AI852" s="1277"/>
      <c r="AJ852" s="1265"/>
      <c r="AK852" s="1267"/>
      <c r="AL852" s="1267"/>
      <c r="AM852" s="827" t="s">
        <v>73</v>
      </c>
      <c r="AN852" s="828" t="s">
        <v>74</v>
      </c>
      <c r="AO852"/>
      <c r="AP852"/>
      <c r="AQ852"/>
      <c r="BN852" s="1263"/>
      <c r="BO852" s="1277"/>
      <c r="BP852" s="1265"/>
      <c r="BQ852" s="1267"/>
      <c r="BR852" s="1267"/>
      <c r="BS852" s="827" t="s">
        <v>73</v>
      </c>
      <c r="BT852" s="828" t="s">
        <v>74</v>
      </c>
      <c r="BU852"/>
      <c r="BV852"/>
      <c r="BW852"/>
    </row>
    <row r="853" spans="2:75" ht="15">
      <c r="B853" s="1249" t="s">
        <v>858</v>
      </c>
      <c r="C853" s="793" t="s">
        <v>99</v>
      </c>
      <c r="D853" s="846" t="s">
        <v>1261</v>
      </c>
      <c r="E853" s="813">
        <v>0.20332002198266524</v>
      </c>
      <c r="F853" s="796">
        <v>39.000000000000561</v>
      </c>
      <c r="G853" s="813">
        <v>0.68874643767404597</v>
      </c>
      <c r="H853" s="814">
        <v>1.5112535623259511</v>
      </c>
      <c r="I853"/>
      <c r="J853"/>
      <c r="K853"/>
      <c r="AH853" s="1249" t="s">
        <v>858</v>
      </c>
      <c r="AI853" s="793" t="s">
        <v>99</v>
      </c>
      <c r="AJ853" s="846" t="s">
        <v>1540</v>
      </c>
      <c r="AK853" s="813">
        <v>0.36586937403996905</v>
      </c>
      <c r="AL853" s="796">
        <v>39.000000000000327</v>
      </c>
      <c r="AM853" s="813">
        <v>3.8599593392099276</v>
      </c>
      <c r="AN853" s="814">
        <v>5.340040660790077</v>
      </c>
      <c r="AO853"/>
      <c r="AP853"/>
      <c r="AQ853"/>
      <c r="BN853" s="1249" t="s">
        <v>858</v>
      </c>
      <c r="BO853" s="793" t="s">
        <v>99</v>
      </c>
      <c r="BP853" s="846" t="s">
        <v>1767</v>
      </c>
      <c r="BQ853" s="813">
        <v>0.2910585846785847</v>
      </c>
      <c r="BR853" s="796">
        <v>39.000000000000668</v>
      </c>
      <c r="BS853" s="813">
        <v>1.3112784435719593</v>
      </c>
      <c r="BT853" s="814">
        <v>2.4887215564280405</v>
      </c>
      <c r="BU853"/>
      <c r="BV853"/>
      <c r="BW853"/>
    </row>
    <row r="854" spans="2:75" ht="15">
      <c r="B854" s="1250"/>
      <c r="C854" s="778" t="s">
        <v>100</v>
      </c>
      <c r="D854" s="847" t="s">
        <v>1262</v>
      </c>
      <c r="E854" s="815">
        <v>0.25979391350237124</v>
      </c>
      <c r="F854" s="815">
        <v>38.999999999999346</v>
      </c>
      <c r="G854" s="815">
        <v>1.7745172100780109</v>
      </c>
      <c r="H854" s="816">
        <v>2.8254827899219879</v>
      </c>
      <c r="I854"/>
      <c r="J854"/>
      <c r="K854"/>
      <c r="AH854" s="1250"/>
      <c r="AI854" s="778" t="s">
        <v>100</v>
      </c>
      <c r="AJ854" s="847" t="s">
        <v>1541</v>
      </c>
      <c r="AK854" s="815">
        <v>0.31435276969936721</v>
      </c>
      <c r="AL854" s="815">
        <v>38.999999999997698</v>
      </c>
      <c r="AM854" s="815">
        <v>4.9641615070407719</v>
      </c>
      <c r="AN854" s="816">
        <v>6.2358384929592292</v>
      </c>
      <c r="AO854"/>
      <c r="AP854"/>
      <c r="AQ854"/>
      <c r="BN854" s="1250"/>
      <c r="BO854" s="778" t="s">
        <v>100</v>
      </c>
      <c r="BP854" s="847" t="s">
        <v>1262</v>
      </c>
      <c r="BQ854" s="815">
        <v>0.32823016731409882</v>
      </c>
      <c r="BR854" s="815">
        <v>38.999999999995332</v>
      </c>
      <c r="BS854" s="815">
        <v>1.6360918208917168</v>
      </c>
      <c r="BT854" s="816">
        <v>2.9639081791082864</v>
      </c>
      <c r="BU854"/>
      <c r="BV854"/>
      <c r="BW854"/>
    </row>
    <row r="855" spans="2:75" ht="15">
      <c r="B855" s="1250"/>
      <c r="C855" s="778" t="s">
        <v>101</v>
      </c>
      <c r="D855" s="847" t="s">
        <v>1263</v>
      </c>
      <c r="E855" s="815">
        <v>0.2563162220734489</v>
      </c>
      <c r="F855" s="815">
        <v>38.999999999998956</v>
      </c>
      <c r="G855" s="815">
        <v>2.3815515049539826</v>
      </c>
      <c r="H855" s="816">
        <v>3.4184484950460172</v>
      </c>
      <c r="I855"/>
      <c r="J855"/>
      <c r="K855"/>
      <c r="AH855" s="1250"/>
      <c r="AI855" s="778" t="s">
        <v>101</v>
      </c>
      <c r="AJ855" s="847" t="s">
        <v>1542</v>
      </c>
      <c r="AK855" s="815">
        <v>0.30130296344953816</v>
      </c>
      <c r="AL855" s="815">
        <v>38.999999999996547</v>
      </c>
      <c r="AM855" s="815">
        <v>5.5905572316505374</v>
      </c>
      <c r="AN855" s="816">
        <v>6.8094427683494665</v>
      </c>
      <c r="AO855"/>
      <c r="AP855"/>
      <c r="AQ855"/>
      <c r="BN855" s="1250"/>
      <c r="BO855" s="778" t="s">
        <v>101</v>
      </c>
      <c r="BP855" s="847" t="s">
        <v>1768</v>
      </c>
      <c r="BQ855" s="815">
        <v>0.2912053739211789</v>
      </c>
      <c r="BR855" s="815">
        <v>38.999999999998785</v>
      </c>
      <c r="BS855" s="815">
        <v>2.2109815343038046</v>
      </c>
      <c r="BT855" s="816">
        <v>3.3890184656961959</v>
      </c>
      <c r="BU855"/>
      <c r="BV855"/>
      <c r="BW855"/>
    </row>
    <row r="856" spans="2:75" ht="15">
      <c r="B856" s="1250"/>
      <c r="C856" s="778" t="s">
        <v>102</v>
      </c>
      <c r="D856" s="847" t="s">
        <v>1264</v>
      </c>
      <c r="E856" s="815">
        <v>0.22200844418118576</v>
      </c>
      <c r="F856" s="815">
        <v>38.999999999996014</v>
      </c>
      <c r="G856" s="815">
        <v>3.050945535783288</v>
      </c>
      <c r="H856" s="816">
        <v>3.9490544642167085</v>
      </c>
      <c r="I856"/>
      <c r="J856"/>
      <c r="K856"/>
      <c r="AH856" s="1250"/>
      <c r="AI856" s="778" t="s">
        <v>102</v>
      </c>
      <c r="AJ856" s="847" t="s">
        <v>1543</v>
      </c>
      <c r="AK856" s="815">
        <v>0.27727304571548694</v>
      </c>
      <c r="AL856" s="815">
        <v>38.999999999986542</v>
      </c>
      <c r="AM856" s="815">
        <v>6.0391623280604207</v>
      </c>
      <c r="AN856" s="816">
        <v>7.1608376719395803</v>
      </c>
      <c r="AO856"/>
      <c r="AP856"/>
      <c r="AQ856"/>
      <c r="BN856" s="1250"/>
      <c r="BO856" s="778" t="s">
        <v>102</v>
      </c>
      <c r="BP856" s="847" t="s">
        <v>1769</v>
      </c>
      <c r="BQ856" s="815">
        <v>0.28614741284928391</v>
      </c>
      <c r="BR856" s="815">
        <v>38.99999999999774</v>
      </c>
      <c r="BS856" s="815">
        <v>3.1212122262378257</v>
      </c>
      <c r="BT856" s="816">
        <v>4.2787877737621764</v>
      </c>
      <c r="BU856"/>
      <c r="BV856"/>
      <c r="BW856"/>
    </row>
    <row r="857" spans="2:75" ht="15">
      <c r="B857" s="1250"/>
      <c r="C857" s="778" t="s">
        <v>103</v>
      </c>
      <c r="D857" s="847" t="s">
        <v>1265</v>
      </c>
      <c r="E857" s="815">
        <v>0.22686391618597393</v>
      </c>
      <c r="F857" s="799">
        <v>38.999999999999986</v>
      </c>
      <c r="G857" s="815">
        <v>3.3411244166467129</v>
      </c>
      <c r="H857" s="816">
        <v>4.2588755833532845</v>
      </c>
      <c r="I857"/>
      <c r="J857"/>
      <c r="K857"/>
      <c r="AH857" s="1250"/>
      <c r="AI857" s="778" t="s">
        <v>103</v>
      </c>
      <c r="AJ857" s="847" t="s">
        <v>1544</v>
      </c>
      <c r="AK857" s="815">
        <v>0.33444259873982685</v>
      </c>
      <c r="AL857" s="815">
        <v>38.999999999989612</v>
      </c>
      <c r="AM857" s="815">
        <v>6.2235259922555457</v>
      </c>
      <c r="AN857" s="816">
        <v>7.5764740077444586</v>
      </c>
      <c r="AO857"/>
      <c r="AP857"/>
      <c r="AQ857"/>
      <c r="BN857" s="1250"/>
      <c r="BO857" s="778" t="s">
        <v>103</v>
      </c>
      <c r="BP857" s="847" t="s">
        <v>1770</v>
      </c>
      <c r="BQ857" s="815">
        <v>0.29266921712963251</v>
      </c>
      <c r="BR857" s="815">
        <v>38.9999999999987</v>
      </c>
      <c r="BS857" s="815">
        <v>3.6080206319377077</v>
      </c>
      <c r="BT857" s="816">
        <v>4.7919793680622931</v>
      </c>
      <c r="BU857"/>
      <c r="BV857"/>
      <c r="BW857"/>
    </row>
    <row r="858" spans="2:75" ht="15">
      <c r="B858" s="1251"/>
      <c r="C858" s="783" t="s">
        <v>104</v>
      </c>
      <c r="D858" s="849" t="s">
        <v>1266</v>
      </c>
      <c r="E858" s="850">
        <v>0.26045106610408764</v>
      </c>
      <c r="F858" s="850">
        <v>38.999999999996305</v>
      </c>
      <c r="G858" s="850">
        <v>3.8731879934774298</v>
      </c>
      <c r="H858" s="851">
        <v>4.9268120065225478</v>
      </c>
      <c r="I858"/>
      <c r="J858"/>
      <c r="K858"/>
      <c r="AH858" s="1251"/>
      <c r="AI858" s="783" t="s">
        <v>104</v>
      </c>
      <c r="AJ858" s="849" t="s">
        <v>1545</v>
      </c>
      <c r="AK858" s="850">
        <v>0.37051208115147583</v>
      </c>
      <c r="AL858" s="850">
        <v>38.999999999990287</v>
      </c>
      <c r="AM858" s="850">
        <v>6.8505685776910896</v>
      </c>
      <c r="AN858" s="851">
        <v>8.3494314223089177</v>
      </c>
      <c r="AO858"/>
      <c r="AP858"/>
      <c r="AQ858"/>
      <c r="BN858" s="1251"/>
      <c r="BO858" s="783" t="s">
        <v>104</v>
      </c>
      <c r="BP858" s="849" t="s">
        <v>1718</v>
      </c>
      <c r="BQ858" s="850">
        <v>0.28867513459482214</v>
      </c>
      <c r="BR858" s="881">
        <v>39.000000000000803</v>
      </c>
      <c r="BS858" s="850">
        <v>3.916099426414748</v>
      </c>
      <c r="BT858" s="851">
        <v>5.0839005735852556</v>
      </c>
      <c r="BU858"/>
      <c r="BV858"/>
      <c r="BW858"/>
    </row>
    <row r="859" spans="2:75" ht="15">
      <c r="B859" s="1252" t="s">
        <v>1049</v>
      </c>
      <c r="C859" s="773" t="s">
        <v>99</v>
      </c>
      <c r="D859" s="852" t="s">
        <v>1267</v>
      </c>
      <c r="E859" s="853">
        <v>0.21431812112690882</v>
      </c>
      <c r="F859" s="877">
        <v>39.000000000000462</v>
      </c>
      <c r="G859" s="853">
        <v>0.78872290461954575</v>
      </c>
      <c r="H859" s="854">
        <v>1.6557215398248968</v>
      </c>
      <c r="I859"/>
      <c r="J859"/>
      <c r="K859"/>
      <c r="AH859" s="1252" t="s">
        <v>1049</v>
      </c>
      <c r="AI859" s="773" t="s">
        <v>99</v>
      </c>
      <c r="AJ859" s="852" t="s">
        <v>1546</v>
      </c>
      <c r="AK859" s="853">
        <v>0.38566018268879459</v>
      </c>
      <c r="AL859" s="877">
        <v>39.000000000000227</v>
      </c>
      <c r="AM859" s="853">
        <v>3.1088175391446584</v>
      </c>
      <c r="AN859" s="854">
        <v>4.6689602386331224</v>
      </c>
      <c r="AO859"/>
      <c r="AP859"/>
      <c r="AQ859"/>
      <c r="BN859" s="1252" t="s">
        <v>1049</v>
      </c>
      <c r="BO859" s="773" t="s">
        <v>99</v>
      </c>
      <c r="BP859" s="852" t="s">
        <v>1771</v>
      </c>
      <c r="BQ859" s="853">
        <v>0.30680268670977168</v>
      </c>
      <c r="BR859" s="877">
        <v>39.000000000000654</v>
      </c>
      <c r="BS859" s="853">
        <v>0.82387743579379558</v>
      </c>
      <c r="BT859" s="854">
        <v>2.0650114530950936</v>
      </c>
      <c r="BU859"/>
      <c r="BV859"/>
      <c r="BW859"/>
    </row>
    <row r="860" spans="2:75" ht="15">
      <c r="B860" s="1250"/>
      <c r="C860" s="778" t="s">
        <v>100</v>
      </c>
      <c r="D860" s="847" t="s">
        <v>1268</v>
      </c>
      <c r="E860" s="815">
        <v>0.27384682963875479</v>
      </c>
      <c r="F860" s="815">
        <v>38.999999999999439</v>
      </c>
      <c r="G860" s="815">
        <v>1.5572036153200255</v>
      </c>
      <c r="H860" s="816">
        <v>2.6650186069021951</v>
      </c>
      <c r="I860"/>
      <c r="J860"/>
      <c r="K860"/>
      <c r="AH860" s="1250"/>
      <c r="AI860" s="778" t="s">
        <v>100</v>
      </c>
      <c r="AJ860" s="847" t="s">
        <v>1547</v>
      </c>
      <c r="AK860" s="815">
        <v>0.33135691367745496</v>
      </c>
      <c r="AL860" s="815">
        <v>38.999999999997613</v>
      </c>
      <c r="AM860" s="815">
        <v>3.7742118238577467</v>
      </c>
      <c r="AN860" s="816">
        <v>5.1146770650311444</v>
      </c>
      <c r="AO860"/>
      <c r="AP860"/>
      <c r="AQ860"/>
      <c r="BN860" s="1250"/>
      <c r="BO860" s="778" t="s">
        <v>100</v>
      </c>
      <c r="BP860" s="847" t="s">
        <v>1772</v>
      </c>
      <c r="BQ860" s="815">
        <v>0.34598497516356796</v>
      </c>
      <c r="BR860" s="815">
        <v>38.999999999995339</v>
      </c>
      <c r="BS860" s="815">
        <v>1.3001793322676047</v>
      </c>
      <c r="BT860" s="816">
        <v>2.6998206677323977</v>
      </c>
      <c r="BU860"/>
      <c r="BV860"/>
      <c r="BW860"/>
    </row>
    <row r="861" spans="2:75" ht="15">
      <c r="B861" s="1250"/>
      <c r="C861" s="778" t="s">
        <v>101</v>
      </c>
      <c r="D861" s="847" t="s">
        <v>1269</v>
      </c>
      <c r="E861" s="815">
        <v>0.27018102100054159</v>
      </c>
      <c r="F861" s="815">
        <v>38.999999999998934</v>
      </c>
      <c r="G861" s="815">
        <v>2.2312850798337971</v>
      </c>
      <c r="H861" s="816">
        <v>3.3242704757217574</v>
      </c>
      <c r="I861"/>
      <c r="J861"/>
      <c r="K861"/>
      <c r="AH861" s="1250"/>
      <c r="AI861" s="778" t="s">
        <v>101</v>
      </c>
      <c r="AJ861" s="847" t="s">
        <v>1548</v>
      </c>
      <c r="AK861" s="815">
        <v>0.3176012100863348</v>
      </c>
      <c r="AL861" s="815">
        <v>38.999999999996518</v>
      </c>
      <c r="AM861" s="815">
        <v>4.8020353606102191</v>
      </c>
      <c r="AN861" s="816">
        <v>6.086853528278672</v>
      </c>
      <c r="AO861"/>
      <c r="AP861"/>
      <c r="AQ861"/>
      <c r="BN861" s="1250"/>
      <c r="BO861" s="778" t="s">
        <v>101</v>
      </c>
      <c r="BP861" s="847" t="s">
        <v>1773</v>
      </c>
      <c r="BQ861" s="815">
        <v>0.30695741615730776</v>
      </c>
      <c r="BR861" s="815">
        <v>38.999999999998799</v>
      </c>
      <c r="BS861" s="815">
        <v>2.2680089103896455</v>
      </c>
      <c r="BT861" s="816">
        <v>3.509768867388134</v>
      </c>
      <c r="BU861"/>
      <c r="BV861"/>
      <c r="BW861"/>
    </row>
    <row r="862" spans="2:75" ht="15">
      <c r="B862" s="1250"/>
      <c r="C862" s="778" t="s">
        <v>102</v>
      </c>
      <c r="D862" s="847" t="s">
        <v>1270</v>
      </c>
      <c r="E862" s="815">
        <v>0.23401744780096737</v>
      </c>
      <c r="F862" s="815">
        <v>38.999999999996085</v>
      </c>
      <c r="G862" s="815">
        <v>2.6377661443139817</v>
      </c>
      <c r="H862" s="816">
        <v>3.5844560779082371</v>
      </c>
      <c r="I862"/>
      <c r="J862"/>
      <c r="K862"/>
      <c r="AH862" s="1250"/>
      <c r="AI862" s="778" t="s">
        <v>102</v>
      </c>
      <c r="AJ862" s="847" t="s">
        <v>1549</v>
      </c>
      <c r="AK862" s="815">
        <v>0.29227145274431005</v>
      </c>
      <c r="AL862" s="815">
        <v>38.999999999986528</v>
      </c>
      <c r="AM862" s="815">
        <v>5.4088251863482082</v>
      </c>
      <c r="AN862" s="816">
        <v>6.5911748136517918</v>
      </c>
      <c r="AO862"/>
      <c r="AP862"/>
      <c r="AQ862"/>
      <c r="BN862" s="1250"/>
      <c r="BO862" s="778" t="s">
        <v>102</v>
      </c>
      <c r="BP862" s="847" t="s">
        <v>1774</v>
      </c>
      <c r="BQ862" s="815">
        <v>0.30162585705608941</v>
      </c>
      <c r="BR862" s="815">
        <v>38.999999999997826</v>
      </c>
      <c r="BS862" s="815">
        <v>2.7232374510177602</v>
      </c>
      <c r="BT862" s="816">
        <v>3.9434292156489077</v>
      </c>
      <c r="BU862"/>
      <c r="BV862"/>
      <c r="BW862"/>
    </row>
    <row r="863" spans="2:75" ht="15">
      <c r="B863" s="1250"/>
      <c r="C863" s="778" t="s">
        <v>103</v>
      </c>
      <c r="D863" s="847" t="s">
        <v>1271</v>
      </c>
      <c r="E863" s="815">
        <v>0.2391355646844055</v>
      </c>
      <c r="F863" s="799">
        <v>39.000000000000078</v>
      </c>
      <c r="G863" s="815">
        <v>3.2940804424328345</v>
      </c>
      <c r="H863" s="816">
        <v>4.26147511312272</v>
      </c>
      <c r="I863"/>
      <c r="J863"/>
      <c r="K863"/>
      <c r="AH863" s="1250"/>
      <c r="AI863" s="778" t="s">
        <v>103</v>
      </c>
      <c r="AJ863" s="847" t="s">
        <v>1550</v>
      </c>
      <c r="AK863" s="815">
        <v>0.35253345286787069</v>
      </c>
      <c r="AL863" s="815">
        <v>38.999999999989576</v>
      </c>
      <c r="AM863" s="815">
        <v>6.1758226747639329</v>
      </c>
      <c r="AN863" s="816">
        <v>7.6019551030138457</v>
      </c>
      <c r="AO863"/>
      <c r="AP863"/>
      <c r="AQ863"/>
      <c r="BN863" s="1250"/>
      <c r="BO863" s="778" t="s">
        <v>103</v>
      </c>
      <c r="BP863" s="847" t="s">
        <v>1272</v>
      </c>
      <c r="BQ863" s="815">
        <v>0.30850044238266838</v>
      </c>
      <c r="BR863" s="815">
        <v>38.999999999998778</v>
      </c>
      <c r="BS863" s="815">
        <v>3.4871100674764528</v>
      </c>
      <c r="BT863" s="816">
        <v>4.7351121547457717</v>
      </c>
      <c r="BU863"/>
      <c r="BV863"/>
      <c r="BW863"/>
    </row>
    <row r="864" spans="2:75" ht="15">
      <c r="B864" s="1251"/>
      <c r="C864" s="783" t="s">
        <v>104</v>
      </c>
      <c r="D864" s="849" t="s">
        <v>1272</v>
      </c>
      <c r="E864" s="850">
        <v>0.27453952930266518</v>
      </c>
      <c r="F864" s="850">
        <v>38.999999999996035</v>
      </c>
      <c r="G864" s="850">
        <v>3.5558024979995162</v>
      </c>
      <c r="H864" s="851">
        <v>4.6664197242226964</v>
      </c>
      <c r="I864"/>
      <c r="J864"/>
      <c r="K864"/>
      <c r="AH864" s="1251"/>
      <c r="AI864" s="783" t="s">
        <v>104</v>
      </c>
      <c r="AJ864" s="849" t="s">
        <v>1551</v>
      </c>
      <c r="AK864" s="850">
        <v>0.3905540256826015</v>
      </c>
      <c r="AL864" s="850">
        <v>38.999999999990422</v>
      </c>
      <c r="AM864" s="850">
        <v>6.6544743629125396</v>
      </c>
      <c r="AN864" s="851">
        <v>8.2344145259763319</v>
      </c>
      <c r="AO864"/>
      <c r="AP864"/>
      <c r="AQ864"/>
      <c r="BN864" s="1251"/>
      <c r="BO864" s="783" t="s">
        <v>104</v>
      </c>
      <c r="BP864" s="849" t="s">
        <v>1775</v>
      </c>
      <c r="BQ864" s="850">
        <v>0.30429030972510229</v>
      </c>
      <c r="BR864" s="881">
        <v>39.000000000000647</v>
      </c>
      <c r="BS864" s="850">
        <v>3.3845147534639617</v>
      </c>
      <c r="BT864" s="851">
        <v>4.6154852465360632</v>
      </c>
      <c r="BU864"/>
      <c r="BV864"/>
      <c r="BW864"/>
    </row>
    <row r="865" spans="2:75" ht="15.75" thickBot="1">
      <c r="B865" s="1262" t="s">
        <v>10</v>
      </c>
      <c r="C865" s="773" t="s">
        <v>99</v>
      </c>
      <c r="D865" s="872">
        <v>1.0833333333333321</v>
      </c>
      <c r="E865" s="853">
        <v>0.13124250984823144</v>
      </c>
      <c r="F865" s="877">
        <v>39.000000000000661</v>
      </c>
      <c r="G865" s="853">
        <v>0.81787030034051633</v>
      </c>
      <c r="H865" s="854">
        <v>1.348796366326148</v>
      </c>
      <c r="I865"/>
      <c r="J865"/>
      <c r="K865"/>
      <c r="AH865" s="1262" t="s">
        <v>10</v>
      </c>
      <c r="AI865" s="773" t="s">
        <v>99</v>
      </c>
      <c r="AJ865" s="872">
        <v>3.7083333333333344</v>
      </c>
      <c r="AK865" s="853">
        <v>0.23616766542402209</v>
      </c>
      <c r="AL865" s="877">
        <v>39.000000000000426</v>
      </c>
      <c r="AM865" s="853">
        <v>3.230639140873953</v>
      </c>
      <c r="AN865" s="854">
        <v>4.1860275257927153</v>
      </c>
      <c r="AO865"/>
      <c r="AP865"/>
      <c r="AQ865"/>
      <c r="BN865" s="1262" t="s">
        <v>10</v>
      </c>
      <c r="BO865" s="773" t="s">
        <v>99</v>
      </c>
      <c r="BP865" s="872">
        <v>3.2916666666666656</v>
      </c>
      <c r="BQ865" s="853">
        <v>0.18787750853847637</v>
      </c>
      <c r="BR865" s="877">
        <v>39.000000000000959</v>
      </c>
      <c r="BS865" s="853">
        <v>2.9116485360668154</v>
      </c>
      <c r="BT865" s="854">
        <v>3.6716847972665159</v>
      </c>
      <c r="BU865"/>
      <c r="BV865"/>
      <c r="BW865"/>
    </row>
    <row r="866" spans="2:75" ht="15">
      <c r="B866" s="1250"/>
      <c r="C866" s="778" t="s">
        <v>100</v>
      </c>
      <c r="D866" s="855">
        <v>2.0000000000000013</v>
      </c>
      <c r="E866" s="815">
        <v>0.16769625007345559</v>
      </c>
      <c r="F866" s="815">
        <v>38.999999999999254</v>
      </c>
      <c r="G866" s="815">
        <v>1.6608023176522568</v>
      </c>
      <c r="H866" s="816">
        <v>2.3391976823477458</v>
      </c>
      <c r="I866"/>
      <c r="J866"/>
      <c r="K866"/>
      <c r="AH866" s="1250"/>
      <c r="AI866" s="778" t="s">
        <v>100</v>
      </c>
      <c r="AJ866" s="855">
        <v>4.5416666666666652</v>
      </c>
      <c r="AK866" s="815">
        <v>0.20291384031330431</v>
      </c>
      <c r="AL866" s="815">
        <v>38.999999999997698</v>
      </c>
      <c r="AM866" s="815">
        <v>4.1312346843152117</v>
      </c>
      <c r="AN866" s="816">
        <v>4.9520986490181187</v>
      </c>
      <c r="AO866"/>
      <c r="AP866"/>
      <c r="AQ866"/>
      <c r="BN866" s="1250"/>
      <c r="BO866" s="778" t="s">
        <v>100</v>
      </c>
      <c r="BP866" s="855">
        <v>4.2083333333333393</v>
      </c>
      <c r="BQ866" s="815">
        <v>0.21187166195506296</v>
      </c>
      <c r="BR866" s="815">
        <v>38.99999999999531</v>
      </c>
      <c r="BS866" s="815">
        <v>3.7797824464837944</v>
      </c>
      <c r="BT866" s="816">
        <v>4.6368842201828837</v>
      </c>
      <c r="BU866"/>
      <c r="BV866"/>
      <c r="BW866"/>
    </row>
    <row r="867" spans="2:75" ht="15">
      <c r="B867" s="1250"/>
      <c r="C867" s="778" t="s">
        <v>101</v>
      </c>
      <c r="D867" s="855">
        <v>2.8333333333333299</v>
      </c>
      <c r="E867" s="815">
        <v>0.16545140990887811</v>
      </c>
      <c r="F867" s="815">
        <v>38.999999999998956</v>
      </c>
      <c r="G867" s="815">
        <v>2.4986762688034094</v>
      </c>
      <c r="H867" s="816">
        <v>3.1679903978632504</v>
      </c>
      <c r="I867"/>
      <c r="J867"/>
      <c r="K867"/>
      <c r="AH867" s="1250"/>
      <c r="AI867" s="778" t="s">
        <v>101</v>
      </c>
      <c r="AJ867" s="855">
        <v>5.2083333333333313</v>
      </c>
      <c r="AK867" s="815">
        <v>0.19449022660050053</v>
      </c>
      <c r="AL867" s="815">
        <v>38.99999999999644</v>
      </c>
      <c r="AM867" s="815">
        <v>4.8149397179526607</v>
      </c>
      <c r="AN867" s="816">
        <v>5.6017269487140018</v>
      </c>
      <c r="AO867"/>
      <c r="AP867"/>
      <c r="AQ867"/>
      <c r="BN867" s="1250"/>
      <c r="BO867" s="778" t="s">
        <v>101</v>
      </c>
      <c r="BP867" s="855">
        <v>5.2083333333333428</v>
      </c>
      <c r="BQ867" s="815">
        <v>0.18797226058713834</v>
      </c>
      <c r="BR867" s="815">
        <v>38.9999999999987</v>
      </c>
      <c r="BS867" s="815">
        <v>4.8281235486250074</v>
      </c>
      <c r="BT867" s="816">
        <v>5.5885431180416782</v>
      </c>
      <c r="BU867"/>
      <c r="BV867"/>
      <c r="BW867"/>
    </row>
    <row r="868" spans="2:75" ht="15">
      <c r="B868" s="1250"/>
      <c r="C868" s="778" t="s">
        <v>102</v>
      </c>
      <c r="D868" s="855">
        <v>3.416666666666663</v>
      </c>
      <c r="E868" s="815">
        <v>0.14330583450519174</v>
      </c>
      <c r="F868" s="815">
        <v>38.99999999999617</v>
      </c>
      <c r="G868" s="815">
        <v>3.1268032564247608</v>
      </c>
      <c r="H868" s="816">
        <v>3.7065300769085652</v>
      </c>
      <c r="I868"/>
      <c r="J868"/>
      <c r="K868"/>
      <c r="AH868" s="1250"/>
      <c r="AI868" s="778" t="s">
        <v>102</v>
      </c>
      <c r="AJ868" s="855">
        <v>5.6250000000000018</v>
      </c>
      <c r="AK868" s="815">
        <v>0.17897898140138135</v>
      </c>
      <c r="AL868" s="815">
        <v>38.999999999986542</v>
      </c>
      <c r="AM868" s="815">
        <v>5.2629808394420463</v>
      </c>
      <c r="AN868" s="816">
        <v>5.9870191605579572</v>
      </c>
      <c r="AO868"/>
      <c r="AP868"/>
      <c r="AQ868"/>
      <c r="BN868" s="1250"/>
      <c r="BO868" s="778" t="s">
        <v>102</v>
      </c>
      <c r="BP868" s="855">
        <v>5.5833333333333304</v>
      </c>
      <c r="BQ868" s="815">
        <v>0.18470736075426891</v>
      </c>
      <c r="BR868" s="815">
        <v>38.999999999997911</v>
      </c>
      <c r="BS868" s="815">
        <v>5.2097274318717686</v>
      </c>
      <c r="BT868" s="816">
        <v>5.9569392347948922</v>
      </c>
      <c r="BU868"/>
      <c r="BV868"/>
      <c r="BW868"/>
    </row>
    <row r="869" spans="2:75" ht="15">
      <c r="B869" s="1250"/>
      <c r="C869" s="778" t="s">
        <v>103</v>
      </c>
      <c r="D869" s="855">
        <v>3.9583333333333339</v>
      </c>
      <c r="E869" s="815">
        <v>0.14644002820727853</v>
      </c>
      <c r="F869" s="799">
        <v>39.000000000000149</v>
      </c>
      <c r="G869" s="815">
        <v>3.6621304179485863</v>
      </c>
      <c r="H869" s="816">
        <v>4.2545362487180816</v>
      </c>
      <c r="I869"/>
      <c r="J869"/>
      <c r="K869"/>
      <c r="AH869" s="1250"/>
      <c r="AI869" s="778" t="s">
        <v>103</v>
      </c>
      <c r="AJ869" s="855">
        <v>6.1666666666666607</v>
      </c>
      <c r="AK869" s="815">
        <v>0.21588176919694649</v>
      </c>
      <c r="AL869" s="815">
        <v>38.999999999989491</v>
      </c>
      <c r="AM869" s="815">
        <v>5.730004572310583</v>
      </c>
      <c r="AN869" s="816">
        <v>6.6033287610227385</v>
      </c>
      <c r="AO869"/>
      <c r="AP869"/>
      <c r="AQ869"/>
      <c r="BN869" s="1250"/>
      <c r="BO869" s="778" t="s">
        <v>103</v>
      </c>
      <c r="BP869" s="855">
        <v>5.9583333333333393</v>
      </c>
      <c r="BQ869" s="815">
        <v>0.18891716731510499</v>
      </c>
      <c r="BR869" s="815">
        <v>38.999999999998479</v>
      </c>
      <c r="BS869" s="815">
        <v>5.5762122943660639</v>
      </c>
      <c r="BT869" s="816">
        <v>6.3404543723006146</v>
      </c>
      <c r="BU869"/>
      <c r="BV869"/>
      <c r="BW869"/>
    </row>
    <row r="870" spans="2:75" ht="15.75" thickBot="1">
      <c r="B870" s="1263"/>
      <c r="C870" s="788" t="s">
        <v>104</v>
      </c>
      <c r="D870" s="848">
        <v>4.1666666666666803</v>
      </c>
      <c r="E870" s="834">
        <v>0.16812044025384953</v>
      </c>
      <c r="F870" s="834">
        <v>38.999999999996433</v>
      </c>
      <c r="G870" s="834">
        <v>3.826610978692683</v>
      </c>
      <c r="H870" s="835">
        <v>4.5067223546406776</v>
      </c>
      <c r="I870"/>
      <c r="J870"/>
      <c r="K870"/>
      <c r="AH870" s="1263"/>
      <c r="AI870" s="788" t="s">
        <v>104</v>
      </c>
      <c r="AJ870" s="848">
        <v>6.4583333333331412</v>
      </c>
      <c r="AK870" s="834">
        <v>0.23916451997804791</v>
      </c>
      <c r="AL870" s="834">
        <v>38.999999999993335</v>
      </c>
      <c r="AM870" s="834">
        <v>5.974577430378659</v>
      </c>
      <c r="AN870" s="835">
        <v>6.9420892362876234</v>
      </c>
      <c r="AO870"/>
      <c r="AP870"/>
      <c r="AQ870"/>
      <c r="BN870" s="1263"/>
      <c r="BO870" s="788" t="s">
        <v>104</v>
      </c>
      <c r="BP870" s="848">
        <v>6.4999999999997922</v>
      </c>
      <c r="BQ870" s="834">
        <v>0.18633899812498445</v>
      </c>
      <c r="BR870" s="805">
        <v>39.000000000004157</v>
      </c>
      <c r="BS870" s="834">
        <v>6.1230938004436943</v>
      </c>
      <c r="BT870" s="835">
        <v>6.87690619955589</v>
      </c>
      <c r="BU870"/>
      <c r="BV870"/>
      <c r="BW870"/>
    </row>
    <row r="871" spans="2:75" ht="15">
      <c r="B871" s="1270" t="s">
        <v>1118</v>
      </c>
      <c r="C871" s="1247"/>
      <c r="D871" s="1247"/>
      <c r="E871" s="1247"/>
      <c r="F871" s="1247"/>
      <c r="G871" s="1247"/>
      <c r="H871" s="1247"/>
      <c r="I871"/>
      <c r="J871"/>
      <c r="K871"/>
      <c r="AH871" s="1270" t="s">
        <v>1424</v>
      </c>
      <c r="AI871" s="1247"/>
      <c r="AJ871" s="1247"/>
      <c r="AK871" s="1247"/>
      <c r="AL871" s="1247"/>
      <c r="AM871" s="1247"/>
      <c r="AN871" s="1247"/>
      <c r="AO871"/>
      <c r="AP871"/>
      <c r="AQ871"/>
      <c r="BN871" s="1270" t="s">
        <v>1656</v>
      </c>
      <c r="BO871" s="1247"/>
      <c r="BP871" s="1247"/>
      <c r="BQ871" s="1247"/>
      <c r="BR871" s="1247"/>
      <c r="BS871" s="1247"/>
      <c r="BT871" s="1247"/>
      <c r="BU871"/>
      <c r="BV871"/>
      <c r="BW871"/>
    </row>
    <row r="872" spans="2:75" ht="15">
      <c r="B872"/>
      <c r="C872"/>
      <c r="D872"/>
      <c r="E872"/>
      <c r="F872"/>
      <c r="G872"/>
      <c r="H872"/>
      <c r="I872"/>
      <c r="J872"/>
      <c r="K872"/>
      <c r="AH872"/>
      <c r="AI872"/>
      <c r="AJ872"/>
      <c r="AK872"/>
      <c r="AL872"/>
      <c r="AM872"/>
      <c r="AN872"/>
      <c r="AO872"/>
      <c r="AP872"/>
      <c r="AQ872"/>
      <c r="BN872"/>
      <c r="BO872"/>
      <c r="BP872"/>
      <c r="BQ872"/>
      <c r="BR872"/>
      <c r="BS872"/>
      <c r="BT872"/>
      <c r="BU872"/>
      <c r="BV872"/>
      <c r="BW872"/>
    </row>
    <row r="873" spans="2:75" ht="15.75" thickBot="1">
      <c r="B873" s="1246" t="s">
        <v>1121</v>
      </c>
      <c r="C873" s="1247"/>
      <c r="D873" s="1247"/>
      <c r="E873" s="1247"/>
      <c r="F873" s="1247"/>
      <c r="G873" s="1247"/>
      <c r="H873" s="1247"/>
      <c r="I873" s="1247"/>
      <c r="J873" s="1247"/>
      <c r="K873"/>
      <c r="AH873" s="1246" t="s">
        <v>1121</v>
      </c>
      <c r="AI873" s="1247"/>
      <c r="AJ873" s="1247"/>
      <c r="AK873" s="1247"/>
      <c r="AL873" s="1247"/>
      <c r="AM873" s="1247"/>
      <c r="AN873" s="1247"/>
      <c r="AO873" s="1247"/>
      <c r="AP873" s="1247"/>
      <c r="AQ873"/>
      <c r="BN873" s="1246" t="s">
        <v>1121</v>
      </c>
      <c r="BO873" s="1247"/>
      <c r="BP873" s="1247"/>
      <c r="BQ873" s="1247"/>
      <c r="BR873" s="1247"/>
      <c r="BS873" s="1247"/>
      <c r="BT873" s="1247"/>
      <c r="BU873" s="1247"/>
      <c r="BV873" s="1247"/>
      <c r="BW873"/>
    </row>
    <row r="874" spans="2:75" ht="16.5" thickBot="1">
      <c r="B874" s="1278" t="s">
        <v>109</v>
      </c>
      <c r="C874" s="1281" t="s">
        <v>1145</v>
      </c>
      <c r="D874" s="1279" t="s">
        <v>1146</v>
      </c>
      <c r="E874" s="1264" t="s">
        <v>80</v>
      </c>
      <c r="F874" s="1266" t="s">
        <v>71</v>
      </c>
      <c r="G874" s="1266" t="s">
        <v>50</v>
      </c>
      <c r="H874" s="1266" t="s">
        <v>1130</v>
      </c>
      <c r="I874" s="1268" t="s">
        <v>1131</v>
      </c>
      <c r="J874" s="1269"/>
      <c r="K874"/>
      <c r="AH874" s="1278" t="s">
        <v>109</v>
      </c>
      <c r="AI874" s="1281" t="s">
        <v>1145</v>
      </c>
      <c r="AJ874" s="1279" t="s">
        <v>1146</v>
      </c>
      <c r="AK874" s="1264" t="s">
        <v>80</v>
      </c>
      <c r="AL874" s="1266" t="s">
        <v>71</v>
      </c>
      <c r="AM874" s="1266" t="s">
        <v>50</v>
      </c>
      <c r="AN874" s="1266" t="s">
        <v>1130</v>
      </c>
      <c r="AO874" s="1268" t="s">
        <v>1131</v>
      </c>
      <c r="AP874" s="1269"/>
      <c r="AQ874"/>
      <c r="BN874" s="1278" t="s">
        <v>109</v>
      </c>
      <c r="BO874" s="1281" t="s">
        <v>1145</v>
      </c>
      <c r="BP874" s="1279" t="s">
        <v>1146</v>
      </c>
      <c r="BQ874" s="1264" t="s">
        <v>80</v>
      </c>
      <c r="BR874" s="1266" t="s">
        <v>71</v>
      </c>
      <c r="BS874" s="1266" t="s">
        <v>50</v>
      </c>
      <c r="BT874" s="1266" t="s">
        <v>1130</v>
      </c>
      <c r="BU874" s="1268" t="s">
        <v>1131</v>
      </c>
      <c r="BV874" s="1269"/>
      <c r="BW874"/>
    </row>
    <row r="875" spans="2:75" ht="25.5" thickBot="1">
      <c r="B875" s="1263"/>
      <c r="C875" s="1261"/>
      <c r="D875" s="1277"/>
      <c r="E875" s="1265"/>
      <c r="F875" s="1267"/>
      <c r="G875" s="1267"/>
      <c r="H875" s="1267"/>
      <c r="I875" s="827" t="s">
        <v>73</v>
      </c>
      <c r="J875" s="828" t="s">
        <v>74</v>
      </c>
      <c r="K875"/>
      <c r="AH875" s="1263"/>
      <c r="AI875" s="1261"/>
      <c r="AJ875" s="1277"/>
      <c r="AK875" s="1265"/>
      <c r="AL875" s="1267"/>
      <c r="AM875" s="1267"/>
      <c r="AN875" s="1267"/>
      <c r="AO875" s="827" t="s">
        <v>73</v>
      </c>
      <c r="AP875" s="828" t="s">
        <v>74</v>
      </c>
      <c r="AQ875"/>
      <c r="BN875" s="1263"/>
      <c r="BO875" s="1261"/>
      <c r="BP875" s="1277"/>
      <c r="BQ875" s="1265"/>
      <c r="BR875" s="1267"/>
      <c r="BS875" s="1267"/>
      <c r="BT875" s="1267"/>
      <c r="BU875" s="827" t="s">
        <v>73</v>
      </c>
      <c r="BV875" s="828" t="s">
        <v>74</v>
      </c>
      <c r="BW875"/>
    </row>
    <row r="876" spans="2:75" ht="15">
      <c r="B876" s="1249" t="s">
        <v>858</v>
      </c>
      <c r="C876" s="1282" t="s">
        <v>99</v>
      </c>
      <c r="D876" s="793" t="s">
        <v>100</v>
      </c>
      <c r="E876" s="846" t="s">
        <v>1305</v>
      </c>
      <c r="F876" s="813">
        <v>0.32989681543159671</v>
      </c>
      <c r="G876" s="813">
        <v>73.74137065565472</v>
      </c>
      <c r="H876" s="813">
        <v>7.6099355554408209E-3</v>
      </c>
      <c r="I876" s="813">
        <v>-2.2008501753120733</v>
      </c>
      <c r="J876" s="814">
        <v>-0.19914982468792866</v>
      </c>
      <c r="K876"/>
      <c r="AH876" s="1249" t="s">
        <v>858</v>
      </c>
      <c r="AI876" s="1282" t="s">
        <v>99</v>
      </c>
      <c r="AJ876" s="793" t="s">
        <v>100</v>
      </c>
      <c r="AK876" s="846" t="s">
        <v>1332</v>
      </c>
      <c r="AL876" s="813">
        <v>0.48236714510636219</v>
      </c>
      <c r="AM876" s="813">
        <v>76.270028220073442</v>
      </c>
      <c r="AN876" s="813">
        <v>0.62309386081128182</v>
      </c>
      <c r="AO876" s="813">
        <v>-2.4617950480491877</v>
      </c>
      <c r="AP876" s="814">
        <v>0.46179504804918969</v>
      </c>
      <c r="AQ876"/>
      <c r="BN876" s="1249" t="s">
        <v>858</v>
      </c>
      <c r="BO876" s="1282" t="s">
        <v>99</v>
      </c>
      <c r="BP876" s="793" t="s">
        <v>100</v>
      </c>
      <c r="BQ876" s="846" t="s">
        <v>1593</v>
      </c>
      <c r="BR876" s="813">
        <v>0.43869139773893684</v>
      </c>
      <c r="BS876" s="813">
        <v>76.899736099010028</v>
      </c>
      <c r="BT876" s="813">
        <v>1</v>
      </c>
      <c r="BU876" s="813">
        <v>-1.7290851471619684</v>
      </c>
      <c r="BV876" s="814">
        <v>0.92908514716196522</v>
      </c>
      <c r="BW876"/>
    </row>
    <row r="877" spans="2:75" ht="15">
      <c r="B877" s="1250"/>
      <c r="C877" s="1247"/>
      <c r="D877" s="778" t="s">
        <v>101</v>
      </c>
      <c r="E877" s="847" t="s">
        <v>1306</v>
      </c>
      <c r="F877" s="815">
        <v>0.32716515254078782</v>
      </c>
      <c r="G877" s="815">
        <v>74.159257322844184</v>
      </c>
      <c r="H877" s="815">
        <v>7.6780178410188743E-6</v>
      </c>
      <c r="I877" s="815">
        <v>-2.7923754270177348</v>
      </c>
      <c r="J877" s="816">
        <v>-0.80762457298226786</v>
      </c>
      <c r="K877"/>
      <c r="AH877" s="1250"/>
      <c r="AI877" s="1247"/>
      <c r="AJ877" s="778" t="s">
        <v>101</v>
      </c>
      <c r="AK877" s="847" t="s">
        <v>1587</v>
      </c>
      <c r="AL877" s="815">
        <v>0.47396611128209665</v>
      </c>
      <c r="AM877" s="815">
        <v>75.233618095142404</v>
      </c>
      <c r="AN877" s="815">
        <v>1.7507578413069307E-2</v>
      </c>
      <c r="AO877" s="815">
        <v>-3.0369766598059793</v>
      </c>
      <c r="AP877" s="816">
        <v>-0.16302334019402029</v>
      </c>
      <c r="AQ877"/>
      <c r="BN877" s="1250"/>
      <c r="BO877" s="1247"/>
      <c r="BP877" s="778" t="s">
        <v>101</v>
      </c>
      <c r="BQ877" s="847" t="s">
        <v>1316</v>
      </c>
      <c r="BR877" s="815">
        <v>0.41172280664990429</v>
      </c>
      <c r="BS877" s="815">
        <v>77.999980170896322</v>
      </c>
      <c r="BT877" s="815">
        <v>0.47729450738835116</v>
      </c>
      <c r="BU877" s="815">
        <v>-2.1468151066519741</v>
      </c>
      <c r="BV877" s="816">
        <v>0.34681510665197302</v>
      </c>
      <c r="BW877"/>
    </row>
    <row r="878" spans="2:75" ht="15">
      <c r="B878" s="1250"/>
      <c r="C878" s="1247"/>
      <c r="D878" s="778" t="s">
        <v>102</v>
      </c>
      <c r="E878" s="847" t="s">
        <v>1307</v>
      </c>
      <c r="F878" s="815">
        <v>0.30104282191539139</v>
      </c>
      <c r="G878" s="815">
        <v>77.404546926511102</v>
      </c>
      <c r="H878" s="815">
        <v>1.6719179734245129E-10</v>
      </c>
      <c r="I878" s="815">
        <v>-3.311866113609466</v>
      </c>
      <c r="J878" s="816">
        <v>-1.4881338863905327</v>
      </c>
      <c r="K878"/>
      <c r="AH878" s="1250"/>
      <c r="AI878" s="1247"/>
      <c r="AJ878" s="778" t="s">
        <v>102</v>
      </c>
      <c r="AK878" s="847" t="s">
        <v>1588</v>
      </c>
      <c r="AL878" s="815">
        <v>0.45906507244696948</v>
      </c>
      <c r="AM878" s="815">
        <v>72.686251146601734</v>
      </c>
      <c r="AN878" s="815">
        <v>6.3945685899610498E-4</v>
      </c>
      <c r="AO878" s="815">
        <v>-3.3934020677776795</v>
      </c>
      <c r="AP878" s="816">
        <v>-0.60659793222231795</v>
      </c>
      <c r="AQ878"/>
      <c r="BN878" s="1250"/>
      <c r="BO878" s="1247"/>
      <c r="BP878" s="778" t="s">
        <v>102</v>
      </c>
      <c r="BQ878" s="847" t="s">
        <v>1806</v>
      </c>
      <c r="BR878" s="815">
        <v>0.40816104860145513</v>
      </c>
      <c r="BS878" s="815">
        <v>77.977422566246034</v>
      </c>
      <c r="BT878" s="815">
        <v>4.9040852866318117E-4</v>
      </c>
      <c r="BU878" s="815">
        <v>-3.0360403873022732</v>
      </c>
      <c r="BV878" s="816">
        <v>-0.56395961269772954</v>
      </c>
      <c r="BW878"/>
    </row>
    <row r="879" spans="2:75" ht="15">
      <c r="B879" s="1250"/>
      <c r="C879" s="1247"/>
      <c r="D879" s="778" t="s">
        <v>103</v>
      </c>
      <c r="E879" s="847" t="s">
        <v>1308</v>
      </c>
      <c r="F879" s="815">
        <v>0.30464121160189084</v>
      </c>
      <c r="G879" s="815">
        <v>77.081956853555525</v>
      </c>
      <c r="H879" s="815">
        <v>3.2785411309661251E-12</v>
      </c>
      <c r="I879" s="815">
        <v>-3.6228888398976635</v>
      </c>
      <c r="J879" s="816">
        <v>-1.7771111601023368</v>
      </c>
      <c r="K879"/>
      <c r="AH879" s="1250"/>
      <c r="AI879" s="1247"/>
      <c r="AJ879" s="778" t="s">
        <v>103</v>
      </c>
      <c r="AK879" s="847" t="s">
        <v>1589</v>
      </c>
      <c r="AL879" s="815">
        <v>0.49569370654896122</v>
      </c>
      <c r="AM879" s="815">
        <v>77.379197659798123</v>
      </c>
      <c r="AN879" s="815">
        <v>2.093596038663321E-4</v>
      </c>
      <c r="AO879" s="815">
        <v>-3.8014841112983784</v>
      </c>
      <c r="AP879" s="816">
        <v>-0.79851588870162227</v>
      </c>
      <c r="AQ879"/>
      <c r="BN879" s="1250"/>
      <c r="BO879" s="1247"/>
      <c r="BP879" s="778" t="s">
        <v>103</v>
      </c>
      <c r="BQ879" s="847" t="s">
        <v>1589</v>
      </c>
      <c r="BR879" s="815">
        <v>0.41275945824459659</v>
      </c>
      <c r="BS879" s="815">
        <v>77.997624763330649</v>
      </c>
      <c r="BT879" s="815">
        <v>5.187583359493647E-6</v>
      </c>
      <c r="BU879" s="815">
        <v>-3.5499555797247391</v>
      </c>
      <c r="BV879" s="816">
        <v>-1.0500444202752626</v>
      </c>
      <c r="BW879"/>
    </row>
    <row r="880" spans="2:75" ht="15">
      <c r="B880" s="1250"/>
      <c r="C880" s="1259"/>
      <c r="D880" s="783" t="s">
        <v>104</v>
      </c>
      <c r="E880" s="849" t="s">
        <v>1309</v>
      </c>
      <c r="F880" s="850">
        <v>0.33041457167290195</v>
      </c>
      <c r="G880" s="850">
        <v>73.661350440059152</v>
      </c>
      <c r="H880" s="850">
        <v>3.6636259490393464E-14</v>
      </c>
      <c r="I880" s="850">
        <v>-4.3024574431684739</v>
      </c>
      <c r="J880" s="851">
        <v>-2.2975425568315062</v>
      </c>
      <c r="K880"/>
      <c r="AH880" s="1250"/>
      <c r="AI880" s="1259"/>
      <c r="AJ880" s="783" t="s">
        <v>104</v>
      </c>
      <c r="AK880" s="849" t="s">
        <v>1590</v>
      </c>
      <c r="AL880" s="850">
        <v>0.52071066931607679</v>
      </c>
      <c r="AM880" s="850">
        <v>77.987600964178711</v>
      </c>
      <c r="AN880" s="850">
        <v>2.3765582964413649E-6</v>
      </c>
      <c r="AO880" s="850">
        <v>-4.5768696256555259</v>
      </c>
      <c r="AP880" s="851">
        <v>-1.4231303743444772</v>
      </c>
      <c r="AQ880"/>
      <c r="BN880" s="1250"/>
      <c r="BO880" s="1259"/>
      <c r="BP880" s="783" t="s">
        <v>104</v>
      </c>
      <c r="BQ880" s="849" t="s">
        <v>1807</v>
      </c>
      <c r="BR880" s="850">
        <v>0.40993710865014349</v>
      </c>
      <c r="BS880" s="850">
        <v>77.994726905538116</v>
      </c>
      <c r="BT880" s="850">
        <v>2.0446939405967099E-7</v>
      </c>
      <c r="BU880" s="850">
        <v>-3.8414101438343495</v>
      </c>
      <c r="BV880" s="851">
        <v>-1.3585898561656533</v>
      </c>
      <c r="BW880"/>
    </row>
    <row r="881" spans="2:75" ht="15">
      <c r="B881" s="1250"/>
      <c r="C881" s="1258" t="s">
        <v>100</v>
      </c>
      <c r="D881" s="773" t="s">
        <v>99</v>
      </c>
      <c r="E881" s="852" t="s">
        <v>1310</v>
      </c>
      <c r="F881" s="853">
        <v>0.32989681543159671</v>
      </c>
      <c r="G881" s="853">
        <v>73.74137065565472</v>
      </c>
      <c r="H881" s="853">
        <v>7.6099355554408209E-3</v>
      </c>
      <c r="I881" s="853">
        <v>0.19914982468792866</v>
      </c>
      <c r="J881" s="854">
        <v>2.2008501753120733</v>
      </c>
      <c r="K881"/>
      <c r="AH881" s="1250"/>
      <c r="AI881" s="1258" t="s">
        <v>100</v>
      </c>
      <c r="AJ881" s="773" t="s">
        <v>99</v>
      </c>
      <c r="AK881" s="852" t="s">
        <v>1340</v>
      </c>
      <c r="AL881" s="853">
        <v>0.48236714510636219</v>
      </c>
      <c r="AM881" s="853">
        <v>76.270028220073442</v>
      </c>
      <c r="AN881" s="853">
        <v>0.62309386081128182</v>
      </c>
      <c r="AO881" s="853">
        <v>-0.46179504804918969</v>
      </c>
      <c r="AP881" s="854">
        <v>2.4617950480491877</v>
      </c>
      <c r="AQ881"/>
      <c r="BN881" s="1250"/>
      <c r="BO881" s="1258" t="s">
        <v>100</v>
      </c>
      <c r="BP881" s="773" t="s">
        <v>99</v>
      </c>
      <c r="BQ881" s="852" t="s">
        <v>1597</v>
      </c>
      <c r="BR881" s="853">
        <v>0.43869139773893684</v>
      </c>
      <c r="BS881" s="853">
        <v>76.899736099010028</v>
      </c>
      <c r="BT881" s="853">
        <v>1</v>
      </c>
      <c r="BU881" s="853">
        <v>-0.92908514716196522</v>
      </c>
      <c r="BV881" s="854">
        <v>1.7290851471619684</v>
      </c>
      <c r="BW881"/>
    </row>
    <row r="882" spans="2:75" ht="15">
      <c r="B882" s="1250"/>
      <c r="C882" s="1247"/>
      <c r="D882" s="778" t="s">
        <v>101</v>
      </c>
      <c r="E882" s="847" t="s">
        <v>1311</v>
      </c>
      <c r="F882" s="815">
        <v>0.36495326165261616</v>
      </c>
      <c r="G882" s="815">
        <v>77.985837705858941</v>
      </c>
      <c r="H882" s="815">
        <v>1</v>
      </c>
      <c r="I882" s="815">
        <v>-1.705189808047709</v>
      </c>
      <c r="J882" s="816">
        <v>0.50518980804770808</v>
      </c>
      <c r="K882"/>
      <c r="AH882" s="1250"/>
      <c r="AI882" s="1247"/>
      <c r="AJ882" s="778" t="s">
        <v>101</v>
      </c>
      <c r="AK882" s="847" t="s">
        <v>1311</v>
      </c>
      <c r="AL882" s="815">
        <v>0.43543212972992412</v>
      </c>
      <c r="AM882" s="815">
        <v>77.860196645144597</v>
      </c>
      <c r="AN882" s="815">
        <v>1</v>
      </c>
      <c r="AO882" s="815">
        <v>-1.9186886328294268</v>
      </c>
      <c r="AP882" s="816">
        <v>0.71868863282942519</v>
      </c>
      <c r="AQ882"/>
      <c r="BN882" s="1250"/>
      <c r="BO882" s="1247"/>
      <c r="BP882" s="778" t="s">
        <v>101</v>
      </c>
      <c r="BQ882" s="847" t="s">
        <v>1802</v>
      </c>
      <c r="BR882" s="815">
        <v>0.43878880174363488</v>
      </c>
      <c r="BS882" s="815">
        <v>76.908732949523113</v>
      </c>
      <c r="BT882" s="815">
        <v>1</v>
      </c>
      <c r="BU882" s="815">
        <v>-1.8293752574905877</v>
      </c>
      <c r="BV882" s="816">
        <v>0.82937525749058982</v>
      </c>
      <c r="BW882"/>
    </row>
    <row r="883" spans="2:75" ht="15">
      <c r="B883" s="1250"/>
      <c r="C883" s="1247"/>
      <c r="D883" s="778" t="s">
        <v>102</v>
      </c>
      <c r="E883" s="847" t="s">
        <v>1305</v>
      </c>
      <c r="F883" s="815">
        <v>0.34173180533955005</v>
      </c>
      <c r="G883" s="815">
        <v>76.149400800293392</v>
      </c>
      <c r="H883" s="815">
        <v>1.1288107810052838E-2</v>
      </c>
      <c r="I883" s="815">
        <v>-2.2356581632585915</v>
      </c>
      <c r="J883" s="816">
        <v>-0.16434183674140587</v>
      </c>
      <c r="K883"/>
      <c r="AH883" s="1250"/>
      <c r="AI883" s="1247"/>
      <c r="AJ883" s="778" t="s">
        <v>102</v>
      </c>
      <c r="AK883" s="847" t="s">
        <v>1332</v>
      </c>
      <c r="AL883" s="815">
        <v>0.4191634594021838</v>
      </c>
      <c r="AM883" s="815">
        <v>76.802680837932868</v>
      </c>
      <c r="AN883" s="815">
        <v>0.29266094468424086</v>
      </c>
      <c r="AO883" s="815">
        <v>-2.2699736633528036</v>
      </c>
      <c r="AP883" s="816">
        <v>0.26997366335280398</v>
      </c>
      <c r="AQ883"/>
      <c r="BN883" s="1250"/>
      <c r="BO883" s="1247"/>
      <c r="BP883" s="778" t="s">
        <v>102</v>
      </c>
      <c r="BQ883" s="847" t="s">
        <v>1808</v>
      </c>
      <c r="BR883" s="815">
        <v>0.4354484867528875</v>
      </c>
      <c r="BS883" s="815">
        <v>76.576274944272569</v>
      </c>
      <c r="BT883" s="815">
        <v>2.8656402700998687E-2</v>
      </c>
      <c r="BU883" s="815">
        <v>-2.7194390875984245</v>
      </c>
      <c r="BV883" s="816">
        <v>-8.0560912401574758E-2</v>
      </c>
      <c r="BW883"/>
    </row>
    <row r="884" spans="2:75" ht="15">
      <c r="B884" s="1250"/>
      <c r="C884" s="1247"/>
      <c r="D884" s="778" t="s">
        <v>103</v>
      </c>
      <c r="E884" s="847" t="s">
        <v>1312</v>
      </c>
      <c r="F884" s="815">
        <v>0.34490594944145864</v>
      </c>
      <c r="G884" s="815">
        <v>76.609689572367273</v>
      </c>
      <c r="H884" s="815">
        <v>6.2432432282695765E-4</v>
      </c>
      <c r="I884" s="815">
        <v>-2.5450742342948622</v>
      </c>
      <c r="J884" s="816">
        <v>-0.45492576570513665</v>
      </c>
      <c r="K884"/>
      <c r="AH884" s="1250"/>
      <c r="AI884" s="1247"/>
      <c r="AJ884" s="778" t="s">
        <v>103</v>
      </c>
      <c r="AK884" s="847" t="s">
        <v>1591</v>
      </c>
      <c r="AL884" s="815">
        <v>0.45898748966558173</v>
      </c>
      <c r="AM884" s="815">
        <v>77.702559641666383</v>
      </c>
      <c r="AN884" s="815">
        <v>8.8242744883257021E-2</v>
      </c>
      <c r="AO884" s="815">
        <v>-2.6901144462967292</v>
      </c>
      <c r="AP884" s="816">
        <v>9.0114446296726547E-2</v>
      </c>
      <c r="AQ884"/>
      <c r="BN884" s="1250"/>
      <c r="BO884" s="1247"/>
      <c r="BP884" s="778" t="s">
        <v>103</v>
      </c>
      <c r="BQ884" s="847" t="s">
        <v>1809</v>
      </c>
      <c r="BR884" s="815">
        <v>0.43976165520690103</v>
      </c>
      <c r="BS884" s="815">
        <v>76.996332692469466</v>
      </c>
      <c r="BT884" s="815">
        <v>6.8940132915621993E-4</v>
      </c>
      <c r="BU884" s="815">
        <v>-3.2322740238561987</v>
      </c>
      <c r="BV884" s="816">
        <v>-0.56772597614379916</v>
      </c>
      <c r="BW884"/>
    </row>
    <row r="885" spans="2:75" ht="15">
      <c r="B885" s="1250"/>
      <c r="C885" s="1259"/>
      <c r="D885" s="783" t="s">
        <v>104</v>
      </c>
      <c r="E885" s="849" t="s">
        <v>1313</v>
      </c>
      <c r="F885" s="850">
        <v>0.36786904643858431</v>
      </c>
      <c r="G885" s="850">
        <v>77.999502185998423</v>
      </c>
      <c r="H885" s="850">
        <v>2.9573731546934969E-6</v>
      </c>
      <c r="I885" s="850">
        <v>-3.2140135203965206</v>
      </c>
      <c r="J885" s="851">
        <v>-0.98598647960345742</v>
      </c>
      <c r="K885"/>
      <c r="AH885" s="1250"/>
      <c r="AI885" s="1259"/>
      <c r="AJ885" s="783" t="s">
        <v>104</v>
      </c>
      <c r="AK885" s="849" t="s">
        <v>1588</v>
      </c>
      <c r="AL885" s="850">
        <v>0.48589799968394759</v>
      </c>
      <c r="AM885" s="850">
        <v>75.983527467000329</v>
      </c>
      <c r="AN885" s="850">
        <v>1.453901562528511E-3</v>
      </c>
      <c r="AO885" s="850">
        <v>-3.4726748710094042</v>
      </c>
      <c r="AP885" s="851">
        <v>-0.52732512899060124</v>
      </c>
      <c r="AQ885"/>
      <c r="BN885" s="1250"/>
      <c r="BO885" s="1259"/>
      <c r="BP885" s="783" t="s">
        <v>104</v>
      </c>
      <c r="BQ885" s="849" t="s">
        <v>1810</v>
      </c>
      <c r="BR885" s="850">
        <v>0.43711368780716531</v>
      </c>
      <c r="BS885" s="850">
        <v>76.748210980941437</v>
      </c>
      <c r="BT885" s="850">
        <v>4.6552625897095726E-5</v>
      </c>
      <c r="BU885" s="850">
        <v>-3.5243891350167775</v>
      </c>
      <c r="BV885" s="851">
        <v>-0.87561086498322205</v>
      </c>
      <c r="BW885"/>
    </row>
    <row r="886" spans="2:75" ht="15">
      <c r="B886" s="1250"/>
      <c r="C886" s="1258" t="s">
        <v>101</v>
      </c>
      <c r="D886" s="773" t="s">
        <v>99</v>
      </c>
      <c r="E886" s="852" t="s">
        <v>1314</v>
      </c>
      <c r="F886" s="853">
        <v>0.32716515254078782</v>
      </c>
      <c r="G886" s="853">
        <v>74.159257322844184</v>
      </c>
      <c r="H886" s="853">
        <v>7.6780178410188743E-6</v>
      </c>
      <c r="I886" s="853">
        <v>0.80762457298226786</v>
      </c>
      <c r="J886" s="854">
        <v>2.7923754270177348</v>
      </c>
      <c r="K886"/>
      <c r="AH886" s="1250"/>
      <c r="AI886" s="1258" t="s">
        <v>101</v>
      </c>
      <c r="AJ886" s="773" t="s">
        <v>99</v>
      </c>
      <c r="AK886" s="852" t="s">
        <v>1592</v>
      </c>
      <c r="AL886" s="853">
        <v>0.47396611128209665</v>
      </c>
      <c r="AM886" s="853">
        <v>75.233618095142404</v>
      </c>
      <c r="AN886" s="853">
        <v>1.7507578413069307E-2</v>
      </c>
      <c r="AO886" s="853">
        <v>0.16302334019402029</v>
      </c>
      <c r="AP886" s="854">
        <v>3.0369766598059793</v>
      </c>
      <c r="AQ886"/>
      <c r="BN886" s="1250"/>
      <c r="BO886" s="1258" t="s">
        <v>101</v>
      </c>
      <c r="BP886" s="773" t="s">
        <v>99</v>
      </c>
      <c r="BQ886" s="852" t="s">
        <v>1321</v>
      </c>
      <c r="BR886" s="853">
        <v>0.41172280664990429</v>
      </c>
      <c r="BS886" s="853">
        <v>77.999980170896322</v>
      </c>
      <c r="BT886" s="853">
        <v>0.47729450738835116</v>
      </c>
      <c r="BU886" s="853">
        <v>-0.34681510665197302</v>
      </c>
      <c r="BV886" s="854">
        <v>2.1468151066519741</v>
      </c>
      <c r="BW886"/>
    </row>
    <row r="887" spans="2:75" ht="15">
      <c r="B887" s="1250"/>
      <c r="C887" s="1247"/>
      <c r="D887" s="778" t="s">
        <v>100</v>
      </c>
      <c r="E887" s="847" t="s">
        <v>1315</v>
      </c>
      <c r="F887" s="815">
        <v>0.36495326165261616</v>
      </c>
      <c r="G887" s="815">
        <v>77.985837705858941</v>
      </c>
      <c r="H887" s="815">
        <v>1</v>
      </c>
      <c r="I887" s="815">
        <v>-0.50518980804770808</v>
      </c>
      <c r="J887" s="816">
        <v>1.705189808047709</v>
      </c>
      <c r="K887"/>
      <c r="AH887" s="1250"/>
      <c r="AI887" s="1247"/>
      <c r="AJ887" s="778" t="s">
        <v>100</v>
      </c>
      <c r="AK887" s="847" t="s">
        <v>1315</v>
      </c>
      <c r="AL887" s="815">
        <v>0.43543212972992412</v>
      </c>
      <c r="AM887" s="815">
        <v>77.860196645144597</v>
      </c>
      <c r="AN887" s="815">
        <v>1</v>
      </c>
      <c r="AO887" s="815">
        <v>-0.71868863282942519</v>
      </c>
      <c r="AP887" s="816">
        <v>1.9186886328294268</v>
      </c>
      <c r="AQ887"/>
      <c r="BN887" s="1250"/>
      <c r="BO887" s="1247"/>
      <c r="BP887" s="778" t="s">
        <v>100</v>
      </c>
      <c r="BQ887" s="847" t="s">
        <v>1800</v>
      </c>
      <c r="BR887" s="815">
        <v>0.43878880174363488</v>
      </c>
      <c r="BS887" s="815">
        <v>76.908732949523113</v>
      </c>
      <c r="BT887" s="815">
        <v>1</v>
      </c>
      <c r="BU887" s="815">
        <v>-0.82937525749058982</v>
      </c>
      <c r="BV887" s="816">
        <v>1.8293752574905877</v>
      </c>
      <c r="BW887"/>
    </row>
    <row r="888" spans="2:75" ht="15">
      <c r="B888" s="1250"/>
      <c r="C888" s="1247"/>
      <c r="D888" s="778" t="s">
        <v>102</v>
      </c>
      <c r="E888" s="847" t="s">
        <v>1311</v>
      </c>
      <c r="F888" s="815">
        <v>0.33909549537815453</v>
      </c>
      <c r="G888" s="815">
        <v>76.443028945421887</v>
      </c>
      <c r="H888" s="815">
        <v>1</v>
      </c>
      <c r="I888" s="815">
        <v>-1.6275405740607103</v>
      </c>
      <c r="J888" s="816">
        <v>0.42754057406071394</v>
      </c>
      <c r="K888"/>
      <c r="AH888" s="1250"/>
      <c r="AI888" s="1247"/>
      <c r="AJ888" s="778" t="s">
        <v>102</v>
      </c>
      <c r="AK888" s="847" t="s">
        <v>1593</v>
      </c>
      <c r="AL888" s="815">
        <v>0.40946772481334426</v>
      </c>
      <c r="AM888" s="815">
        <v>77.467321400529613</v>
      </c>
      <c r="AN888" s="815">
        <v>1</v>
      </c>
      <c r="AO888" s="815">
        <v>-1.6402557752308475</v>
      </c>
      <c r="AP888" s="816">
        <v>0.8402557752308496</v>
      </c>
      <c r="AQ888"/>
      <c r="BN888" s="1250"/>
      <c r="BO888" s="1247"/>
      <c r="BP888" s="778" t="s">
        <v>102</v>
      </c>
      <c r="BQ888" s="847" t="s">
        <v>1316</v>
      </c>
      <c r="BR888" s="815">
        <v>0.40826573659923038</v>
      </c>
      <c r="BS888" s="815">
        <v>77.97606557041054</v>
      </c>
      <c r="BT888" s="815">
        <v>0.4566213890369798</v>
      </c>
      <c r="BU888" s="815">
        <v>-2.136358096263264</v>
      </c>
      <c r="BV888" s="816">
        <v>0.33635809626326241</v>
      </c>
      <c r="BW888"/>
    </row>
    <row r="889" spans="2:75" ht="15">
      <c r="B889" s="1250"/>
      <c r="C889" s="1247"/>
      <c r="D889" s="778" t="s">
        <v>103</v>
      </c>
      <c r="E889" s="847" t="s">
        <v>1316</v>
      </c>
      <c r="F889" s="815">
        <v>0.34229408724843896</v>
      </c>
      <c r="G889" s="815">
        <v>76.866050458168459</v>
      </c>
      <c r="H889" s="815">
        <v>0.15493302653797086</v>
      </c>
      <c r="I889" s="815">
        <v>-1.9370487951350697</v>
      </c>
      <c r="J889" s="816">
        <v>0.13704879513507193</v>
      </c>
      <c r="K889"/>
      <c r="AH889" s="1250"/>
      <c r="AI889" s="1247"/>
      <c r="AJ889" s="778" t="s">
        <v>103</v>
      </c>
      <c r="AK889" s="847" t="s">
        <v>1594</v>
      </c>
      <c r="AL889" s="815">
        <v>0.45015033892614453</v>
      </c>
      <c r="AM889" s="815">
        <v>77.165825700126049</v>
      </c>
      <c r="AN889" s="815">
        <v>1</v>
      </c>
      <c r="AO889" s="815">
        <v>-2.0636509239560388</v>
      </c>
      <c r="AP889" s="816">
        <v>0.6636509239560382</v>
      </c>
      <c r="AQ889"/>
      <c r="BN889" s="1250"/>
      <c r="BO889" s="1247"/>
      <c r="BP889" s="778" t="s">
        <v>103</v>
      </c>
      <c r="BQ889" s="847" t="s">
        <v>1808</v>
      </c>
      <c r="BR889" s="815">
        <v>0.41286298024386442</v>
      </c>
      <c r="BS889" s="815">
        <v>77.998038952162119</v>
      </c>
      <c r="BT889" s="815">
        <v>1.6436537565192887E-2</v>
      </c>
      <c r="BU889" s="815">
        <v>-2.6502688644352816</v>
      </c>
      <c r="BV889" s="816">
        <v>-0.14973113556471854</v>
      </c>
      <c r="BW889"/>
    </row>
    <row r="890" spans="2:75" ht="15">
      <c r="B890" s="1250"/>
      <c r="C890" s="1259"/>
      <c r="D890" s="783" t="s">
        <v>104</v>
      </c>
      <c r="E890" s="849" t="s">
        <v>1312</v>
      </c>
      <c r="F890" s="850">
        <v>0.36542135067995318</v>
      </c>
      <c r="G890" s="850">
        <v>77.980032852154153</v>
      </c>
      <c r="H890" s="850">
        <v>1.4820599198465112E-3</v>
      </c>
      <c r="I890" s="850">
        <v>-2.6066099302063863</v>
      </c>
      <c r="J890" s="851">
        <v>-0.39339006979359098</v>
      </c>
      <c r="K890"/>
      <c r="AH890" s="1250"/>
      <c r="AI890" s="1259"/>
      <c r="AJ890" s="783" t="s">
        <v>104</v>
      </c>
      <c r="AK890" s="849" t="s">
        <v>1595</v>
      </c>
      <c r="AL890" s="850">
        <v>0.47755908332129099</v>
      </c>
      <c r="AM890" s="850">
        <v>74.887378834722739</v>
      </c>
      <c r="AN890" s="850">
        <v>6.7056843829524496E-2</v>
      </c>
      <c r="AO890" s="850">
        <v>-2.8480896179346509</v>
      </c>
      <c r="AP890" s="851">
        <v>4.8089617934647166E-2</v>
      </c>
      <c r="AQ890"/>
      <c r="BN890" s="1250"/>
      <c r="BO890" s="1259"/>
      <c r="BP890" s="783" t="s">
        <v>104</v>
      </c>
      <c r="BQ890" s="849" t="s">
        <v>1811</v>
      </c>
      <c r="BR890" s="850">
        <v>0.41004134320079516</v>
      </c>
      <c r="BS890" s="850">
        <v>77.994060482501993</v>
      </c>
      <c r="BT890" s="850">
        <v>1.2800995405099409E-3</v>
      </c>
      <c r="BU890" s="850">
        <v>-2.9417261322967225</v>
      </c>
      <c r="BV890" s="851">
        <v>-0.45827386770327905</v>
      </c>
      <c r="BW890"/>
    </row>
    <row r="891" spans="2:75" ht="15">
      <c r="B891" s="1250"/>
      <c r="C891" s="1258" t="s">
        <v>102</v>
      </c>
      <c r="D891" s="773" t="s">
        <v>99</v>
      </c>
      <c r="E891" s="852" t="s">
        <v>1317</v>
      </c>
      <c r="F891" s="853">
        <v>0.30104282191539139</v>
      </c>
      <c r="G891" s="853">
        <v>77.404546926511102</v>
      </c>
      <c r="H891" s="853">
        <v>1.6719179734245129E-10</v>
      </c>
      <c r="I891" s="853">
        <v>1.4881338863905327</v>
      </c>
      <c r="J891" s="854">
        <v>3.311866113609466</v>
      </c>
      <c r="K891"/>
      <c r="AH891" s="1250"/>
      <c r="AI891" s="1258" t="s">
        <v>102</v>
      </c>
      <c r="AJ891" s="773" t="s">
        <v>99</v>
      </c>
      <c r="AK891" s="852" t="s">
        <v>1596</v>
      </c>
      <c r="AL891" s="853">
        <v>0.45906507244696948</v>
      </c>
      <c r="AM891" s="853">
        <v>72.686251146601734</v>
      </c>
      <c r="AN891" s="853">
        <v>6.3945685899610498E-4</v>
      </c>
      <c r="AO891" s="853">
        <v>0.60659793222231795</v>
      </c>
      <c r="AP891" s="854">
        <v>3.3934020677776795</v>
      </c>
      <c r="AQ891"/>
      <c r="BN891" s="1250"/>
      <c r="BO891" s="1258" t="s">
        <v>102</v>
      </c>
      <c r="BP891" s="773" t="s">
        <v>99</v>
      </c>
      <c r="BQ891" s="852" t="s">
        <v>1812</v>
      </c>
      <c r="BR891" s="853">
        <v>0.40816104860145513</v>
      </c>
      <c r="BS891" s="853">
        <v>77.977422566246034</v>
      </c>
      <c r="BT891" s="853">
        <v>4.9040852866318117E-4</v>
      </c>
      <c r="BU891" s="853">
        <v>0.56395961269772954</v>
      </c>
      <c r="BV891" s="854">
        <v>3.0360403873022732</v>
      </c>
      <c r="BW891"/>
    </row>
    <row r="892" spans="2:75" ht="15">
      <c r="B892" s="1250"/>
      <c r="C892" s="1247"/>
      <c r="D892" s="778" t="s">
        <v>100</v>
      </c>
      <c r="E892" s="847" t="s">
        <v>1310</v>
      </c>
      <c r="F892" s="815">
        <v>0.34173180533955005</v>
      </c>
      <c r="G892" s="815">
        <v>76.149400800293392</v>
      </c>
      <c r="H892" s="815">
        <v>1.1288107810052838E-2</v>
      </c>
      <c r="I892" s="815">
        <v>0.16434183674140587</v>
      </c>
      <c r="J892" s="816">
        <v>2.2356581632585915</v>
      </c>
      <c r="K892"/>
      <c r="AH892" s="1250"/>
      <c r="AI892" s="1247"/>
      <c r="AJ892" s="778" t="s">
        <v>100</v>
      </c>
      <c r="AK892" s="847" t="s">
        <v>1340</v>
      </c>
      <c r="AL892" s="815">
        <v>0.4191634594021838</v>
      </c>
      <c r="AM892" s="815">
        <v>76.802680837932868</v>
      </c>
      <c r="AN892" s="815">
        <v>0.29266094468424086</v>
      </c>
      <c r="AO892" s="815">
        <v>-0.26997366335280398</v>
      </c>
      <c r="AP892" s="816">
        <v>2.2699736633528036</v>
      </c>
      <c r="AQ892"/>
      <c r="BN892" s="1250"/>
      <c r="BO892" s="1247"/>
      <c r="BP892" s="778" t="s">
        <v>100</v>
      </c>
      <c r="BQ892" s="847" t="s">
        <v>1813</v>
      </c>
      <c r="BR892" s="815">
        <v>0.4354484867528875</v>
      </c>
      <c r="BS892" s="815">
        <v>76.576274944272569</v>
      </c>
      <c r="BT892" s="815">
        <v>2.8656402700998687E-2</v>
      </c>
      <c r="BU892" s="815">
        <v>8.0560912401574758E-2</v>
      </c>
      <c r="BV892" s="816">
        <v>2.7194390875984245</v>
      </c>
      <c r="BW892"/>
    </row>
    <row r="893" spans="2:75" ht="15">
      <c r="B893" s="1250"/>
      <c r="C893" s="1247"/>
      <c r="D893" s="778" t="s">
        <v>101</v>
      </c>
      <c r="E893" s="847" t="s">
        <v>1315</v>
      </c>
      <c r="F893" s="815">
        <v>0.33909549537815453</v>
      </c>
      <c r="G893" s="815">
        <v>76.443028945421887</v>
      </c>
      <c r="H893" s="815">
        <v>1</v>
      </c>
      <c r="I893" s="815">
        <v>-0.42754057406071394</v>
      </c>
      <c r="J893" s="816">
        <v>1.6275405740607103</v>
      </c>
      <c r="K893"/>
      <c r="AH893" s="1250"/>
      <c r="AI893" s="1247"/>
      <c r="AJ893" s="778" t="s">
        <v>101</v>
      </c>
      <c r="AK893" s="847" t="s">
        <v>1597</v>
      </c>
      <c r="AL893" s="815">
        <v>0.40946772481334426</v>
      </c>
      <c r="AM893" s="815">
        <v>77.467321400529613</v>
      </c>
      <c r="AN893" s="815">
        <v>1</v>
      </c>
      <c r="AO893" s="815">
        <v>-0.8402557752308496</v>
      </c>
      <c r="AP893" s="816">
        <v>1.6402557752308475</v>
      </c>
      <c r="AQ893"/>
      <c r="BN893" s="1250"/>
      <c r="BO893" s="1247"/>
      <c r="BP893" s="778" t="s">
        <v>101</v>
      </c>
      <c r="BQ893" s="847" t="s">
        <v>1321</v>
      </c>
      <c r="BR893" s="815">
        <v>0.40826573659923038</v>
      </c>
      <c r="BS893" s="815">
        <v>77.97606557041054</v>
      </c>
      <c r="BT893" s="815">
        <v>0.4566213890369798</v>
      </c>
      <c r="BU893" s="815">
        <v>-0.33635809626326241</v>
      </c>
      <c r="BV893" s="816">
        <v>2.136358096263264</v>
      </c>
      <c r="BW893"/>
    </row>
    <row r="894" spans="2:75" ht="15">
      <c r="B894" s="1250"/>
      <c r="C894" s="1247"/>
      <c r="D894" s="778" t="s">
        <v>103</v>
      </c>
      <c r="E894" s="847" t="s">
        <v>1318</v>
      </c>
      <c r="F894" s="815">
        <v>0.31741925863908615</v>
      </c>
      <c r="G894" s="815">
        <v>77.963518979476916</v>
      </c>
      <c r="H894" s="815">
        <v>1</v>
      </c>
      <c r="I894" s="815">
        <v>-1.2612510509675539</v>
      </c>
      <c r="J894" s="816">
        <v>0.66125105096755243</v>
      </c>
      <c r="K894"/>
      <c r="AH894" s="1250"/>
      <c r="AI894" s="1247"/>
      <c r="AJ894" s="778" t="s">
        <v>103</v>
      </c>
      <c r="AK894" s="847" t="s">
        <v>1318</v>
      </c>
      <c r="AL894" s="815">
        <v>0.43443318672977965</v>
      </c>
      <c r="AM894" s="815">
        <v>75.410772664672692</v>
      </c>
      <c r="AN894" s="815">
        <v>1</v>
      </c>
      <c r="AO894" s="815">
        <v>-1.6170186756119664</v>
      </c>
      <c r="AP894" s="816">
        <v>1.0170186756119635</v>
      </c>
      <c r="AQ894"/>
      <c r="BN894" s="1250"/>
      <c r="BO894" s="1247"/>
      <c r="BP894" s="778" t="s">
        <v>103</v>
      </c>
      <c r="BQ894" s="847" t="s">
        <v>1802</v>
      </c>
      <c r="BR894" s="815">
        <v>0.40931114391818169</v>
      </c>
      <c r="BS894" s="815">
        <v>77.960419851682801</v>
      </c>
      <c r="BT894" s="815">
        <v>1</v>
      </c>
      <c r="BU894" s="815">
        <v>-1.7395317910285117</v>
      </c>
      <c r="BV894" s="816">
        <v>0.73953179102851307</v>
      </c>
      <c r="BW894"/>
    </row>
    <row r="895" spans="2:75" ht="15">
      <c r="B895" s="1250"/>
      <c r="C895" s="1259"/>
      <c r="D895" s="783" t="s">
        <v>104</v>
      </c>
      <c r="E895" s="849" t="s">
        <v>1316</v>
      </c>
      <c r="F895" s="850">
        <v>0.34223165710159892</v>
      </c>
      <c r="G895" s="850">
        <v>76.091881481779311</v>
      </c>
      <c r="H895" s="850">
        <v>0.15501403737375713</v>
      </c>
      <c r="I895" s="850">
        <v>-1.9371984375227618</v>
      </c>
      <c r="J895" s="851">
        <v>0.13719843752278066</v>
      </c>
      <c r="K895"/>
      <c r="AH895" s="1250"/>
      <c r="AI895" s="1259"/>
      <c r="AJ895" s="783" t="s">
        <v>104</v>
      </c>
      <c r="AK895" s="849" t="s">
        <v>1332</v>
      </c>
      <c r="AL895" s="850">
        <v>0.46277375050832398</v>
      </c>
      <c r="AM895" s="850">
        <v>72.253032994952449</v>
      </c>
      <c r="AN895" s="850">
        <v>0.51030101308467357</v>
      </c>
      <c r="AO895" s="850">
        <v>-2.4049454614829195</v>
      </c>
      <c r="AP895" s="851">
        <v>0.40494546148291366</v>
      </c>
      <c r="AQ895"/>
      <c r="BN895" s="1250"/>
      <c r="BO895" s="1259"/>
      <c r="BP895" s="783" t="s">
        <v>104</v>
      </c>
      <c r="BQ895" s="849" t="s">
        <v>1814</v>
      </c>
      <c r="BR895" s="850">
        <v>0.40646485114174036</v>
      </c>
      <c r="BS895" s="850">
        <v>77.993967530314805</v>
      </c>
      <c r="BT895" s="850">
        <v>0.78900022714148843</v>
      </c>
      <c r="BU895" s="850">
        <v>-2.0308955058251312</v>
      </c>
      <c r="BV895" s="851">
        <v>0.4308955058251312</v>
      </c>
      <c r="BW895"/>
    </row>
    <row r="896" spans="2:75" ht="15">
      <c r="B896" s="1250"/>
      <c r="C896" s="1258" t="s">
        <v>103</v>
      </c>
      <c r="D896" s="773" t="s">
        <v>99</v>
      </c>
      <c r="E896" s="852" t="s">
        <v>1319</v>
      </c>
      <c r="F896" s="853">
        <v>0.30464121160189084</v>
      </c>
      <c r="G896" s="853">
        <v>77.081956853555525</v>
      </c>
      <c r="H896" s="853">
        <v>3.2785411309661251E-12</v>
      </c>
      <c r="I896" s="853">
        <v>1.7771111601023368</v>
      </c>
      <c r="J896" s="854">
        <v>3.6228888398976635</v>
      </c>
      <c r="K896"/>
      <c r="AH896" s="1250"/>
      <c r="AI896" s="1258" t="s">
        <v>103</v>
      </c>
      <c r="AJ896" s="773" t="s">
        <v>99</v>
      </c>
      <c r="AK896" s="852" t="s">
        <v>1598</v>
      </c>
      <c r="AL896" s="853">
        <v>0.49569370654896122</v>
      </c>
      <c r="AM896" s="853">
        <v>77.379197659798123</v>
      </c>
      <c r="AN896" s="853">
        <v>2.093596038663321E-4</v>
      </c>
      <c r="AO896" s="853">
        <v>0.79851588870162227</v>
      </c>
      <c r="AP896" s="854">
        <v>3.8014841112983784</v>
      </c>
      <c r="AQ896"/>
      <c r="BN896" s="1250"/>
      <c r="BO896" s="1258" t="s">
        <v>103</v>
      </c>
      <c r="BP896" s="773" t="s">
        <v>99</v>
      </c>
      <c r="BQ896" s="852" t="s">
        <v>1598</v>
      </c>
      <c r="BR896" s="853">
        <v>0.41275945824459659</v>
      </c>
      <c r="BS896" s="853">
        <v>77.997624763330649</v>
      </c>
      <c r="BT896" s="853">
        <v>5.187583359493647E-6</v>
      </c>
      <c r="BU896" s="853">
        <v>1.0500444202752626</v>
      </c>
      <c r="BV896" s="854">
        <v>3.5499555797247391</v>
      </c>
      <c r="BW896"/>
    </row>
    <row r="897" spans="2:75" ht="15">
      <c r="B897" s="1250"/>
      <c r="C897" s="1247"/>
      <c r="D897" s="778" t="s">
        <v>100</v>
      </c>
      <c r="E897" s="847" t="s">
        <v>1320</v>
      </c>
      <c r="F897" s="815">
        <v>0.34490594944145864</v>
      </c>
      <c r="G897" s="815">
        <v>76.609689572367273</v>
      </c>
      <c r="H897" s="815">
        <v>6.2432432282695765E-4</v>
      </c>
      <c r="I897" s="815">
        <v>0.45492576570513665</v>
      </c>
      <c r="J897" s="816">
        <v>2.5450742342948622</v>
      </c>
      <c r="K897"/>
      <c r="AH897" s="1250"/>
      <c r="AI897" s="1247"/>
      <c r="AJ897" s="778" t="s">
        <v>100</v>
      </c>
      <c r="AK897" s="847" t="s">
        <v>1599</v>
      </c>
      <c r="AL897" s="815">
        <v>0.45898748966558173</v>
      </c>
      <c r="AM897" s="815">
        <v>77.702559641666383</v>
      </c>
      <c r="AN897" s="815">
        <v>8.8242744883257021E-2</v>
      </c>
      <c r="AO897" s="815">
        <v>-9.0114446296726547E-2</v>
      </c>
      <c r="AP897" s="816">
        <v>2.6901144462967292</v>
      </c>
      <c r="AQ897"/>
      <c r="BN897" s="1250"/>
      <c r="BO897" s="1247"/>
      <c r="BP897" s="778" t="s">
        <v>100</v>
      </c>
      <c r="BQ897" s="847" t="s">
        <v>1815</v>
      </c>
      <c r="BR897" s="815">
        <v>0.43976165520690103</v>
      </c>
      <c r="BS897" s="815">
        <v>76.996332692469466</v>
      </c>
      <c r="BT897" s="815">
        <v>6.8940132915621993E-4</v>
      </c>
      <c r="BU897" s="815">
        <v>0.56772597614379916</v>
      </c>
      <c r="BV897" s="816">
        <v>3.2322740238561987</v>
      </c>
      <c r="BW897"/>
    </row>
    <row r="898" spans="2:75" ht="15">
      <c r="B898" s="1250"/>
      <c r="C898" s="1247"/>
      <c r="D898" s="778" t="s">
        <v>101</v>
      </c>
      <c r="E898" s="847" t="s">
        <v>1321</v>
      </c>
      <c r="F898" s="815">
        <v>0.34229408724843896</v>
      </c>
      <c r="G898" s="815">
        <v>76.866050458168459</v>
      </c>
      <c r="H898" s="815">
        <v>0.15493302653797086</v>
      </c>
      <c r="I898" s="815">
        <v>-0.13704879513507193</v>
      </c>
      <c r="J898" s="816">
        <v>1.9370487951350697</v>
      </c>
      <c r="K898"/>
      <c r="AH898" s="1250"/>
      <c r="AI898" s="1247"/>
      <c r="AJ898" s="778" t="s">
        <v>101</v>
      </c>
      <c r="AK898" s="847" t="s">
        <v>1600</v>
      </c>
      <c r="AL898" s="815">
        <v>0.45015033892614453</v>
      </c>
      <c r="AM898" s="815">
        <v>77.165825700126049</v>
      </c>
      <c r="AN898" s="815">
        <v>1</v>
      </c>
      <c r="AO898" s="815">
        <v>-0.6636509239560382</v>
      </c>
      <c r="AP898" s="816">
        <v>2.0636509239560388</v>
      </c>
      <c r="AQ898"/>
      <c r="BN898" s="1250"/>
      <c r="BO898" s="1247"/>
      <c r="BP898" s="778" t="s">
        <v>101</v>
      </c>
      <c r="BQ898" s="847" t="s">
        <v>1813</v>
      </c>
      <c r="BR898" s="815">
        <v>0.41286298024386442</v>
      </c>
      <c r="BS898" s="815">
        <v>77.998038952162119</v>
      </c>
      <c r="BT898" s="815">
        <v>1.6436537565192887E-2</v>
      </c>
      <c r="BU898" s="815">
        <v>0.14973113556471854</v>
      </c>
      <c r="BV898" s="816">
        <v>2.6502688644352816</v>
      </c>
      <c r="BW898"/>
    </row>
    <row r="899" spans="2:75" ht="15">
      <c r="B899" s="1250"/>
      <c r="C899" s="1247"/>
      <c r="D899" s="778" t="s">
        <v>102</v>
      </c>
      <c r="E899" s="847" t="s">
        <v>1322</v>
      </c>
      <c r="F899" s="815">
        <v>0.31741925863908615</v>
      </c>
      <c r="G899" s="815">
        <v>77.963518979476916</v>
      </c>
      <c r="H899" s="815">
        <v>1</v>
      </c>
      <c r="I899" s="815">
        <v>-0.66125105096755243</v>
      </c>
      <c r="J899" s="816">
        <v>1.2612510509675539</v>
      </c>
      <c r="K899"/>
      <c r="AH899" s="1250"/>
      <c r="AI899" s="1247"/>
      <c r="AJ899" s="778" t="s">
        <v>102</v>
      </c>
      <c r="AK899" s="847" t="s">
        <v>1322</v>
      </c>
      <c r="AL899" s="815">
        <v>0.43443318672977965</v>
      </c>
      <c r="AM899" s="815">
        <v>75.410772664672692</v>
      </c>
      <c r="AN899" s="815">
        <v>1</v>
      </c>
      <c r="AO899" s="815">
        <v>-1.0170186756119635</v>
      </c>
      <c r="AP899" s="816">
        <v>1.6170186756119664</v>
      </c>
      <c r="AQ899"/>
      <c r="BN899" s="1250"/>
      <c r="BO899" s="1247"/>
      <c r="BP899" s="778" t="s">
        <v>102</v>
      </c>
      <c r="BQ899" s="847" t="s">
        <v>1800</v>
      </c>
      <c r="BR899" s="815">
        <v>0.40931114391818169</v>
      </c>
      <c r="BS899" s="815">
        <v>77.960419851682801</v>
      </c>
      <c r="BT899" s="815">
        <v>1</v>
      </c>
      <c r="BU899" s="815">
        <v>-0.73953179102851307</v>
      </c>
      <c r="BV899" s="816">
        <v>1.7395317910285117</v>
      </c>
      <c r="BW899"/>
    </row>
    <row r="900" spans="2:75" ht="15">
      <c r="B900" s="1250"/>
      <c r="C900" s="1259"/>
      <c r="D900" s="783" t="s">
        <v>104</v>
      </c>
      <c r="E900" s="849" t="s">
        <v>1311</v>
      </c>
      <c r="F900" s="850">
        <v>0.34540120773094046</v>
      </c>
      <c r="G900" s="850">
        <v>76.558991215686575</v>
      </c>
      <c r="H900" s="850">
        <v>1</v>
      </c>
      <c r="I900" s="850">
        <v>-1.6465972079371416</v>
      </c>
      <c r="J900" s="851">
        <v>0.4465972079371619</v>
      </c>
      <c r="K900"/>
      <c r="AH900" s="1250"/>
      <c r="AI900" s="1259"/>
      <c r="AJ900" s="783" t="s">
        <v>104</v>
      </c>
      <c r="AK900" s="849" t="s">
        <v>1594</v>
      </c>
      <c r="AL900" s="850">
        <v>0.4991302977490415</v>
      </c>
      <c r="AM900" s="850">
        <v>77.19584381940814</v>
      </c>
      <c r="AN900" s="850">
        <v>1</v>
      </c>
      <c r="AO900" s="850">
        <v>-2.2120082545266824</v>
      </c>
      <c r="AP900" s="851">
        <v>0.81200825452667968</v>
      </c>
      <c r="AQ900"/>
      <c r="BN900" s="1250"/>
      <c r="BO900" s="1259"/>
      <c r="BP900" s="783" t="s">
        <v>104</v>
      </c>
      <c r="BQ900" s="849" t="s">
        <v>1318</v>
      </c>
      <c r="BR900" s="850">
        <v>0.41108223506813169</v>
      </c>
      <c r="BS900" s="850">
        <v>77.985276916787981</v>
      </c>
      <c r="BT900" s="850">
        <v>1</v>
      </c>
      <c r="BU900" s="850">
        <v>-1.544882694716849</v>
      </c>
      <c r="BV900" s="851">
        <v>0.9448826947168476</v>
      </c>
      <c r="BW900"/>
    </row>
    <row r="901" spans="2:75" ht="15">
      <c r="B901" s="1250"/>
      <c r="C901" s="1258" t="s">
        <v>104</v>
      </c>
      <c r="D901" s="773" t="s">
        <v>99</v>
      </c>
      <c r="E901" s="852" t="s">
        <v>1323</v>
      </c>
      <c r="F901" s="853">
        <v>0.33041457167290195</v>
      </c>
      <c r="G901" s="853">
        <v>73.661350440059152</v>
      </c>
      <c r="H901" s="853">
        <v>3.6636259490393464E-14</v>
      </c>
      <c r="I901" s="853">
        <v>2.2975425568315062</v>
      </c>
      <c r="J901" s="854">
        <v>4.3024574431684739</v>
      </c>
      <c r="K901"/>
      <c r="AH901" s="1250"/>
      <c r="AI901" s="1258" t="s">
        <v>104</v>
      </c>
      <c r="AJ901" s="773" t="s">
        <v>99</v>
      </c>
      <c r="AK901" s="852" t="s">
        <v>1601</v>
      </c>
      <c r="AL901" s="853">
        <v>0.52071066931607679</v>
      </c>
      <c r="AM901" s="853">
        <v>77.987600964178711</v>
      </c>
      <c r="AN901" s="853">
        <v>2.3765582964413649E-6</v>
      </c>
      <c r="AO901" s="853">
        <v>1.4231303743444772</v>
      </c>
      <c r="AP901" s="854">
        <v>4.5768696256555259</v>
      </c>
      <c r="AQ901"/>
      <c r="BN901" s="1250"/>
      <c r="BO901" s="1258" t="s">
        <v>104</v>
      </c>
      <c r="BP901" s="773" t="s">
        <v>99</v>
      </c>
      <c r="BQ901" s="852" t="s">
        <v>1816</v>
      </c>
      <c r="BR901" s="853">
        <v>0.40993710865014349</v>
      </c>
      <c r="BS901" s="853">
        <v>77.994726905538116</v>
      </c>
      <c r="BT901" s="853">
        <v>2.0446939405967099E-7</v>
      </c>
      <c r="BU901" s="853">
        <v>1.3585898561656533</v>
      </c>
      <c r="BV901" s="854">
        <v>3.8414101438343495</v>
      </c>
      <c r="BW901"/>
    </row>
    <row r="902" spans="2:75" ht="15">
      <c r="B902" s="1250"/>
      <c r="C902" s="1247"/>
      <c r="D902" s="778" t="s">
        <v>100</v>
      </c>
      <c r="E902" s="847" t="s">
        <v>1324</v>
      </c>
      <c r="F902" s="815">
        <v>0.36786904643858431</v>
      </c>
      <c r="G902" s="815">
        <v>77.999502185998423</v>
      </c>
      <c r="H902" s="815">
        <v>2.9573731546934969E-6</v>
      </c>
      <c r="I902" s="815">
        <v>0.98598647960345742</v>
      </c>
      <c r="J902" s="816">
        <v>3.2140135203965206</v>
      </c>
      <c r="K902"/>
      <c r="AH902" s="1250"/>
      <c r="AI902" s="1247"/>
      <c r="AJ902" s="778" t="s">
        <v>100</v>
      </c>
      <c r="AK902" s="847" t="s">
        <v>1596</v>
      </c>
      <c r="AL902" s="815">
        <v>0.48589799968394759</v>
      </c>
      <c r="AM902" s="815">
        <v>75.983527467000329</v>
      </c>
      <c r="AN902" s="815">
        <v>1.453901562528511E-3</v>
      </c>
      <c r="AO902" s="815">
        <v>0.52732512899060124</v>
      </c>
      <c r="AP902" s="816">
        <v>3.4726748710094042</v>
      </c>
      <c r="AQ902"/>
      <c r="BN902" s="1250"/>
      <c r="BO902" s="1247"/>
      <c r="BP902" s="778" t="s">
        <v>100</v>
      </c>
      <c r="BQ902" s="847" t="s">
        <v>1817</v>
      </c>
      <c r="BR902" s="815">
        <v>0.43711368780716531</v>
      </c>
      <c r="BS902" s="815">
        <v>76.748210980941437</v>
      </c>
      <c r="BT902" s="815">
        <v>4.6552625897095726E-5</v>
      </c>
      <c r="BU902" s="815">
        <v>0.87561086498322205</v>
      </c>
      <c r="BV902" s="816">
        <v>3.5243891350167775</v>
      </c>
      <c r="BW902"/>
    </row>
    <row r="903" spans="2:75" ht="15">
      <c r="B903" s="1250"/>
      <c r="C903" s="1247"/>
      <c r="D903" s="778" t="s">
        <v>101</v>
      </c>
      <c r="E903" s="847" t="s">
        <v>1320</v>
      </c>
      <c r="F903" s="815">
        <v>0.36542135067995318</v>
      </c>
      <c r="G903" s="815">
        <v>77.980032852154153</v>
      </c>
      <c r="H903" s="815">
        <v>1.4820599198465112E-3</v>
      </c>
      <c r="I903" s="815">
        <v>0.39339006979359098</v>
      </c>
      <c r="J903" s="816">
        <v>2.6066099302063863</v>
      </c>
      <c r="K903"/>
      <c r="AH903" s="1250"/>
      <c r="AI903" s="1247"/>
      <c r="AJ903" s="778" t="s">
        <v>101</v>
      </c>
      <c r="AK903" s="847" t="s">
        <v>1602</v>
      </c>
      <c r="AL903" s="815">
        <v>0.47755908332129099</v>
      </c>
      <c r="AM903" s="815">
        <v>74.887378834722739</v>
      </c>
      <c r="AN903" s="815">
        <v>6.7056843829524496E-2</v>
      </c>
      <c r="AO903" s="815">
        <v>-4.8089617934647166E-2</v>
      </c>
      <c r="AP903" s="816">
        <v>2.8480896179346509</v>
      </c>
      <c r="AQ903"/>
      <c r="BN903" s="1250"/>
      <c r="BO903" s="1247"/>
      <c r="BP903" s="778" t="s">
        <v>101</v>
      </c>
      <c r="BQ903" s="847" t="s">
        <v>1818</v>
      </c>
      <c r="BR903" s="815">
        <v>0.41004134320079516</v>
      </c>
      <c r="BS903" s="815">
        <v>77.994060482501993</v>
      </c>
      <c r="BT903" s="815">
        <v>1.2800995405099409E-3</v>
      </c>
      <c r="BU903" s="815">
        <v>0.45827386770327905</v>
      </c>
      <c r="BV903" s="816">
        <v>2.9417261322967225</v>
      </c>
      <c r="BW903"/>
    </row>
    <row r="904" spans="2:75" ht="15">
      <c r="B904" s="1250"/>
      <c r="C904" s="1247"/>
      <c r="D904" s="778" t="s">
        <v>102</v>
      </c>
      <c r="E904" s="847" t="s">
        <v>1321</v>
      </c>
      <c r="F904" s="815">
        <v>0.34223165710159892</v>
      </c>
      <c r="G904" s="815">
        <v>76.091881481779311</v>
      </c>
      <c r="H904" s="815">
        <v>0.15501403737375713</v>
      </c>
      <c r="I904" s="815">
        <v>-0.13719843752278066</v>
      </c>
      <c r="J904" s="816">
        <v>1.9371984375227618</v>
      </c>
      <c r="K904"/>
      <c r="AH904" s="1250"/>
      <c r="AI904" s="1247"/>
      <c r="AJ904" s="778" t="s">
        <v>102</v>
      </c>
      <c r="AK904" s="847" t="s">
        <v>1340</v>
      </c>
      <c r="AL904" s="815">
        <v>0.46277375050832398</v>
      </c>
      <c r="AM904" s="815">
        <v>72.253032994952449</v>
      </c>
      <c r="AN904" s="815">
        <v>0.51030101308467357</v>
      </c>
      <c r="AO904" s="815">
        <v>-0.40494546148291366</v>
      </c>
      <c r="AP904" s="816">
        <v>2.4049454614829195</v>
      </c>
      <c r="AQ904"/>
      <c r="BN904" s="1250"/>
      <c r="BO904" s="1247"/>
      <c r="BP904" s="778" t="s">
        <v>102</v>
      </c>
      <c r="BQ904" s="847" t="s">
        <v>1819</v>
      </c>
      <c r="BR904" s="815">
        <v>0.40646485114174036</v>
      </c>
      <c r="BS904" s="815">
        <v>77.993967530314805</v>
      </c>
      <c r="BT904" s="815">
        <v>0.78900022714148843</v>
      </c>
      <c r="BU904" s="815">
        <v>-0.4308955058251312</v>
      </c>
      <c r="BV904" s="816">
        <v>2.0308955058251312</v>
      </c>
      <c r="BW904"/>
    </row>
    <row r="905" spans="2:75" ht="15">
      <c r="B905" s="1251"/>
      <c r="C905" s="1259"/>
      <c r="D905" s="783" t="s">
        <v>103</v>
      </c>
      <c r="E905" s="849" t="s">
        <v>1315</v>
      </c>
      <c r="F905" s="850">
        <v>0.34540120773094046</v>
      </c>
      <c r="G905" s="850">
        <v>76.558991215686575</v>
      </c>
      <c r="H905" s="850">
        <v>1</v>
      </c>
      <c r="I905" s="850">
        <v>-0.4465972079371619</v>
      </c>
      <c r="J905" s="851">
        <v>1.6465972079371416</v>
      </c>
      <c r="K905"/>
      <c r="AH905" s="1251"/>
      <c r="AI905" s="1259"/>
      <c r="AJ905" s="783" t="s">
        <v>103</v>
      </c>
      <c r="AK905" s="849" t="s">
        <v>1600</v>
      </c>
      <c r="AL905" s="850">
        <v>0.4991302977490415</v>
      </c>
      <c r="AM905" s="850">
        <v>77.19584381940814</v>
      </c>
      <c r="AN905" s="850">
        <v>1</v>
      </c>
      <c r="AO905" s="850">
        <v>-0.81200825452667968</v>
      </c>
      <c r="AP905" s="851">
        <v>2.2120082545266824</v>
      </c>
      <c r="AQ905"/>
      <c r="BN905" s="1251"/>
      <c r="BO905" s="1259"/>
      <c r="BP905" s="783" t="s">
        <v>103</v>
      </c>
      <c r="BQ905" s="849" t="s">
        <v>1322</v>
      </c>
      <c r="BR905" s="850">
        <v>0.41108223506813169</v>
      </c>
      <c r="BS905" s="850">
        <v>77.985276916787981</v>
      </c>
      <c r="BT905" s="850">
        <v>1</v>
      </c>
      <c r="BU905" s="850">
        <v>-0.9448826947168476</v>
      </c>
      <c r="BV905" s="851">
        <v>1.544882694716849</v>
      </c>
      <c r="BW905"/>
    </row>
    <row r="906" spans="2:75" ht="15">
      <c r="B906" s="1252" t="s">
        <v>1049</v>
      </c>
      <c r="C906" s="1258" t="s">
        <v>99</v>
      </c>
      <c r="D906" s="773" t="s">
        <v>100</v>
      </c>
      <c r="E906" s="852" t="s">
        <v>1325</v>
      </c>
      <c r="F906" s="853">
        <v>0.34774177653334309</v>
      </c>
      <c r="G906" s="853">
        <v>73.741370655654819</v>
      </c>
      <c r="H906" s="853">
        <v>0.18962427479666816</v>
      </c>
      <c r="I906" s="853">
        <v>-1.9438776057438802</v>
      </c>
      <c r="J906" s="854">
        <v>0.16609982796610168</v>
      </c>
      <c r="K906"/>
      <c r="AH906" s="1252" t="s">
        <v>1049</v>
      </c>
      <c r="AI906" s="1258" t="s">
        <v>99</v>
      </c>
      <c r="AJ906" s="773" t="s">
        <v>100</v>
      </c>
      <c r="AK906" s="852" t="s">
        <v>1603</v>
      </c>
      <c r="AL906" s="853">
        <v>0.50845961565634967</v>
      </c>
      <c r="AM906" s="853">
        <v>76.270028220073286</v>
      </c>
      <c r="AN906" s="853">
        <v>1</v>
      </c>
      <c r="AO906" s="853">
        <v>-2.0964228302857912</v>
      </c>
      <c r="AP906" s="854">
        <v>0.98531171917468041</v>
      </c>
      <c r="AQ906"/>
      <c r="BN906" s="1252" t="s">
        <v>1049</v>
      </c>
      <c r="BO906" s="1258" t="s">
        <v>99</v>
      </c>
      <c r="BP906" s="773" t="s">
        <v>100</v>
      </c>
      <c r="BQ906" s="852" t="s">
        <v>1603</v>
      </c>
      <c r="BR906" s="853">
        <v>0.46242133559262694</v>
      </c>
      <c r="BS906" s="853">
        <v>76.89973609901007</v>
      </c>
      <c r="BT906" s="853">
        <v>1</v>
      </c>
      <c r="BU906" s="853">
        <v>-1.9565343119995198</v>
      </c>
      <c r="BV906" s="854">
        <v>0.84542320088840606</v>
      </c>
      <c r="BW906"/>
    </row>
    <row r="907" spans="2:75" ht="15">
      <c r="B907" s="1250"/>
      <c r="C907" s="1247"/>
      <c r="D907" s="778" t="s">
        <v>101</v>
      </c>
      <c r="E907" s="847" t="s">
        <v>1326</v>
      </c>
      <c r="F907" s="815">
        <v>0.34486235102177132</v>
      </c>
      <c r="G907" s="815">
        <v>74.159257322844027</v>
      </c>
      <c r="H907" s="815">
        <v>3.564874452410959E-4</v>
      </c>
      <c r="I907" s="815">
        <v>-2.6016111033416367</v>
      </c>
      <c r="J907" s="816">
        <v>-0.50950000776947568</v>
      </c>
      <c r="K907"/>
      <c r="AH907" s="1250"/>
      <c r="AI907" s="1247"/>
      <c r="AJ907" s="778" t="s">
        <v>101</v>
      </c>
      <c r="AK907" s="847" t="s">
        <v>1604</v>
      </c>
      <c r="AL907" s="815">
        <v>0.49960414846141815</v>
      </c>
      <c r="AM907" s="815">
        <v>75.23361809514239</v>
      </c>
      <c r="AN907" s="815">
        <v>3.9212246083970767E-2</v>
      </c>
      <c r="AO907" s="815">
        <v>-3.0702619520514953</v>
      </c>
      <c r="AP907" s="816">
        <v>-4.0849159059615947E-2</v>
      </c>
      <c r="AQ907"/>
      <c r="BN907" s="1250"/>
      <c r="BO907" s="1247"/>
      <c r="BP907" s="778" t="s">
        <v>101</v>
      </c>
      <c r="BQ907" s="847" t="s">
        <v>1610</v>
      </c>
      <c r="BR907" s="815">
        <v>0.4339939445502724</v>
      </c>
      <c r="BS907" s="815">
        <v>77.999980170896379</v>
      </c>
      <c r="BT907" s="815">
        <v>2.0034440221516077E-2</v>
      </c>
      <c r="BU907" s="815">
        <v>-2.7587029638197751</v>
      </c>
      <c r="BV907" s="816">
        <v>-0.13018592506911522</v>
      </c>
      <c r="BW907"/>
    </row>
    <row r="908" spans="2:75" ht="15">
      <c r="B908" s="1250"/>
      <c r="C908" s="1247"/>
      <c r="D908" s="778" t="s">
        <v>102</v>
      </c>
      <c r="E908" s="847" t="s">
        <v>1327</v>
      </c>
      <c r="F908" s="815">
        <v>0.31732699683236348</v>
      </c>
      <c r="G908" s="815">
        <v>77.404546926510989</v>
      </c>
      <c r="H908" s="815">
        <v>1.0903834027074969E-6</v>
      </c>
      <c r="I908" s="815">
        <v>-2.8500801689328132</v>
      </c>
      <c r="J908" s="816">
        <v>-0.92769760884496377</v>
      </c>
      <c r="K908"/>
      <c r="AH908" s="1250"/>
      <c r="AI908" s="1247"/>
      <c r="AJ908" s="778" t="s">
        <v>102</v>
      </c>
      <c r="AK908" s="847" t="s">
        <v>1605</v>
      </c>
      <c r="AL908" s="815">
        <v>0.4838970743875437</v>
      </c>
      <c r="AM908" s="815">
        <v>72.686251146601535</v>
      </c>
      <c r="AN908" s="815">
        <v>6.2561669167813334E-4</v>
      </c>
      <c r="AO908" s="815">
        <v>-3.5798858546330421</v>
      </c>
      <c r="AP908" s="816">
        <v>-0.64233636758917745</v>
      </c>
      <c r="AQ908"/>
      <c r="BN908" s="1250"/>
      <c r="BO908" s="1247"/>
      <c r="BP908" s="778" t="s">
        <v>102</v>
      </c>
      <c r="BQ908" s="847" t="s">
        <v>1820</v>
      </c>
      <c r="BR908" s="815">
        <v>0.43023952191442705</v>
      </c>
      <c r="BS908" s="815">
        <v>77.977422566246162</v>
      </c>
      <c r="BT908" s="815">
        <v>5.2737697135989354E-4</v>
      </c>
      <c r="BU908" s="815">
        <v>-3.1917898568328353</v>
      </c>
      <c r="BV908" s="816">
        <v>-0.58598792094494323</v>
      </c>
      <c r="BW908"/>
    </row>
    <row r="909" spans="2:75" ht="15">
      <c r="B909" s="1250"/>
      <c r="C909" s="1247"/>
      <c r="D909" s="778" t="s">
        <v>103</v>
      </c>
      <c r="E909" s="847" t="s">
        <v>1328</v>
      </c>
      <c r="F909" s="815">
        <v>0.32112003260509586</v>
      </c>
      <c r="G909" s="815">
        <v>77.081956853555482</v>
      </c>
      <c r="H909" s="815">
        <v>1.8242204805441005E-10</v>
      </c>
      <c r="I909" s="815">
        <v>-3.5283658092979224</v>
      </c>
      <c r="J909" s="816">
        <v>-1.5827453018131903</v>
      </c>
      <c r="K909"/>
      <c r="AH909" s="1250"/>
      <c r="AI909" s="1247"/>
      <c r="AJ909" s="778" t="s">
        <v>103</v>
      </c>
      <c r="AK909" s="847" t="s">
        <v>1590</v>
      </c>
      <c r="AL909" s="815">
        <v>0.52250704483528021</v>
      </c>
      <c r="AM909" s="815">
        <v>77.379197659798095</v>
      </c>
      <c r="AN909" s="815">
        <v>2.6274225861649538E-6</v>
      </c>
      <c r="AO909" s="815">
        <v>-4.5827032207522098</v>
      </c>
      <c r="AP909" s="816">
        <v>-1.417296779247788</v>
      </c>
      <c r="AQ909"/>
      <c r="BN909" s="1250"/>
      <c r="BO909" s="1247"/>
      <c r="BP909" s="778" t="s">
        <v>103</v>
      </c>
      <c r="BQ909" s="847" t="s">
        <v>1821</v>
      </c>
      <c r="BR909" s="815">
        <v>0.43508667127669681</v>
      </c>
      <c r="BS909" s="815">
        <v>77.997624763330705</v>
      </c>
      <c r="BT909" s="815">
        <v>5.0751047324779842E-7</v>
      </c>
      <c r="BU909" s="815">
        <v>-3.9842355353221208</v>
      </c>
      <c r="BV909" s="816">
        <v>-1.349097798011214</v>
      </c>
      <c r="BW909"/>
    </row>
    <row r="910" spans="2:75" ht="15">
      <c r="B910" s="1250"/>
      <c r="C910" s="1259"/>
      <c r="D910" s="783" t="s">
        <v>104</v>
      </c>
      <c r="E910" s="849" t="s">
        <v>1329</v>
      </c>
      <c r="F910" s="850">
        <v>0.34828753953177438</v>
      </c>
      <c r="G910" s="850">
        <v>73.661350440058683</v>
      </c>
      <c r="H910" s="850">
        <v>5.5548593787716543E-11</v>
      </c>
      <c r="I910" s="850">
        <v>-3.9455718148226229</v>
      </c>
      <c r="J910" s="851">
        <v>-1.8322059629551466</v>
      </c>
      <c r="K910"/>
      <c r="AH910" s="1250"/>
      <c r="AI910" s="1259"/>
      <c r="AJ910" s="783" t="s">
        <v>104</v>
      </c>
      <c r="AK910" s="849" t="s">
        <v>1606</v>
      </c>
      <c r="AL910" s="850">
        <v>0.54887723899651786</v>
      </c>
      <c r="AM910" s="850">
        <v>77.98760096417881</v>
      </c>
      <c r="AN910" s="850">
        <v>1.1434273001874704E-7</v>
      </c>
      <c r="AO910" s="850">
        <v>-5.2177220856250592</v>
      </c>
      <c r="AP910" s="851">
        <v>-1.8933890254860331</v>
      </c>
      <c r="AQ910"/>
      <c r="BN910" s="1250"/>
      <c r="BO910" s="1259"/>
      <c r="BP910" s="783" t="s">
        <v>104</v>
      </c>
      <c r="BQ910" s="849" t="s">
        <v>1822</v>
      </c>
      <c r="BR910" s="850">
        <v>0.4321116535861223</v>
      </c>
      <c r="BS910" s="850">
        <v>77.994726905538002</v>
      </c>
      <c r="BT910" s="850">
        <v>1.2560822518700757E-6</v>
      </c>
      <c r="BU910" s="850">
        <v>-3.8641167438734909</v>
      </c>
      <c r="BV910" s="851">
        <v>-1.2469943672376445</v>
      </c>
      <c r="BW910"/>
    </row>
    <row r="911" spans="2:75" ht="15">
      <c r="B911" s="1250"/>
      <c r="C911" s="1258" t="s">
        <v>100</v>
      </c>
      <c r="D911" s="773" t="s">
        <v>99</v>
      </c>
      <c r="E911" s="852" t="s">
        <v>1330</v>
      </c>
      <c r="F911" s="853">
        <v>0.34774177653334309</v>
      </c>
      <c r="G911" s="853">
        <v>73.741370655654819</v>
      </c>
      <c r="H911" s="853">
        <v>0.18962427479666816</v>
      </c>
      <c r="I911" s="853">
        <v>-0.16609982796610168</v>
      </c>
      <c r="J911" s="854">
        <v>1.9438776057438802</v>
      </c>
      <c r="K911"/>
      <c r="AH911" s="1250"/>
      <c r="AI911" s="1258" t="s">
        <v>100</v>
      </c>
      <c r="AJ911" s="773" t="s">
        <v>99</v>
      </c>
      <c r="AK911" s="852" t="s">
        <v>1607</v>
      </c>
      <c r="AL911" s="853">
        <v>0.50845961565634967</v>
      </c>
      <c r="AM911" s="853">
        <v>76.270028220073286</v>
      </c>
      <c r="AN911" s="853">
        <v>1</v>
      </c>
      <c r="AO911" s="853">
        <v>-0.98531171917468041</v>
      </c>
      <c r="AP911" s="854">
        <v>2.0964228302857912</v>
      </c>
      <c r="AQ911"/>
      <c r="BN911" s="1250"/>
      <c r="BO911" s="1258" t="s">
        <v>100</v>
      </c>
      <c r="BP911" s="773" t="s">
        <v>99</v>
      </c>
      <c r="BQ911" s="852" t="s">
        <v>1607</v>
      </c>
      <c r="BR911" s="853">
        <v>0.46242133559262694</v>
      </c>
      <c r="BS911" s="853">
        <v>76.89973609901007</v>
      </c>
      <c r="BT911" s="853">
        <v>1</v>
      </c>
      <c r="BU911" s="853">
        <v>-0.84542320088840606</v>
      </c>
      <c r="BV911" s="854">
        <v>1.9565343119995198</v>
      </c>
      <c r="BW911"/>
    </row>
    <row r="912" spans="2:75" ht="15">
      <c r="B912" s="1250"/>
      <c r="C912" s="1247"/>
      <c r="D912" s="778" t="s">
        <v>101</v>
      </c>
      <c r="E912" s="847" t="s">
        <v>1331</v>
      </c>
      <c r="F912" s="815">
        <v>0.38469451544321781</v>
      </c>
      <c r="G912" s="815">
        <v>77.985837705858941</v>
      </c>
      <c r="H912" s="815">
        <v>1</v>
      </c>
      <c r="I912" s="815">
        <v>-1.8316390134116831</v>
      </c>
      <c r="J912" s="816">
        <v>0.49830568007834913</v>
      </c>
      <c r="K912"/>
      <c r="AH912" s="1250"/>
      <c r="AI912" s="1247"/>
      <c r="AJ912" s="778" t="s">
        <v>101</v>
      </c>
      <c r="AK912" s="847" t="s">
        <v>1332</v>
      </c>
      <c r="AL912" s="815">
        <v>0.45898576545482622</v>
      </c>
      <c r="AM912" s="815">
        <v>77.860196645144626</v>
      </c>
      <c r="AN912" s="815">
        <v>0.48566522800937473</v>
      </c>
      <c r="AO912" s="815">
        <v>-2.3900198681048277</v>
      </c>
      <c r="AP912" s="816">
        <v>0.39001986810482686</v>
      </c>
      <c r="AQ912"/>
      <c r="BN912" s="1250"/>
      <c r="BO912" s="1247"/>
      <c r="BP912" s="778" t="s">
        <v>101</v>
      </c>
      <c r="BQ912" s="847" t="s">
        <v>1325</v>
      </c>
      <c r="BR912" s="815">
        <v>0.46252400842864944</v>
      </c>
      <c r="BS912" s="815">
        <v>76.908732949523142</v>
      </c>
      <c r="BT912" s="815">
        <v>0.87498700152818554</v>
      </c>
      <c r="BU912" s="815">
        <v>-2.2901734484699112</v>
      </c>
      <c r="BV912" s="816">
        <v>0.51239567069213432</v>
      </c>
      <c r="BW912"/>
    </row>
    <row r="913" spans="2:75" ht="15">
      <c r="B913" s="1250"/>
      <c r="C913" s="1247"/>
      <c r="D913" s="778" t="s">
        <v>102</v>
      </c>
      <c r="E913" s="847" t="s">
        <v>1332</v>
      </c>
      <c r="F913" s="815">
        <v>0.360216951264756</v>
      </c>
      <c r="G913" s="815">
        <v>76.149400800293463</v>
      </c>
      <c r="H913" s="815">
        <v>0.10380207408348473</v>
      </c>
      <c r="I913" s="815">
        <v>-2.0916795577478866</v>
      </c>
      <c r="J913" s="816">
        <v>9.1679557747888329E-2</v>
      </c>
      <c r="K913"/>
      <c r="AH913" s="1250"/>
      <c r="AI913" s="1247"/>
      <c r="AJ913" s="778" t="s">
        <v>102</v>
      </c>
      <c r="AK913" s="847" t="s">
        <v>1604</v>
      </c>
      <c r="AL913" s="815">
        <v>0.4418370812088071</v>
      </c>
      <c r="AM913" s="815">
        <v>76.802680837932826</v>
      </c>
      <c r="AN913" s="815">
        <v>1.0914824340151556E-2</v>
      </c>
      <c r="AO913" s="815">
        <v>-2.8942253370964819</v>
      </c>
      <c r="AP913" s="816">
        <v>-0.21688577401462697</v>
      </c>
      <c r="AQ913"/>
      <c r="BN913" s="1250"/>
      <c r="BO913" s="1247"/>
      <c r="BP913" s="778" t="s">
        <v>102</v>
      </c>
      <c r="BQ913" s="847" t="s">
        <v>1823</v>
      </c>
      <c r="BR913" s="815">
        <v>0.45900300727092747</v>
      </c>
      <c r="BS913" s="815">
        <v>76.576274944272555</v>
      </c>
      <c r="BT913" s="815">
        <v>7.2005914006463959E-2</v>
      </c>
      <c r="BU913" s="815">
        <v>-2.7241442502218147</v>
      </c>
      <c r="BV913" s="816">
        <v>5.7477583555150043E-2</v>
      </c>
      <c r="BW913"/>
    </row>
    <row r="914" spans="2:75" ht="15">
      <c r="B914" s="1250"/>
      <c r="C914" s="1247"/>
      <c r="D914" s="778" t="s">
        <v>103</v>
      </c>
      <c r="E914" s="847" t="s">
        <v>1333</v>
      </c>
      <c r="F914" s="815">
        <v>0.363562792925963</v>
      </c>
      <c r="G914" s="815">
        <v>76.609689572367344</v>
      </c>
      <c r="H914" s="815">
        <v>2.612602052400973E-4</v>
      </c>
      <c r="I914" s="815">
        <v>-2.7682716347760734</v>
      </c>
      <c r="J914" s="816">
        <v>-0.56506169855726007</v>
      </c>
      <c r="K914"/>
      <c r="AH914" s="1250"/>
      <c r="AI914" s="1247"/>
      <c r="AJ914" s="778" t="s">
        <v>103</v>
      </c>
      <c r="AK914" s="847" t="s">
        <v>1608</v>
      </c>
      <c r="AL914" s="815">
        <v>0.48381529495541126</v>
      </c>
      <c r="AM914" s="815">
        <v>77.702559641666411</v>
      </c>
      <c r="AN914" s="815">
        <v>4.2315623852712406E-5</v>
      </c>
      <c r="AO914" s="815">
        <v>-3.9097537306449359</v>
      </c>
      <c r="AP914" s="816">
        <v>-0.97913515824395159</v>
      </c>
      <c r="AQ914"/>
      <c r="BN914" s="1250"/>
      <c r="BO914" s="1247"/>
      <c r="BP914" s="778" t="s">
        <v>103</v>
      </c>
      <c r="BQ914" s="847" t="s">
        <v>1605</v>
      </c>
      <c r="BR914" s="815">
        <v>0.46354948601981733</v>
      </c>
      <c r="BS914" s="815">
        <v>76.996332692469551</v>
      </c>
      <c r="BT914" s="815">
        <v>2.9072338790056974E-4</v>
      </c>
      <c r="BU914" s="815">
        <v>-3.5154512387321444</v>
      </c>
      <c r="BV914" s="816">
        <v>-0.70677098349007705</v>
      </c>
      <c r="BW914"/>
    </row>
    <row r="915" spans="2:75" ht="15">
      <c r="B915" s="1250"/>
      <c r="C915" s="1259"/>
      <c r="D915" s="783" t="s">
        <v>104</v>
      </c>
      <c r="E915" s="849" t="s">
        <v>1334</v>
      </c>
      <c r="F915" s="850">
        <v>0.38776802247339337</v>
      </c>
      <c r="G915" s="850">
        <v>77.999502185998182</v>
      </c>
      <c r="H915" s="850">
        <v>2.7721909788353965E-5</v>
      </c>
      <c r="I915" s="850">
        <v>-3.1742733562251568</v>
      </c>
      <c r="J915" s="851">
        <v>-0.82572664377483418</v>
      </c>
      <c r="K915"/>
      <c r="AH915" s="1250"/>
      <c r="AI915" s="1259"/>
      <c r="AJ915" s="783" t="s">
        <v>104</v>
      </c>
      <c r="AK915" s="849" t="s">
        <v>1590</v>
      </c>
      <c r="AL915" s="850">
        <v>0.51218146317368285</v>
      </c>
      <c r="AM915" s="850">
        <v>75.983527467000613</v>
      </c>
      <c r="AN915" s="850">
        <v>1.6994706320263912E-6</v>
      </c>
      <c r="AO915" s="850">
        <v>-4.552335615094786</v>
      </c>
      <c r="AP915" s="851">
        <v>-1.447664384905196</v>
      </c>
      <c r="AQ915"/>
      <c r="BN915" s="1250"/>
      <c r="BO915" s="1259"/>
      <c r="BP915" s="783" t="s">
        <v>104</v>
      </c>
      <c r="BQ915" s="849" t="s">
        <v>1588</v>
      </c>
      <c r="BR915" s="850">
        <v>0.46075828330213808</v>
      </c>
      <c r="BS915" s="850">
        <v>76.748210980941408</v>
      </c>
      <c r="BT915" s="850">
        <v>6.4251795263491887E-4</v>
      </c>
      <c r="BU915" s="850">
        <v>-3.3960287250111016</v>
      </c>
      <c r="BV915" s="851">
        <v>-0.60397127498892045</v>
      </c>
      <c r="BW915"/>
    </row>
    <row r="916" spans="2:75" ht="15">
      <c r="B916" s="1250"/>
      <c r="C916" s="1258" t="s">
        <v>101</v>
      </c>
      <c r="D916" s="773" t="s">
        <v>99</v>
      </c>
      <c r="E916" s="852" t="s">
        <v>1335</v>
      </c>
      <c r="F916" s="853">
        <v>0.34486235102177132</v>
      </c>
      <c r="G916" s="853">
        <v>74.159257322844027</v>
      </c>
      <c r="H916" s="853">
        <v>3.564874452410959E-4</v>
      </c>
      <c r="I916" s="853">
        <v>0.50950000776947568</v>
      </c>
      <c r="J916" s="854">
        <v>2.6016111033416367</v>
      </c>
      <c r="K916"/>
      <c r="AH916" s="1250"/>
      <c r="AI916" s="1258" t="s">
        <v>101</v>
      </c>
      <c r="AJ916" s="773" t="s">
        <v>99</v>
      </c>
      <c r="AK916" s="852" t="s">
        <v>1609</v>
      </c>
      <c r="AL916" s="853">
        <v>0.49960414846141815</v>
      </c>
      <c r="AM916" s="853">
        <v>75.23361809514239</v>
      </c>
      <c r="AN916" s="853">
        <v>3.9212246083970767E-2</v>
      </c>
      <c r="AO916" s="853">
        <v>4.0849159059615947E-2</v>
      </c>
      <c r="AP916" s="854">
        <v>3.0702619520514953</v>
      </c>
      <c r="AQ916"/>
      <c r="BN916" s="1250"/>
      <c r="BO916" s="1258" t="s">
        <v>101</v>
      </c>
      <c r="BP916" s="773" t="s">
        <v>99</v>
      </c>
      <c r="BQ916" s="852" t="s">
        <v>1614</v>
      </c>
      <c r="BR916" s="853">
        <v>0.4339939445502724</v>
      </c>
      <c r="BS916" s="853">
        <v>77.999980170896379</v>
      </c>
      <c r="BT916" s="853">
        <v>2.0034440221516077E-2</v>
      </c>
      <c r="BU916" s="853">
        <v>0.13018592506911522</v>
      </c>
      <c r="BV916" s="854">
        <v>2.7587029638197751</v>
      </c>
      <c r="BW916"/>
    </row>
    <row r="917" spans="2:75" ht="15">
      <c r="B917" s="1250"/>
      <c r="C917" s="1247"/>
      <c r="D917" s="778" t="s">
        <v>100</v>
      </c>
      <c r="E917" s="847" t="s">
        <v>1336</v>
      </c>
      <c r="F917" s="815">
        <v>0.38469451544321781</v>
      </c>
      <c r="G917" s="815">
        <v>77.985837705858941</v>
      </c>
      <c r="H917" s="815">
        <v>1</v>
      </c>
      <c r="I917" s="815">
        <v>-0.49830568007834913</v>
      </c>
      <c r="J917" s="816">
        <v>1.8316390134116831</v>
      </c>
      <c r="K917"/>
      <c r="AH917" s="1250"/>
      <c r="AI917" s="1247"/>
      <c r="AJ917" s="778" t="s">
        <v>100</v>
      </c>
      <c r="AK917" s="847" t="s">
        <v>1340</v>
      </c>
      <c r="AL917" s="815">
        <v>0.45898576545482622</v>
      </c>
      <c r="AM917" s="815">
        <v>77.860196645144626</v>
      </c>
      <c r="AN917" s="815">
        <v>0.48566522800937473</v>
      </c>
      <c r="AO917" s="815">
        <v>-0.39001986810482686</v>
      </c>
      <c r="AP917" s="816">
        <v>2.3900198681048277</v>
      </c>
      <c r="AQ917"/>
      <c r="BN917" s="1250"/>
      <c r="BO917" s="1247"/>
      <c r="BP917" s="778" t="s">
        <v>100</v>
      </c>
      <c r="BQ917" s="847" t="s">
        <v>1330</v>
      </c>
      <c r="BR917" s="815">
        <v>0.46252400842864944</v>
      </c>
      <c r="BS917" s="815">
        <v>76.908732949523142</v>
      </c>
      <c r="BT917" s="815">
        <v>0.87498700152818554</v>
      </c>
      <c r="BU917" s="815">
        <v>-0.51239567069213432</v>
      </c>
      <c r="BV917" s="816">
        <v>2.2901734484699112</v>
      </c>
      <c r="BW917"/>
    </row>
    <row r="918" spans="2:75" ht="15">
      <c r="B918" s="1250"/>
      <c r="C918" s="1247"/>
      <c r="D918" s="778" t="s">
        <v>102</v>
      </c>
      <c r="E918" s="847" t="s">
        <v>1337</v>
      </c>
      <c r="F918" s="815">
        <v>0.3574380365660228</v>
      </c>
      <c r="G918" s="815">
        <v>76.443028945421773</v>
      </c>
      <c r="H918" s="815">
        <v>1</v>
      </c>
      <c r="I918" s="815">
        <v>-1.4164562007562578</v>
      </c>
      <c r="J918" s="816">
        <v>0.74978953408959348</v>
      </c>
      <c r="K918"/>
      <c r="AH918" s="1250"/>
      <c r="AI918" s="1247"/>
      <c r="AJ918" s="778" t="s">
        <v>102</v>
      </c>
      <c r="AK918" s="847" t="s">
        <v>1603</v>
      </c>
      <c r="AL918" s="815">
        <v>0.43161687957907058</v>
      </c>
      <c r="AM918" s="815">
        <v>77.467321400529713</v>
      </c>
      <c r="AN918" s="815">
        <v>1</v>
      </c>
      <c r="AO918" s="815">
        <v>-1.8628999325246629</v>
      </c>
      <c r="AP918" s="816">
        <v>0.75178882141355474</v>
      </c>
      <c r="AQ918"/>
      <c r="BN918" s="1250"/>
      <c r="BO918" s="1247"/>
      <c r="BP918" s="778" t="s">
        <v>102</v>
      </c>
      <c r="BQ918" s="847" t="s">
        <v>1824</v>
      </c>
      <c r="BR918" s="815">
        <v>0.43034987275331127</v>
      </c>
      <c r="BS918" s="815">
        <v>77.976065570410597</v>
      </c>
      <c r="BT918" s="815">
        <v>1</v>
      </c>
      <c r="BU918" s="815">
        <v>-1.7476803070383167</v>
      </c>
      <c r="BV918" s="816">
        <v>0.8587914181494285</v>
      </c>
      <c r="BW918"/>
    </row>
    <row r="919" spans="2:75" ht="15">
      <c r="B919" s="1250"/>
      <c r="C919" s="1247"/>
      <c r="D919" s="778" t="s">
        <v>103</v>
      </c>
      <c r="E919" s="847" t="s">
        <v>1332</v>
      </c>
      <c r="F919" s="815">
        <v>0.3608096484378216</v>
      </c>
      <c r="G919" s="815">
        <v>76.866050458168374</v>
      </c>
      <c r="H919" s="815">
        <v>0.10491942475556858</v>
      </c>
      <c r="I919" s="815">
        <v>-2.093145412453389</v>
      </c>
      <c r="J919" s="816">
        <v>9.3145412453389323E-2</v>
      </c>
      <c r="K919"/>
      <c r="AH919" s="1250"/>
      <c r="AI919" s="1247"/>
      <c r="AJ919" s="778" t="s">
        <v>103</v>
      </c>
      <c r="AK919" s="847" t="s">
        <v>1610</v>
      </c>
      <c r="AL919" s="815">
        <v>0.47450012016779036</v>
      </c>
      <c r="AM919" s="815">
        <v>77.165825700126121</v>
      </c>
      <c r="AN919" s="815">
        <v>4.7855662355346322E-2</v>
      </c>
      <c r="AO919" s="815">
        <v>-2.8818587288091604</v>
      </c>
      <c r="AP919" s="816">
        <v>-7.0301600797261134E-3</v>
      </c>
      <c r="AQ919"/>
      <c r="BN919" s="1250"/>
      <c r="BO919" s="1247"/>
      <c r="BP919" s="778" t="s">
        <v>103</v>
      </c>
      <c r="BQ919" s="847" t="s">
        <v>1825</v>
      </c>
      <c r="BR919" s="815">
        <v>0.43519579304523703</v>
      </c>
      <c r="BS919" s="815">
        <v>77.998038952162233</v>
      </c>
      <c r="BT919" s="815">
        <v>9.4316387533780646E-2</v>
      </c>
      <c r="BU919" s="815">
        <v>-2.5401213219581487</v>
      </c>
      <c r="BV919" s="816">
        <v>9.5676877513703878E-2</v>
      </c>
      <c r="BW919"/>
    </row>
    <row r="920" spans="2:75" ht="15">
      <c r="B920" s="1250"/>
      <c r="C920" s="1259"/>
      <c r="D920" s="783" t="s">
        <v>104</v>
      </c>
      <c r="E920" s="849" t="s">
        <v>1338</v>
      </c>
      <c r="F920" s="850">
        <v>0.38518792460125739</v>
      </c>
      <c r="G920" s="850">
        <v>77.98003285215384</v>
      </c>
      <c r="H920" s="850">
        <v>1.3119597962199012E-2</v>
      </c>
      <c r="I920" s="850">
        <v>-2.4998026202707253</v>
      </c>
      <c r="J920" s="851">
        <v>-0.16686404639593208</v>
      </c>
      <c r="K920"/>
      <c r="AH920" s="1250"/>
      <c r="AI920" s="1259"/>
      <c r="AJ920" s="783" t="s">
        <v>104</v>
      </c>
      <c r="AK920" s="849" t="s">
        <v>1588</v>
      </c>
      <c r="AL920" s="850">
        <v>0.50339147353246905</v>
      </c>
      <c r="AM920" s="850">
        <v>74.887378834723009</v>
      </c>
      <c r="AN920" s="850">
        <v>2.4267741902503416E-3</v>
      </c>
      <c r="AO920" s="850">
        <v>-3.5264204829054884</v>
      </c>
      <c r="AP920" s="851">
        <v>-0.47357951709449292</v>
      </c>
      <c r="AQ920"/>
      <c r="BN920" s="1250"/>
      <c r="BO920" s="1259"/>
      <c r="BP920" s="783" t="s">
        <v>104</v>
      </c>
      <c r="BQ920" s="849" t="s">
        <v>1826</v>
      </c>
      <c r="BR920" s="850">
        <v>0.43222152644977008</v>
      </c>
      <c r="BS920" s="850">
        <v>77.994060482501837</v>
      </c>
      <c r="BT920" s="850">
        <v>0.18078718998075882</v>
      </c>
      <c r="BU920" s="850">
        <v>-2.4200053805141906</v>
      </c>
      <c r="BV920" s="851">
        <v>0.19778315829194512</v>
      </c>
      <c r="BW920"/>
    </row>
    <row r="921" spans="2:75" ht="15">
      <c r="B921" s="1250"/>
      <c r="C921" s="1258" t="s">
        <v>102</v>
      </c>
      <c r="D921" s="773" t="s">
        <v>99</v>
      </c>
      <c r="E921" s="852" t="s">
        <v>1339</v>
      </c>
      <c r="F921" s="853">
        <v>0.31732699683236348</v>
      </c>
      <c r="G921" s="853">
        <v>77.404546926510989</v>
      </c>
      <c r="H921" s="853">
        <v>1.0903834027074969E-6</v>
      </c>
      <c r="I921" s="853">
        <v>0.92769760884496377</v>
      </c>
      <c r="J921" s="854">
        <v>2.8500801689328132</v>
      </c>
      <c r="K921"/>
      <c r="AH921" s="1250"/>
      <c r="AI921" s="1258" t="s">
        <v>102</v>
      </c>
      <c r="AJ921" s="773" t="s">
        <v>99</v>
      </c>
      <c r="AK921" s="852" t="s">
        <v>1611</v>
      </c>
      <c r="AL921" s="853">
        <v>0.4838970743875437</v>
      </c>
      <c r="AM921" s="853">
        <v>72.686251146601535</v>
      </c>
      <c r="AN921" s="853">
        <v>6.2561669167813334E-4</v>
      </c>
      <c r="AO921" s="853">
        <v>0.64233636758917745</v>
      </c>
      <c r="AP921" s="854">
        <v>3.5798858546330421</v>
      </c>
      <c r="AQ921"/>
      <c r="BN921" s="1250"/>
      <c r="BO921" s="1258" t="s">
        <v>102</v>
      </c>
      <c r="BP921" s="773" t="s">
        <v>99</v>
      </c>
      <c r="BQ921" s="852" t="s">
        <v>1827</v>
      </c>
      <c r="BR921" s="853">
        <v>0.43023952191442705</v>
      </c>
      <c r="BS921" s="853">
        <v>77.977422566246162</v>
      </c>
      <c r="BT921" s="853">
        <v>5.2737697135989354E-4</v>
      </c>
      <c r="BU921" s="853">
        <v>0.58598792094494323</v>
      </c>
      <c r="BV921" s="854">
        <v>3.1917898568328353</v>
      </c>
      <c r="BW921"/>
    </row>
    <row r="922" spans="2:75" ht="15">
      <c r="B922" s="1250"/>
      <c r="C922" s="1247"/>
      <c r="D922" s="778" t="s">
        <v>100</v>
      </c>
      <c r="E922" s="847" t="s">
        <v>1340</v>
      </c>
      <c r="F922" s="815">
        <v>0.360216951264756</v>
      </c>
      <c r="G922" s="815">
        <v>76.149400800293463</v>
      </c>
      <c r="H922" s="815">
        <v>0.10380207408348473</v>
      </c>
      <c r="I922" s="815">
        <v>-9.1679557747888329E-2</v>
      </c>
      <c r="J922" s="816">
        <v>2.0916795577478866</v>
      </c>
      <c r="K922"/>
      <c r="AH922" s="1250"/>
      <c r="AI922" s="1247"/>
      <c r="AJ922" s="778" t="s">
        <v>100</v>
      </c>
      <c r="AK922" s="847" t="s">
        <v>1609</v>
      </c>
      <c r="AL922" s="815">
        <v>0.4418370812088071</v>
      </c>
      <c r="AM922" s="815">
        <v>76.802680837932826</v>
      </c>
      <c r="AN922" s="815">
        <v>1.0914824340151556E-2</v>
      </c>
      <c r="AO922" s="815">
        <v>0.21688577401462697</v>
      </c>
      <c r="AP922" s="816">
        <v>2.8942253370964819</v>
      </c>
      <c r="AQ922"/>
      <c r="BN922" s="1250"/>
      <c r="BO922" s="1247"/>
      <c r="BP922" s="778" t="s">
        <v>100</v>
      </c>
      <c r="BQ922" s="847" t="s">
        <v>1828</v>
      </c>
      <c r="BR922" s="815">
        <v>0.45900300727092747</v>
      </c>
      <c r="BS922" s="815">
        <v>76.576274944272555</v>
      </c>
      <c r="BT922" s="815">
        <v>7.2005914006463959E-2</v>
      </c>
      <c r="BU922" s="815">
        <v>-5.7477583555150043E-2</v>
      </c>
      <c r="BV922" s="816">
        <v>2.7241442502218147</v>
      </c>
      <c r="BW922"/>
    </row>
    <row r="923" spans="2:75" ht="15">
      <c r="B923" s="1250"/>
      <c r="C923" s="1247"/>
      <c r="D923" s="778" t="s">
        <v>101</v>
      </c>
      <c r="E923" s="847" t="s">
        <v>1341</v>
      </c>
      <c r="F923" s="815">
        <v>0.3574380365660228</v>
      </c>
      <c r="G923" s="815">
        <v>76.443028945421773</v>
      </c>
      <c r="H923" s="815">
        <v>1</v>
      </c>
      <c r="I923" s="815">
        <v>-0.74978953408959348</v>
      </c>
      <c r="J923" s="816">
        <v>1.4164562007562578</v>
      </c>
      <c r="K923"/>
      <c r="AH923" s="1250"/>
      <c r="AI923" s="1247"/>
      <c r="AJ923" s="778" t="s">
        <v>101</v>
      </c>
      <c r="AK923" s="847" t="s">
        <v>1607</v>
      </c>
      <c r="AL923" s="815">
        <v>0.43161687957907058</v>
      </c>
      <c r="AM923" s="815">
        <v>77.467321400529713</v>
      </c>
      <c r="AN923" s="815">
        <v>1</v>
      </c>
      <c r="AO923" s="815">
        <v>-0.75178882141355474</v>
      </c>
      <c r="AP923" s="816">
        <v>1.8628999325246629</v>
      </c>
      <c r="AQ923"/>
      <c r="BN923" s="1250"/>
      <c r="BO923" s="1247"/>
      <c r="BP923" s="778" t="s">
        <v>101</v>
      </c>
      <c r="BQ923" s="847" t="s">
        <v>1829</v>
      </c>
      <c r="BR923" s="815">
        <v>0.43034987275331127</v>
      </c>
      <c r="BS923" s="815">
        <v>77.976065570410597</v>
      </c>
      <c r="BT923" s="815">
        <v>1</v>
      </c>
      <c r="BU923" s="815">
        <v>-0.8587914181494285</v>
      </c>
      <c r="BV923" s="816">
        <v>1.7476803070383167</v>
      </c>
      <c r="BW923"/>
    </row>
    <row r="924" spans="2:75" ht="15">
      <c r="B924" s="1250"/>
      <c r="C924" s="1247"/>
      <c r="D924" s="778" t="s">
        <v>103</v>
      </c>
      <c r="E924" s="847" t="s">
        <v>1331</v>
      </c>
      <c r="F924" s="815">
        <v>0.33458927683386364</v>
      </c>
      <c r="G924" s="815">
        <v>77.963518979476888</v>
      </c>
      <c r="H924" s="815">
        <v>0.74725774612185458</v>
      </c>
      <c r="I924" s="815">
        <v>-1.6799142414293542</v>
      </c>
      <c r="J924" s="816">
        <v>0.34658090809601888</v>
      </c>
      <c r="K924"/>
      <c r="AH924" s="1250"/>
      <c r="AI924" s="1247"/>
      <c r="AJ924" s="778" t="s">
        <v>103</v>
      </c>
      <c r="AK924" s="847" t="s">
        <v>1325</v>
      </c>
      <c r="AL924" s="815">
        <v>0.45793278707711327</v>
      </c>
      <c r="AM924" s="815">
        <v>75.41077266467272</v>
      </c>
      <c r="AN924" s="815">
        <v>0.8397625584924574</v>
      </c>
      <c r="AO924" s="815">
        <v>-2.2771484675263092</v>
      </c>
      <c r="AP924" s="816">
        <v>0.49937068974853077</v>
      </c>
      <c r="AQ924"/>
      <c r="BN924" s="1250"/>
      <c r="BO924" s="1247"/>
      <c r="BP924" s="778" t="s">
        <v>103</v>
      </c>
      <c r="BQ924" s="847" t="s">
        <v>1830</v>
      </c>
      <c r="BR924" s="815">
        <v>0.43145182882347671</v>
      </c>
      <c r="BS924" s="815">
        <v>77.960419851682857</v>
      </c>
      <c r="BT924" s="815">
        <v>1</v>
      </c>
      <c r="BU924" s="815">
        <v>-2.084359008390436</v>
      </c>
      <c r="BV924" s="816">
        <v>0.5288034528348794</v>
      </c>
      <c r="BW924"/>
    </row>
    <row r="925" spans="2:75" ht="15">
      <c r="B925" s="1250"/>
      <c r="C925" s="1259"/>
      <c r="D925" s="783" t="s">
        <v>104</v>
      </c>
      <c r="E925" s="849" t="s">
        <v>1332</v>
      </c>
      <c r="F925" s="850">
        <v>0.36074384128493087</v>
      </c>
      <c r="G925" s="850">
        <v>76.091881481778856</v>
      </c>
      <c r="H925" s="850">
        <v>0.10499875159264968</v>
      </c>
      <c r="I925" s="850">
        <v>-2.0933031493799317</v>
      </c>
      <c r="J925" s="851">
        <v>9.3303149379938902E-2</v>
      </c>
      <c r="K925"/>
      <c r="AH925" s="1250"/>
      <c r="AI925" s="1259"/>
      <c r="AJ925" s="783" t="s">
        <v>104</v>
      </c>
      <c r="AK925" s="849" t="s">
        <v>1612</v>
      </c>
      <c r="AL925" s="850">
        <v>0.48780636431493563</v>
      </c>
      <c r="AM925" s="850">
        <v>72.253032994952719</v>
      </c>
      <c r="AN925" s="850">
        <v>6.2179217658633337E-2</v>
      </c>
      <c r="AO925" s="850">
        <v>-2.9253869933118959</v>
      </c>
      <c r="AP925" s="851">
        <v>3.6498104423023189E-2</v>
      </c>
      <c r="AQ925"/>
      <c r="BN925" s="1250"/>
      <c r="BO925" s="1259"/>
      <c r="BP925" s="783" t="s">
        <v>104</v>
      </c>
      <c r="BQ925" s="849" t="s">
        <v>1331</v>
      </c>
      <c r="BR925" s="850">
        <v>0.42845157280306378</v>
      </c>
      <c r="BS925" s="850">
        <v>77.993967530314734</v>
      </c>
      <c r="BT925" s="850">
        <v>1</v>
      </c>
      <c r="BU925" s="850">
        <v>-1.9641444533575012</v>
      </c>
      <c r="BV925" s="851">
        <v>0.63081112002414419</v>
      </c>
      <c r="BW925"/>
    </row>
    <row r="926" spans="2:75" ht="15">
      <c r="B926" s="1250"/>
      <c r="C926" s="1258" t="s">
        <v>103</v>
      </c>
      <c r="D926" s="773" t="s">
        <v>99</v>
      </c>
      <c r="E926" s="852" t="s">
        <v>1342</v>
      </c>
      <c r="F926" s="853">
        <v>0.32112003260509586</v>
      </c>
      <c r="G926" s="853">
        <v>77.081956853555482</v>
      </c>
      <c r="H926" s="853">
        <v>1.8242204805441005E-10</v>
      </c>
      <c r="I926" s="853">
        <v>1.5827453018131903</v>
      </c>
      <c r="J926" s="854">
        <v>3.5283658092979224</v>
      </c>
      <c r="K926"/>
      <c r="AH926" s="1250"/>
      <c r="AI926" s="1258" t="s">
        <v>103</v>
      </c>
      <c r="AJ926" s="773" t="s">
        <v>99</v>
      </c>
      <c r="AK926" s="852" t="s">
        <v>1601</v>
      </c>
      <c r="AL926" s="853">
        <v>0.52250704483528021</v>
      </c>
      <c r="AM926" s="853">
        <v>77.379197659798095</v>
      </c>
      <c r="AN926" s="853">
        <v>2.6274225861649538E-6</v>
      </c>
      <c r="AO926" s="853">
        <v>1.417296779247788</v>
      </c>
      <c r="AP926" s="854">
        <v>4.5827032207522098</v>
      </c>
      <c r="AQ926"/>
      <c r="BN926" s="1250"/>
      <c r="BO926" s="1258" t="s">
        <v>103</v>
      </c>
      <c r="BP926" s="773" t="s">
        <v>99</v>
      </c>
      <c r="BQ926" s="852" t="s">
        <v>1831</v>
      </c>
      <c r="BR926" s="853">
        <v>0.43508667127669681</v>
      </c>
      <c r="BS926" s="853">
        <v>77.997624763330705</v>
      </c>
      <c r="BT926" s="853">
        <v>5.0751047324779842E-7</v>
      </c>
      <c r="BU926" s="853">
        <v>1.349097798011214</v>
      </c>
      <c r="BV926" s="854">
        <v>3.9842355353221208</v>
      </c>
      <c r="BW926"/>
    </row>
    <row r="927" spans="2:75" ht="15">
      <c r="B927" s="1250"/>
      <c r="C927" s="1247"/>
      <c r="D927" s="778" t="s">
        <v>100</v>
      </c>
      <c r="E927" s="847" t="s">
        <v>1343</v>
      </c>
      <c r="F927" s="815">
        <v>0.363562792925963</v>
      </c>
      <c r="G927" s="815">
        <v>76.609689572367344</v>
      </c>
      <c r="H927" s="815">
        <v>2.612602052400973E-4</v>
      </c>
      <c r="I927" s="815">
        <v>0.56506169855726007</v>
      </c>
      <c r="J927" s="816">
        <v>2.7682716347760734</v>
      </c>
      <c r="K927"/>
      <c r="AH927" s="1250"/>
      <c r="AI927" s="1247"/>
      <c r="AJ927" s="778" t="s">
        <v>100</v>
      </c>
      <c r="AK927" s="847" t="s">
        <v>1613</v>
      </c>
      <c r="AL927" s="815">
        <v>0.48381529495541126</v>
      </c>
      <c r="AM927" s="815">
        <v>77.702559641666411</v>
      </c>
      <c r="AN927" s="815">
        <v>4.2315623852712406E-5</v>
      </c>
      <c r="AO927" s="815">
        <v>0.97913515824395159</v>
      </c>
      <c r="AP927" s="816">
        <v>3.9097537306449359</v>
      </c>
      <c r="AQ927"/>
      <c r="BN927" s="1250"/>
      <c r="BO927" s="1247"/>
      <c r="BP927" s="778" t="s">
        <v>100</v>
      </c>
      <c r="BQ927" s="847" t="s">
        <v>1611</v>
      </c>
      <c r="BR927" s="815">
        <v>0.46354948601981733</v>
      </c>
      <c r="BS927" s="815">
        <v>76.996332692469551</v>
      </c>
      <c r="BT927" s="815">
        <v>2.9072338790056974E-4</v>
      </c>
      <c r="BU927" s="815">
        <v>0.70677098349007705</v>
      </c>
      <c r="BV927" s="816">
        <v>3.5154512387321444</v>
      </c>
      <c r="BW927"/>
    </row>
    <row r="928" spans="2:75" ht="15">
      <c r="B928" s="1250"/>
      <c r="C928" s="1247"/>
      <c r="D928" s="778" t="s">
        <v>101</v>
      </c>
      <c r="E928" s="847" t="s">
        <v>1340</v>
      </c>
      <c r="F928" s="815">
        <v>0.3608096484378216</v>
      </c>
      <c r="G928" s="815">
        <v>76.866050458168374</v>
      </c>
      <c r="H928" s="815">
        <v>0.10491942475556858</v>
      </c>
      <c r="I928" s="815">
        <v>-9.3145412453389323E-2</v>
      </c>
      <c r="J928" s="816">
        <v>2.093145412453389</v>
      </c>
      <c r="K928"/>
      <c r="AH928" s="1250"/>
      <c r="AI928" s="1247"/>
      <c r="AJ928" s="778" t="s">
        <v>101</v>
      </c>
      <c r="AK928" s="847" t="s">
        <v>1614</v>
      </c>
      <c r="AL928" s="815">
        <v>0.47450012016779036</v>
      </c>
      <c r="AM928" s="815">
        <v>77.165825700126121</v>
      </c>
      <c r="AN928" s="815">
        <v>4.7855662355346322E-2</v>
      </c>
      <c r="AO928" s="815">
        <v>7.0301600797261134E-3</v>
      </c>
      <c r="AP928" s="816">
        <v>2.8818587288091604</v>
      </c>
      <c r="AQ928"/>
      <c r="BN928" s="1250"/>
      <c r="BO928" s="1247"/>
      <c r="BP928" s="778" t="s">
        <v>101</v>
      </c>
      <c r="BQ928" s="847" t="s">
        <v>1832</v>
      </c>
      <c r="BR928" s="815">
        <v>0.43519579304523703</v>
      </c>
      <c r="BS928" s="815">
        <v>77.998038952162233</v>
      </c>
      <c r="BT928" s="815">
        <v>9.4316387533780646E-2</v>
      </c>
      <c r="BU928" s="815">
        <v>-9.5676877513703878E-2</v>
      </c>
      <c r="BV928" s="816">
        <v>2.5401213219581487</v>
      </c>
      <c r="BW928"/>
    </row>
    <row r="929" spans="2:75" ht="15">
      <c r="B929" s="1250"/>
      <c r="C929" s="1247"/>
      <c r="D929" s="778" t="s">
        <v>102</v>
      </c>
      <c r="E929" s="847" t="s">
        <v>1336</v>
      </c>
      <c r="F929" s="815">
        <v>0.33458927683386364</v>
      </c>
      <c r="G929" s="815">
        <v>77.963518979476888</v>
      </c>
      <c r="H929" s="815">
        <v>0.74725774612185458</v>
      </c>
      <c r="I929" s="815">
        <v>-0.34658090809601888</v>
      </c>
      <c r="J929" s="816">
        <v>1.6799142414293542</v>
      </c>
      <c r="K929"/>
      <c r="AH929" s="1250"/>
      <c r="AI929" s="1247"/>
      <c r="AJ929" s="778" t="s">
        <v>102</v>
      </c>
      <c r="AK929" s="847" t="s">
        <v>1330</v>
      </c>
      <c r="AL929" s="815">
        <v>0.45793278707711327</v>
      </c>
      <c r="AM929" s="815">
        <v>75.41077266467272</v>
      </c>
      <c r="AN929" s="815">
        <v>0.8397625584924574</v>
      </c>
      <c r="AO929" s="815">
        <v>-0.49937068974853077</v>
      </c>
      <c r="AP929" s="816">
        <v>2.2771484675263092</v>
      </c>
      <c r="AQ929"/>
      <c r="BN929" s="1250"/>
      <c r="BO929" s="1247"/>
      <c r="BP929" s="778" t="s">
        <v>102</v>
      </c>
      <c r="BQ929" s="847" t="s">
        <v>1833</v>
      </c>
      <c r="BR929" s="815">
        <v>0.43145182882347671</v>
      </c>
      <c r="BS929" s="815">
        <v>77.960419851682857</v>
      </c>
      <c r="BT929" s="815">
        <v>1</v>
      </c>
      <c r="BU929" s="815">
        <v>-0.5288034528348794</v>
      </c>
      <c r="BV929" s="816">
        <v>2.084359008390436</v>
      </c>
      <c r="BW929"/>
    </row>
    <row r="930" spans="2:75" ht="15">
      <c r="B930" s="1250"/>
      <c r="C930" s="1259"/>
      <c r="D930" s="783" t="s">
        <v>104</v>
      </c>
      <c r="E930" s="849" t="s">
        <v>1337</v>
      </c>
      <c r="F930" s="850">
        <v>0.36408484100091065</v>
      </c>
      <c r="G930" s="850">
        <v>76.558991215686106</v>
      </c>
      <c r="H930" s="850">
        <v>1</v>
      </c>
      <c r="I930" s="850">
        <v>-1.4365436566180834</v>
      </c>
      <c r="J930" s="851">
        <v>0.76987698995142606</v>
      </c>
      <c r="K930"/>
      <c r="AH930" s="1250"/>
      <c r="AI930" s="1259"/>
      <c r="AJ930" s="783" t="s">
        <v>104</v>
      </c>
      <c r="AK930" s="849" t="s">
        <v>1603</v>
      </c>
      <c r="AL930" s="850">
        <v>0.52612953002832807</v>
      </c>
      <c r="AM930" s="850">
        <v>77.195843819408381</v>
      </c>
      <c r="AN930" s="850">
        <v>1</v>
      </c>
      <c r="AO930" s="850">
        <v>-2.1493521973155132</v>
      </c>
      <c r="AP930" s="851">
        <v>1.0382410862044189</v>
      </c>
      <c r="AQ930"/>
      <c r="BN930" s="1250"/>
      <c r="BO930" s="1259"/>
      <c r="BP930" s="783" t="s">
        <v>104</v>
      </c>
      <c r="BQ930" s="849" t="s">
        <v>1834</v>
      </c>
      <c r="BR930" s="850">
        <v>0.43331872281601302</v>
      </c>
      <c r="BS930" s="850">
        <v>77.985276916788081</v>
      </c>
      <c r="BT930" s="850">
        <v>1</v>
      </c>
      <c r="BU930" s="850">
        <v>-1.2011104672333344</v>
      </c>
      <c r="BV930" s="851">
        <v>1.4233326894555338</v>
      </c>
      <c r="BW930"/>
    </row>
    <row r="931" spans="2:75" ht="15">
      <c r="B931" s="1250"/>
      <c r="C931" s="1258" t="s">
        <v>104</v>
      </c>
      <c r="D931" s="773" t="s">
        <v>99</v>
      </c>
      <c r="E931" s="852" t="s">
        <v>1344</v>
      </c>
      <c r="F931" s="853">
        <v>0.34828753953177438</v>
      </c>
      <c r="G931" s="853">
        <v>73.661350440058683</v>
      </c>
      <c r="H931" s="853">
        <v>5.5548593787716543E-11</v>
      </c>
      <c r="I931" s="853">
        <v>1.8322059629551466</v>
      </c>
      <c r="J931" s="854">
        <v>3.9455718148226229</v>
      </c>
      <c r="K931"/>
      <c r="AH931" s="1250"/>
      <c r="AI931" s="1258" t="s">
        <v>104</v>
      </c>
      <c r="AJ931" s="773" t="s">
        <v>99</v>
      </c>
      <c r="AK931" s="852" t="s">
        <v>1615</v>
      </c>
      <c r="AL931" s="853">
        <v>0.54887723899651786</v>
      </c>
      <c r="AM931" s="853">
        <v>77.98760096417881</v>
      </c>
      <c r="AN931" s="853">
        <v>1.1434273001874704E-7</v>
      </c>
      <c r="AO931" s="853">
        <v>1.8933890254860331</v>
      </c>
      <c r="AP931" s="854">
        <v>5.2177220856250592</v>
      </c>
      <c r="AQ931"/>
      <c r="BN931" s="1250"/>
      <c r="BO931" s="1258" t="s">
        <v>104</v>
      </c>
      <c r="BP931" s="773" t="s">
        <v>99</v>
      </c>
      <c r="BQ931" s="852" t="s">
        <v>1835</v>
      </c>
      <c r="BR931" s="853">
        <v>0.4321116535861223</v>
      </c>
      <c r="BS931" s="853">
        <v>77.994726905538002</v>
      </c>
      <c r="BT931" s="853">
        <v>1.2560822518700757E-6</v>
      </c>
      <c r="BU931" s="853">
        <v>1.2469943672376445</v>
      </c>
      <c r="BV931" s="854">
        <v>3.8641167438734909</v>
      </c>
      <c r="BW931"/>
    </row>
    <row r="932" spans="2:75" ht="15">
      <c r="B932" s="1250"/>
      <c r="C932" s="1247"/>
      <c r="D932" s="778" t="s">
        <v>100</v>
      </c>
      <c r="E932" s="847" t="s">
        <v>1345</v>
      </c>
      <c r="F932" s="815">
        <v>0.38776802247339337</v>
      </c>
      <c r="G932" s="815">
        <v>77.999502185998182</v>
      </c>
      <c r="H932" s="815">
        <v>2.7721909788353965E-5</v>
      </c>
      <c r="I932" s="815">
        <v>0.82572664377483418</v>
      </c>
      <c r="J932" s="816">
        <v>3.1742733562251568</v>
      </c>
      <c r="K932"/>
      <c r="AH932" s="1250"/>
      <c r="AI932" s="1247"/>
      <c r="AJ932" s="778" t="s">
        <v>100</v>
      </c>
      <c r="AK932" s="847" t="s">
        <v>1601</v>
      </c>
      <c r="AL932" s="815">
        <v>0.51218146317368285</v>
      </c>
      <c r="AM932" s="815">
        <v>75.983527467000613</v>
      </c>
      <c r="AN932" s="815">
        <v>1.6994706320263912E-6</v>
      </c>
      <c r="AO932" s="815">
        <v>1.447664384905196</v>
      </c>
      <c r="AP932" s="816">
        <v>4.552335615094786</v>
      </c>
      <c r="AQ932"/>
      <c r="BN932" s="1250"/>
      <c r="BO932" s="1247"/>
      <c r="BP932" s="778" t="s">
        <v>100</v>
      </c>
      <c r="BQ932" s="847" t="s">
        <v>1596</v>
      </c>
      <c r="BR932" s="815">
        <v>0.46075828330213808</v>
      </c>
      <c r="BS932" s="815">
        <v>76.748210980941408</v>
      </c>
      <c r="BT932" s="815">
        <v>6.4251795263491887E-4</v>
      </c>
      <c r="BU932" s="815">
        <v>0.60397127498892045</v>
      </c>
      <c r="BV932" s="816">
        <v>3.3960287250111016</v>
      </c>
      <c r="BW932"/>
    </row>
    <row r="933" spans="2:75" ht="15">
      <c r="B933" s="1250"/>
      <c r="C933" s="1247"/>
      <c r="D933" s="778" t="s">
        <v>101</v>
      </c>
      <c r="E933" s="847" t="s">
        <v>1346</v>
      </c>
      <c r="F933" s="815">
        <v>0.38518792460125739</v>
      </c>
      <c r="G933" s="815">
        <v>77.98003285215384</v>
      </c>
      <c r="H933" s="815">
        <v>1.3119597962199012E-2</v>
      </c>
      <c r="I933" s="815">
        <v>0.16686404639593208</v>
      </c>
      <c r="J933" s="816">
        <v>2.4998026202707253</v>
      </c>
      <c r="K933"/>
      <c r="AH933" s="1250"/>
      <c r="AI933" s="1247"/>
      <c r="AJ933" s="778" t="s">
        <v>101</v>
      </c>
      <c r="AK933" s="847" t="s">
        <v>1596</v>
      </c>
      <c r="AL933" s="815">
        <v>0.50339147353246905</v>
      </c>
      <c r="AM933" s="815">
        <v>74.887378834723009</v>
      </c>
      <c r="AN933" s="815">
        <v>2.4267741902503416E-3</v>
      </c>
      <c r="AO933" s="815">
        <v>0.47357951709449292</v>
      </c>
      <c r="AP933" s="816">
        <v>3.5264204829054884</v>
      </c>
      <c r="AQ933"/>
      <c r="BN933" s="1250"/>
      <c r="BO933" s="1247"/>
      <c r="BP933" s="778" t="s">
        <v>101</v>
      </c>
      <c r="BQ933" s="847" t="s">
        <v>1836</v>
      </c>
      <c r="BR933" s="815">
        <v>0.43222152644977008</v>
      </c>
      <c r="BS933" s="815">
        <v>77.994060482501837</v>
      </c>
      <c r="BT933" s="815">
        <v>0.18078718998075882</v>
      </c>
      <c r="BU933" s="815">
        <v>-0.19778315829194512</v>
      </c>
      <c r="BV933" s="816">
        <v>2.4200053805141906</v>
      </c>
      <c r="BW933"/>
    </row>
    <row r="934" spans="2:75" ht="15">
      <c r="B934" s="1250"/>
      <c r="C934" s="1247"/>
      <c r="D934" s="778" t="s">
        <v>102</v>
      </c>
      <c r="E934" s="847" t="s">
        <v>1340</v>
      </c>
      <c r="F934" s="815">
        <v>0.36074384128493087</v>
      </c>
      <c r="G934" s="815">
        <v>76.091881481778856</v>
      </c>
      <c r="H934" s="815">
        <v>0.10499875159264968</v>
      </c>
      <c r="I934" s="815">
        <v>-9.3303149379938902E-2</v>
      </c>
      <c r="J934" s="816">
        <v>2.0933031493799317</v>
      </c>
      <c r="K934"/>
      <c r="AH934" s="1250"/>
      <c r="AI934" s="1247"/>
      <c r="AJ934" s="778" t="s">
        <v>102</v>
      </c>
      <c r="AK934" s="847" t="s">
        <v>1616</v>
      </c>
      <c r="AL934" s="815">
        <v>0.48780636431493563</v>
      </c>
      <c r="AM934" s="815">
        <v>72.253032994952719</v>
      </c>
      <c r="AN934" s="815">
        <v>6.2179217658633337E-2</v>
      </c>
      <c r="AO934" s="815">
        <v>-3.6498104423023189E-2</v>
      </c>
      <c r="AP934" s="816">
        <v>2.9253869933118959</v>
      </c>
      <c r="AQ934"/>
      <c r="BN934" s="1250"/>
      <c r="BO934" s="1247"/>
      <c r="BP934" s="778" t="s">
        <v>102</v>
      </c>
      <c r="BQ934" s="847" t="s">
        <v>1336</v>
      </c>
      <c r="BR934" s="815">
        <v>0.42845157280306378</v>
      </c>
      <c r="BS934" s="815">
        <v>77.993967530314734</v>
      </c>
      <c r="BT934" s="815">
        <v>1</v>
      </c>
      <c r="BU934" s="815">
        <v>-0.63081112002414419</v>
      </c>
      <c r="BV934" s="816">
        <v>1.9641444533575012</v>
      </c>
      <c r="BW934"/>
    </row>
    <row r="935" spans="2:75" ht="15">
      <c r="B935" s="1251"/>
      <c r="C935" s="1259"/>
      <c r="D935" s="783" t="s">
        <v>103</v>
      </c>
      <c r="E935" s="849" t="s">
        <v>1341</v>
      </c>
      <c r="F935" s="850">
        <v>0.36408484100091065</v>
      </c>
      <c r="G935" s="850">
        <v>76.558991215686106</v>
      </c>
      <c r="H935" s="850">
        <v>1</v>
      </c>
      <c r="I935" s="850">
        <v>-0.76987698995142606</v>
      </c>
      <c r="J935" s="851">
        <v>1.4365436566180834</v>
      </c>
      <c r="K935"/>
      <c r="AH935" s="1251"/>
      <c r="AI935" s="1259"/>
      <c r="AJ935" s="783" t="s">
        <v>103</v>
      </c>
      <c r="AK935" s="849" t="s">
        <v>1607</v>
      </c>
      <c r="AL935" s="850">
        <v>0.52612953002832807</v>
      </c>
      <c r="AM935" s="850">
        <v>77.195843819408381</v>
      </c>
      <c r="AN935" s="850">
        <v>1</v>
      </c>
      <c r="AO935" s="850">
        <v>-1.0382410862044189</v>
      </c>
      <c r="AP935" s="851">
        <v>2.1493521973155132</v>
      </c>
      <c r="AQ935"/>
      <c r="BN935" s="1251"/>
      <c r="BO935" s="1259"/>
      <c r="BP935" s="783" t="s">
        <v>103</v>
      </c>
      <c r="BQ935" s="849" t="s">
        <v>1837</v>
      </c>
      <c r="BR935" s="850">
        <v>0.43331872281601302</v>
      </c>
      <c r="BS935" s="850">
        <v>77.985276916788081</v>
      </c>
      <c r="BT935" s="850">
        <v>1</v>
      </c>
      <c r="BU935" s="850">
        <v>-1.4233326894555338</v>
      </c>
      <c r="BV935" s="851">
        <v>1.2011104672333344</v>
      </c>
      <c r="BW935"/>
    </row>
    <row r="936" spans="2:75" ht="15.75" thickBot="1">
      <c r="B936" s="1262" t="s">
        <v>10</v>
      </c>
      <c r="C936" s="1258" t="s">
        <v>99</v>
      </c>
      <c r="D936" s="773" t="s">
        <v>100</v>
      </c>
      <c r="E936" s="852" t="s">
        <v>1347</v>
      </c>
      <c r="F936" s="853">
        <v>0.21294747868890604</v>
      </c>
      <c r="G936" s="853">
        <v>73.74137065565462</v>
      </c>
      <c r="H936" s="853">
        <v>7.6077422049358756E-4</v>
      </c>
      <c r="I936" s="853">
        <v>-1.5627126768387409</v>
      </c>
      <c r="J936" s="854">
        <v>-0.27062065649459693</v>
      </c>
      <c r="K936"/>
      <c r="AH936" s="1262" t="s">
        <v>10</v>
      </c>
      <c r="AI936" s="1258" t="s">
        <v>99</v>
      </c>
      <c r="AJ936" s="773" t="s">
        <v>100</v>
      </c>
      <c r="AK936" s="872">
        <v>-0.83333333333333059</v>
      </c>
      <c r="AL936" s="853">
        <v>0.31136665329242641</v>
      </c>
      <c r="AM936" s="853">
        <v>76.270028220073513</v>
      </c>
      <c r="AN936" s="853">
        <v>0.13659171057785169</v>
      </c>
      <c r="AO936" s="853">
        <v>-1.7769179794438281</v>
      </c>
      <c r="AP936" s="854">
        <v>0.11025131277716685</v>
      </c>
      <c r="AQ936"/>
      <c r="BN936" s="1262" t="s">
        <v>10</v>
      </c>
      <c r="BO936" s="1258" t="s">
        <v>99</v>
      </c>
      <c r="BP936" s="773" t="s">
        <v>100</v>
      </c>
      <c r="BQ936" s="852" t="s">
        <v>1347</v>
      </c>
      <c r="BR936" s="853">
        <v>0.28317407959455915</v>
      </c>
      <c r="BS936" s="853">
        <v>76.89973609901017</v>
      </c>
      <c r="BT936" s="853">
        <v>2.6740346453484939E-2</v>
      </c>
      <c r="BU936" s="853">
        <v>-1.7745874401083275</v>
      </c>
      <c r="BV936" s="854">
        <v>-5.8745893225018844E-2</v>
      </c>
      <c r="BW936"/>
    </row>
    <row r="937" spans="2:75" ht="15">
      <c r="B937" s="1250"/>
      <c r="C937" s="1247"/>
      <c r="D937" s="778" t="s">
        <v>101</v>
      </c>
      <c r="E937" s="847" t="s">
        <v>1348</v>
      </c>
      <c r="F937" s="815">
        <v>0.21118419787498</v>
      </c>
      <c r="G937" s="815">
        <v>74.159257322844226</v>
      </c>
      <c r="H937" s="815">
        <v>5.495612446075152E-11</v>
      </c>
      <c r="I937" s="815">
        <v>-2.3905755836708571</v>
      </c>
      <c r="J937" s="816">
        <v>-1.1094244163291391</v>
      </c>
      <c r="K937"/>
      <c r="AH937" s="1250"/>
      <c r="AI937" s="1247"/>
      <c r="AJ937" s="778" t="s">
        <v>101</v>
      </c>
      <c r="AK937" s="847" t="s">
        <v>1377</v>
      </c>
      <c r="AL937" s="815">
        <v>0.30594380927704184</v>
      </c>
      <c r="AM937" s="815">
        <v>75.233618095142546</v>
      </c>
      <c r="AN937" s="815">
        <v>7.9551461125317778E-5</v>
      </c>
      <c r="AO937" s="815">
        <v>-2.4275644453862153</v>
      </c>
      <c r="AP937" s="816">
        <v>-0.57243555461377937</v>
      </c>
      <c r="AQ937"/>
      <c r="BN937" s="1250"/>
      <c r="BO937" s="1247"/>
      <c r="BP937" s="778" t="s">
        <v>101</v>
      </c>
      <c r="BQ937" s="847" t="s">
        <v>1408</v>
      </c>
      <c r="BR937" s="815">
        <v>0.26576592890147582</v>
      </c>
      <c r="BS937" s="815">
        <v>77.999980170896535</v>
      </c>
      <c r="BT937" s="815">
        <v>4.658121791491627E-9</v>
      </c>
      <c r="BU937" s="815">
        <v>-2.7214823573104971</v>
      </c>
      <c r="BV937" s="816">
        <v>-1.1118509760228563</v>
      </c>
      <c r="BW937"/>
    </row>
    <row r="938" spans="2:75" ht="15">
      <c r="B938" s="1250"/>
      <c r="C938" s="1247"/>
      <c r="D938" s="778" t="s">
        <v>102</v>
      </c>
      <c r="E938" s="847" t="s">
        <v>1349</v>
      </c>
      <c r="F938" s="815">
        <v>0.19432230596226599</v>
      </c>
      <c r="G938" s="815">
        <v>77.404546926511316</v>
      </c>
      <c r="H938" s="815">
        <v>3.5029790865556227E-18</v>
      </c>
      <c r="I938" s="815">
        <v>-2.921940378663388</v>
      </c>
      <c r="J938" s="816">
        <v>-1.7447262880032737</v>
      </c>
      <c r="K938"/>
      <c r="AH938" s="1250"/>
      <c r="AI938" s="1247"/>
      <c r="AJ938" s="778" t="s">
        <v>102</v>
      </c>
      <c r="AK938" s="847" t="s">
        <v>1408</v>
      </c>
      <c r="AL938" s="815">
        <v>0.29632523006876904</v>
      </c>
      <c r="AM938" s="815">
        <v>72.686251146601776</v>
      </c>
      <c r="AN938" s="815">
        <v>1.5111792624863304E-7</v>
      </c>
      <c r="AO938" s="815">
        <v>-2.816103833845657</v>
      </c>
      <c r="AP938" s="816">
        <v>-1.0172294994876778</v>
      </c>
      <c r="AQ938"/>
      <c r="BN938" s="1250"/>
      <c r="BO938" s="1247"/>
      <c r="BP938" s="778" t="s">
        <v>102</v>
      </c>
      <c r="BQ938" s="847" t="s">
        <v>1838</v>
      </c>
      <c r="BR938" s="815">
        <v>0.26346682396733162</v>
      </c>
      <c r="BS938" s="815">
        <v>77.977422566246531</v>
      </c>
      <c r="BT938" s="815">
        <v>6.2526465556825237E-12</v>
      </c>
      <c r="BU938" s="815">
        <v>-3.0895273058769068</v>
      </c>
      <c r="BV938" s="816">
        <v>-1.4938060274564233</v>
      </c>
      <c r="BW938"/>
    </row>
    <row r="939" spans="2:75" ht="15">
      <c r="B939" s="1250"/>
      <c r="C939" s="1247"/>
      <c r="D939" s="778" t="s">
        <v>103</v>
      </c>
      <c r="E939" s="847" t="s">
        <v>1350</v>
      </c>
      <c r="F939" s="815">
        <v>0.19664505651709541</v>
      </c>
      <c r="G939" s="815">
        <v>77.081956853555795</v>
      </c>
      <c r="H939" s="815">
        <v>9.3709188293125363E-23</v>
      </c>
      <c r="I939" s="815">
        <v>-3.4707221845540572</v>
      </c>
      <c r="J939" s="816">
        <v>-2.2792778154459463</v>
      </c>
      <c r="K939"/>
      <c r="AH939" s="1250"/>
      <c r="AI939" s="1247"/>
      <c r="AJ939" s="778" t="s">
        <v>103</v>
      </c>
      <c r="AK939" s="847" t="s">
        <v>1617</v>
      </c>
      <c r="AL939" s="815">
        <v>0.31996891171399217</v>
      </c>
      <c r="AM939" s="815">
        <v>77.37919765979818</v>
      </c>
      <c r="AN939" s="815">
        <v>6.0434073002848298E-10</v>
      </c>
      <c r="AO939" s="815">
        <v>-3.427537159608935</v>
      </c>
      <c r="AP939" s="816">
        <v>-1.4891295070577184</v>
      </c>
      <c r="AQ939"/>
      <c r="BN939" s="1250"/>
      <c r="BO939" s="1247"/>
      <c r="BP939" s="778" t="s">
        <v>103</v>
      </c>
      <c r="BQ939" s="847" t="s">
        <v>1648</v>
      </c>
      <c r="BR939" s="815">
        <v>0.26643508462848625</v>
      </c>
      <c r="BS939" s="815">
        <v>77.99762476333072</v>
      </c>
      <c r="BT939" s="815">
        <v>1.8214365109527731E-14</v>
      </c>
      <c r="BU939" s="815">
        <v>-3.4735095239621638</v>
      </c>
      <c r="BV939" s="816">
        <v>-1.8598238093711823</v>
      </c>
      <c r="BW939"/>
    </row>
    <row r="940" spans="2:75" ht="15">
      <c r="B940" s="1250"/>
      <c r="C940" s="1259"/>
      <c r="D940" s="783" t="s">
        <v>104</v>
      </c>
      <c r="E940" s="849" t="s">
        <v>1351</v>
      </c>
      <c r="F940" s="850">
        <v>0.21328168890556753</v>
      </c>
      <c r="G940" s="850">
        <v>73.661350440059465</v>
      </c>
      <c r="H940" s="850">
        <v>4.9743749735541798E-22</v>
      </c>
      <c r="I940" s="850">
        <v>-3.7304168304455478</v>
      </c>
      <c r="J940" s="851">
        <v>-2.4362498362211484</v>
      </c>
      <c r="K940"/>
      <c r="AH940" s="1250"/>
      <c r="AI940" s="1259"/>
      <c r="AJ940" s="783" t="s">
        <v>104</v>
      </c>
      <c r="AK940" s="849" t="s">
        <v>1618</v>
      </c>
      <c r="AL940" s="850">
        <v>0.33611729174227706</v>
      </c>
      <c r="AM940" s="850">
        <v>77.987600964181993</v>
      </c>
      <c r="AN940" s="850">
        <v>6.2813439482543309E-11</v>
      </c>
      <c r="AO940" s="850">
        <v>-3.7678649665504911</v>
      </c>
      <c r="AP940" s="851">
        <v>-1.7321350334491232</v>
      </c>
      <c r="AQ940"/>
      <c r="BN940" s="1250"/>
      <c r="BO940" s="1259"/>
      <c r="BP940" s="783" t="s">
        <v>104</v>
      </c>
      <c r="BQ940" s="849" t="s">
        <v>1839</v>
      </c>
      <c r="BR940" s="850">
        <v>0.26461326579906802</v>
      </c>
      <c r="BS940" s="850">
        <v>77.994726905541668</v>
      </c>
      <c r="BT940" s="850">
        <v>1.8913106034921994E-18</v>
      </c>
      <c r="BU940" s="850">
        <v>-4.0096601354803463</v>
      </c>
      <c r="BV940" s="851">
        <v>-2.4070065311859064</v>
      </c>
      <c r="BW940"/>
    </row>
    <row r="941" spans="2:75" ht="15">
      <c r="B941" s="1250"/>
      <c r="C941" s="1258" t="s">
        <v>100</v>
      </c>
      <c r="D941" s="773" t="s">
        <v>99</v>
      </c>
      <c r="E941" s="852" t="s">
        <v>1352</v>
      </c>
      <c r="F941" s="853">
        <v>0.21294747868890604</v>
      </c>
      <c r="G941" s="853">
        <v>73.74137065565462</v>
      </c>
      <c r="H941" s="853">
        <v>7.6077422049358756E-4</v>
      </c>
      <c r="I941" s="853">
        <v>0.27062065649459693</v>
      </c>
      <c r="J941" s="854">
        <v>1.5627126768387409</v>
      </c>
      <c r="K941"/>
      <c r="AH941" s="1250"/>
      <c r="AI941" s="1258" t="s">
        <v>100</v>
      </c>
      <c r="AJ941" s="773" t="s">
        <v>99</v>
      </c>
      <c r="AK941" s="872">
        <v>0.83333333333333059</v>
      </c>
      <c r="AL941" s="853">
        <v>0.31136665329242641</v>
      </c>
      <c r="AM941" s="853">
        <v>76.270028220073513</v>
      </c>
      <c r="AN941" s="853">
        <v>0.13659171057785169</v>
      </c>
      <c r="AO941" s="853">
        <v>-0.11025131277716685</v>
      </c>
      <c r="AP941" s="854">
        <v>1.7769179794438281</v>
      </c>
      <c r="AQ941"/>
      <c r="BN941" s="1250"/>
      <c r="BO941" s="1258" t="s">
        <v>100</v>
      </c>
      <c r="BP941" s="773" t="s">
        <v>99</v>
      </c>
      <c r="BQ941" s="852" t="s">
        <v>1352</v>
      </c>
      <c r="BR941" s="853">
        <v>0.28317407959455915</v>
      </c>
      <c r="BS941" s="853">
        <v>76.89973609901017</v>
      </c>
      <c r="BT941" s="853">
        <v>2.6740346453484939E-2</v>
      </c>
      <c r="BU941" s="853">
        <v>5.8745893225018844E-2</v>
      </c>
      <c r="BV941" s="854">
        <v>1.7745874401083275</v>
      </c>
      <c r="BW941"/>
    </row>
    <row r="942" spans="2:75" ht="15">
      <c r="B942" s="1250"/>
      <c r="C942" s="1247"/>
      <c r="D942" s="778" t="s">
        <v>101</v>
      </c>
      <c r="E942" s="847" t="s">
        <v>1353</v>
      </c>
      <c r="F942" s="815">
        <v>0.2355763174207767</v>
      </c>
      <c r="G942" s="815">
        <v>77.985837705858742</v>
      </c>
      <c r="H942" s="815">
        <v>1.0260552201136322E-2</v>
      </c>
      <c r="I942" s="815">
        <v>-1.5467302868278214</v>
      </c>
      <c r="J942" s="816">
        <v>-0.11993637983883668</v>
      </c>
      <c r="K942"/>
      <c r="AH942" s="1250"/>
      <c r="AI942" s="1247"/>
      <c r="AJ942" s="778" t="s">
        <v>101</v>
      </c>
      <c r="AK942" s="855">
        <v>-0.66666666666666674</v>
      </c>
      <c r="AL942" s="815">
        <v>0.28107023114127061</v>
      </c>
      <c r="AM942" s="815">
        <v>77.860196645144654</v>
      </c>
      <c r="AN942" s="815">
        <v>0.3025158652232135</v>
      </c>
      <c r="AO942" s="815">
        <v>-1.5178765189635661</v>
      </c>
      <c r="AP942" s="816">
        <v>0.18454318563023256</v>
      </c>
      <c r="AQ942"/>
      <c r="BN942" s="1250"/>
      <c r="BO942" s="1247"/>
      <c r="BP942" s="778" t="s">
        <v>101</v>
      </c>
      <c r="BQ942" s="847" t="s">
        <v>1414</v>
      </c>
      <c r="BR942" s="815">
        <v>0.28323695360923423</v>
      </c>
      <c r="BS942" s="815">
        <v>76.908732949523056</v>
      </c>
      <c r="BT942" s="815">
        <v>1.0560687875542284E-2</v>
      </c>
      <c r="BU942" s="815">
        <v>-1.8581080388535416</v>
      </c>
      <c r="BV942" s="816">
        <v>-0.14189196114646552</v>
      </c>
      <c r="BW942"/>
    </row>
    <row r="943" spans="2:75" ht="15">
      <c r="B943" s="1250"/>
      <c r="C943" s="1247"/>
      <c r="D943" s="778" t="s">
        <v>102</v>
      </c>
      <c r="E943" s="847" t="s">
        <v>1354</v>
      </c>
      <c r="F943" s="815">
        <v>0.22058693182491196</v>
      </c>
      <c r="G943" s="815">
        <v>76.149400800293265</v>
      </c>
      <c r="H943" s="815">
        <v>1.5696550036209768E-7</v>
      </c>
      <c r="I943" s="815">
        <v>-2.0851811364440422</v>
      </c>
      <c r="J943" s="816">
        <v>-0.74815219688928092</v>
      </c>
      <c r="K943"/>
      <c r="AH943" s="1250"/>
      <c r="AI943" s="1247"/>
      <c r="AJ943" s="778" t="s">
        <v>102</v>
      </c>
      <c r="AK943" s="847" t="s">
        <v>1619</v>
      </c>
      <c r="AL943" s="815">
        <v>0.27056884960055783</v>
      </c>
      <c r="AM943" s="815">
        <v>76.802680837932897</v>
      </c>
      <c r="AN943" s="815">
        <v>2.1398369507382425E-3</v>
      </c>
      <c r="AO943" s="815">
        <v>-1.9030978080479117</v>
      </c>
      <c r="AP943" s="816">
        <v>-0.26356885861876184</v>
      </c>
      <c r="AQ943"/>
      <c r="BN943" s="1250"/>
      <c r="BO943" s="1247"/>
      <c r="BP943" s="778" t="s">
        <v>102</v>
      </c>
      <c r="BQ943" s="847" t="s">
        <v>1840</v>
      </c>
      <c r="BR943" s="815">
        <v>0.28108078955419219</v>
      </c>
      <c r="BS943" s="815">
        <v>76.576274944272569</v>
      </c>
      <c r="BT943" s="815">
        <v>8.094601929237024E-5</v>
      </c>
      <c r="BU943" s="815">
        <v>-2.2266942687672926</v>
      </c>
      <c r="BV943" s="816">
        <v>-0.52330573123269086</v>
      </c>
      <c r="BW943"/>
    </row>
    <row r="944" spans="2:75" ht="15">
      <c r="B944" s="1250"/>
      <c r="C944" s="1247"/>
      <c r="D944" s="778" t="s">
        <v>103</v>
      </c>
      <c r="E944" s="847" t="s">
        <v>1355</v>
      </c>
      <c r="F944" s="815">
        <v>0.22263583303243772</v>
      </c>
      <c r="G944" s="815">
        <v>76.609689572367159</v>
      </c>
      <c r="H944" s="815">
        <v>4.6253848582988214E-12</v>
      </c>
      <c r="I944" s="815">
        <v>-2.6329258508290772</v>
      </c>
      <c r="J944" s="816">
        <v>-1.2837408158375887</v>
      </c>
      <c r="K944"/>
      <c r="AH944" s="1250"/>
      <c r="AI944" s="1247"/>
      <c r="AJ944" s="778" t="s">
        <v>103</v>
      </c>
      <c r="AK944" s="847" t="s">
        <v>1620</v>
      </c>
      <c r="AL944" s="815">
        <v>0.2962751505987245</v>
      </c>
      <c r="AM944" s="815">
        <v>77.702559641666369</v>
      </c>
      <c r="AN944" s="815">
        <v>7.4771461623823146E-6</v>
      </c>
      <c r="AO944" s="815">
        <v>-2.5223150166382564</v>
      </c>
      <c r="AP944" s="816">
        <v>-0.72768498336173593</v>
      </c>
      <c r="AQ944"/>
      <c r="BN944" s="1250"/>
      <c r="BO944" s="1247"/>
      <c r="BP944" s="778" t="s">
        <v>103</v>
      </c>
      <c r="BQ944" s="847" t="s">
        <v>1348</v>
      </c>
      <c r="BR944" s="815">
        <v>0.28386492781948924</v>
      </c>
      <c r="BS944" s="815">
        <v>76.996332692469366</v>
      </c>
      <c r="BT944" s="815">
        <v>4.5237794898708836E-7</v>
      </c>
      <c r="BU944" s="815">
        <v>-2.609979184496634</v>
      </c>
      <c r="BV944" s="816">
        <v>-0.8900208155033662</v>
      </c>
      <c r="BW944"/>
    </row>
    <row r="945" spans="2:75" ht="15">
      <c r="B945" s="1250"/>
      <c r="C945" s="1259"/>
      <c r="D945" s="783" t="s">
        <v>104</v>
      </c>
      <c r="E945" s="849" t="s">
        <v>1356</v>
      </c>
      <c r="F945" s="850">
        <v>0.23745844840697314</v>
      </c>
      <c r="G945" s="850">
        <v>77.999502185998438</v>
      </c>
      <c r="H945" s="850">
        <v>9.2879777046266409E-13</v>
      </c>
      <c r="I945" s="850">
        <v>-2.8857593019909533</v>
      </c>
      <c r="J945" s="851">
        <v>-1.4475740313424048</v>
      </c>
      <c r="K945"/>
      <c r="AH945" s="1250"/>
      <c r="AI945" s="1259"/>
      <c r="AJ945" s="783" t="s">
        <v>104</v>
      </c>
      <c r="AK945" s="849" t="s">
        <v>1408</v>
      </c>
      <c r="AL945" s="850">
        <v>0.31364581012190063</v>
      </c>
      <c r="AM945" s="850">
        <v>75.983527467004805</v>
      </c>
      <c r="AN945" s="850">
        <v>5.89819735274555E-7</v>
      </c>
      <c r="AO945" s="850">
        <v>-2.8672742082993916</v>
      </c>
      <c r="AP945" s="851">
        <v>-0.96605912503356128</v>
      </c>
      <c r="AQ945"/>
      <c r="BN945" s="1250"/>
      <c r="BO945" s="1259"/>
      <c r="BP945" s="783" t="s">
        <v>104</v>
      </c>
      <c r="BQ945" s="849" t="s">
        <v>1838</v>
      </c>
      <c r="BR945" s="850">
        <v>0.2821556722127404</v>
      </c>
      <c r="BS945" s="850">
        <v>76.748210980943526</v>
      </c>
      <c r="BT945" s="850">
        <v>9.0660465540770441E-11</v>
      </c>
      <c r="BU945" s="850">
        <v>-3.1465561773027799</v>
      </c>
      <c r="BV945" s="851">
        <v>-1.4367771560301261</v>
      </c>
      <c r="BW945"/>
    </row>
    <row r="946" spans="2:75" ht="15">
      <c r="B946" s="1250"/>
      <c r="C946" s="1258" t="s">
        <v>101</v>
      </c>
      <c r="D946" s="773" t="s">
        <v>99</v>
      </c>
      <c r="E946" s="852" t="s">
        <v>1357</v>
      </c>
      <c r="F946" s="853">
        <v>0.21118419787498</v>
      </c>
      <c r="G946" s="853">
        <v>74.159257322844226</v>
      </c>
      <c r="H946" s="853">
        <v>5.495612446075152E-11</v>
      </c>
      <c r="I946" s="853">
        <v>1.1094244163291391</v>
      </c>
      <c r="J946" s="854">
        <v>2.3905755836708571</v>
      </c>
      <c r="K946"/>
      <c r="AH946" s="1250"/>
      <c r="AI946" s="1258" t="s">
        <v>101</v>
      </c>
      <c r="AJ946" s="773" t="s">
        <v>99</v>
      </c>
      <c r="AK946" s="852" t="s">
        <v>1382</v>
      </c>
      <c r="AL946" s="853">
        <v>0.30594380927704184</v>
      </c>
      <c r="AM946" s="853">
        <v>75.233618095142546</v>
      </c>
      <c r="AN946" s="853">
        <v>7.9551461125317778E-5</v>
      </c>
      <c r="AO946" s="853">
        <v>0.57243555461377937</v>
      </c>
      <c r="AP946" s="854">
        <v>2.4275644453862153</v>
      </c>
      <c r="AQ946"/>
      <c r="BN946" s="1250"/>
      <c r="BO946" s="1258" t="s">
        <v>101</v>
      </c>
      <c r="BP946" s="773" t="s">
        <v>99</v>
      </c>
      <c r="BQ946" s="852" t="s">
        <v>1413</v>
      </c>
      <c r="BR946" s="853">
        <v>0.26576592890147582</v>
      </c>
      <c r="BS946" s="853">
        <v>77.999980170896535</v>
      </c>
      <c r="BT946" s="853">
        <v>4.658121791491627E-9</v>
      </c>
      <c r="BU946" s="853">
        <v>1.1118509760228563</v>
      </c>
      <c r="BV946" s="854">
        <v>2.7214823573104971</v>
      </c>
      <c r="BW946"/>
    </row>
    <row r="947" spans="2:75" ht="15">
      <c r="B947" s="1250"/>
      <c r="C947" s="1247"/>
      <c r="D947" s="778" t="s">
        <v>100</v>
      </c>
      <c r="E947" s="847" t="s">
        <v>1358</v>
      </c>
      <c r="F947" s="815">
        <v>0.2355763174207767</v>
      </c>
      <c r="G947" s="815">
        <v>77.985837705858742</v>
      </c>
      <c r="H947" s="815">
        <v>1.0260552201136322E-2</v>
      </c>
      <c r="I947" s="815">
        <v>0.11993637983883668</v>
      </c>
      <c r="J947" s="816">
        <v>1.5467302868278214</v>
      </c>
      <c r="K947"/>
      <c r="AH947" s="1250"/>
      <c r="AI947" s="1247"/>
      <c r="AJ947" s="778" t="s">
        <v>100</v>
      </c>
      <c r="AK947" s="855">
        <v>0.66666666666666674</v>
      </c>
      <c r="AL947" s="815">
        <v>0.28107023114127061</v>
      </c>
      <c r="AM947" s="815">
        <v>77.860196645144654</v>
      </c>
      <c r="AN947" s="815">
        <v>0.3025158652232135</v>
      </c>
      <c r="AO947" s="815">
        <v>-0.18454318563023256</v>
      </c>
      <c r="AP947" s="816">
        <v>1.5178765189635661</v>
      </c>
      <c r="AQ947"/>
      <c r="BN947" s="1250"/>
      <c r="BO947" s="1247"/>
      <c r="BP947" s="778" t="s">
        <v>100</v>
      </c>
      <c r="BQ947" s="847" t="s">
        <v>1416</v>
      </c>
      <c r="BR947" s="815">
        <v>0.28323695360923423</v>
      </c>
      <c r="BS947" s="815">
        <v>76.908732949523056</v>
      </c>
      <c r="BT947" s="815">
        <v>1.0560687875542284E-2</v>
      </c>
      <c r="BU947" s="815">
        <v>0.14189196114646552</v>
      </c>
      <c r="BV947" s="816">
        <v>1.8581080388535416</v>
      </c>
      <c r="BW947"/>
    </row>
    <row r="948" spans="2:75" ht="15">
      <c r="B948" s="1250"/>
      <c r="C948" s="1247"/>
      <c r="D948" s="778" t="s">
        <v>102</v>
      </c>
      <c r="E948" s="855">
        <v>-0.5833333333333327</v>
      </c>
      <c r="F948" s="815">
        <v>0.21888520106225773</v>
      </c>
      <c r="G948" s="815">
        <v>76.443028945421801</v>
      </c>
      <c r="H948" s="815">
        <v>0.14081446552599419</v>
      </c>
      <c r="I948" s="815">
        <v>-1.2466079218149226</v>
      </c>
      <c r="J948" s="816">
        <v>7.9941255148257256E-2</v>
      </c>
      <c r="K948"/>
      <c r="AH948" s="1250"/>
      <c r="AI948" s="1247"/>
      <c r="AJ948" s="778" t="s">
        <v>102</v>
      </c>
      <c r="AK948" s="855">
        <v>-0.41666666666667002</v>
      </c>
      <c r="AL948" s="815">
        <v>0.26431027983525385</v>
      </c>
      <c r="AM948" s="815">
        <v>77.46732140052957</v>
      </c>
      <c r="AN948" s="815">
        <v>1</v>
      </c>
      <c r="AO948" s="815">
        <v>-1.217248327084443</v>
      </c>
      <c r="AP948" s="816">
        <v>0.38391499375110283</v>
      </c>
      <c r="AQ948"/>
      <c r="BN948" s="1250"/>
      <c r="BO948" s="1247"/>
      <c r="BP948" s="778" t="s">
        <v>102</v>
      </c>
      <c r="BQ948" s="855">
        <v>-0.37499999999998834</v>
      </c>
      <c r="BR948" s="815">
        <v>0.26353439977932047</v>
      </c>
      <c r="BS948" s="815">
        <v>77.976065570410569</v>
      </c>
      <c r="BT948" s="815">
        <v>1</v>
      </c>
      <c r="BU948" s="815">
        <v>-1.1730657194627079</v>
      </c>
      <c r="BV948" s="816">
        <v>0.42306571946273114</v>
      </c>
      <c r="BW948"/>
    </row>
    <row r="949" spans="2:75" ht="15">
      <c r="B949" s="1250"/>
      <c r="C949" s="1247"/>
      <c r="D949" s="778" t="s">
        <v>103</v>
      </c>
      <c r="E949" s="847" t="s">
        <v>1359</v>
      </c>
      <c r="F949" s="815">
        <v>0.22094988323641201</v>
      </c>
      <c r="G949" s="815">
        <v>76.866050458168402</v>
      </c>
      <c r="H949" s="815">
        <v>3.6879774024727685E-5</v>
      </c>
      <c r="I949" s="815">
        <v>-1.7944121187937696</v>
      </c>
      <c r="J949" s="816">
        <v>-0.45558788120623839</v>
      </c>
      <c r="K949"/>
      <c r="AH949" s="1250"/>
      <c r="AI949" s="1247"/>
      <c r="AJ949" s="778" t="s">
        <v>103</v>
      </c>
      <c r="AK949" s="847" t="s">
        <v>1621</v>
      </c>
      <c r="AL949" s="815">
        <v>0.29057079432509686</v>
      </c>
      <c r="AM949" s="815">
        <v>77.165825700125922</v>
      </c>
      <c r="AN949" s="815">
        <v>2.210750174133834E-2</v>
      </c>
      <c r="AO949" s="815">
        <v>-1.8385662197536765</v>
      </c>
      <c r="AP949" s="816">
        <v>-7.8100446912982124E-2</v>
      </c>
      <c r="AQ949"/>
      <c r="BN949" s="1250"/>
      <c r="BO949" s="1247"/>
      <c r="BP949" s="778" t="s">
        <v>103</v>
      </c>
      <c r="BQ949" s="855">
        <v>-0.74999999999999667</v>
      </c>
      <c r="BR949" s="815">
        <v>0.26650190779167499</v>
      </c>
      <c r="BS949" s="815">
        <v>77.998038952161806</v>
      </c>
      <c r="BT949" s="815">
        <v>9.2788478771963612E-2</v>
      </c>
      <c r="BU949" s="815">
        <v>-1.5570450817065811</v>
      </c>
      <c r="BV949" s="816">
        <v>5.7045081706587751E-2</v>
      </c>
      <c r="BW949"/>
    </row>
    <row r="950" spans="2:75" ht="15">
      <c r="B950" s="1250"/>
      <c r="C950" s="1259"/>
      <c r="D950" s="783" t="s">
        <v>104</v>
      </c>
      <c r="E950" s="849" t="s">
        <v>1360</v>
      </c>
      <c r="F950" s="850">
        <v>0.23587846758867961</v>
      </c>
      <c r="G950" s="850">
        <v>77.980032852154224</v>
      </c>
      <c r="H950" s="850">
        <v>3.7285101509940416E-6</v>
      </c>
      <c r="I950" s="850">
        <v>-2.047646971739538</v>
      </c>
      <c r="J950" s="851">
        <v>-0.61901969492716213</v>
      </c>
      <c r="K950"/>
      <c r="AH950" s="1250"/>
      <c r="AI950" s="1259"/>
      <c r="AJ950" s="783" t="s">
        <v>104</v>
      </c>
      <c r="AK950" s="849" t="s">
        <v>1402</v>
      </c>
      <c r="AL950" s="850">
        <v>0.30826306275556958</v>
      </c>
      <c r="AM950" s="850">
        <v>74.887378834727357</v>
      </c>
      <c r="AN950" s="850">
        <v>1.8241026936523827E-3</v>
      </c>
      <c r="AO950" s="850">
        <v>-2.1847378290125881</v>
      </c>
      <c r="AP950" s="851">
        <v>-0.31526217098703169</v>
      </c>
      <c r="AQ950"/>
      <c r="BN950" s="1250"/>
      <c r="BO950" s="1259"/>
      <c r="BP950" s="783" t="s">
        <v>104</v>
      </c>
      <c r="BQ950" s="849" t="s">
        <v>1841</v>
      </c>
      <c r="BR950" s="850">
        <v>0.26468054891219717</v>
      </c>
      <c r="BS950" s="850">
        <v>77.99406048250512</v>
      </c>
      <c r="BT950" s="850">
        <v>8.2567118019425108E-5</v>
      </c>
      <c r="BU950" s="850">
        <v>-2.0931974384890655</v>
      </c>
      <c r="BV950" s="851">
        <v>-0.49013589484383308</v>
      </c>
      <c r="BW950"/>
    </row>
    <row r="951" spans="2:75" ht="15">
      <c r="B951" s="1250"/>
      <c r="C951" s="1258" t="s">
        <v>102</v>
      </c>
      <c r="D951" s="773" t="s">
        <v>99</v>
      </c>
      <c r="E951" s="852" t="s">
        <v>1361</v>
      </c>
      <c r="F951" s="853">
        <v>0.19432230596226599</v>
      </c>
      <c r="G951" s="853">
        <v>77.404546926511316</v>
      </c>
      <c r="H951" s="853">
        <v>3.5029790865556227E-18</v>
      </c>
      <c r="I951" s="853">
        <v>1.7447262880032737</v>
      </c>
      <c r="J951" s="854">
        <v>2.921940378663388</v>
      </c>
      <c r="K951"/>
      <c r="AH951" s="1250"/>
      <c r="AI951" s="1258" t="s">
        <v>102</v>
      </c>
      <c r="AJ951" s="773" t="s">
        <v>99</v>
      </c>
      <c r="AK951" s="852" t="s">
        <v>1413</v>
      </c>
      <c r="AL951" s="853">
        <v>0.29632523006876904</v>
      </c>
      <c r="AM951" s="853">
        <v>72.686251146601776</v>
      </c>
      <c r="AN951" s="853">
        <v>1.5111792624863304E-7</v>
      </c>
      <c r="AO951" s="853">
        <v>1.0172294994876778</v>
      </c>
      <c r="AP951" s="854">
        <v>2.816103833845657</v>
      </c>
      <c r="AQ951"/>
      <c r="BN951" s="1250"/>
      <c r="BO951" s="1258" t="s">
        <v>102</v>
      </c>
      <c r="BP951" s="773" t="s">
        <v>99</v>
      </c>
      <c r="BQ951" s="852" t="s">
        <v>1842</v>
      </c>
      <c r="BR951" s="853">
        <v>0.26346682396733162</v>
      </c>
      <c r="BS951" s="853">
        <v>77.977422566246531</v>
      </c>
      <c r="BT951" s="853">
        <v>6.2526465556825237E-12</v>
      </c>
      <c r="BU951" s="853">
        <v>1.4938060274564233</v>
      </c>
      <c r="BV951" s="854">
        <v>3.0895273058769068</v>
      </c>
      <c r="BW951"/>
    </row>
    <row r="952" spans="2:75" ht="15">
      <c r="B952" s="1250"/>
      <c r="C952" s="1247"/>
      <c r="D952" s="778" t="s">
        <v>100</v>
      </c>
      <c r="E952" s="847" t="s">
        <v>1362</v>
      </c>
      <c r="F952" s="815">
        <v>0.22058693182491196</v>
      </c>
      <c r="G952" s="815">
        <v>76.149400800293265</v>
      </c>
      <c r="H952" s="815">
        <v>1.5696550036209768E-7</v>
      </c>
      <c r="I952" s="815">
        <v>0.74815219688928092</v>
      </c>
      <c r="J952" s="816">
        <v>2.0851811364440422</v>
      </c>
      <c r="K952"/>
      <c r="AH952" s="1250"/>
      <c r="AI952" s="1247"/>
      <c r="AJ952" s="778" t="s">
        <v>100</v>
      </c>
      <c r="AK952" s="847" t="s">
        <v>1622</v>
      </c>
      <c r="AL952" s="815">
        <v>0.27056884960055783</v>
      </c>
      <c r="AM952" s="815">
        <v>76.802680837932897</v>
      </c>
      <c r="AN952" s="815">
        <v>2.1398369507382425E-3</v>
      </c>
      <c r="AO952" s="815">
        <v>0.26356885861876184</v>
      </c>
      <c r="AP952" s="816">
        <v>1.9030978080479117</v>
      </c>
      <c r="AQ952"/>
      <c r="BN952" s="1250"/>
      <c r="BO952" s="1247"/>
      <c r="BP952" s="778" t="s">
        <v>100</v>
      </c>
      <c r="BQ952" s="847" t="s">
        <v>1843</v>
      </c>
      <c r="BR952" s="815">
        <v>0.28108078955419219</v>
      </c>
      <c r="BS952" s="815">
        <v>76.576274944272569</v>
      </c>
      <c r="BT952" s="815">
        <v>8.094601929237024E-5</v>
      </c>
      <c r="BU952" s="815">
        <v>0.52330573123269086</v>
      </c>
      <c r="BV952" s="816">
        <v>2.2266942687672926</v>
      </c>
      <c r="BW952"/>
    </row>
    <row r="953" spans="2:75" ht="15">
      <c r="B953" s="1250"/>
      <c r="C953" s="1247"/>
      <c r="D953" s="778" t="s">
        <v>101</v>
      </c>
      <c r="E953" s="855">
        <v>0.5833333333333327</v>
      </c>
      <c r="F953" s="815">
        <v>0.21888520106225773</v>
      </c>
      <c r="G953" s="815">
        <v>76.443028945421801</v>
      </c>
      <c r="H953" s="815">
        <v>0.14081446552599419</v>
      </c>
      <c r="I953" s="815">
        <v>-7.9941255148257256E-2</v>
      </c>
      <c r="J953" s="816">
        <v>1.2466079218149226</v>
      </c>
      <c r="K953"/>
      <c r="AH953" s="1250"/>
      <c r="AI953" s="1247"/>
      <c r="AJ953" s="778" t="s">
        <v>101</v>
      </c>
      <c r="AK953" s="855">
        <v>0.41666666666667002</v>
      </c>
      <c r="AL953" s="815">
        <v>0.26431027983525385</v>
      </c>
      <c r="AM953" s="815">
        <v>77.46732140052957</v>
      </c>
      <c r="AN953" s="815">
        <v>1</v>
      </c>
      <c r="AO953" s="815">
        <v>-0.38391499375110283</v>
      </c>
      <c r="AP953" s="816">
        <v>1.217248327084443</v>
      </c>
      <c r="AQ953"/>
      <c r="BN953" s="1250"/>
      <c r="BO953" s="1247"/>
      <c r="BP953" s="778" t="s">
        <v>101</v>
      </c>
      <c r="BQ953" s="855">
        <v>0.37499999999998834</v>
      </c>
      <c r="BR953" s="815">
        <v>0.26353439977932047</v>
      </c>
      <c r="BS953" s="815">
        <v>77.976065570410569</v>
      </c>
      <c r="BT953" s="815">
        <v>1</v>
      </c>
      <c r="BU953" s="815">
        <v>-0.42306571946273114</v>
      </c>
      <c r="BV953" s="816">
        <v>1.1730657194627079</v>
      </c>
      <c r="BW953"/>
    </row>
    <row r="954" spans="2:75" ht="15">
      <c r="B954" s="1250"/>
      <c r="C954" s="1247"/>
      <c r="D954" s="778" t="s">
        <v>103</v>
      </c>
      <c r="E954" s="855">
        <v>-0.54166666666667118</v>
      </c>
      <c r="F954" s="815">
        <v>0.20489325041244752</v>
      </c>
      <c r="G954" s="815">
        <v>77.963518979477016</v>
      </c>
      <c r="H954" s="815">
        <v>0.14867413962043916</v>
      </c>
      <c r="I954" s="815">
        <v>-1.1621515519869554</v>
      </c>
      <c r="J954" s="816">
        <v>7.8818218653613006E-2</v>
      </c>
      <c r="K954"/>
      <c r="AH954" s="1250"/>
      <c r="AI954" s="1247"/>
      <c r="AJ954" s="778" t="s">
        <v>103</v>
      </c>
      <c r="AK954" s="855">
        <v>-0.54166666666665941</v>
      </c>
      <c r="AL954" s="815">
        <v>0.28042541620737543</v>
      </c>
      <c r="AM954" s="815">
        <v>75.410772664672621</v>
      </c>
      <c r="AN954" s="815">
        <v>0.85751500854895679</v>
      </c>
      <c r="AO954" s="815">
        <v>-1.3917985662148733</v>
      </c>
      <c r="AP954" s="816">
        <v>0.30846523288155447</v>
      </c>
      <c r="AQ954"/>
      <c r="BN954" s="1250"/>
      <c r="BO954" s="1247"/>
      <c r="BP954" s="778" t="s">
        <v>103</v>
      </c>
      <c r="BQ954" s="855">
        <v>-0.37500000000000827</v>
      </c>
      <c r="BR954" s="815">
        <v>0.26420920730203745</v>
      </c>
      <c r="BS954" s="815">
        <v>77.960419851682701</v>
      </c>
      <c r="BT954" s="815">
        <v>1</v>
      </c>
      <c r="BU954" s="815">
        <v>-1.1751143306246896</v>
      </c>
      <c r="BV954" s="816">
        <v>0.42511433062467319</v>
      </c>
      <c r="BW954"/>
    </row>
    <row r="955" spans="2:75" ht="15">
      <c r="B955" s="1250"/>
      <c r="C955" s="1259"/>
      <c r="D955" s="783" t="s">
        <v>104</v>
      </c>
      <c r="E955" s="849" t="s">
        <v>1363</v>
      </c>
      <c r="F955" s="850">
        <v>0.22090958474990985</v>
      </c>
      <c r="G955" s="850">
        <v>76.091881481779438</v>
      </c>
      <c r="H955" s="850">
        <v>1.6393700470332607E-2</v>
      </c>
      <c r="I955" s="850">
        <v>-1.4195087125396906</v>
      </c>
      <c r="J955" s="851">
        <v>-8.0491287460344299E-2</v>
      </c>
      <c r="K955"/>
      <c r="AH955" s="1250"/>
      <c r="AI955" s="1259"/>
      <c r="AJ955" s="783" t="s">
        <v>104</v>
      </c>
      <c r="AK955" s="856">
        <v>-0.83333333333313986</v>
      </c>
      <c r="AL955" s="850">
        <v>0.29871917146344357</v>
      </c>
      <c r="AM955" s="850">
        <v>72.253032994957394</v>
      </c>
      <c r="AN955" s="850">
        <v>0.10112346845798525</v>
      </c>
      <c r="AO955" s="850">
        <v>-1.7402217291086304</v>
      </c>
      <c r="AP955" s="851">
        <v>7.3555062442350674E-2</v>
      </c>
      <c r="AQ955"/>
      <c r="BN955" s="1250"/>
      <c r="BO955" s="1259"/>
      <c r="BP955" s="783" t="s">
        <v>104</v>
      </c>
      <c r="BQ955" s="849" t="s">
        <v>1347</v>
      </c>
      <c r="BR955" s="850">
        <v>0.26237193321510316</v>
      </c>
      <c r="BS955" s="850">
        <v>77.993967530318457</v>
      </c>
      <c r="BT955" s="850">
        <v>1.1822417443827678E-2</v>
      </c>
      <c r="BU955" s="850">
        <v>-1.7112062991634982</v>
      </c>
      <c r="BV955" s="851">
        <v>-0.12212703416942364</v>
      </c>
      <c r="BW955"/>
    </row>
    <row r="956" spans="2:75" ht="15">
      <c r="B956" s="1250"/>
      <c r="C956" s="1258" t="s">
        <v>103</v>
      </c>
      <c r="D956" s="773" t="s">
        <v>99</v>
      </c>
      <c r="E956" s="852" t="s">
        <v>1364</v>
      </c>
      <c r="F956" s="853">
        <v>0.19664505651709541</v>
      </c>
      <c r="G956" s="853">
        <v>77.081956853555795</v>
      </c>
      <c r="H956" s="853">
        <v>9.3709188293125363E-23</v>
      </c>
      <c r="I956" s="853">
        <v>2.2792778154459463</v>
      </c>
      <c r="J956" s="854">
        <v>3.4707221845540572</v>
      </c>
      <c r="K956"/>
      <c r="AH956" s="1250"/>
      <c r="AI956" s="1258" t="s">
        <v>103</v>
      </c>
      <c r="AJ956" s="773" t="s">
        <v>99</v>
      </c>
      <c r="AK956" s="852" t="s">
        <v>1623</v>
      </c>
      <c r="AL956" s="853">
        <v>0.31996891171399217</v>
      </c>
      <c r="AM956" s="853">
        <v>77.37919765979818</v>
      </c>
      <c r="AN956" s="853">
        <v>6.0434073002848298E-10</v>
      </c>
      <c r="AO956" s="853">
        <v>1.4891295070577184</v>
      </c>
      <c r="AP956" s="854">
        <v>3.427537159608935</v>
      </c>
      <c r="AQ956"/>
      <c r="BN956" s="1250"/>
      <c r="BO956" s="1258" t="s">
        <v>103</v>
      </c>
      <c r="BP956" s="773" t="s">
        <v>99</v>
      </c>
      <c r="BQ956" s="852" t="s">
        <v>1651</v>
      </c>
      <c r="BR956" s="853">
        <v>0.26643508462848625</v>
      </c>
      <c r="BS956" s="853">
        <v>77.99762476333072</v>
      </c>
      <c r="BT956" s="853">
        <v>1.8214365109527731E-14</v>
      </c>
      <c r="BU956" s="853">
        <v>1.8598238093711823</v>
      </c>
      <c r="BV956" s="854">
        <v>3.4735095239621638</v>
      </c>
      <c r="BW956"/>
    </row>
    <row r="957" spans="2:75" ht="15">
      <c r="B957" s="1250"/>
      <c r="C957" s="1247"/>
      <c r="D957" s="778" t="s">
        <v>100</v>
      </c>
      <c r="E957" s="847" t="s">
        <v>1365</v>
      </c>
      <c r="F957" s="815">
        <v>0.22263583303243772</v>
      </c>
      <c r="G957" s="815">
        <v>76.609689572367159</v>
      </c>
      <c r="H957" s="815">
        <v>4.6253848582988214E-12</v>
      </c>
      <c r="I957" s="815">
        <v>1.2837408158375887</v>
      </c>
      <c r="J957" s="816">
        <v>2.6329258508290772</v>
      </c>
      <c r="K957"/>
      <c r="AH957" s="1250"/>
      <c r="AI957" s="1247"/>
      <c r="AJ957" s="778" t="s">
        <v>100</v>
      </c>
      <c r="AK957" s="847" t="s">
        <v>1624</v>
      </c>
      <c r="AL957" s="815">
        <v>0.2962751505987245</v>
      </c>
      <c r="AM957" s="815">
        <v>77.702559641666369</v>
      </c>
      <c r="AN957" s="815">
        <v>7.4771461623823146E-6</v>
      </c>
      <c r="AO957" s="815">
        <v>0.72768498336173593</v>
      </c>
      <c r="AP957" s="816">
        <v>2.5223150166382564</v>
      </c>
      <c r="AQ957"/>
      <c r="BN957" s="1250"/>
      <c r="BO957" s="1247"/>
      <c r="BP957" s="778" t="s">
        <v>100</v>
      </c>
      <c r="BQ957" s="847" t="s">
        <v>1357</v>
      </c>
      <c r="BR957" s="815">
        <v>0.28386492781948924</v>
      </c>
      <c r="BS957" s="815">
        <v>76.996332692469366</v>
      </c>
      <c r="BT957" s="815">
        <v>4.5237794898708836E-7</v>
      </c>
      <c r="BU957" s="815">
        <v>0.8900208155033662</v>
      </c>
      <c r="BV957" s="816">
        <v>2.609979184496634</v>
      </c>
      <c r="BW957"/>
    </row>
    <row r="958" spans="2:75" ht="15">
      <c r="B958" s="1250"/>
      <c r="C958" s="1247"/>
      <c r="D958" s="778" t="s">
        <v>101</v>
      </c>
      <c r="E958" s="847" t="s">
        <v>1366</v>
      </c>
      <c r="F958" s="815">
        <v>0.22094988323641201</v>
      </c>
      <c r="G958" s="815">
        <v>76.866050458168402</v>
      </c>
      <c r="H958" s="815">
        <v>3.6879774024727685E-5</v>
      </c>
      <c r="I958" s="815">
        <v>0.45558788120623839</v>
      </c>
      <c r="J958" s="816">
        <v>1.7944121187937696</v>
      </c>
      <c r="K958"/>
      <c r="AH958" s="1250"/>
      <c r="AI958" s="1247"/>
      <c r="AJ958" s="778" t="s">
        <v>101</v>
      </c>
      <c r="AK958" s="847" t="s">
        <v>1625</v>
      </c>
      <c r="AL958" s="815">
        <v>0.29057079432509686</v>
      </c>
      <c r="AM958" s="815">
        <v>77.165825700125922</v>
      </c>
      <c r="AN958" s="815">
        <v>2.210750174133834E-2</v>
      </c>
      <c r="AO958" s="815">
        <v>7.8100446912982124E-2</v>
      </c>
      <c r="AP958" s="816">
        <v>1.8385662197536765</v>
      </c>
      <c r="AQ958"/>
      <c r="BN958" s="1250"/>
      <c r="BO958" s="1247"/>
      <c r="BP958" s="778" t="s">
        <v>101</v>
      </c>
      <c r="BQ958" s="855">
        <v>0.74999999999999667</v>
      </c>
      <c r="BR958" s="815">
        <v>0.26650190779167499</v>
      </c>
      <c r="BS958" s="815">
        <v>77.998038952161806</v>
      </c>
      <c r="BT958" s="815">
        <v>9.2788478771963612E-2</v>
      </c>
      <c r="BU958" s="815">
        <v>-5.7045081706587751E-2</v>
      </c>
      <c r="BV958" s="816">
        <v>1.5570450817065811</v>
      </c>
      <c r="BW958"/>
    </row>
    <row r="959" spans="2:75" ht="15">
      <c r="B959" s="1250"/>
      <c r="C959" s="1247"/>
      <c r="D959" s="778" t="s">
        <v>102</v>
      </c>
      <c r="E959" s="855">
        <v>0.54166666666667118</v>
      </c>
      <c r="F959" s="815">
        <v>0.20489325041244752</v>
      </c>
      <c r="G959" s="815">
        <v>77.963518979477016</v>
      </c>
      <c r="H959" s="815">
        <v>0.14867413962043916</v>
      </c>
      <c r="I959" s="815">
        <v>-7.8818218653613006E-2</v>
      </c>
      <c r="J959" s="816">
        <v>1.1621515519869554</v>
      </c>
      <c r="K959"/>
      <c r="AH959" s="1250"/>
      <c r="AI959" s="1247"/>
      <c r="AJ959" s="778" t="s">
        <v>102</v>
      </c>
      <c r="AK959" s="855">
        <v>0.54166666666665941</v>
      </c>
      <c r="AL959" s="815">
        <v>0.28042541620737543</v>
      </c>
      <c r="AM959" s="815">
        <v>75.410772664672621</v>
      </c>
      <c r="AN959" s="815">
        <v>0.85751500854895679</v>
      </c>
      <c r="AO959" s="815">
        <v>-0.30846523288155447</v>
      </c>
      <c r="AP959" s="816">
        <v>1.3917985662148733</v>
      </c>
      <c r="AQ959"/>
      <c r="BN959" s="1250"/>
      <c r="BO959" s="1247"/>
      <c r="BP959" s="778" t="s">
        <v>102</v>
      </c>
      <c r="BQ959" s="855">
        <v>0.37500000000000827</v>
      </c>
      <c r="BR959" s="815">
        <v>0.26420920730203745</v>
      </c>
      <c r="BS959" s="815">
        <v>77.960419851682701</v>
      </c>
      <c r="BT959" s="815">
        <v>1</v>
      </c>
      <c r="BU959" s="815">
        <v>-0.42511433062467319</v>
      </c>
      <c r="BV959" s="816">
        <v>1.1751143306246896</v>
      </c>
      <c r="BW959"/>
    </row>
    <row r="960" spans="2:75" ht="15">
      <c r="B960" s="1250"/>
      <c r="C960" s="1259"/>
      <c r="D960" s="783" t="s">
        <v>104</v>
      </c>
      <c r="E960" s="856">
        <v>-0.20833333333334617</v>
      </c>
      <c r="F960" s="850">
        <v>0.22295552088364329</v>
      </c>
      <c r="G960" s="850">
        <v>76.558991215686774</v>
      </c>
      <c r="H960" s="850">
        <v>1</v>
      </c>
      <c r="I960" s="850">
        <v>-0.883908926087974</v>
      </c>
      <c r="J960" s="851">
        <v>0.46724225942128167</v>
      </c>
      <c r="K960"/>
      <c r="AH960" s="1250"/>
      <c r="AI960" s="1259"/>
      <c r="AJ960" s="783" t="s">
        <v>104</v>
      </c>
      <c r="AK960" s="856">
        <v>-0.29166666666648045</v>
      </c>
      <c r="AL960" s="850">
        <v>0.32218722179492748</v>
      </c>
      <c r="AM960" s="850">
        <v>77.195843819412062</v>
      </c>
      <c r="AN960" s="850">
        <v>1</v>
      </c>
      <c r="AO960" s="850">
        <v>-1.2676637981847962</v>
      </c>
      <c r="AP960" s="851">
        <v>0.68433046485183535</v>
      </c>
      <c r="AQ960"/>
      <c r="BN960" s="1250"/>
      <c r="BO960" s="1259"/>
      <c r="BP960" s="783" t="s">
        <v>104</v>
      </c>
      <c r="BQ960" s="856">
        <v>-0.54166666666645269</v>
      </c>
      <c r="BR960" s="850">
        <v>0.26535244172343003</v>
      </c>
      <c r="BS960" s="850">
        <v>77.985276916790994</v>
      </c>
      <c r="BT960" s="850">
        <v>0.66903782362903519</v>
      </c>
      <c r="BU960" s="850">
        <v>-1.3452349907698047</v>
      </c>
      <c r="BV960" s="851">
        <v>0.2619016574368993</v>
      </c>
      <c r="BW960"/>
    </row>
    <row r="961" spans="2:75" ht="15.75" thickBot="1">
      <c r="B961" s="1250"/>
      <c r="C961" s="1260" t="s">
        <v>104</v>
      </c>
      <c r="D961" s="773" t="s">
        <v>99</v>
      </c>
      <c r="E961" s="852" t="s">
        <v>1367</v>
      </c>
      <c r="F961" s="853">
        <v>0.21328168890556753</v>
      </c>
      <c r="G961" s="853">
        <v>73.661350440059465</v>
      </c>
      <c r="H961" s="853">
        <v>4.9743749735541798E-22</v>
      </c>
      <c r="I961" s="853">
        <v>2.4362498362211484</v>
      </c>
      <c r="J961" s="854">
        <v>3.7304168304455478</v>
      </c>
      <c r="K961"/>
      <c r="AH961" s="1250"/>
      <c r="AI961" s="1260" t="s">
        <v>104</v>
      </c>
      <c r="AJ961" s="773" t="s">
        <v>99</v>
      </c>
      <c r="AK961" s="852" t="s">
        <v>1626</v>
      </c>
      <c r="AL961" s="853">
        <v>0.33611729174227706</v>
      </c>
      <c r="AM961" s="853">
        <v>77.987600964181993</v>
      </c>
      <c r="AN961" s="853">
        <v>6.2813439482543309E-11</v>
      </c>
      <c r="AO961" s="853">
        <v>1.7321350334491232</v>
      </c>
      <c r="AP961" s="854">
        <v>3.7678649665504911</v>
      </c>
      <c r="AQ961"/>
      <c r="BN961" s="1250"/>
      <c r="BO961" s="1260" t="s">
        <v>104</v>
      </c>
      <c r="BP961" s="773" t="s">
        <v>99</v>
      </c>
      <c r="BQ961" s="852" t="s">
        <v>1844</v>
      </c>
      <c r="BR961" s="853">
        <v>0.26461326579906802</v>
      </c>
      <c r="BS961" s="853">
        <v>77.994726905541668</v>
      </c>
      <c r="BT961" s="853">
        <v>1.8913106034921994E-18</v>
      </c>
      <c r="BU961" s="853">
        <v>2.4070065311859064</v>
      </c>
      <c r="BV961" s="854">
        <v>4.0096601354803463</v>
      </c>
      <c r="BW961"/>
    </row>
    <row r="962" spans="2:75" ht="15">
      <c r="B962" s="1250"/>
      <c r="C962" s="1247"/>
      <c r="D962" s="778" t="s">
        <v>100</v>
      </c>
      <c r="E962" s="847" t="s">
        <v>1368</v>
      </c>
      <c r="F962" s="815">
        <v>0.23745844840697314</v>
      </c>
      <c r="G962" s="815">
        <v>77.999502185998438</v>
      </c>
      <c r="H962" s="815">
        <v>9.2879777046266409E-13</v>
      </c>
      <c r="I962" s="815">
        <v>1.4475740313424048</v>
      </c>
      <c r="J962" s="816">
        <v>2.8857593019909533</v>
      </c>
      <c r="K962"/>
      <c r="AH962" s="1250"/>
      <c r="AI962" s="1247"/>
      <c r="AJ962" s="778" t="s">
        <v>100</v>
      </c>
      <c r="AK962" s="847" t="s">
        <v>1413</v>
      </c>
      <c r="AL962" s="815">
        <v>0.31364581012190063</v>
      </c>
      <c r="AM962" s="815">
        <v>75.983527467004805</v>
      </c>
      <c r="AN962" s="815">
        <v>5.89819735274555E-7</v>
      </c>
      <c r="AO962" s="815">
        <v>0.96605912503356128</v>
      </c>
      <c r="AP962" s="816">
        <v>2.8672742082993916</v>
      </c>
      <c r="AQ962"/>
      <c r="BN962" s="1250"/>
      <c r="BO962" s="1247"/>
      <c r="BP962" s="778" t="s">
        <v>100</v>
      </c>
      <c r="BQ962" s="847" t="s">
        <v>1842</v>
      </c>
      <c r="BR962" s="815">
        <v>0.2821556722127404</v>
      </c>
      <c r="BS962" s="815">
        <v>76.748210980943526</v>
      </c>
      <c r="BT962" s="815">
        <v>9.0660465540770441E-11</v>
      </c>
      <c r="BU962" s="815">
        <v>1.4367771560301261</v>
      </c>
      <c r="BV962" s="816">
        <v>3.1465561773027799</v>
      </c>
      <c r="BW962"/>
    </row>
    <row r="963" spans="2:75" ht="15">
      <c r="B963" s="1250"/>
      <c r="C963" s="1247"/>
      <c r="D963" s="778" t="s">
        <v>101</v>
      </c>
      <c r="E963" s="847" t="s">
        <v>1369</v>
      </c>
      <c r="F963" s="815">
        <v>0.23587846758867961</v>
      </c>
      <c r="G963" s="815">
        <v>77.980032852154224</v>
      </c>
      <c r="H963" s="815">
        <v>3.7285101509940416E-6</v>
      </c>
      <c r="I963" s="815">
        <v>0.61901969492716213</v>
      </c>
      <c r="J963" s="816">
        <v>2.047646971739538</v>
      </c>
      <c r="K963"/>
      <c r="AH963" s="1250"/>
      <c r="AI963" s="1247"/>
      <c r="AJ963" s="778" t="s">
        <v>101</v>
      </c>
      <c r="AK963" s="847" t="s">
        <v>1405</v>
      </c>
      <c r="AL963" s="815">
        <v>0.30826306275556958</v>
      </c>
      <c r="AM963" s="815">
        <v>74.887378834727357</v>
      </c>
      <c r="AN963" s="815">
        <v>1.8241026936523827E-3</v>
      </c>
      <c r="AO963" s="815">
        <v>0.31526217098703169</v>
      </c>
      <c r="AP963" s="816">
        <v>2.1847378290125881</v>
      </c>
      <c r="AQ963"/>
      <c r="BN963" s="1250"/>
      <c r="BO963" s="1247"/>
      <c r="BP963" s="778" t="s">
        <v>101</v>
      </c>
      <c r="BQ963" s="847" t="s">
        <v>1845</v>
      </c>
      <c r="BR963" s="815">
        <v>0.26468054891219717</v>
      </c>
      <c r="BS963" s="815">
        <v>77.99406048250512</v>
      </c>
      <c r="BT963" s="815">
        <v>8.2567118019425108E-5</v>
      </c>
      <c r="BU963" s="815">
        <v>0.49013589484383308</v>
      </c>
      <c r="BV963" s="816">
        <v>2.0931974384890655</v>
      </c>
      <c r="BW963"/>
    </row>
    <row r="964" spans="2:75" ht="15">
      <c r="B964" s="1250"/>
      <c r="C964" s="1247"/>
      <c r="D964" s="778" t="s">
        <v>102</v>
      </c>
      <c r="E964" s="847" t="s">
        <v>1370</v>
      </c>
      <c r="F964" s="815">
        <v>0.22090958474990985</v>
      </c>
      <c r="G964" s="815">
        <v>76.091881481779438</v>
      </c>
      <c r="H964" s="815">
        <v>1.6393700470332607E-2</v>
      </c>
      <c r="I964" s="815">
        <v>8.0491287460344299E-2</v>
      </c>
      <c r="J964" s="816">
        <v>1.4195087125396906</v>
      </c>
      <c r="K964"/>
      <c r="AH964" s="1250"/>
      <c r="AI964" s="1247"/>
      <c r="AJ964" s="778" t="s">
        <v>102</v>
      </c>
      <c r="AK964" s="855">
        <v>0.83333333333313986</v>
      </c>
      <c r="AL964" s="815">
        <v>0.29871917146344357</v>
      </c>
      <c r="AM964" s="815">
        <v>72.253032994957394</v>
      </c>
      <c r="AN964" s="815">
        <v>0.10112346845798525</v>
      </c>
      <c r="AO964" s="815">
        <v>-7.3555062442350674E-2</v>
      </c>
      <c r="AP964" s="816">
        <v>1.7402217291086304</v>
      </c>
      <c r="AQ964"/>
      <c r="BN964" s="1250"/>
      <c r="BO964" s="1247"/>
      <c r="BP964" s="778" t="s">
        <v>102</v>
      </c>
      <c r="BQ964" s="847" t="s">
        <v>1352</v>
      </c>
      <c r="BR964" s="815">
        <v>0.26237193321510316</v>
      </c>
      <c r="BS964" s="815">
        <v>77.993967530318457</v>
      </c>
      <c r="BT964" s="815">
        <v>1.1822417443827678E-2</v>
      </c>
      <c r="BU964" s="815">
        <v>0.12212703416942364</v>
      </c>
      <c r="BV964" s="816">
        <v>1.7112062991634982</v>
      </c>
      <c r="BW964"/>
    </row>
    <row r="965" spans="2:75" ht="15.75" thickBot="1">
      <c r="B965" s="1263"/>
      <c r="C965" s="1261"/>
      <c r="D965" s="788" t="s">
        <v>103</v>
      </c>
      <c r="E965" s="848">
        <v>0.20833333333334617</v>
      </c>
      <c r="F965" s="834">
        <v>0.22295552088364329</v>
      </c>
      <c r="G965" s="834">
        <v>76.558991215686774</v>
      </c>
      <c r="H965" s="834">
        <v>1</v>
      </c>
      <c r="I965" s="834">
        <v>-0.46724225942128167</v>
      </c>
      <c r="J965" s="835">
        <v>0.883908926087974</v>
      </c>
      <c r="K965"/>
      <c r="AH965" s="1263"/>
      <c r="AI965" s="1261"/>
      <c r="AJ965" s="788" t="s">
        <v>103</v>
      </c>
      <c r="AK965" s="848">
        <v>0.29166666666648045</v>
      </c>
      <c r="AL965" s="834">
        <v>0.32218722179492748</v>
      </c>
      <c r="AM965" s="834">
        <v>77.195843819412062</v>
      </c>
      <c r="AN965" s="834">
        <v>1</v>
      </c>
      <c r="AO965" s="834">
        <v>-0.68433046485183535</v>
      </c>
      <c r="AP965" s="835">
        <v>1.2676637981847962</v>
      </c>
      <c r="AQ965"/>
      <c r="BN965" s="1263"/>
      <c r="BO965" s="1261"/>
      <c r="BP965" s="788" t="s">
        <v>103</v>
      </c>
      <c r="BQ965" s="848">
        <v>0.54166666666645269</v>
      </c>
      <c r="BR965" s="834">
        <v>0.26535244172343003</v>
      </c>
      <c r="BS965" s="834">
        <v>77.985276916790994</v>
      </c>
      <c r="BT965" s="834">
        <v>0.66903782362903519</v>
      </c>
      <c r="BU965" s="834">
        <v>-0.2619016574368993</v>
      </c>
      <c r="BV965" s="835">
        <v>1.3452349907698047</v>
      </c>
      <c r="BW965"/>
    </row>
    <row r="966" spans="2:75" ht="15">
      <c r="B966" s="1270" t="s">
        <v>81</v>
      </c>
      <c r="C966" s="1247"/>
      <c r="D966" s="1247"/>
      <c r="E966" s="1247"/>
      <c r="F966" s="1247"/>
      <c r="G966" s="1247"/>
      <c r="H966" s="1247"/>
      <c r="I966" s="1247"/>
      <c r="J966" s="1247"/>
      <c r="K966"/>
      <c r="AH966" s="1270" t="s">
        <v>81</v>
      </c>
      <c r="AI966" s="1247"/>
      <c r="AJ966" s="1247"/>
      <c r="AK966" s="1247"/>
      <c r="AL966" s="1247"/>
      <c r="AM966" s="1247"/>
      <c r="AN966" s="1247"/>
      <c r="AO966" s="1247"/>
      <c r="AP966" s="1247"/>
      <c r="AQ966"/>
      <c r="BN966" s="1270" t="s">
        <v>81</v>
      </c>
      <c r="BO966" s="1247"/>
      <c r="BP966" s="1247"/>
      <c r="BQ966" s="1247"/>
      <c r="BR966" s="1247"/>
      <c r="BS966" s="1247"/>
      <c r="BT966" s="1247"/>
      <c r="BU966" s="1247"/>
      <c r="BV966" s="1247"/>
      <c r="BW966"/>
    </row>
    <row r="967" spans="2:75" ht="15">
      <c r="B967" s="1270" t="s">
        <v>1177</v>
      </c>
      <c r="C967" s="1247"/>
      <c r="D967" s="1247"/>
      <c r="E967" s="1247"/>
      <c r="F967" s="1247"/>
      <c r="G967" s="1247"/>
      <c r="H967" s="1247"/>
      <c r="I967" s="1247"/>
      <c r="J967" s="1247"/>
      <c r="K967"/>
      <c r="AH967" s="1270" t="s">
        <v>1586</v>
      </c>
      <c r="AI967" s="1247"/>
      <c r="AJ967" s="1247"/>
      <c r="AK967" s="1247"/>
      <c r="AL967" s="1247"/>
      <c r="AM967" s="1247"/>
      <c r="AN967" s="1247"/>
      <c r="AO967" s="1247"/>
      <c r="AP967" s="1247"/>
      <c r="AQ967"/>
      <c r="BN967" s="1270" t="s">
        <v>1668</v>
      </c>
      <c r="BO967" s="1247"/>
      <c r="BP967" s="1247"/>
      <c r="BQ967" s="1247"/>
      <c r="BR967" s="1247"/>
      <c r="BS967" s="1247"/>
      <c r="BT967" s="1247"/>
      <c r="BU967" s="1247"/>
      <c r="BV967" s="1247"/>
      <c r="BW967"/>
    </row>
    <row r="968" spans="2:75" ht="15">
      <c r="B968"/>
      <c r="C968"/>
      <c r="D968"/>
      <c r="E968"/>
      <c r="F968"/>
      <c r="G968"/>
      <c r="H968"/>
      <c r="I968"/>
      <c r="J968"/>
      <c r="K968"/>
      <c r="AH968"/>
      <c r="AI968"/>
      <c r="AJ968"/>
      <c r="AK968"/>
      <c r="AL968"/>
      <c r="AM968"/>
      <c r="AN968"/>
      <c r="AO968"/>
      <c r="AP968"/>
      <c r="AQ968"/>
      <c r="BN968"/>
      <c r="BO968"/>
      <c r="BP968"/>
      <c r="BQ968"/>
      <c r="BR968"/>
      <c r="BS968"/>
      <c r="BT968"/>
      <c r="BU968"/>
      <c r="BV968"/>
      <c r="BW968"/>
    </row>
    <row r="969" spans="2:75" ht="15.75" thickBot="1">
      <c r="B969" s="1246" t="s">
        <v>1127</v>
      </c>
      <c r="C969" s="1247"/>
      <c r="D969" s="1247"/>
      <c r="E969" s="1247"/>
      <c r="F969" s="1247"/>
      <c r="G969"/>
      <c r="H969"/>
      <c r="I969"/>
      <c r="J969"/>
      <c r="K969"/>
      <c r="AH969" s="1246" t="s">
        <v>1127</v>
      </c>
      <c r="AI969" s="1247"/>
      <c r="AJ969" s="1247"/>
      <c r="AK969" s="1247"/>
      <c r="AL969" s="1247"/>
      <c r="AM969"/>
      <c r="AN969"/>
      <c r="AO969"/>
      <c r="AP969"/>
      <c r="AQ969"/>
      <c r="BN969" s="1246" t="s">
        <v>1127</v>
      </c>
      <c r="BO969" s="1247"/>
      <c r="BP969" s="1247"/>
      <c r="BQ969" s="1247"/>
      <c r="BR969" s="1247"/>
      <c r="BS969"/>
      <c r="BT969"/>
      <c r="BU969"/>
      <c r="BV969"/>
      <c r="BW969"/>
    </row>
    <row r="970" spans="2:75" ht="25.5" thickBot="1">
      <c r="B970" s="812" t="s">
        <v>109</v>
      </c>
      <c r="C970" s="756" t="s">
        <v>849</v>
      </c>
      <c r="D970" s="757" t="s">
        <v>850</v>
      </c>
      <c r="E970" s="757" t="s">
        <v>36</v>
      </c>
      <c r="F970" s="758" t="s">
        <v>39</v>
      </c>
      <c r="G970"/>
      <c r="H970"/>
      <c r="I970"/>
      <c r="J970"/>
      <c r="K970"/>
      <c r="AH970" s="812" t="s">
        <v>109</v>
      </c>
      <c r="AI970" s="756" t="s">
        <v>849</v>
      </c>
      <c r="AJ970" s="757" t="s">
        <v>850</v>
      </c>
      <c r="AK970" s="757" t="s">
        <v>36</v>
      </c>
      <c r="AL970" s="758" t="s">
        <v>39</v>
      </c>
      <c r="AM970"/>
      <c r="AN970"/>
      <c r="AO970"/>
      <c r="AP970"/>
      <c r="AQ970"/>
      <c r="BN970" s="812" t="s">
        <v>109</v>
      </c>
      <c r="BO970" s="756" t="s">
        <v>849</v>
      </c>
      <c r="BP970" s="757" t="s">
        <v>850</v>
      </c>
      <c r="BQ970" s="757" t="s">
        <v>36</v>
      </c>
      <c r="BR970" s="758" t="s">
        <v>39</v>
      </c>
      <c r="BS970"/>
      <c r="BT970"/>
      <c r="BU970"/>
      <c r="BV970"/>
      <c r="BW970"/>
    </row>
    <row r="971" spans="2:75" ht="15">
      <c r="B971" s="806" t="s">
        <v>858</v>
      </c>
      <c r="C971" s="794">
        <v>5</v>
      </c>
      <c r="D971" s="813">
        <v>83.593257170828323</v>
      </c>
      <c r="E971" s="813">
        <v>27.983447715048175</v>
      </c>
      <c r="F971" s="814">
        <v>1.5091064606511448E-16</v>
      </c>
      <c r="G971"/>
      <c r="H971"/>
      <c r="I971"/>
      <c r="J971"/>
      <c r="K971"/>
      <c r="AH971" s="806" t="s">
        <v>858</v>
      </c>
      <c r="AI971" s="794">
        <v>5</v>
      </c>
      <c r="AJ971" s="813">
        <v>67.539436195150657</v>
      </c>
      <c r="AK971" s="813">
        <v>8.6556930793866176</v>
      </c>
      <c r="AL971" s="814">
        <v>2.2228894186354402E-6</v>
      </c>
      <c r="AM971"/>
      <c r="AN971"/>
      <c r="AO971"/>
      <c r="AP971"/>
      <c r="AQ971"/>
      <c r="BN971" s="806" t="s">
        <v>858</v>
      </c>
      <c r="BO971" s="794">
        <v>5</v>
      </c>
      <c r="BP971" s="813">
        <v>68.958286470913933</v>
      </c>
      <c r="BQ971" s="813">
        <v>12.800785517482486</v>
      </c>
      <c r="BR971" s="814">
        <v>8.2749470323109777E-9</v>
      </c>
      <c r="BS971"/>
      <c r="BT971"/>
      <c r="BU971"/>
      <c r="BV971"/>
      <c r="BW971"/>
    </row>
    <row r="972" spans="2:75" ht="15">
      <c r="B972" s="808" t="s">
        <v>1049</v>
      </c>
      <c r="C972" s="779">
        <v>5</v>
      </c>
      <c r="D972" s="815">
        <v>83.593257170828323</v>
      </c>
      <c r="E972" s="815">
        <v>20.337434252679635</v>
      </c>
      <c r="F972" s="816">
        <v>3.1732706672419126E-13</v>
      </c>
      <c r="G972"/>
      <c r="H972"/>
      <c r="I972"/>
      <c r="J972"/>
      <c r="K972"/>
      <c r="AH972" s="808" t="s">
        <v>1049</v>
      </c>
      <c r="AI972" s="779">
        <v>5</v>
      </c>
      <c r="AJ972" s="815">
        <v>67.539436195151026</v>
      </c>
      <c r="AK972" s="815">
        <v>13.876945507964139</v>
      </c>
      <c r="AL972" s="816">
        <v>2.5315644783200553E-9</v>
      </c>
      <c r="AM972"/>
      <c r="AN972"/>
      <c r="AO972"/>
      <c r="AP972"/>
      <c r="AQ972"/>
      <c r="BN972" s="808" t="s">
        <v>1049</v>
      </c>
      <c r="BO972" s="779">
        <v>5</v>
      </c>
      <c r="BP972" s="815">
        <v>68.958286470914729</v>
      </c>
      <c r="BQ972" s="815">
        <v>11.837003955827546</v>
      </c>
      <c r="BR972" s="816">
        <v>2.7873073928662618E-8</v>
      </c>
      <c r="BS972"/>
      <c r="BT972"/>
      <c r="BU972"/>
      <c r="BV972"/>
      <c r="BW972"/>
    </row>
    <row r="973" spans="2:75" ht="15.75" thickBot="1">
      <c r="B973" s="810" t="s">
        <v>10</v>
      </c>
      <c r="C973" s="789">
        <v>5</v>
      </c>
      <c r="D973" s="834">
        <v>83.593257170828906</v>
      </c>
      <c r="E973" s="834">
        <v>68.187676882005476</v>
      </c>
      <c r="F973" s="835">
        <v>4.9048562177291951E-28</v>
      </c>
      <c r="G973"/>
      <c r="H973"/>
      <c r="I973"/>
      <c r="J973"/>
      <c r="K973"/>
      <c r="AH973" s="810" t="s">
        <v>10</v>
      </c>
      <c r="AI973" s="789">
        <v>5</v>
      </c>
      <c r="AJ973" s="834">
        <v>67.539436195152561</v>
      </c>
      <c r="AK973" s="834">
        <v>20.49610326734264</v>
      </c>
      <c r="AL973" s="835">
        <v>2.16565146595414E-12</v>
      </c>
      <c r="AM973"/>
      <c r="AN973"/>
      <c r="AO973"/>
      <c r="AP973"/>
      <c r="AQ973"/>
      <c r="BN973" s="810" t="s">
        <v>10</v>
      </c>
      <c r="BO973" s="789">
        <v>5</v>
      </c>
      <c r="BP973" s="834">
        <v>68.958286470929863</v>
      </c>
      <c r="BQ973" s="834">
        <v>38.790953241531092</v>
      </c>
      <c r="BR973" s="835">
        <v>9.4199941096214297E-19</v>
      </c>
      <c r="BS973"/>
      <c r="BT973"/>
      <c r="BU973"/>
      <c r="BV973"/>
      <c r="BW973"/>
    </row>
    <row r="974" spans="2:75" ht="15">
      <c r="B974" s="1270" t="s">
        <v>1260</v>
      </c>
      <c r="C974" s="1247"/>
      <c r="D974" s="1247"/>
      <c r="E974" s="1247"/>
      <c r="F974" s="1247"/>
      <c r="G974"/>
      <c r="H974"/>
      <c r="I974"/>
      <c r="J974"/>
      <c r="K974"/>
      <c r="AH974" s="1270" t="s">
        <v>1260</v>
      </c>
      <c r="AI974" s="1247"/>
      <c r="AJ974" s="1247"/>
      <c r="AK974" s="1247"/>
      <c r="AL974" s="1247"/>
      <c r="AM974"/>
      <c r="AN974"/>
      <c r="AO974"/>
      <c r="AP974"/>
      <c r="AQ974"/>
      <c r="BN974" s="1270" t="s">
        <v>1260</v>
      </c>
      <c r="BO974" s="1247"/>
      <c r="BP974" s="1247"/>
      <c r="BQ974" s="1247"/>
      <c r="BR974" s="1247"/>
      <c r="BS974"/>
      <c r="BT974"/>
      <c r="BU974"/>
      <c r="BV974"/>
      <c r="BW974"/>
    </row>
    <row r="975" spans="2:75" ht="15">
      <c r="B975" s="1270" t="s">
        <v>1106</v>
      </c>
      <c r="C975" s="1247"/>
      <c r="D975" s="1247"/>
      <c r="E975" s="1247"/>
      <c r="F975" s="1247"/>
      <c r="G975"/>
      <c r="H975"/>
      <c r="I975"/>
      <c r="J975"/>
      <c r="K975"/>
      <c r="AH975" s="1270" t="s">
        <v>1422</v>
      </c>
      <c r="AI975" s="1247"/>
      <c r="AJ975" s="1247"/>
      <c r="AK975" s="1247"/>
      <c r="AL975" s="1247"/>
      <c r="AM975"/>
      <c r="AN975"/>
      <c r="AO975"/>
      <c r="AP975"/>
      <c r="AQ975"/>
      <c r="BN975" s="1270" t="s">
        <v>1654</v>
      </c>
      <c r="BO975" s="1247"/>
      <c r="BP975" s="1247"/>
      <c r="BQ975" s="1247"/>
      <c r="BR975" s="1247"/>
      <c r="BS975"/>
      <c r="BT975"/>
      <c r="BU975"/>
      <c r="BV975"/>
      <c r="BW975"/>
    </row>
    <row r="976" spans="2:75" ht="15">
      <c r="B976"/>
      <c r="C976"/>
      <c r="D976"/>
      <c r="E976"/>
      <c r="F976"/>
      <c r="G976"/>
      <c r="H976"/>
      <c r="I976"/>
      <c r="J976"/>
      <c r="K976"/>
      <c r="AH976"/>
      <c r="AI976"/>
      <c r="AJ976"/>
      <c r="AK976"/>
      <c r="AL976"/>
      <c r="AM976"/>
      <c r="AN976"/>
      <c r="AO976"/>
      <c r="AP976"/>
      <c r="AQ976"/>
      <c r="BN976"/>
      <c r="BO976"/>
      <c r="BP976"/>
      <c r="BQ976"/>
      <c r="BR976"/>
      <c r="BS976"/>
      <c r="BT976"/>
      <c r="BU976"/>
      <c r="BV976"/>
      <c r="BW976"/>
    </row>
    <row r="977" spans="2:75" ht="15">
      <c r="B977"/>
      <c r="C977"/>
      <c r="D977"/>
      <c r="E977"/>
      <c r="F977"/>
      <c r="G977"/>
      <c r="H977"/>
      <c r="I977"/>
      <c r="J977"/>
      <c r="K977"/>
      <c r="AH977"/>
      <c r="AI977"/>
      <c r="AJ977"/>
      <c r="AK977"/>
      <c r="AL977"/>
      <c r="AM977"/>
      <c r="AN977"/>
      <c r="AO977"/>
      <c r="AP977"/>
      <c r="AQ977"/>
      <c r="BN977"/>
      <c r="BO977"/>
      <c r="BP977"/>
      <c r="BQ977"/>
      <c r="BR977"/>
      <c r="BS977"/>
      <c r="BT977"/>
      <c r="BU977"/>
      <c r="BV977"/>
      <c r="BW977"/>
    </row>
    <row r="978" spans="2:75" ht="16.5">
      <c r="B978" s="649" t="s">
        <v>141</v>
      </c>
      <c r="C978"/>
      <c r="D978"/>
      <c r="E978"/>
      <c r="F978"/>
      <c r="G978"/>
      <c r="H978"/>
      <c r="I978"/>
      <c r="J978"/>
      <c r="K978"/>
      <c r="AH978" s="649" t="s">
        <v>141</v>
      </c>
      <c r="AI978"/>
      <c r="AJ978"/>
      <c r="AK978"/>
      <c r="AL978"/>
      <c r="AM978"/>
      <c r="AN978"/>
      <c r="AO978"/>
      <c r="AP978"/>
      <c r="AQ978"/>
      <c r="BN978" s="649" t="s">
        <v>141</v>
      </c>
      <c r="BO978"/>
      <c r="BP978"/>
      <c r="BQ978"/>
      <c r="BR978"/>
      <c r="BS978"/>
      <c r="BT978"/>
      <c r="BU978"/>
      <c r="BV978"/>
      <c r="BW978"/>
    </row>
    <row r="979" spans="2:75" ht="15">
      <c r="B979"/>
      <c r="C979"/>
      <c r="D979"/>
      <c r="E979"/>
      <c r="F979"/>
      <c r="G979"/>
      <c r="H979"/>
      <c r="I979"/>
      <c r="J979"/>
      <c r="K979"/>
      <c r="AH979"/>
      <c r="AI979"/>
      <c r="AJ979"/>
      <c r="AK979"/>
      <c r="AL979"/>
      <c r="AM979"/>
      <c r="AN979"/>
      <c r="AO979"/>
      <c r="AP979"/>
      <c r="AQ979"/>
      <c r="BN979"/>
      <c r="BO979"/>
      <c r="BP979"/>
      <c r="BQ979"/>
      <c r="BR979"/>
      <c r="BS979"/>
      <c r="BT979"/>
      <c r="BU979"/>
      <c r="BV979"/>
      <c r="BW979"/>
    </row>
    <row r="980" spans="2:75" ht="15.75" thickBot="1">
      <c r="B980" s="1246" t="s">
        <v>1119</v>
      </c>
      <c r="C980" s="1247"/>
      <c r="D980" s="1247"/>
      <c r="E980" s="1247"/>
      <c r="F980" s="1247"/>
      <c r="G980" s="1247"/>
      <c r="H980" s="1247"/>
      <c r="I980" s="1247"/>
      <c r="J980"/>
      <c r="K980"/>
      <c r="AH980" s="1246" t="s">
        <v>1119</v>
      </c>
      <c r="AI980" s="1247"/>
      <c r="AJ980" s="1247"/>
      <c r="AK980" s="1247"/>
      <c r="AL980" s="1247"/>
      <c r="AM980" s="1247"/>
      <c r="AN980" s="1247"/>
      <c r="AO980" s="1247"/>
      <c r="AP980"/>
      <c r="AQ980"/>
      <c r="BN980" s="1246" t="s">
        <v>1119</v>
      </c>
      <c r="BO980" s="1247"/>
      <c r="BP980" s="1247"/>
      <c r="BQ980" s="1247"/>
      <c r="BR980" s="1247"/>
      <c r="BS980" s="1247"/>
      <c r="BT980" s="1247"/>
      <c r="BU980" s="1247"/>
      <c r="BV980"/>
      <c r="BW980"/>
    </row>
    <row r="981" spans="2:75" ht="16.5" thickBot="1">
      <c r="B981" s="1278" t="s">
        <v>30</v>
      </c>
      <c r="C981" s="1281" t="s">
        <v>109</v>
      </c>
      <c r="D981" s="1279" t="s">
        <v>96</v>
      </c>
      <c r="E981" s="1264" t="s">
        <v>16</v>
      </c>
      <c r="F981" s="1266" t="s">
        <v>71</v>
      </c>
      <c r="G981" s="1266" t="s">
        <v>50</v>
      </c>
      <c r="H981" s="1268" t="s">
        <v>72</v>
      </c>
      <c r="I981" s="1269"/>
      <c r="J981"/>
      <c r="K981"/>
      <c r="AH981" s="1278" t="s">
        <v>30</v>
      </c>
      <c r="AI981" s="1281" t="s">
        <v>109</v>
      </c>
      <c r="AJ981" s="1279" t="s">
        <v>96</v>
      </c>
      <c r="AK981" s="1264" t="s">
        <v>16</v>
      </c>
      <c r="AL981" s="1266" t="s">
        <v>71</v>
      </c>
      <c r="AM981" s="1266" t="s">
        <v>50</v>
      </c>
      <c r="AN981" s="1268" t="s">
        <v>72</v>
      </c>
      <c r="AO981" s="1269"/>
      <c r="AP981"/>
      <c r="AQ981"/>
      <c r="BN981" s="1278" t="s">
        <v>30</v>
      </c>
      <c r="BO981" s="1281" t="s">
        <v>109</v>
      </c>
      <c r="BP981" s="1279" t="s">
        <v>96</v>
      </c>
      <c r="BQ981" s="1264" t="s">
        <v>16</v>
      </c>
      <c r="BR981" s="1266" t="s">
        <v>71</v>
      </c>
      <c r="BS981" s="1266" t="s">
        <v>50</v>
      </c>
      <c r="BT981" s="1268" t="s">
        <v>72</v>
      </c>
      <c r="BU981" s="1269"/>
      <c r="BV981"/>
      <c r="BW981"/>
    </row>
    <row r="982" spans="2:75" ht="25.5" thickBot="1">
      <c r="B982" s="1263"/>
      <c r="C982" s="1261"/>
      <c r="D982" s="1277"/>
      <c r="E982" s="1265"/>
      <c r="F982" s="1267"/>
      <c r="G982" s="1267"/>
      <c r="H982" s="827" t="s">
        <v>73</v>
      </c>
      <c r="I982" s="828" t="s">
        <v>74</v>
      </c>
      <c r="J982"/>
      <c r="K982"/>
      <c r="AH982" s="1263"/>
      <c r="AI982" s="1261"/>
      <c r="AJ982" s="1277"/>
      <c r="AK982" s="1265"/>
      <c r="AL982" s="1267"/>
      <c r="AM982" s="1267"/>
      <c r="AN982" s="827" t="s">
        <v>73</v>
      </c>
      <c r="AO982" s="828" t="s">
        <v>74</v>
      </c>
      <c r="AP982"/>
      <c r="AQ982"/>
      <c r="BN982" s="1263"/>
      <c r="BO982" s="1261"/>
      <c r="BP982" s="1277"/>
      <c r="BQ982" s="1265"/>
      <c r="BR982" s="1267"/>
      <c r="BS982" s="1267"/>
      <c r="BT982" s="827" t="s">
        <v>73</v>
      </c>
      <c r="BU982" s="828" t="s">
        <v>74</v>
      </c>
      <c r="BV982"/>
      <c r="BW982"/>
    </row>
    <row r="983" spans="2:75" ht="15">
      <c r="B983" s="1249" t="s">
        <v>2</v>
      </c>
      <c r="C983" s="1282" t="s">
        <v>858</v>
      </c>
      <c r="D983" s="793" t="s">
        <v>99</v>
      </c>
      <c r="E983" s="832">
        <v>1.0999999999999985</v>
      </c>
      <c r="F983" s="813">
        <v>0.20332002198266524</v>
      </c>
      <c r="G983" s="796">
        <v>39.000000000000561</v>
      </c>
      <c r="H983" s="813">
        <v>0.68874643767404597</v>
      </c>
      <c r="I983" s="814">
        <v>1.5112535623259511</v>
      </c>
      <c r="J983"/>
      <c r="K983"/>
      <c r="AH983" s="1249" t="s">
        <v>2</v>
      </c>
      <c r="AI983" s="1282" t="s">
        <v>858</v>
      </c>
      <c r="AJ983" s="793" t="s">
        <v>99</v>
      </c>
      <c r="AK983" s="832">
        <v>4.6000000000000023</v>
      </c>
      <c r="AL983" s="813">
        <v>0.36586937403996905</v>
      </c>
      <c r="AM983" s="796">
        <v>39.000000000000327</v>
      </c>
      <c r="AN983" s="813">
        <v>3.8599593392099276</v>
      </c>
      <c r="AO983" s="814">
        <v>5.340040660790077</v>
      </c>
      <c r="AP983"/>
      <c r="AQ983"/>
      <c r="BN983" s="1249" t="s">
        <v>2</v>
      </c>
      <c r="BO983" s="1282" t="s">
        <v>858</v>
      </c>
      <c r="BP983" s="793" t="s">
        <v>99</v>
      </c>
      <c r="BQ983" s="832">
        <v>1.9</v>
      </c>
      <c r="BR983" s="813">
        <v>0.2910585846785847</v>
      </c>
      <c r="BS983" s="796">
        <v>39.000000000000668</v>
      </c>
      <c r="BT983" s="813">
        <v>1.3112784435719593</v>
      </c>
      <c r="BU983" s="814">
        <v>2.4887215564280405</v>
      </c>
      <c r="BV983"/>
      <c r="BW983"/>
    </row>
    <row r="984" spans="2:75" ht="15">
      <c r="B984" s="1250"/>
      <c r="C984" s="1247"/>
      <c r="D984" s="778" t="s">
        <v>100</v>
      </c>
      <c r="E984" s="855">
        <v>2.2999999999999994</v>
      </c>
      <c r="F984" s="815">
        <v>0.25979391350237124</v>
      </c>
      <c r="G984" s="815">
        <v>38.999999999999346</v>
      </c>
      <c r="H984" s="815">
        <v>1.7745172100780109</v>
      </c>
      <c r="I984" s="816">
        <v>2.8254827899219879</v>
      </c>
      <c r="J984"/>
      <c r="K984"/>
      <c r="AH984" s="1250"/>
      <c r="AI984" s="1247"/>
      <c r="AJ984" s="778" t="s">
        <v>100</v>
      </c>
      <c r="AK984" s="855">
        <v>5.6000000000000005</v>
      </c>
      <c r="AL984" s="815">
        <v>0.31435276969936721</v>
      </c>
      <c r="AM984" s="815">
        <v>38.999999999997698</v>
      </c>
      <c r="AN984" s="815">
        <v>4.9641615070407719</v>
      </c>
      <c r="AO984" s="816">
        <v>6.2358384929592292</v>
      </c>
      <c r="AP984"/>
      <c r="AQ984"/>
      <c r="BN984" s="1250"/>
      <c r="BO984" s="1247"/>
      <c r="BP984" s="778" t="s">
        <v>100</v>
      </c>
      <c r="BQ984" s="855">
        <v>2.3000000000000016</v>
      </c>
      <c r="BR984" s="815">
        <v>0.32823016731409882</v>
      </c>
      <c r="BS984" s="815">
        <v>38.999999999995332</v>
      </c>
      <c r="BT984" s="815">
        <v>1.6360918208917168</v>
      </c>
      <c r="BU984" s="816">
        <v>2.9639081791082864</v>
      </c>
      <c r="BV984"/>
      <c r="BW984"/>
    </row>
    <row r="985" spans="2:75" ht="15">
      <c r="B985" s="1250"/>
      <c r="C985" s="1247"/>
      <c r="D985" s="778" t="s">
        <v>101</v>
      </c>
      <c r="E985" s="855">
        <v>2.9</v>
      </c>
      <c r="F985" s="815">
        <v>0.2563162220734489</v>
      </c>
      <c r="G985" s="815">
        <v>38.999999999998956</v>
      </c>
      <c r="H985" s="815">
        <v>2.3815515049539826</v>
      </c>
      <c r="I985" s="816">
        <v>3.4184484950460172</v>
      </c>
      <c r="J985"/>
      <c r="K985"/>
      <c r="AH985" s="1250"/>
      <c r="AI985" s="1247"/>
      <c r="AJ985" s="778" t="s">
        <v>101</v>
      </c>
      <c r="AK985" s="855">
        <v>6.200000000000002</v>
      </c>
      <c r="AL985" s="815">
        <v>0.30130296344953816</v>
      </c>
      <c r="AM985" s="815">
        <v>38.999999999996547</v>
      </c>
      <c r="AN985" s="815">
        <v>5.5905572316505374</v>
      </c>
      <c r="AO985" s="816">
        <v>6.8094427683494665</v>
      </c>
      <c r="AP985"/>
      <c r="AQ985"/>
      <c r="BN985" s="1250"/>
      <c r="BO985" s="1247"/>
      <c r="BP985" s="778" t="s">
        <v>101</v>
      </c>
      <c r="BQ985" s="855">
        <v>2.8000000000000003</v>
      </c>
      <c r="BR985" s="815">
        <v>0.2912053739211789</v>
      </c>
      <c r="BS985" s="815">
        <v>38.999999999998785</v>
      </c>
      <c r="BT985" s="815">
        <v>2.2109815343038046</v>
      </c>
      <c r="BU985" s="816">
        <v>3.3890184656961959</v>
      </c>
      <c r="BV985"/>
      <c r="BW985"/>
    </row>
    <row r="986" spans="2:75" ht="15">
      <c r="B986" s="1250"/>
      <c r="C986" s="1247"/>
      <c r="D986" s="778" t="s">
        <v>102</v>
      </c>
      <c r="E986" s="855">
        <v>3.4999999999999982</v>
      </c>
      <c r="F986" s="815">
        <v>0.22200844418118576</v>
      </c>
      <c r="G986" s="815">
        <v>38.999999999996014</v>
      </c>
      <c r="H986" s="815">
        <v>3.050945535783288</v>
      </c>
      <c r="I986" s="816">
        <v>3.9490544642167085</v>
      </c>
      <c r="J986"/>
      <c r="K986"/>
      <c r="AH986" s="1250"/>
      <c r="AI986" s="1247"/>
      <c r="AJ986" s="778" t="s">
        <v>102</v>
      </c>
      <c r="AK986" s="855">
        <v>6.6000000000000005</v>
      </c>
      <c r="AL986" s="815">
        <v>0.27727304571548694</v>
      </c>
      <c r="AM986" s="815">
        <v>38.999999999986542</v>
      </c>
      <c r="AN986" s="815">
        <v>6.0391623280604207</v>
      </c>
      <c r="AO986" s="816">
        <v>7.1608376719395803</v>
      </c>
      <c r="AP986"/>
      <c r="AQ986"/>
      <c r="BN986" s="1250"/>
      <c r="BO986" s="1247"/>
      <c r="BP986" s="778" t="s">
        <v>102</v>
      </c>
      <c r="BQ986" s="855">
        <v>3.7000000000000011</v>
      </c>
      <c r="BR986" s="815">
        <v>0.28614741284928391</v>
      </c>
      <c r="BS986" s="815">
        <v>38.99999999999774</v>
      </c>
      <c r="BT986" s="815">
        <v>3.1212122262378257</v>
      </c>
      <c r="BU986" s="816">
        <v>4.2787877737621764</v>
      </c>
      <c r="BV986"/>
      <c r="BW986"/>
    </row>
    <row r="987" spans="2:75" ht="15">
      <c r="B987" s="1250"/>
      <c r="C987" s="1247"/>
      <c r="D987" s="778" t="s">
        <v>103</v>
      </c>
      <c r="E987" s="855">
        <v>3.7999999999999989</v>
      </c>
      <c r="F987" s="815">
        <v>0.22686391618597393</v>
      </c>
      <c r="G987" s="799">
        <v>38.999999999999986</v>
      </c>
      <c r="H987" s="815">
        <v>3.3411244166467129</v>
      </c>
      <c r="I987" s="816">
        <v>4.2588755833532845</v>
      </c>
      <c r="J987"/>
      <c r="K987"/>
      <c r="AH987" s="1250"/>
      <c r="AI987" s="1247"/>
      <c r="AJ987" s="778" t="s">
        <v>103</v>
      </c>
      <c r="AK987" s="855">
        <v>6.9000000000000021</v>
      </c>
      <c r="AL987" s="815">
        <v>0.33444259873982685</v>
      </c>
      <c r="AM987" s="815">
        <v>38.999999999989612</v>
      </c>
      <c r="AN987" s="815">
        <v>6.2235259922555457</v>
      </c>
      <c r="AO987" s="816">
        <v>7.5764740077444586</v>
      </c>
      <c r="AP987"/>
      <c r="AQ987"/>
      <c r="BN987" s="1250"/>
      <c r="BO987" s="1247"/>
      <c r="BP987" s="778" t="s">
        <v>103</v>
      </c>
      <c r="BQ987" s="855">
        <v>4.2</v>
      </c>
      <c r="BR987" s="815">
        <v>0.29266921712963251</v>
      </c>
      <c r="BS987" s="815">
        <v>38.9999999999987</v>
      </c>
      <c r="BT987" s="815">
        <v>3.6080206319377077</v>
      </c>
      <c r="BU987" s="816">
        <v>4.7919793680622931</v>
      </c>
      <c r="BV987"/>
      <c r="BW987"/>
    </row>
    <row r="988" spans="2:75" ht="15">
      <c r="B988" s="1250"/>
      <c r="C988" s="1259"/>
      <c r="D988" s="783" t="s">
        <v>104</v>
      </c>
      <c r="E988" s="856">
        <v>4.3999999999999888</v>
      </c>
      <c r="F988" s="850">
        <v>0.26045106610408764</v>
      </c>
      <c r="G988" s="850">
        <v>38.999999999996305</v>
      </c>
      <c r="H988" s="850">
        <v>3.8731879934774298</v>
      </c>
      <c r="I988" s="851">
        <v>4.9268120065225478</v>
      </c>
      <c r="J988"/>
      <c r="K988"/>
      <c r="AH988" s="1250"/>
      <c r="AI988" s="1259"/>
      <c r="AJ988" s="783" t="s">
        <v>104</v>
      </c>
      <c r="AK988" s="856">
        <v>7.6000000000000041</v>
      </c>
      <c r="AL988" s="850">
        <v>0.37051208115147583</v>
      </c>
      <c r="AM988" s="850">
        <v>38.999999999990287</v>
      </c>
      <c r="AN988" s="850">
        <v>6.8505685776910896</v>
      </c>
      <c r="AO988" s="851">
        <v>8.3494314223089177</v>
      </c>
      <c r="AP988"/>
      <c r="AQ988"/>
      <c r="BN988" s="1250"/>
      <c r="BO988" s="1259"/>
      <c r="BP988" s="783" t="s">
        <v>104</v>
      </c>
      <c r="BQ988" s="856">
        <v>4.5000000000000018</v>
      </c>
      <c r="BR988" s="850">
        <v>0.28867513459482214</v>
      </c>
      <c r="BS988" s="881">
        <v>39.000000000000803</v>
      </c>
      <c r="BT988" s="850">
        <v>3.916099426414748</v>
      </c>
      <c r="BU988" s="851">
        <v>5.0839005735852556</v>
      </c>
      <c r="BV988"/>
      <c r="BW988"/>
    </row>
    <row r="989" spans="2:75" ht="15">
      <c r="B989" s="1250"/>
      <c r="C989" s="1258" t="s">
        <v>1049</v>
      </c>
      <c r="D989" s="773" t="s">
        <v>99</v>
      </c>
      <c r="E989" s="872">
        <v>1.2222222222222212</v>
      </c>
      <c r="F989" s="853">
        <v>0.21431812112690882</v>
      </c>
      <c r="G989" s="877">
        <v>39.000000000000462</v>
      </c>
      <c r="H989" s="853">
        <v>0.78872290461954575</v>
      </c>
      <c r="I989" s="854">
        <v>1.6557215398248968</v>
      </c>
      <c r="J989"/>
      <c r="K989"/>
      <c r="AH989" s="1250"/>
      <c r="AI989" s="1258" t="s">
        <v>1049</v>
      </c>
      <c r="AJ989" s="773" t="s">
        <v>99</v>
      </c>
      <c r="AK989" s="872">
        <v>3.8888888888888902</v>
      </c>
      <c r="AL989" s="853">
        <v>0.38566018268879459</v>
      </c>
      <c r="AM989" s="877">
        <v>39.000000000000227</v>
      </c>
      <c r="AN989" s="853">
        <v>3.1088175391446584</v>
      </c>
      <c r="AO989" s="854">
        <v>4.6689602386331224</v>
      </c>
      <c r="AP989"/>
      <c r="AQ989"/>
      <c r="BN989" s="1250"/>
      <c r="BO989" s="1258" t="s">
        <v>1049</v>
      </c>
      <c r="BP989" s="773" t="s">
        <v>99</v>
      </c>
      <c r="BQ989" s="872">
        <v>1.4444444444444446</v>
      </c>
      <c r="BR989" s="853">
        <v>0.30680268670977168</v>
      </c>
      <c r="BS989" s="877">
        <v>39.000000000000654</v>
      </c>
      <c r="BT989" s="853">
        <v>0.82387743579379558</v>
      </c>
      <c r="BU989" s="854">
        <v>2.0650114530950936</v>
      </c>
      <c r="BV989"/>
      <c r="BW989"/>
    </row>
    <row r="990" spans="2:75" ht="15">
      <c r="B990" s="1250"/>
      <c r="C990" s="1247"/>
      <c r="D990" s="778" t="s">
        <v>100</v>
      </c>
      <c r="E990" s="855">
        <v>2.1111111111111103</v>
      </c>
      <c r="F990" s="815">
        <v>0.27384682963875479</v>
      </c>
      <c r="G990" s="815">
        <v>38.999999999999439</v>
      </c>
      <c r="H990" s="815">
        <v>1.5572036153200255</v>
      </c>
      <c r="I990" s="816">
        <v>2.6650186069021951</v>
      </c>
      <c r="J990"/>
      <c r="K990"/>
      <c r="AH990" s="1250"/>
      <c r="AI990" s="1247"/>
      <c r="AJ990" s="778" t="s">
        <v>100</v>
      </c>
      <c r="AK990" s="855">
        <v>4.4444444444444455</v>
      </c>
      <c r="AL990" s="815">
        <v>0.33135691367745496</v>
      </c>
      <c r="AM990" s="815">
        <v>38.999999999997613</v>
      </c>
      <c r="AN990" s="815">
        <v>3.7742118238577467</v>
      </c>
      <c r="AO990" s="816">
        <v>5.1146770650311444</v>
      </c>
      <c r="AP990"/>
      <c r="AQ990"/>
      <c r="BN990" s="1250"/>
      <c r="BO990" s="1247"/>
      <c r="BP990" s="778" t="s">
        <v>100</v>
      </c>
      <c r="BQ990" s="855">
        <v>2.0000000000000013</v>
      </c>
      <c r="BR990" s="815">
        <v>0.34598497516356796</v>
      </c>
      <c r="BS990" s="815">
        <v>38.999999999995339</v>
      </c>
      <c r="BT990" s="815">
        <v>1.3001793322676047</v>
      </c>
      <c r="BU990" s="816">
        <v>2.6998206677323977</v>
      </c>
      <c r="BV990"/>
      <c r="BW990"/>
    </row>
    <row r="991" spans="2:75" ht="15">
      <c r="B991" s="1250"/>
      <c r="C991" s="1247"/>
      <c r="D991" s="778" t="s">
        <v>101</v>
      </c>
      <c r="E991" s="855">
        <v>2.7777777777777772</v>
      </c>
      <c r="F991" s="815">
        <v>0.27018102100054159</v>
      </c>
      <c r="G991" s="815">
        <v>38.999999999998934</v>
      </c>
      <c r="H991" s="815">
        <v>2.2312850798337971</v>
      </c>
      <c r="I991" s="816">
        <v>3.3242704757217574</v>
      </c>
      <c r="J991"/>
      <c r="K991"/>
      <c r="AH991" s="1250"/>
      <c r="AI991" s="1247"/>
      <c r="AJ991" s="778" t="s">
        <v>101</v>
      </c>
      <c r="AK991" s="855">
        <v>5.4444444444444455</v>
      </c>
      <c r="AL991" s="815">
        <v>0.3176012100863348</v>
      </c>
      <c r="AM991" s="815">
        <v>38.999999999996518</v>
      </c>
      <c r="AN991" s="815">
        <v>4.8020353606102191</v>
      </c>
      <c r="AO991" s="816">
        <v>6.086853528278672</v>
      </c>
      <c r="AP991"/>
      <c r="AQ991"/>
      <c r="BN991" s="1250"/>
      <c r="BO991" s="1247"/>
      <c r="BP991" s="778" t="s">
        <v>101</v>
      </c>
      <c r="BQ991" s="855">
        <v>2.8888888888888897</v>
      </c>
      <c r="BR991" s="815">
        <v>0.30695741615730776</v>
      </c>
      <c r="BS991" s="815">
        <v>38.999999999998799</v>
      </c>
      <c r="BT991" s="815">
        <v>2.2680089103896455</v>
      </c>
      <c r="BU991" s="816">
        <v>3.509768867388134</v>
      </c>
      <c r="BV991"/>
      <c r="BW991"/>
    </row>
    <row r="992" spans="2:75" ht="15">
      <c r="B992" s="1250"/>
      <c r="C992" s="1247"/>
      <c r="D992" s="778" t="s">
        <v>102</v>
      </c>
      <c r="E992" s="855">
        <v>3.1111111111111094</v>
      </c>
      <c r="F992" s="815">
        <v>0.23401744780096737</v>
      </c>
      <c r="G992" s="815">
        <v>38.999999999996085</v>
      </c>
      <c r="H992" s="815">
        <v>2.6377661443139817</v>
      </c>
      <c r="I992" s="816">
        <v>3.5844560779082371</v>
      </c>
      <c r="J992"/>
      <c r="K992"/>
      <c r="AH992" s="1250"/>
      <c r="AI992" s="1247"/>
      <c r="AJ992" s="778" t="s">
        <v>102</v>
      </c>
      <c r="AK992" s="855">
        <v>6</v>
      </c>
      <c r="AL992" s="815">
        <v>0.29227145274431005</v>
      </c>
      <c r="AM992" s="815">
        <v>38.999999999986528</v>
      </c>
      <c r="AN992" s="815">
        <v>5.4088251863482082</v>
      </c>
      <c r="AO992" s="816">
        <v>6.5911748136517918</v>
      </c>
      <c r="AP992"/>
      <c r="AQ992"/>
      <c r="BN992" s="1250"/>
      <c r="BO992" s="1247"/>
      <c r="BP992" s="778" t="s">
        <v>102</v>
      </c>
      <c r="BQ992" s="855">
        <v>3.3333333333333339</v>
      </c>
      <c r="BR992" s="815">
        <v>0.30162585705608941</v>
      </c>
      <c r="BS992" s="815">
        <v>38.999999999997826</v>
      </c>
      <c r="BT992" s="815">
        <v>2.7232374510177602</v>
      </c>
      <c r="BU992" s="816">
        <v>3.9434292156489077</v>
      </c>
      <c r="BV992"/>
      <c r="BW992"/>
    </row>
    <row r="993" spans="2:75" ht="15">
      <c r="B993" s="1250"/>
      <c r="C993" s="1247"/>
      <c r="D993" s="778" t="s">
        <v>103</v>
      </c>
      <c r="E993" s="855">
        <v>3.7777777777777772</v>
      </c>
      <c r="F993" s="815">
        <v>0.2391355646844055</v>
      </c>
      <c r="G993" s="799">
        <v>39.000000000000078</v>
      </c>
      <c r="H993" s="815">
        <v>3.2940804424328345</v>
      </c>
      <c r="I993" s="816">
        <v>4.26147511312272</v>
      </c>
      <c r="J993"/>
      <c r="K993"/>
      <c r="AH993" s="1250"/>
      <c r="AI993" s="1247"/>
      <c r="AJ993" s="778" t="s">
        <v>103</v>
      </c>
      <c r="AK993" s="855">
        <v>6.8888888888888893</v>
      </c>
      <c r="AL993" s="815">
        <v>0.35253345286787069</v>
      </c>
      <c r="AM993" s="815">
        <v>38.999999999989576</v>
      </c>
      <c r="AN993" s="815">
        <v>6.1758226747639329</v>
      </c>
      <c r="AO993" s="816">
        <v>7.6019551030138457</v>
      </c>
      <c r="AP993"/>
      <c r="AQ993"/>
      <c r="BN993" s="1250"/>
      <c r="BO993" s="1247"/>
      <c r="BP993" s="778" t="s">
        <v>103</v>
      </c>
      <c r="BQ993" s="855">
        <v>4.1111111111111125</v>
      </c>
      <c r="BR993" s="815">
        <v>0.30850044238266838</v>
      </c>
      <c r="BS993" s="815">
        <v>38.999999999998778</v>
      </c>
      <c r="BT993" s="815">
        <v>3.4871100674764528</v>
      </c>
      <c r="BU993" s="816">
        <v>4.7351121547457717</v>
      </c>
      <c r="BV993"/>
      <c r="BW993"/>
    </row>
    <row r="994" spans="2:75" ht="15">
      <c r="B994" s="1250"/>
      <c r="C994" s="1259"/>
      <c r="D994" s="783" t="s">
        <v>104</v>
      </c>
      <c r="E994" s="856">
        <v>4.1111111111111063</v>
      </c>
      <c r="F994" s="850">
        <v>0.27453952930266518</v>
      </c>
      <c r="G994" s="850">
        <v>38.999999999996035</v>
      </c>
      <c r="H994" s="850">
        <v>3.5558024979995162</v>
      </c>
      <c r="I994" s="851">
        <v>4.6664197242226964</v>
      </c>
      <c r="J994"/>
      <c r="K994"/>
      <c r="AH994" s="1250"/>
      <c r="AI994" s="1259"/>
      <c r="AJ994" s="783" t="s">
        <v>104</v>
      </c>
      <c r="AK994" s="856">
        <v>7.4444444444444358</v>
      </c>
      <c r="AL994" s="850">
        <v>0.3905540256826015</v>
      </c>
      <c r="AM994" s="850">
        <v>38.999999999990422</v>
      </c>
      <c r="AN994" s="850">
        <v>6.6544743629125396</v>
      </c>
      <c r="AO994" s="851">
        <v>8.2344145259763319</v>
      </c>
      <c r="AP994"/>
      <c r="AQ994"/>
      <c r="BN994" s="1250"/>
      <c r="BO994" s="1259"/>
      <c r="BP994" s="783" t="s">
        <v>104</v>
      </c>
      <c r="BQ994" s="856">
        <v>4.0000000000000124</v>
      </c>
      <c r="BR994" s="850">
        <v>0.30429030972510229</v>
      </c>
      <c r="BS994" s="881">
        <v>39.000000000000647</v>
      </c>
      <c r="BT994" s="850">
        <v>3.3845147534639617</v>
      </c>
      <c r="BU994" s="851">
        <v>4.6154852465360632</v>
      </c>
      <c r="BV994"/>
      <c r="BW994"/>
    </row>
    <row r="995" spans="2:75" ht="15">
      <c r="B995" s="1250"/>
      <c r="C995" s="1258" t="s">
        <v>10</v>
      </c>
      <c r="D995" s="773" t="s">
        <v>99</v>
      </c>
      <c r="E995" s="872">
        <v>1.1666666666666656</v>
      </c>
      <c r="F995" s="853">
        <v>0.18560493738725334</v>
      </c>
      <c r="G995" s="877">
        <v>39.000000000000703</v>
      </c>
      <c r="H995" s="853">
        <v>0.79124524509953076</v>
      </c>
      <c r="I995" s="854">
        <v>1.5420880882338004</v>
      </c>
      <c r="J995"/>
      <c r="K995"/>
      <c r="AH995" s="1250"/>
      <c r="AI995" s="1258" t="s">
        <v>10</v>
      </c>
      <c r="AJ995" s="773" t="s">
        <v>99</v>
      </c>
      <c r="AK995" s="872">
        <v>4.7500000000000036</v>
      </c>
      <c r="AL995" s="853">
        <v>0.33399151543664352</v>
      </c>
      <c r="AM995" s="877">
        <v>39.00000000000032</v>
      </c>
      <c r="AN995" s="853">
        <v>4.0744383943570828</v>
      </c>
      <c r="AO995" s="854">
        <v>5.4255616056429243</v>
      </c>
      <c r="AP995"/>
      <c r="AQ995"/>
      <c r="BN995" s="1250"/>
      <c r="BO995" s="1258" t="s">
        <v>10</v>
      </c>
      <c r="BP995" s="773" t="s">
        <v>99</v>
      </c>
      <c r="BQ995" s="872">
        <v>4.5000000000000036</v>
      </c>
      <c r="BR995" s="853">
        <v>0.26569892063998041</v>
      </c>
      <c r="BS995" s="877">
        <v>39.000000000000874</v>
      </c>
      <c r="BT995" s="853">
        <v>3.9625732057580234</v>
      </c>
      <c r="BU995" s="854">
        <v>5.0374267942419841</v>
      </c>
      <c r="BV995"/>
      <c r="BW995"/>
    </row>
    <row r="996" spans="2:75" ht="15">
      <c r="B996" s="1250"/>
      <c r="C996" s="1247"/>
      <c r="D996" s="778" t="s">
        <v>100</v>
      </c>
      <c r="E996" s="855">
        <v>1.833333333333333</v>
      </c>
      <c r="F996" s="815">
        <v>0.23715831121299105</v>
      </c>
      <c r="G996" s="815">
        <v>38.999999999999353</v>
      </c>
      <c r="H996" s="815">
        <v>1.3536353706316306</v>
      </c>
      <c r="I996" s="816">
        <v>2.3130312960350352</v>
      </c>
      <c r="J996"/>
      <c r="K996"/>
      <c r="AH996" s="1250"/>
      <c r="AI996" s="1247"/>
      <c r="AJ996" s="778" t="s">
        <v>100</v>
      </c>
      <c r="AK996" s="855">
        <v>5.5833333333333197</v>
      </c>
      <c r="AL996" s="815">
        <v>0.28696350496428308</v>
      </c>
      <c r="AM996" s="815">
        <v>38.999999999997925</v>
      </c>
      <c r="AN996" s="815">
        <v>5.0028948574602214</v>
      </c>
      <c r="AO996" s="816">
        <v>6.163771809206418</v>
      </c>
      <c r="AP996"/>
      <c r="AQ996"/>
      <c r="BN996" s="1250"/>
      <c r="BO996" s="1247"/>
      <c r="BP996" s="778" t="s">
        <v>100</v>
      </c>
      <c r="BQ996" s="855">
        <v>5.9166666666666794</v>
      </c>
      <c r="BR996" s="815">
        <v>0.29963177781937794</v>
      </c>
      <c r="BS996" s="815">
        <v>38.99999999999519</v>
      </c>
      <c r="BT996" s="815">
        <v>5.3106041903170347</v>
      </c>
      <c r="BU996" s="816">
        <v>6.5227291430163241</v>
      </c>
      <c r="BV996"/>
      <c r="BW996"/>
    </row>
    <row r="997" spans="2:75" ht="15">
      <c r="B997" s="1250"/>
      <c r="C997" s="1247"/>
      <c r="D997" s="778" t="s">
        <v>101</v>
      </c>
      <c r="E997" s="855">
        <v>2.7499999999999947</v>
      </c>
      <c r="F997" s="815">
        <v>0.23398362780688581</v>
      </c>
      <c r="G997" s="815">
        <v>38.999999999998892</v>
      </c>
      <c r="H997" s="815">
        <v>2.2767234405978125</v>
      </c>
      <c r="I997" s="816">
        <v>3.2232765594021768</v>
      </c>
      <c r="J997"/>
      <c r="K997"/>
      <c r="AH997" s="1250"/>
      <c r="AI997" s="1247"/>
      <c r="AJ997" s="778" t="s">
        <v>101</v>
      </c>
      <c r="AK997" s="855">
        <v>6.3333333333333446</v>
      </c>
      <c r="AL997" s="815">
        <v>0.27505071620744448</v>
      </c>
      <c r="AM997" s="815">
        <v>38.999999999996326</v>
      </c>
      <c r="AN997" s="815">
        <v>5.7769907471110153</v>
      </c>
      <c r="AO997" s="816">
        <v>6.8896759195556738</v>
      </c>
      <c r="AP997"/>
      <c r="AQ997"/>
      <c r="BN997" s="1250"/>
      <c r="BO997" s="1247"/>
      <c r="BP997" s="778" t="s">
        <v>101</v>
      </c>
      <c r="BQ997" s="855">
        <v>6.8333333333333321</v>
      </c>
      <c r="BR997" s="815">
        <v>0.26583292027226052</v>
      </c>
      <c r="BS997" s="815">
        <v>38.999999999998771</v>
      </c>
      <c r="BT997" s="815">
        <v>6.2956354992518495</v>
      </c>
      <c r="BU997" s="816">
        <v>7.3710311674148148</v>
      </c>
      <c r="BV997"/>
      <c r="BW997"/>
    </row>
    <row r="998" spans="2:75" ht="15">
      <c r="B998" s="1250"/>
      <c r="C998" s="1247"/>
      <c r="D998" s="778" t="s">
        <v>102</v>
      </c>
      <c r="E998" s="855">
        <v>3.4166666666666723</v>
      </c>
      <c r="F998" s="815">
        <v>0.20266505472443674</v>
      </c>
      <c r="G998" s="815">
        <v>38.999999999996085</v>
      </c>
      <c r="H998" s="815">
        <v>3.0067379006668578</v>
      </c>
      <c r="I998" s="816">
        <v>3.8265954326664868</v>
      </c>
      <c r="J998"/>
      <c r="K998"/>
      <c r="AH998" s="1250"/>
      <c r="AI998" s="1247"/>
      <c r="AJ998" s="778" t="s">
        <v>102</v>
      </c>
      <c r="AK998" s="855">
        <v>6.9166666666666652</v>
      </c>
      <c r="AL998" s="815">
        <v>0.25311450287755538</v>
      </c>
      <c r="AM998" s="815">
        <v>38.999999999986599</v>
      </c>
      <c r="AN998" s="815">
        <v>6.4046942599666821</v>
      </c>
      <c r="AO998" s="816">
        <v>7.4286390733666483</v>
      </c>
      <c r="AP998"/>
      <c r="AQ998"/>
      <c r="BN998" s="1250"/>
      <c r="BO998" s="1247"/>
      <c r="BP998" s="778" t="s">
        <v>102</v>
      </c>
      <c r="BQ998" s="855">
        <v>7.5833333333333286</v>
      </c>
      <c r="BR998" s="815">
        <v>0.26121565464882718</v>
      </c>
      <c r="BS998" s="815">
        <v>38.99999999999784</v>
      </c>
      <c r="BT998" s="815">
        <v>7.0549748005037607</v>
      </c>
      <c r="BU998" s="816">
        <v>8.1116918661628965</v>
      </c>
      <c r="BV998"/>
      <c r="BW998"/>
    </row>
    <row r="999" spans="2:75" ht="15">
      <c r="B999" s="1250"/>
      <c r="C999" s="1247"/>
      <c r="D999" s="778" t="s">
        <v>103</v>
      </c>
      <c r="E999" s="855">
        <v>4.0000000000000027</v>
      </c>
      <c r="F999" s="815">
        <v>0.20709747396503211</v>
      </c>
      <c r="G999" s="799">
        <v>39.000000000000028</v>
      </c>
      <c r="H999" s="815">
        <v>3.581105819848442</v>
      </c>
      <c r="I999" s="816">
        <v>4.4188941801515638</v>
      </c>
      <c r="J999"/>
      <c r="K999"/>
      <c r="AH999" s="1250"/>
      <c r="AI999" s="1247"/>
      <c r="AJ999" s="778" t="s">
        <v>103</v>
      </c>
      <c r="AK999" s="855">
        <v>7.416666666666667</v>
      </c>
      <c r="AL999" s="815">
        <v>0.30530292586741997</v>
      </c>
      <c r="AM999" s="815">
        <v>38.999999999989498</v>
      </c>
      <c r="AN999" s="815">
        <v>6.7991332106540616</v>
      </c>
      <c r="AO999" s="816">
        <v>8.0342001226792714</v>
      </c>
      <c r="AP999"/>
      <c r="AQ999"/>
      <c r="BN999" s="1250"/>
      <c r="BO999" s="1247"/>
      <c r="BP999" s="778" t="s">
        <v>103</v>
      </c>
      <c r="BQ999" s="855">
        <v>7.9999999999999982</v>
      </c>
      <c r="BR999" s="815">
        <v>0.26716922018212858</v>
      </c>
      <c r="BS999" s="815">
        <v>38.999999999998494</v>
      </c>
      <c r="BT999" s="815">
        <v>7.4595992442243793</v>
      </c>
      <c r="BU999" s="816">
        <v>8.5404007557756181</v>
      </c>
      <c r="BV999"/>
      <c r="BW999"/>
    </row>
    <row r="1000" spans="2:75" ht="15">
      <c r="B1000" s="1251"/>
      <c r="C1000" s="1259"/>
      <c r="D1000" s="783" t="s">
        <v>104</v>
      </c>
      <c r="E1000" s="856">
        <v>4.0833333333333899</v>
      </c>
      <c r="F1000" s="850">
        <v>0.23775820671913131</v>
      </c>
      <c r="G1000" s="850">
        <v>38.999999999995467</v>
      </c>
      <c r="H1000" s="850">
        <v>3.6024219674384472</v>
      </c>
      <c r="I1000" s="851">
        <v>4.5642446992283325</v>
      </c>
      <c r="J1000"/>
      <c r="K1000"/>
      <c r="AH1000" s="1251"/>
      <c r="AI1000" s="1259"/>
      <c r="AJ1000" s="783" t="s">
        <v>104</v>
      </c>
      <c r="AK1000" s="856">
        <v>7.9166666666661243</v>
      </c>
      <c r="AL1000" s="850">
        <v>0.33822970779140399</v>
      </c>
      <c r="AM1000" s="850">
        <v>38.999999999994579</v>
      </c>
      <c r="AN1000" s="850">
        <v>7.2325325078298581</v>
      </c>
      <c r="AO1000" s="851">
        <v>8.6008008255023913</v>
      </c>
      <c r="AP1000"/>
      <c r="AQ1000"/>
      <c r="BN1000" s="1251"/>
      <c r="BO1000" s="1259"/>
      <c r="BP1000" s="783" t="s">
        <v>104</v>
      </c>
      <c r="BQ1000" s="856">
        <v>8.4999999999998028</v>
      </c>
      <c r="BR1000" s="850">
        <v>0.26352313834736824</v>
      </c>
      <c r="BS1000" s="881">
        <v>39.000000000003865</v>
      </c>
      <c r="BT1000" s="850">
        <v>7.9669741408450676</v>
      </c>
      <c r="BU1000" s="851">
        <v>9.033025859154538</v>
      </c>
      <c r="BV1000"/>
      <c r="BW1000"/>
    </row>
    <row r="1001" spans="2:75" ht="15.75" thickBot="1">
      <c r="B1001" s="1262" t="s">
        <v>1</v>
      </c>
      <c r="C1001" s="1258" t="s">
        <v>858</v>
      </c>
      <c r="D1001" s="773" t="s">
        <v>99</v>
      </c>
      <c r="E1001" s="857" t="s">
        <v>1179</v>
      </c>
      <c r="F1001" s="858" t="s">
        <v>851</v>
      </c>
      <c r="G1001" s="858" t="s">
        <v>851</v>
      </c>
      <c r="H1001" s="858" t="s">
        <v>851</v>
      </c>
      <c r="I1001" s="859" t="s">
        <v>851</v>
      </c>
      <c r="J1001"/>
      <c r="K1001"/>
      <c r="AH1001" s="1262" t="s">
        <v>1</v>
      </c>
      <c r="AI1001" s="1258" t="s">
        <v>858</v>
      </c>
      <c r="AJ1001" s="773" t="s">
        <v>99</v>
      </c>
      <c r="AK1001" s="857" t="s">
        <v>1179</v>
      </c>
      <c r="AL1001" s="858" t="s">
        <v>851</v>
      </c>
      <c r="AM1001" s="858" t="s">
        <v>851</v>
      </c>
      <c r="AN1001" s="858" t="s">
        <v>851</v>
      </c>
      <c r="AO1001" s="859" t="s">
        <v>851</v>
      </c>
      <c r="AP1001"/>
      <c r="AQ1001"/>
      <c r="BN1001" s="1262" t="s">
        <v>1</v>
      </c>
      <c r="BO1001" s="1258" t="s">
        <v>858</v>
      </c>
      <c r="BP1001" s="773" t="s">
        <v>99</v>
      </c>
      <c r="BQ1001" s="857" t="s">
        <v>1179</v>
      </c>
      <c r="BR1001" s="858" t="s">
        <v>851</v>
      </c>
      <c r="BS1001" s="858" t="s">
        <v>851</v>
      </c>
      <c r="BT1001" s="858" t="s">
        <v>851</v>
      </c>
      <c r="BU1001" s="859" t="s">
        <v>851</v>
      </c>
      <c r="BV1001"/>
      <c r="BW1001"/>
    </row>
    <row r="1002" spans="2:75" ht="15">
      <c r="B1002" s="1250"/>
      <c r="C1002" s="1247"/>
      <c r="D1002" s="778" t="s">
        <v>100</v>
      </c>
      <c r="E1002" s="860" t="s">
        <v>1179</v>
      </c>
      <c r="F1002" s="817" t="s">
        <v>851</v>
      </c>
      <c r="G1002" s="817" t="s">
        <v>851</v>
      </c>
      <c r="H1002" s="817" t="s">
        <v>851</v>
      </c>
      <c r="I1002" s="818" t="s">
        <v>851</v>
      </c>
      <c r="J1002"/>
      <c r="K1002"/>
      <c r="AH1002" s="1250"/>
      <c r="AI1002" s="1247"/>
      <c r="AJ1002" s="778" t="s">
        <v>100</v>
      </c>
      <c r="AK1002" s="860" t="s">
        <v>1179</v>
      </c>
      <c r="AL1002" s="817" t="s">
        <v>851</v>
      </c>
      <c r="AM1002" s="817" t="s">
        <v>851</v>
      </c>
      <c r="AN1002" s="817" t="s">
        <v>851</v>
      </c>
      <c r="AO1002" s="818" t="s">
        <v>851</v>
      </c>
      <c r="AP1002"/>
      <c r="AQ1002"/>
      <c r="BN1002" s="1250"/>
      <c r="BO1002" s="1247"/>
      <c r="BP1002" s="778" t="s">
        <v>100</v>
      </c>
      <c r="BQ1002" s="860" t="s">
        <v>1179</v>
      </c>
      <c r="BR1002" s="817" t="s">
        <v>851</v>
      </c>
      <c r="BS1002" s="817" t="s">
        <v>851</v>
      </c>
      <c r="BT1002" s="817" t="s">
        <v>851</v>
      </c>
      <c r="BU1002" s="818" t="s">
        <v>851</v>
      </c>
      <c r="BV1002"/>
      <c r="BW1002"/>
    </row>
    <row r="1003" spans="2:75" ht="15">
      <c r="B1003" s="1250"/>
      <c r="C1003" s="1247"/>
      <c r="D1003" s="778" t="s">
        <v>101</v>
      </c>
      <c r="E1003" s="860" t="s">
        <v>1179</v>
      </c>
      <c r="F1003" s="817" t="s">
        <v>851</v>
      </c>
      <c r="G1003" s="817" t="s">
        <v>851</v>
      </c>
      <c r="H1003" s="817" t="s">
        <v>851</v>
      </c>
      <c r="I1003" s="818" t="s">
        <v>851</v>
      </c>
      <c r="J1003"/>
      <c r="K1003"/>
      <c r="AH1003" s="1250"/>
      <c r="AI1003" s="1247"/>
      <c r="AJ1003" s="778" t="s">
        <v>101</v>
      </c>
      <c r="AK1003" s="860" t="s">
        <v>1179</v>
      </c>
      <c r="AL1003" s="817" t="s">
        <v>851</v>
      </c>
      <c r="AM1003" s="817" t="s">
        <v>851</v>
      </c>
      <c r="AN1003" s="817" t="s">
        <v>851</v>
      </c>
      <c r="AO1003" s="818" t="s">
        <v>851</v>
      </c>
      <c r="AP1003"/>
      <c r="AQ1003"/>
      <c r="BN1003" s="1250"/>
      <c r="BO1003" s="1247"/>
      <c r="BP1003" s="778" t="s">
        <v>101</v>
      </c>
      <c r="BQ1003" s="860" t="s">
        <v>1179</v>
      </c>
      <c r="BR1003" s="817" t="s">
        <v>851</v>
      </c>
      <c r="BS1003" s="817" t="s">
        <v>851</v>
      </c>
      <c r="BT1003" s="817" t="s">
        <v>851</v>
      </c>
      <c r="BU1003" s="818" t="s">
        <v>851</v>
      </c>
      <c r="BV1003"/>
      <c r="BW1003"/>
    </row>
    <row r="1004" spans="2:75" ht="15">
      <c r="B1004" s="1250"/>
      <c r="C1004" s="1247"/>
      <c r="D1004" s="778" t="s">
        <v>102</v>
      </c>
      <c r="E1004" s="860" t="s">
        <v>1179</v>
      </c>
      <c r="F1004" s="817" t="s">
        <v>851</v>
      </c>
      <c r="G1004" s="817" t="s">
        <v>851</v>
      </c>
      <c r="H1004" s="817" t="s">
        <v>851</v>
      </c>
      <c r="I1004" s="818" t="s">
        <v>851</v>
      </c>
      <c r="J1004"/>
      <c r="K1004"/>
      <c r="AH1004" s="1250"/>
      <c r="AI1004" s="1247"/>
      <c r="AJ1004" s="778" t="s">
        <v>102</v>
      </c>
      <c r="AK1004" s="860" t="s">
        <v>1179</v>
      </c>
      <c r="AL1004" s="817" t="s">
        <v>851</v>
      </c>
      <c r="AM1004" s="817" t="s">
        <v>851</v>
      </c>
      <c r="AN1004" s="817" t="s">
        <v>851</v>
      </c>
      <c r="AO1004" s="818" t="s">
        <v>851</v>
      </c>
      <c r="AP1004"/>
      <c r="AQ1004"/>
      <c r="BN1004" s="1250"/>
      <c r="BO1004" s="1247"/>
      <c r="BP1004" s="778" t="s">
        <v>102</v>
      </c>
      <c r="BQ1004" s="860" t="s">
        <v>1179</v>
      </c>
      <c r="BR1004" s="817" t="s">
        <v>851</v>
      </c>
      <c r="BS1004" s="817" t="s">
        <v>851</v>
      </c>
      <c r="BT1004" s="817" t="s">
        <v>851</v>
      </c>
      <c r="BU1004" s="818" t="s">
        <v>851</v>
      </c>
      <c r="BV1004"/>
      <c r="BW1004"/>
    </row>
    <row r="1005" spans="2:75" ht="15">
      <c r="B1005" s="1250"/>
      <c r="C1005" s="1247"/>
      <c r="D1005" s="778" t="s">
        <v>103</v>
      </c>
      <c r="E1005" s="860" t="s">
        <v>1179</v>
      </c>
      <c r="F1005" s="817" t="s">
        <v>851</v>
      </c>
      <c r="G1005" s="817" t="s">
        <v>851</v>
      </c>
      <c r="H1005" s="817" t="s">
        <v>851</v>
      </c>
      <c r="I1005" s="818" t="s">
        <v>851</v>
      </c>
      <c r="J1005"/>
      <c r="K1005"/>
      <c r="AH1005" s="1250"/>
      <c r="AI1005" s="1247"/>
      <c r="AJ1005" s="778" t="s">
        <v>103</v>
      </c>
      <c r="AK1005" s="860" t="s">
        <v>1179</v>
      </c>
      <c r="AL1005" s="817" t="s">
        <v>851</v>
      </c>
      <c r="AM1005" s="817" t="s">
        <v>851</v>
      </c>
      <c r="AN1005" s="817" t="s">
        <v>851</v>
      </c>
      <c r="AO1005" s="818" t="s">
        <v>851</v>
      </c>
      <c r="AP1005"/>
      <c r="AQ1005"/>
      <c r="BN1005" s="1250"/>
      <c r="BO1005" s="1247"/>
      <c r="BP1005" s="778" t="s">
        <v>103</v>
      </c>
      <c r="BQ1005" s="860" t="s">
        <v>1179</v>
      </c>
      <c r="BR1005" s="817" t="s">
        <v>851</v>
      </c>
      <c r="BS1005" s="817" t="s">
        <v>851</v>
      </c>
      <c r="BT1005" s="817" t="s">
        <v>851</v>
      </c>
      <c r="BU1005" s="818" t="s">
        <v>851</v>
      </c>
      <c r="BV1005"/>
      <c r="BW1005"/>
    </row>
    <row r="1006" spans="2:75" ht="15">
      <c r="B1006" s="1250"/>
      <c r="C1006" s="1259"/>
      <c r="D1006" s="783" t="s">
        <v>104</v>
      </c>
      <c r="E1006" s="873" t="s">
        <v>1179</v>
      </c>
      <c r="F1006" s="874" t="s">
        <v>851</v>
      </c>
      <c r="G1006" s="874" t="s">
        <v>851</v>
      </c>
      <c r="H1006" s="874" t="s">
        <v>851</v>
      </c>
      <c r="I1006" s="875" t="s">
        <v>851</v>
      </c>
      <c r="J1006"/>
      <c r="K1006"/>
      <c r="AH1006" s="1250"/>
      <c r="AI1006" s="1259"/>
      <c r="AJ1006" s="783" t="s">
        <v>104</v>
      </c>
      <c r="AK1006" s="873" t="s">
        <v>1179</v>
      </c>
      <c r="AL1006" s="874" t="s">
        <v>851</v>
      </c>
      <c r="AM1006" s="874" t="s">
        <v>851</v>
      </c>
      <c r="AN1006" s="874" t="s">
        <v>851</v>
      </c>
      <c r="AO1006" s="875" t="s">
        <v>851</v>
      </c>
      <c r="AP1006"/>
      <c r="AQ1006"/>
      <c r="BN1006" s="1250"/>
      <c r="BO1006" s="1259"/>
      <c r="BP1006" s="783" t="s">
        <v>104</v>
      </c>
      <c r="BQ1006" s="873" t="s">
        <v>1179</v>
      </c>
      <c r="BR1006" s="874" t="s">
        <v>851</v>
      </c>
      <c r="BS1006" s="874" t="s">
        <v>851</v>
      </c>
      <c r="BT1006" s="874" t="s">
        <v>851</v>
      </c>
      <c r="BU1006" s="875" t="s">
        <v>851</v>
      </c>
      <c r="BV1006"/>
      <c r="BW1006"/>
    </row>
    <row r="1007" spans="2:75" ht="15">
      <c r="B1007" s="1250"/>
      <c r="C1007" s="1258" t="s">
        <v>1049</v>
      </c>
      <c r="D1007" s="773" t="s">
        <v>99</v>
      </c>
      <c r="E1007" s="857" t="s">
        <v>1179</v>
      </c>
      <c r="F1007" s="858" t="s">
        <v>851</v>
      </c>
      <c r="G1007" s="858" t="s">
        <v>851</v>
      </c>
      <c r="H1007" s="858" t="s">
        <v>851</v>
      </c>
      <c r="I1007" s="859" t="s">
        <v>851</v>
      </c>
      <c r="J1007"/>
      <c r="K1007"/>
      <c r="AH1007" s="1250"/>
      <c r="AI1007" s="1258" t="s">
        <v>1049</v>
      </c>
      <c r="AJ1007" s="773" t="s">
        <v>99</v>
      </c>
      <c r="AK1007" s="857" t="s">
        <v>1179</v>
      </c>
      <c r="AL1007" s="858" t="s">
        <v>851</v>
      </c>
      <c r="AM1007" s="858" t="s">
        <v>851</v>
      </c>
      <c r="AN1007" s="858" t="s">
        <v>851</v>
      </c>
      <c r="AO1007" s="859" t="s">
        <v>851</v>
      </c>
      <c r="AP1007"/>
      <c r="AQ1007"/>
      <c r="BN1007" s="1250"/>
      <c r="BO1007" s="1258" t="s">
        <v>1049</v>
      </c>
      <c r="BP1007" s="773" t="s">
        <v>99</v>
      </c>
      <c r="BQ1007" s="857" t="s">
        <v>1179</v>
      </c>
      <c r="BR1007" s="858" t="s">
        <v>851</v>
      </c>
      <c r="BS1007" s="858" t="s">
        <v>851</v>
      </c>
      <c r="BT1007" s="858" t="s">
        <v>851</v>
      </c>
      <c r="BU1007" s="859" t="s">
        <v>851</v>
      </c>
      <c r="BV1007"/>
      <c r="BW1007"/>
    </row>
    <row r="1008" spans="2:75" ht="15">
      <c r="B1008" s="1250"/>
      <c r="C1008" s="1247"/>
      <c r="D1008" s="778" t="s">
        <v>100</v>
      </c>
      <c r="E1008" s="860" t="s">
        <v>1179</v>
      </c>
      <c r="F1008" s="817" t="s">
        <v>851</v>
      </c>
      <c r="G1008" s="817" t="s">
        <v>851</v>
      </c>
      <c r="H1008" s="817" t="s">
        <v>851</v>
      </c>
      <c r="I1008" s="818" t="s">
        <v>851</v>
      </c>
      <c r="J1008"/>
      <c r="K1008"/>
      <c r="AH1008" s="1250"/>
      <c r="AI1008" s="1247"/>
      <c r="AJ1008" s="778" t="s">
        <v>100</v>
      </c>
      <c r="AK1008" s="860" t="s">
        <v>1179</v>
      </c>
      <c r="AL1008" s="817" t="s">
        <v>851</v>
      </c>
      <c r="AM1008" s="817" t="s">
        <v>851</v>
      </c>
      <c r="AN1008" s="817" t="s">
        <v>851</v>
      </c>
      <c r="AO1008" s="818" t="s">
        <v>851</v>
      </c>
      <c r="AP1008"/>
      <c r="AQ1008"/>
      <c r="BN1008" s="1250"/>
      <c r="BO1008" s="1247"/>
      <c r="BP1008" s="778" t="s">
        <v>100</v>
      </c>
      <c r="BQ1008" s="860" t="s">
        <v>1179</v>
      </c>
      <c r="BR1008" s="817" t="s">
        <v>851</v>
      </c>
      <c r="BS1008" s="817" t="s">
        <v>851</v>
      </c>
      <c r="BT1008" s="817" t="s">
        <v>851</v>
      </c>
      <c r="BU1008" s="818" t="s">
        <v>851</v>
      </c>
      <c r="BV1008"/>
      <c r="BW1008"/>
    </row>
    <row r="1009" spans="2:75" ht="15">
      <c r="B1009" s="1250"/>
      <c r="C1009" s="1247"/>
      <c r="D1009" s="778" t="s">
        <v>101</v>
      </c>
      <c r="E1009" s="860" t="s">
        <v>1179</v>
      </c>
      <c r="F1009" s="817" t="s">
        <v>851</v>
      </c>
      <c r="G1009" s="817" t="s">
        <v>851</v>
      </c>
      <c r="H1009" s="817" t="s">
        <v>851</v>
      </c>
      <c r="I1009" s="818" t="s">
        <v>851</v>
      </c>
      <c r="J1009"/>
      <c r="K1009"/>
      <c r="AH1009" s="1250"/>
      <c r="AI1009" s="1247"/>
      <c r="AJ1009" s="778" t="s">
        <v>101</v>
      </c>
      <c r="AK1009" s="860" t="s">
        <v>1179</v>
      </c>
      <c r="AL1009" s="817" t="s">
        <v>851</v>
      </c>
      <c r="AM1009" s="817" t="s">
        <v>851</v>
      </c>
      <c r="AN1009" s="817" t="s">
        <v>851</v>
      </c>
      <c r="AO1009" s="818" t="s">
        <v>851</v>
      </c>
      <c r="AP1009"/>
      <c r="AQ1009"/>
      <c r="BN1009" s="1250"/>
      <c r="BO1009" s="1247"/>
      <c r="BP1009" s="778" t="s">
        <v>101</v>
      </c>
      <c r="BQ1009" s="860" t="s">
        <v>1179</v>
      </c>
      <c r="BR1009" s="817" t="s">
        <v>851</v>
      </c>
      <c r="BS1009" s="817" t="s">
        <v>851</v>
      </c>
      <c r="BT1009" s="817" t="s">
        <v>851</v>
      </c>
      <c r="BU1009" s="818" t="s">
        <v>851</v>
      </c>
      <c r="BV1009"/>
      <c r="BW1009"/>
    </row>
    <row r="1010" spans="2:75" ht="15">
      <c r="B1010" s="1250"/>
      <c r="C1010" s="1247"/>
      <c r="D1010" s="778" t="s">
        <v>102</v>
      </c>
      <c r="E1010" s="860" t="s">
        <v>1179</v>
      </c>
      <c r="F1010" s="817" t="s">
        <v>851</v>
      </c>
      <c r="G1010" s="817" t="s">
        <v>851</v>
      </c>
      <c r="H1010" s="817" t="s">
        <v>851</v>
      </c>
      <c r="I1010" s="818" t="s">
        <v>851</v>
      </c>
      <c r="J1010"/>
      <c r="K1010"/>
      <c r="AH1010" s="1250"/>
      <c r="AI1010" s="1247"/>
      <c r="AJ1010" s="778" t="s">
        <v>102</v>
      </c>
      <c r="AK1010" s="860" t="s">
        <v>1179</v>
      </c>
      <c r="AL1010" s="817" t="s">
        <v>851</v>
      </c>
      <c r="AM1010" s="817" t="s">
        <v>851</v>
      </c>
      <c r="AN1010" s="817" t="s">
        <v>851</v>
      </c>
      <c r="AO1010" s="818" t="s">
        <v>851</v>
      </c>
      <c r="AP1010"/>
      <c r="AQ1010"/>
      <c r="BN1010" s="1250"/>
      <c r="BO1010" s="1247"/>
      <c r="BP1010" s="778" t="s">
        <v>102</v>
      </c>
      <c r="BQ1010" s="860" t="s">
        <v>1179</v>
      </c>
      <c r="BR1010" s="817" t="s">
        <v>851</v>
      </c>
      <c r="BS1010" s="817" t="s">
        <v>851</v>
      </c>
      <c r="BT1010" s="817" t="s">
        <v>851</v>
      </c>
      <c r="BU1010" s="818" t="s">
        <v>851</v>
      </c>
      <c r="BV1010"/>
      <c r="BW1010"/>
    </row>
    <row r="1011" spans="2:75" ht="15">
      <c r="B1011" s="1250"/>
      <c r="C1011" s="1247"/>
      <c r="D1011" s="778" t="s">
        <v>103</v>
      </c>
      <c r="E1011" s="860" t="s">
        <v>1179</v>
      </c>
      <c r="F1011" s="817" t="s">
        <v>851</v>
      </c>
      <c r="G1011" s="817" t="s">
        <v>851</v>
      </c>
      <c r="H1011" s="817" t="s">
        <v>851</v>
      </c>
      <c r="I1011" s="818" t="s">
        <v>851</v>
      </c>
      <c r="J1011"/>
      <c r="K1011"/>
      <c r="AH1011" s="1250"/>
      <c r="AI1011" s="1247"/>
      <c r="AJ1011" s="778" t="s">
        <v>103</v>
      </c>
      <c r="AK1011" s="860" t="s">
        <v>1179</v>
      </c>
      <c r="AL1011" s="817" t="s">
        <v>851</v>
      </c>
      <c r="AM1011" s="817" t="s">
        <v>851</v>
      </c>
      <c r="AN1011" s="817" t="s">
        <v>851</v>
      </c>
      <c r="AO1011" s="818" t="s">
        <v>851</v>
      </c>
      <c r="AP1011"/>
      <c r="AQ1011"/>
      <c r="BN1011" s="1250"/>
      <c r="BO1011" s="1247"/>
      <c r="BP1011" s="778" t="s">
        <v>103</v>
      </c>
      <c r="BQ1011" s="860" t="s">
        <v>1179</v>
      </c>
      <c r="BR1011" s="817" t="s">
        <v>851</v>
      </c>
      <c r="BS1011" s="817" t="s">
        <v>851</v>
      </c>
      <c r="BT1011" s="817" t="s">
        <v>851</v>
      </c>
      <c r="BU1011" s="818" t="s">
        <v>851</v>
      </c>
      <c r="BV1011"/>
      <c r="BW1011"/>
    </row>
    <row r="1012" spans="2:75" ht="15">
      <c r="B1012" s="1250"/>
      <c r="C1012" s="1259"/>
      <c r="D1012" s="783" t="s">
        <v>104</v>
      </c>
      <c r="E1012" s="873" t="s">
        <v>1179</v>
      </c>
      <c r="F1012" s="874" t="s">
        <v>851</v>
      </c>
      <c r="G1012" s="874" t="s">
        <v>851</v>
      </c>
      <c r="H1012" s="874" t="s">
        <v>851</v>
      </c>
      <c r="I1012" s="875" t="s">
        <v>851</v>
      </c>
      <c r="J1012"/>
      <c r="K1012"/>
      <c r="AH1012" s="1250"/>
      <c r="AI1012" s="1259"/>
      <c r="AJ1012" s="783" t="s">
        <v>104</v>
      </c>
      <c r="AK1012" s="873" t="s">
        <v>1179</v>
      </c>
      <c r="AL1012" s="874" t="s">
        <v>851</v>
      </c>
      <c r="AM1012" s="874" t="s">
        <v>851</v>
      </c>
      <c r="AN1012" s="874" t="s">
        <v>851</v>
      </c>
      <c r="AO1012" s="875" t="s">
        <v>851</v>
      </c>
      <c r="AP1012"/>
      <c r="AQ1012"/>
      <c r="BN1012" s="1250"/>
      <c r="BO1012" s="1259"/>
      <c r="BP1012" s="783" t="s">
        <v>104</v>
      </c>
      <c r="BQ1012" s="873" t="s">
        <v>1179</v>
      </c>
      <c r="BR1012" s="874" t="s">
        <v>851</v>
      </c>
      <c r="BS1012" s="874" t="s">
        <v>851</v>
      </c>
      <c r="BT1012" s="874" t="s">
        <v>851</v>
      </c>
      <c r="BU1012" s="875" t="s">
        <v>851</v>
      </c>
      <c r="BV1012"/>
      <c r="BW1012"/>
    </row>
    <row r="1013" spans="2:75" ht="15.75" thickBot="1">
      <c r="B1013" s="1250"/>
      <c r="C1013" s="1260" t="s">
        <v>10</v>
      </c>
      <c r="D1013" s="773" t="s">
        <v>99</v>
      </c>
      <c r="E1013" s="872">
        <v>0.99999999999999867</v>
      </c>
      <c r="F1013" s="853">
        <v>0.18560493738725367</v>
      </c>
      <c r="G1013" s="877">
        <v>39.000000000000448</v>
      </c>
      <c r="H1013" s="853">
        <v>0.62457857843286191</v>
      </c>
      <c r="I1013" s="854">
        <v>1.3754214215671354</v>
      </c>
      <c r="J1013"/>
      <c r="K1013"/>
      <c r="AH1013" s="1250"/>
      <c r="AI1013" s="1260" t="s">
        <v>10</v>
      </c>
      <c r="AJ1013" s="773" t="s">
        <v>99</v>
      </c>
      <c r="AK1013" s="872">
        <v>2.6666666666666652</v>
      </c>
      <c r="AL1013" s="853">
        <v>0.33399151543664363</v>
      </c>
      <c r="AM1013" s="877">
        <v>39.000000000000483</v>
      </c>
      <c r="AN1013" s="853">
        <v>1.9911050610237422</v>
      </c>
      <c r="AO1013" s="854">
        <v>3.3422282723095882</v>
      </c>
      <c r="AP1013"/>
      <c r="AQ1013"/>
      <c r="BN1013" s="1250"/>
      <c r="BO1013" s="1260" t="s">
        <v>10</v>
      </c>
      <c r="BP1013" s="773" t="s">
        <v>99</v>
      </c>
      <c r="BQ1013" s="872">
        <v>2.0833333333333282</v>
      </c>
      <c r="BR1013" s="853">
        <v>0.26569892063998024</v>
      </c>
      <c r="BS1013" s="877">
        <v>39.000000000000945</v>
      </c>
      <c r="BT1013" s="853">
        <v>1.5459065390913491</v>
      </c>
      <c r="BU1013" s="854">
        <v>2.620760127575307</v>
      </c>
      <c r="BV1013"/>
      <c r="BW1013"/>
    </row>
    <row r="1014" spans="2:75" ht="15">
      <c r="B1014" s="1250"/>
      <c r="C1014" s="1247"/>
      <c r="D1014" s="778" t="s">
        <v>100</v>
      </c>
      <c r="E1014" s="855">
        <v>2.1666666666666692</v>
      </c>
      <c r="F1014" s="815">
        <v>0.23715831121299097</v>
      </c>
      <c r="G1014" s="815">
        <v>38.999999999999218</v>
      </c>
      <c r="H1014" s="815">
        <v>1.6869687039649679</v>
      </c>
      <c r="I1014" s="816">
        <v>2.6463646293683705</v>
      </c>
      <c r="J1014"/>
      <c r="K1014"/>
      <c r="AH1014" s="1250"/>
      <c r="AI1014" s="1247"/>
      <c r="AJ1014" s="778" t="s">
        <v>100</v>
      </c>
      <c r="AK1014" s="855">
        <v>3.5000000000000098</v>
      </c>
      <c r="AL1014" s="815">
        <v>0.28696350496428408</v>
      </c>
      <c r="AM1014" s="815">
        <v>38.999999999997343</v>
      </c>
      <c r="AN1014" s="815">
        <v>2.9195615241269093</v>
      </c>
      <c r="AO1014" s="816">
        <v>4.0804384758731107</v>
      </c>
      <c r="AP1014"/>
      <c r="AQ1014"/>
      <c r="BN1014" s="1250"/>
      <c r="BO1014" s="1247"/>
      <c r="BP1014" s="778" t="s">
        <v>100</v>
      </c>
      <c r="BQ1014" s="855">
        <v>2.4999999999999982</v>
      </c>
      <c r="BR1014" s="815">
        <v>0.29963177781937755</v>
      </c>
      <c r="BS1014" s="815">
        <v>38.999999999995431</v>
      </c>
      <c r="BT1014" s="815">
        <v>1.8939375236503546</v>
      </c>
      <c r="BU1014" s="816">
        <v>3.1060624763496421</v>
      </c>
      <c r="BV1014"/>
      <c r="BW1014"/>
    </row>
    <row r="1015" spans="2:75" ht="15">
      <c r="B1015" s="1250"/>
      <c r="C1015" s="1247"/>
      <c r="D1015" s="778" t="s">
        <v>101</v>
      </c>
      <c r="E1015" s="855">
        <v>2.9166666666666652</v>
      </c>
      <c r="F1015" s="815">
        <v>0.23398362780688559</v>
      </c>
      <c r="G1015" s="815">
        <v>38.999999999999048</v>
      </c>
      <c r="H1015" s="815">
        <v>2.4433901072644839</v>
      </c>
      <c r="I1015" s="816">
        <v>3.3899432260688465</v>
      </c>
      <c r="J1015"/>
      <c r="K1015"/>
      <c r="AH1015" s="1250"/>
      <c r="AI1015" s="1247"/>
      <c r="AJ1015" s="778" t="s">
        <v>101</v>
      </c>
      <c r="AK1015" s="855">
        <v>4.0833333333333188</v>
      </c>
      <c r="AL1015" s="815">
        <v>0.2750507162074442</v>
      </c>
      <c r="AM1015" s="815">
        <v>38.999999999996547</v>
      </c>
      <c r="AN1015" s="815">
        <v>3.5269907471109905</v>
      </c>
      <c r="AO1015" s="816">
        <v>4.6396759195556472</v>
      </c>
      <c r="AP1015"/>
      <c r="AQ1015"/>
      <c r="BN1015" s="1250"/>
      <c r="BO1015" s="1247"/>
      <c r="BP1015" s="778" t="s">
        <v>101</v>
      </c>
      <c r="BQ1015" s="855">
        <v>3.5833333333333526</v>
      </c>
      <c r="BR1015" s="815">
        <v>0.26583292027226052</v>
      </c>
      <c r="BS1015" s="815">
        <v>38.999999999998771</v>
      </c>
      <c r="BT1015" s="815">
        <v>3.0456354992518699</v>
      </c>
      <c r="BU1015" s="816">
        <v>4.1210311674148352</v>
      </c>
      <c r="BV1015"/>
      <c r="BW1015"/>
    </row>
    <row r="1016" spans="2:75" ht="15">
      <c r="B1016" s="1250"/>
      <c r="C1016" s="1247"/>
      <c r="D1016" s="778" t="s">
        <v>102</v>
      </c>
      <c r="E1016" s="855">
        <v>3.4166666666666532</v>
      </c>
      <c r="F1016" s="815">
        <v>0.20266505472443622</v>
      </c>
      <c r="G1016" s="815">
        <v>38.99999999999617</v>
      </c>
      <c r="H1016" s="815">
        <v>3.0067379006668395</v>
      </c>
      <c r="I1016" s="816">
        <v>3.8265954326664668</v>
      </c>
      <c r="J1016"/>
      <c r="K1016"/>
      <c r="AH1016" s="1250"/>
      <c r="AI1016" s="1247"/>
      <c r="AJ1016" s="778" t="s">
        <v>102</v>
      </c>
      <c r="AK1016" s="855">
        <v>4.3333333333333384</v>
      </c>
      <c r="AL1016" s="815">
        <v>0.2531145028775556</v>
      </c>
      <c r="AM1016" s="815">
        <v>38.999999999986464</v>
      </c>
      <c r="AN1016" s="815">
        <v>3.8213609266333548</v>
      </c>
      <c r="AO1016" s="816">
        <v>4.8453057400333215</v>
      </c>
      <c r="AP1016"/>
      <c r="AQ1016"/>
      <c r="BN1016" s="1250"/>
      <c r="BO1016" s="1247"/>
      <c r="BP1016" s="778" t="s">
        <v>102</v>
      </c>
      <c r="BQ1016" s="855">
        <v>3.583333333333333</v>
      </c>
      <c r="BR1016" s="815">
        <v>0.26121565464882684</v>
      </c>
      <c r="BS1016" s="815">
        <v>38.999999999998025</v>
      </c>
      <c r="BT1016" s="815">
        <v>3.054974800503766</v>
      </c>
      <c r="BU1016" s="816">
        <v>4.1116918661629001</v>
      </c>
      <c r="BV1016"/>
      <c r="BW1016"/>
    </row>
    <row r="1017" spans="2:75" ht="15">
      <c r="B1017" s="1250"/>
      <c r="C1017" s="1247"/>
      <c r="D1017" s="778" t="s">
        <v>103</v>
      </c>
      <c r="E1017" s="855">
        <v>3.9166666666666652</v>
      </c>
      <c r="F1017" s="815">
        <v>0.20709747396503186</v>
      </c>
      <c r="G1017" s="799">
        <v>39.000000000000171</v>
      </c>
      <c r="H1017" s="815">
        <v>3.4977724865151045</v>
      </c>
      <c r="I1017" s="816">
        <v>4.3355608468182254</v>
      </c>
      <c r="J1017"/>
      <c r="K1017"/>
      <c r="AH1017" s="1250"/>
      <c r="AI1017" s="1247"/>
      <c r="AJ1017" s="778" t="s">
        <v>103</v>
      </c>
      <c r="AK1017" s="855">
        <v>4.9166666666666554</v>
      </c>
      <c r="AL1017" s="815">
        <v>0.30530292586741986</v>
      </c>
      <c r="AM1017" s="815">
        <v>38.999999999989519</v>
      </c>
      <c r="AN1017" s="815">
        <v>4.299133210654051</v>
      </c>
      <c r="AO1017" s="816">
        <v>5.5342001226792599</v>
      </c>
      <c r="AP1017"/>
      <c r="AQ1017"/>
      <c r="BN1017" s="1250"/>
      <c r="BO1017" s="1247"/>
      <c r="BP1017" s="778" t="s">
        <v>103</v>
      </c>
      <c r="BQ1017" s="855">
        <v>3.9166666666666794</v>
      </c>
      <c r="BR1017" s="815">
        <v>0.26716922018212885</v>
      </c>
      <c r="BS1017" s="815">
        <v>38.999999999998408</v>
      </c>
      <c r="BT1017" s="815">
        <v>3.37626591089106</v>
      </c>
      <c r="BU1017" s="816">
        <v>4.4570674224422984</v>
      </c>
      <c r="BV1017"/>
      <c r="BW1017"/>
    </row>
    <row r="1018" spans="2:75" ht="15.75" thickBot="1">
      <c r="B1018" s="1263"/>
      <c r="C1018" s="1261"/>
      <c r="D1018" s="788" t="s">
        <v>104</v>
      </c>
      <c r="E1018" s="848">
        <v>4.2499999999999707</v>
      </c>
      <c r="F1018" s="834">
        <v>0.2377582067191284</v>
      </c>
      <c r="G1018" s="834">
        <v>38.999999999997115</v>
      </c>
      <c r="H1018" s="834">
        <v>3.7690886341050325</v>
      </c>
      <c r="I1018" s="835">
        <v>4.7309113658949089</v>
      </c>
      <c r="J1018"/>
      <c r="K1018"/>
      <c r="AH1018" s="1263"/>
      <c r="AI1018" s="1261"/>
      <c r="AJ1018" s="788" t="s">
        <v>104</v>
      </c>
      <c r="AK1018" s="848">
        <v>5.000000000000159</v>
      </c>
      <c r="AL1018" s="834">
        <v>0.3382297077914086</v>
      </c>
      <c r="AM1018" s="834">
        <v>38.999999999992191</v>
      </c>
      <c r="AN1018" s="834">
        <v>4.3158658411638822</v>
      </c>
      <c r="AO1018" s="835">
        <v>5.6841341588364358</v>
      </c>
      <c r="AP1018"/>
      <c r="AQ1018"/>
      <c r="BN1018" s="1263"/>
      <c r="BO1018" s="1261"/>
      <c r="BP1018" s="788" t="s">
        <v>104</v>
      </c>
      <c r="BQ1018" s="848">
        <v>4.4999999999997806</v>
      </c>
      <c r="BR1018" s="834">
        <v>0.26352313834736729</v>
      </c>
      <c r="BS1018" s="805">
        <v>39.000000000004398</v>
      </c>
      <c r="BT1018" s="834">
        <v>3.9669741408450472</v>
      </c>
      <c r="BU1018" s="835">
        <v>5.0330258591545141</v>
      </c>
      <c r="BV1018"/>
      <c r="BW1018"/>
    </row>
    <row r="1019" spans="2:75" ht="15">
      <c r="B1019" s="1270" t="s">
        <v>1180</v>
      </c>
      <c r="C1019" s="1247"/>
      <c r="D1019" s="1247"/>
      <c r="E1019" s="1247"/>
      <c r="F1019" s="1247"/>
      <c r="G1019" s="1247"/>
      <c r="H1019" s="1247"/>
      <c r="I1019" s="1247"/>
      <c r="J1019"/>
      <c r="K1019"/>
      <c r="AH1019" s="1270" t="s">
        <v>1472</v>
      </c>
      <c r="AI1019" s="1247"/>
      <c r="AJ1019" s="1247"/>
      <c r="AK1019" s="1247"/>
      <c r="AL1019" s="1247"/>
      <c r="AM1019" s="1247"/>
      <c r="AN1019" s="1247"/>
      <c r="AO1019" s="1247"/>
      <c r="AP1019"/>
      <c r="AQ1019"/>
      <c r="BN1019" s="1270" t="s">
        <v>1706</v>
      </c>
      <c r="BO1019" s="1247"/>
      <c r="BP1019" s="1247"/>
      <c r="BQ1019" s="1247"/>
      <c r="BR1019" s="1247"/>
      <c r="BS1019" s="1247"/>
      <c r="BT1019" s="1247"/>
      <c r="BU1019" s="1247"/>
      <c r="BV1019"/>
      <c r="BW1019"/>
    </row>
    <row r="1020" spans="2:75" ht="15">
      <c r="B1020"/>
      <c r="C1020"/>
      <c r="D1020"/>
      <c r="E1020"/>
      <c r="F1020"/>
      <c r="G1020"/>
      <c r="H1020"/>
      <c r="I1020"/>
      <c r="J1020"/>
      <c r="K1020"/>
      <c r="AH1020"/>
      <c r="AI1020"/>
      <c r="AJ1020"/>
      <c r="AK1020"/>
      <c r="AL1020"/>
      <c r="AM1020"/>
      <c r="AN1020"/>
      <c r="AO1020"/>
      <c r="AP1020"/>
      <c r="AQ1020"/>
      <c r="BN1020"/>
      <c r="BO1020"/>
      <c r="BP1020"/>
      <c r="BQ1020"/>
      <c r="BR1020"/>
      <c r="BS1020"/>
      <c r="BT1020"/>
      <c r="BU1020"/>
      <c r="BV1020"/>
      <c r="BW1020"/>
    </row>
    <row r="1021" spans="2:75" ht="15.75" thickBot="1">
      <c r="B1021" s="1246" t="s">
        <v>1121</v>
      </c>
      <c r="C1021" s="1247"/>
      <c r="D1021" s="1247"/>
      <c r="E1021" s="1247"/>
      <c r="F1021" s="1247"/>
      <c r="G1021" s="1247"/>
      <c r="H1021" s="1247"/>
      <c r="I1021" s="1247"/>
      <c r="J1021" s="1247"/>
      <c r="K1021" s="1247"/>
      <c r="AH1021" s="1246" t="s">
        <v>1121</v>
      </c>
      <c r="AI1021" s="1247"/>
      <c r="AJ1021" s="1247"/>
      <c r="AK1021" s="1247"/>
      <c r="AL1021" s="1247"/>
      <c r="AM1021" s="1247"/>
      <c r="AN1021" s="1247"/>
      <c r="AO1021" s="1247"/>
      <c r="AP1021" s="1247"/>
      <c r="AQ1021" s="1247"/>
      <c r="BN1021" s="1246" t="s">
        <v>1121</v>
      </c>
      <c r="BO1021" s="1247"/>
      <c r="BP1021" s="1247"/>
      <c r="BQ1021" s="1247"/>
      <c r="BR1021" s="1247"/>
      <c r="BS1021" s="1247"/>
      <c r="BT1021" s="1247"/>
      <c r="BU1021" s="1247"/>
      <c r="BV1021" s="1247"/>
      <c r="BW1021" s="1247"/>
    </row>
    <row r="1022" spans="2:75" ht="15.75" thickBot="1">
      <c r="B1022" s="1278" t="s">
        <v>109</v>
      </c>
      <c r="C1022" s="1281" t="s">
        <v>96</v>
      </c>
      <c r="D1022" s="1281" t="s">
        <v>78</v>
      </c>
      <c r="E1022" s="1279" t="s">
        <v>79</v>
      </c>
      <c r="F1022" s="1264" t="s">
        <v>80</v>
      </c>
      <c r="G1022" s="1266" t="s">
        <v>71</v>
      </c>
      <c r="H1022" s="1266" t="s">
        <v>50</v>
      </c>
      <c r="I1022" s="1266" t="s">
        <v>1122</v>
      </c>
      <c r="J1022" s="1268" t="s">
        <v>1123</v>
      </c>
      <c r="K1022" s="1269"/>
      <c r="AH1022" s="1278" t="s">
        <v>109</v>
      </c>
      <c r="AI1022" s="1281" t="s">
        <v>96</v>
      </c>
      <c r="AJ1022" s="1281" t="s">
        <v>78</v>
      </c>
      <c r="AK1022" s="1279" t="s">
        <v>79</v>
      </c>
      <c r="AL1022" s="1264" t="s">
        <v>80</v>
      </c>
      <c r="AM1022" s="1266" t="s">
        <v>71</v>
      </c>
      <c r="AN1022" s="1266" t="s">
        <v>50</v>
      </c>
      <c r="AO1022" s="1266" t="s">
        <v>1122</v>
      </c>
      <c r="AP1022" s="1268" t="s">
        <v>1123</v>
      </c>
      <c r="AQ1022" s="1269"/>
      <c r="BN1022" s="1278" t="s">
        <v>109</v>
      </c>
      <c r="BO1022" s="1281" t="s">
        <v>96</v>
      </c>
      <c r="BP1022" s="1281" t="s">
        <v>78</v>
      </c>
      <c r="BQ1022" s="1279" t="s">
        <v>79</v>
      </c>
      <c r="BR1022" s="1264" t="s">
        <v>80</v>
      </c>
      <c r="BS1022" s="1266" t="s">
        <v>71</v>
      </c>
      <c r="BT1022" s="1266" t="s">
        <v>50</v>
      </c>
      <c r="BU1022" s="1266" t="s">
        <v>1122</v>
      </c>
      <c r="BV1022" s="1268" t="s">
        <v>1123</v>
      </c>
      <c r="BW1022" s="1269"/>
    </row>
    <row r="1023" spans="2:75" ht="24.75" thickBot="1">
      <c r="B1023" s="1263"/>
      <c r="C1023" s="1261"/>
      <c r="D1023" s="1261"/>
      <c r="E1023" s="1277"/>
      <c r="F1023" s="1265"/>
      <c r="G1023" s="1267"/>
      <c r="H1023" s="1267"/>
      <c r="I1023" s="1267"/>
      <c r="J1023" s="827" t="s">
        <v>73</v>
      </c>
      <c r="K1023" s="828" t="s">
        <v>74</v>
      </c>
      <c r="AH1023" s="1263"/>
      <c r="AI1023" s="1261"/>
      <c r="AJ1023" s="1261"/>
      <c r="AK1023" s="1277"/>
      <c r="AL1023" s="1265"/>
      <c r="AM1023" s="1267"/>
      <c r="AN1023" s="1267"/>
      <c r="AO1023" s="1267"/>
      <c r="AP1023" s="827" t="s">
        <v>73</v>
      </c>
      <c r="AQ1023" s="828" t="s">
        <v>74</v>
      </c>
      <c r="BN1023" s="1263"/>
      <c r="BO1023" s="1261"/>
      <c r="BP1023" s="1261"/>
      <c r="BQ1023" s="1277"/>
      <c r="BR1023" s="1265"/>
      <c r="BS1023" s="1267"/>
      <c r="BT1023" s="1267"/>
      <c r="BU1023" s="1267"/>
      <c r="BV1023" s="827" t="s">
        <v>73</v>
      </c>
      <c r="BW1023" s="828" t="s">
        <v>74</v>
      </c>
    </row>
    <row r="1024" spans="2:75">
      <c r="B1024" s="1249" t="s">
        <v>858</v>
      </c>
      <c r="C1024" s="1282" t="s">
        <v>99</v>
      </c>
      <c r="D1024" s="759" t="s">
        <v>2</v>
      </c>
      <c r="E1024" s="760" t="s">
        <v>1</v>
      </c>
      <c r="F1024" s="861" t="s">
        <v>1179</v>
      </c>
      <c r="G1024" s="763" t="s">
        <v>851</v>
      </c>
      <c r="H1024" s="763" t="s">
        <v>851</v>
      </c>
      <c r="I1024" s="763" t="s">
        <v>851</v>
      </c>
      <c r="J1024" s="763" t="s">
        <v>851</v>
      </c>
      <c r="K1024" s="862" t="s">
        <v>851</v>
      </c>
      <c r="AH1024" s="1249" t="s">
        <v>858</v>
      </c>
      <c r="AI1024" s="1282" t="s">
        <v>99</v>
      </c>
      <c r="AJ1024" s="759" t="s">
        <v>2</v>
      </c>
      <c r="AK1024" s="760" t="s">
        <v>1</v>
      </c>
      <c r="AL1024" s="861" t="s">
        <v>1179</v>
      </c>
      <c r="AM1024" s="763" t="s">
        <v>851</v>
      </c>
      <c r="AN1024" s="763" t="s">
        <v>851</v>
      </c>
      <c r="AO1024" s="763" t="s">
        <v>851</v>
      </c>
      <c r="AP1024" s="763" t="s">
        <v>851</v>
      </c>
      <c r="AQ1024" s="862" t="s">
        <v>851</v>
      </c>
      <c r="BN1024" s="1249" t="s">
        <v>858</v>
      </c>
      <c r="BO1024" s="1282" t="s">
        <v>99</v>
      </c>
      <c r="BP1024" s="759" t="s">
        <v>2</v>
      </c>
      <c r="BQ1024" s="760" t="s">
        <v>1</v>
      </c>
      <c r="BR1024" s="861" t="s">
        <v>1179</v>
      </c>
      <c r="BS1024" s="763" t="s">
        <v>851</v>
      </c>
      <c r="BT1024" s="763" t="s">
        <v>851</v>
      </c>
      <c r="BU1024" s="763" t="s">
        <v>851</v>
      </c>
      <c r="BV1024" s="763" t="s">
        <v>851</v>
      </c>
      <c r="BW1024" s="862" t="s">
        <v>851</v>
      </c>
    </row>
    <row r="1025" spans="2:75">
      <c r="B1025" s="1250"/>
      <c r="C1025" s="1259"/>
      <c r="D1025" s="765" t="s">
        <v>1</v>
      </c>
      <c r="E1025" s="766" t="s">
        <v>2</v>
      </c>
      <c r="F1025" s="863" t="s">
        <v>1181</v>
      </c>
      <c r="G1025" s="769" t="s">
        <v>851</v>
      </c>
      <c r="H1025" s="769" t="s">
        <v>851</v>
      </c>
      <c r="I1025" s="769" t="s">
        <v>851</v>
      </c>
      <c r="J1025" s="769" t="s">
        <v>851</v>
      </c>
      <c r="K1025" s="864" t="s">
        <v>851</v>
      </c>
      <c r="AH1025" s="1250"/>
      <c r="AI1025" s="1259"/>
      <c r="AJ1025" s="765" t="s">
        <v>1</v>
      </c>
      <c r="AK1025" s="766" t="s">
        <v>2</v>
      </c>
      <c r="AL1025" s="863" t="s">
        <v>1181</v>
      </c>
      <c r="AM1025" s="769" t="s">
        <v>851</v>
      </c>
      <c r="AN1025" s="769" t="s">
        <v>851</v>
      </c>
      <c r="AO1025" s="769" t="s">
        <v>851</v>
      </c>
      <c r="AP1025" s="769" t="s">
        <v>851</v>
      </c>
      <c r="AQ1025" s="864" t="s">
        <v>851</v>
      </c>
      <c r="BN1025" s="1250"/>
      <c r="BO1025" s="1259"/>
      <c r="BP1025" s="765" t="s">
        <v>1</v>
      </c>
      <c r="BQ1025" s="766" t="s">
        <v>2</v>
      </c>
      <c r="BR1025" s="863" t="s">
        <v>1181</v>
      </c>
      <c r="BS1025" s="769" t="s">
        <v>851</v>
      </c>
      <c r="BT1025" s="769" t="s">
        <v>851</v>
      </c>
      <c r="BU1025" s="769" t="s">
        <v>851</v>
      </c>
      <c r="BV1025" s="769" t="s">
        <v>851</v>
      </c>
      <c r="BW1025" s="864" t="s">
        <v>851</v>
      </c>
    </row>
    <row r="1026" spans="2:75">
      <c r="B1026" s="1250"/>
      <c r="C1026" s="1258" t="s">
        <v>100</v>
      </c>
      <c r="D1026" s="765" t="s">
        <v>2</v>
      </c>
      <c r="E1026" s="766" t="s">
        <v>1</v>
      </c>
      <c r="F1026" s="863" t="s">
        <v>1179</v>
      </c>
      <c r="G1026" s="769" t="s">
        <v>851</v>
      </c>
      <c r="H1026" s="769" t="s">
        <v>851</v>
      </c>
      <c r="I1026" s="769" t="s">
        <v>851</v>
      </c>
      <c r="J1026" s="769" t="s">
        <v>851</v>
      </c>
      <c r="K1026" s="864" t="s">
        <v>851</v>
      </c>
      <c r="AH1026" s="1250"/>
      <c r="AI1026" s="1258" t="s">
        <v>100</v>
      </c>
      <c r="AJ1026" s="765" t="s">
        <v>2</v>
      </c>
      <c r="AK1026" s="766" t="s">
        <v>1</v>
      </c>
      <c r="AL1026" s="863" t="s">
        <v>1179</v>
      </c>
      <c r="AM1026" s="769" t="s">
        <v>851</v>
      </c>
      <c r="AN1026" s="769" t="s">
        <v>851</v>
      </c>
      <c r="AO1026" s="769" t="s">
        <v>851</v>
      </c>
      <c r="AP1026" s="769" t="s">
        <v>851</v>
      </c>
      <c r="AQ1026" s="864" t="s">
        <v>851</v>
      </c>
      <c r="BN1026" s="1250"/>
      <c r="BO1026" s="1258" t="s">
        <v>100</v>
      </c>
      <c r="BP1026" s="765" t="s">
        <v>2</v>
      </c>
      <c r="BQ1026" s="766" t="s">
        <v>1</v>
      </c>
      <c r="BR1026" s="863" t="s">
        <v>1179</v>
      </c>
      <c r="BS1026" s="769" t="s">
        <v>851</v>
      </c>
      <c r="BT1026" s="769" t="s">
        <v>851</v>
      </c>
      <c r="BU1026" s="769" t="s">
        <v>851</v>
      </c>
      <c r="BV1026" s="769" t="s">
        <v>851</v>
      </c>
      <c r="BW1026" s="864" t="s">
        <v>851</v>
      </c>
    </row>
    <row r="1027" spans="2:75">
      <c r="B1027" s="1250"/>
      <c r="C1027" s="1259"/>
      <c r="D1027" s="765" t="s">
        <v>1</v>
      </c>
      <c r="E1027" s="766" t="s">
        <v>2</v>
      </c>
      <c r="F1027" s="863" t="s">
        <v>1181</v>
      </c>
      <c r="G1027" s="769" t="s">
        <v>851</v>
      </c>
      <c r="H1027" s="769" t="s">
        <v>851</v>
      </c>
      <c r="I1027" s="769" t="s">
        <v>851</v>
      </c>
      <c r="J1027" s="769" t="s">
        <v>851</v>
      </c>
      <c r="K1027" s="864" t="s">
        <v>851</v>
      </c>
      <c r="AH1027" s="1250"/>
      <c r="AI1027" s="1259"/>
      <c r="AJ1027" s="765" t="s">
        <v>1</v>
      </c>
      <c r="AK1027" s="766" t="s">
        <v>2</v>
      </c>
      <c r="AL1027" s="863" t="s">
        <v>1181</v>
      </c>
      <c r="AM1027" s="769" t="s">
        <v>851</v>
      </c>
      <c r="AN1027" s="769" t="s">
        <v>851</v>
      </c>
      <c r="AO1027" s="769" t="s">
        <v>851</v>
      </c>
      <c r="AP1027" s="769" t="s">
        <v>851</v>
      </c>
      <c r="AQ1027" s="864" t="s">
        <v>851</v>
      </c>
      <c r="BN1027" s="1250"/>
      <c r="BO1027" s="1259"/>
      <c r="BP1027" s="765" t="s">
        <v>1</v>
      </c>
      <c r="BQ1027" s="766" t="s">
        <v>2</v>
      </c>
      <c r="BR1027" s="863" t="s">
        <v>1181</v>
      </c>
      <c r="BS1027" s="769" t="s">
        <v>851</v>
      </c>
      <c r="BT1027" s="769" t="s">
        <v>851</v>
      </c>
      <c r="BU1027" s="769" t="s">
        <v>851</v>
      </c>
      <c r="BV1027" s="769" t="s">
        <v>851</v>
      </c>
      <c r="BW1027" s="864" t="s">
        <v>851</v>
      </c>
    </row>
    <row r="1028" spans="2:75">
      <c r="B1028" s="1250"/>
      <c r="C1028" s="1258" t="s">
        <v>101</v>
      </c>
      <c r="D1028" s="765" t="s">
        <v>2</v>
      </c>
      <c r="E1028" s="766" t="s">
        <v>1</v>
      </c>
      <c r="F1028" s="863" t="s">
        <v>1179</v>
      </c>
      <c r="G1028" s="769" t="s">
        <v>851</v>
      </c>
      <c r="H1028" s="769" t="s">
        <v>851</v>
      </c>
      <c r="I1028" s="769" t="s">
        <v>851</v>
      </c>
      <c r="J1028" s="769" t="s">
        <v>851</v>
      </c>
      <c r="K1028" s="864" t="s">
        <v>851</v>
      </c>
      <c r="AH1028" s="1250"/>
      <c r="AI1028" s="1258" t="s">
        <v>101</v>
      </c>
      <c r="AJ1028" s="765" t="s">
        <v>2</v>
      </c>
      <c r="AK1028" s="766" t="s">
        <v>1</v>
      </c>
      <c r="AL1028" s="863" t="s">
        <v>1179</v>
      </c>
      <c r="AM1028" s="769" t="s">
        <v>851</v>
      </c>
      <c r="AN1028" s="769" t="s">
        <v>851</v>
      </c>
      <c r="AO1028" s="769" t="s">
        <v>851</v>
      </c>
      <c r="AP1028" s="769" t="s">
        <v>851</v>
      </c>
      <c r="AQ1028" s="864" t="s">
        <v>851</v>
      </c>
      <c r="BN1028" s="1250"/>
      <c r="BO1028" s="1258" t="s">
        <v>101</v>
      </c>
      <c r="BP1028" s="765" t="s">
        <v>2</v>
      </c>
      <c r="BQ1028" s="766" t="s">
        <v>1</v>
      </c>
      <c r="BR1028" s="863" t="s">
        <v>1179</v>
      </c>
      <c r="BS1028" s="769" t="s">
        <v>851</v>
      </c>
      <c r="BT1028" s="769" t="s">
        <v>851</v>
      </c>
      <c r="BU1028" s="769" t="s">
        <v>851</v>
      </c>
      <c r="BV1028" s="769" t="s">
        <v>851</v>
      </c>
      <c r="BW1028" s="864" t="s">
        <v>851</v>
      </c>
    </row>
    <row r="1029" spans="2:75">
      <c r="B1029" s="1250"/>
      <c r="C1029" s="1259"/>
      <c r="D1029" s="765" t="s">
        <v>1</v>
      </c>
      <c r="E1029" s="766" t="s">
        <v>2</v>
      </c>
      <c r="F1029" s="863" t="s">
        <v>1181</v>
      </c>
      <c r="G1029" s="769" t="s">
        <v>851</v>
      </c>
      <c r="H1029" s="769" t="s">
        <v>851</v>
      </c>
      <c r="I1029" s="769" t="s">
        <v>851</v>
      </c>
      <c r="J1029" s="769" t="s">
        <v>851</v>
      </c>
      <c r="K1029" s="864" t="s">
        <v>851</v>
      </c>
      <c r="AH1029" s="1250"/>
      <c r="AI1029" s="1259"/>
      <c r="AJ1029" s="765" t="s">
        <v>1</v>
      </c>
      <c r="AK1029" s="766" t="s">
        <v>2</v>
      </c>
      <c r="AL1029" s="863" t="s">
        <v>1181</v>
      </c>
      <c r="AM1029" s="769" t="s">
        <v>851</v>
      </c>
      <c r="AN1029" s="769" t="s">
        <v>851</v>
      </c>
      <c r="AO1029" s="769" t="s">
        <v>851</v>
      </c>
      <c r="AP1029" s="769" t="s">
        <v>851</v>
      </c>
      <c r="AQ1029" s="864" t="s">
        <v>851</v>
      </c>
      <c r="BN1029" s="1250"/>
      <c r="BO1029" s="1259"/>
      <c r="BP1029" s="765" t="s">
        <v>1</v>
      </c>
      <c r="BQ1029" s="766" t="s">
        <v>2</v>
      </c>
      <c r="BR1029" s="863" t="s">
        <v>1181</v>
      </c>
      <c r="BS1029" s="769" t="s">
        <v>851</v>
      </c>
      <c r="BT1029" s="769" t="s">
        <v>851</v>
      </c>
      <c r="BU1029" s="769" t="s">
        <v>851</v>
      </c>
      <c r="BV1029" s="769" t="s">
        <v>851</v>
      </c>
      <c r="BW1029" s="864" t="s">
        <v>851</v>
      </c>
    </row>
    <row r="1030" spans="2:75">
      <c r="B1030" s="1250"/>
      <c r="C1030" s="1258" t="s">
        <v>102</v>
      </c>
      <c r="D1030" s="765" t="s">
        <v>2</v>
      </c>
      <c r="E1030" s="766" t="s">
        <v>1</v>
      </c>
      <c r="F1030" s="863" t="s">
        <v>1179</v>
      </c>
      <c r="G1030" s="769" t="s">
        <v>851</v>
      </c>
      <c r="H1030" s="769" t="s">
        <v>851</v>
      </c>
      <c r="I1030" s="769" t="s">
        <v>851</v>
      </c>
      <c r="J1030" s="769" t="s">
        <v>851</v>
      </c>
      <c r="K1030" s="864" t="s">
        <v>851</v>
      </c>
      <c r="AH1030" s="1250"/>
      <c r="AI1030" s="1258" t="s">
        <v>102</v>
      </c>
      <c r="AJ1030" s="765" t="s">
        <v>2</v>
      </c>
      <c r="AK1030" s="766" t="s">
        <v>1</v>
      </c>
      <c r="AL1030" s="863" t="s">
        <v>1179</v>
      </c>
      <c r="AM1030" s="769" t="s">
        <v>851</v>
      </c>
      <c r="AN1030" s="769" t="s">
        <v>851</v>
      </c>
      <c r="AO1030" s="769" t="s">
        <v>851</v>
      </c>
      <c r="AP1030" s="769" t="s">
        <v>851</v>
      </c>
      <c r="AQ1030" s="864" t="s">
        <v>851</v>
      </c>
      <c r="BN1030" s="1250"/>
      <c r="BO1030" s="1258" t="s">
        <v>102</v>
      </c>
      <c r="BP1030" s="765" t="s">
        <v>2</v>
      </c>
      <c r="BQ1030" s="766" t="s">
        <v>1</v>
      </c>
      <c r="BR1030" s="863" t="s">
        <v>1179</v>
      </c>
      <c r="BS1030" s="769" t="s">
        <v>851</v>
      </c>
      <c r="BT1030" s="769" t="s">
        <v>851</v>
      </c>
      <c r="BU1030" s="769" t="s">
        <v>851</v>
      </c>
      <c r="BV1030" s="769" t="s">
        <v>851</v>
      </c>
      <c r="BW1030" s="864" t="s">
        <v>851</v>
      </c>
    </row>
    <row r="1031" spans="2:75">
      <c r="B1031" s="1250"/>
      <c r="C1031" s="1259"/>
      <c r="D1031" s="765" t="s">
        <v>1</v>
      </c>
      <c r="E1031" s="766" t="s">
        <v>2</v>
      </c>
      <c r="F1031" s="863" t="s">
        <v>1181</v>
      </c>
      <c r="G1031" s="769" t="s">
        <v>851</v>
      </c>
      <c r="H1031" s="769" t="s">
        <v>851</v>
      </c>
      <c r="I1031" s="769" t="s">
        <v>851</v>
      </c>
      <c r="J1031" s="769" t="s">
        <v>851</v>
      </c>
      <c r="K1031" s="864" t="s">
        <v>851</v>
      </c>
      <c r="AH1031" s="1250"/>
      <c r="AI1031" s="1259"/>
      <c r="AJ1031" s="765" t="s">
        <v>1</v>
      </c>
      <c r="AK1031" s="766" t="s">
        <v>2</v>
      </c>
      <c r="AL1031" s="863" t="s">
        <v>1181</v>
      </c>
      <c r="AM1031" s="769" t="s">
        <v>851</v>
      </c>
      <c r="AN1031" s="769" t="s">
        <v>851</v>
      </c>
      <c r="AO1031" s="769" t="s">
        <v>851</v>
      </c>
      <c r="AP1031" s="769" t="s">
        <v>851</v>
      </c>
      <c r="AQ1031" s="864" t="s">
        <v>851</v>
      </c>
      <c r="BN1031" s="1250"/>
      <c r="BO1031" s="1259"/>
      <c r="BP1031" s="765" t="s">
        <v>1</v>
      </c>
      <c r="BQ1031" s="766" t="s">
        <v>2</v>
      </c>
      <c r="BR1031" s="863" t="s">
        <v>1181</v>
      </c>
      <c r="BS1031" s="769" t="s">
        <v>851</v>
      </c>
      <c r="BT1031" s="769" t="s">
        <v>851</v>
      </c>
      <c r="BU1031" s="769" t="s">
        <v>851</v>
      </c>
      <c r="BV1031" s="769" t="s">
        <v>851</v>
      </c>
      <c r="BW1031" s="864" t="s">
        <v>851</v>
      </c>
    </row>
    <row r="1032" spans="2:75">
      <c r="B1032" s="1250"/>
      <c r="C1032" s="1258" t="s">
        <v>103</v>
      </c>
      <c r="D1032" s="765" t="s">
        <v>2</v>
      </c>
      <c r="E1032" s="766" t="s">
        <v>1</v>
      </c>
      <c r="F1032" s="863" t="s">
        <v>1179</v>
      </c>
      <c r="G1032" s="769" t="s">
        <v>851</v>
      </c>
      <c r="H1032" s="769" t="s">
        <v>851</v>
      </c>
      <c r="I1032" s="769" t="s">
        <v>851</v>
      </c>
      <c r="J1032" s="769" t="s">
        <v>851</v>
      </c>
      <c r="K1032" s="864" t="s">
        <v>851</v>
      </c>
      <c r="AH1032" s="1250"/>
      <c r="AI1032" s="1258" t="s">
        <v>103</v>
      </c>
      <c r="AJ1032" s="765" t="s">
        <v>2</v>
      </c>
      <c r="AK1032" s="766" t="s">
        <v>1</v>
      </c>
      <c r="AL1032" s="863" t="s">
        <v>1179</v>
      </c>
      <c r="AM1032" s="769" t="s">
        <v>851</v>
      </c>
      <c r="AN1032" s="769" t="s">
        <v>851</v>
      </c>
      <c r="AO1032" s="769" t="s">
        <v>851</v>
      </c>
      <c r="AP1032" s="769" t="s">
        <v>851</v>
      </c>
      <c r="AQ1032" s="864" t="s">
        <v>851</v>
      </c>
      <c r="BN1032" s="1250"/>
      <c r="BO1032" s="1258" t="s">
        <v>103</v>
      </c>
      <c r="BP1032" s="765" t="s">
        <v>2</v>
      </c>
      <c r="BQ1032" s="766" t="s">
        <v>1</v>
      </c>
      <c r="BR1032" s="863" t="s">
        <v>1179</v>
      </c>
      <c r="BS1032" s="769" t="s">
        <v>851</v>
      </c>
      <c r="BT1032" s="769" t="s">
        <v>851</v>
      </c>
      <c r="BU1032" s="769" t="s">
        <v>851</v>
      </c>
      <c r="BV1032" s="769" t="s">
        <v>851</v>
      </c>
      <c r="BW1032" s="864" t="s">
        <v>851</v>
      </c>
    </row>
    <row r="1033" spans="2:75">
      <c r="B1033" s="1250"/>
      <c r="C1033" s="1259"/>
      <c r="D1033" s="765" t="s">
        <v>1</v>
      </c>
      <c r="E1033" s="766" t="s">
        <v>2</v>
      </c>
      <c r="F1033" s="863" t="s">
        <v>1181</v>
      </c>
      <c r="G1033" s="769" t="s">
        <v>851</v>
      </c>
      <c r="H1033" s="769" t="s">
        <v>851</v>
      </c>
      <c r="I1033" s="769" t="s">
        <v>851</v>
      </c>
      <c r="J1033" s="769" t="s">
        <v>851</v>
      </c>
      <c r="K1033" s="864" t="s">
        <v>851</v>
      </c>
      <c r="AH1033" s="1250"/>
      <c r="AI1033" s="1259"/>
      <c r="AJ1033" s="765" t="s">
        <v>1</v>
      </c>
      <c r="AK1033" s="766" t="s">
        <v>2</v>
      </c>
      <c r="AL1033" s="863" t="s">
        <v>1181</v>
      </c>
      <c r="AM1033" s="769" t="s">
        <v>851</v>
      </c>
      <c r="AN1033" s="769" t="s">
        <v>851</v>
      </c>
      <c r="AO1033" s="769" t="s">
        <v>851</v>
      </c>
      <c r="AP1033" s="769" t="s">
        <v>851</v>
      </c>
      <c r="AQ1033" s="864" t="s">
        <v>851</v>
      </c>
      <c r="BN1033" s="1250"/>
      <c r="BO1033" s="1259"/>
      <c r="BP1033" s="765" t="s">
        <v>1</v>
      </c>
      <c r="BQ1033" s="766" t="s">
        <v>2</v>
      </c>
      <c r="BR1033" s="863" t="s">
        <v>1181</v>
      </c>
      <c r="BS1033" s="769" t="s">
        <v>851</v>
      </c>
      <c r="BT1033" s="769" t="s">
        <v>851</v>
      </c>
      <c r="BU1033" s="769" t="s">
        <v>851</v>
      </c>
      <c r="BV1033" s="769" t="s">
        <v>851</v>
      </c>
      <c r="BW1033" s="864" t="s">
        <v>851</v>
      </c>
    </row>
    <row r="1034" spans="2:75">
      <c r="B1034" s="1250"/>
      <c r="C1034" s="1258" t="s">
        <v>104</v>
      </c>
      <c r="D1034" s="765" t="s">
        <v>2</v>
      </c>
      <c r="E1034" s="766" t="s">
        <v>1</v>
      </c>
      <c r="F1034" s="863" t="s">
        <v>1179</v>
      </c>
      <c r="G1034" s="769" t="s">
        <v>851</v>
      </c>
      <c r="H1034" s="769" t="s">
        <v>851</v>
      </c>
      <c r="I1034" s="769" t="s">
        <v>851</v>
      </c>
      <c r="J1034" s="769" t="s">
        <v>851</v>
      </c>
      <c r="K1034" s="864" t="s">
        <v>851</v>
      </c>
      <c r="AH1034" s="1250"/>
      <c r="AI1034" s="1258" t="s">
        <v>104</v>
      </c>
      <c r="AJ1034" s="765" t="s">
        <v>2</v>
      </c>
      <c r="AK1034" s="766" t="s">
        <v>1</v>
      </c>
      <c r="AL1034" s="863" t="s">
        <v>1179</v>
      </c>
      <c r="AM1034" s="769" t="s">
        <v>851</v>
      </c>
      <c r="AN1034" s="769" t="s">
        <v>851</v>
      </c>
      <c r="AO1034" s="769" t="s">
        <v>851</v>
      </c>
      <c r="AP1034" s="769" t="s">
        <v>851</v>
      </c>
      <c r="AQ1034" s="864" t="s">
        <v>851</v>
      </c>
      <c r="BN1034" s="1250"/>
      <c r="BO1034" s="1258" t="s">
        <v>104</v>
      </c>
      <c r="BP1034" s="765" t="s">
        <v>2</v>
      </c>
      <c r="BQ1034" s="766" t="s">
        <v>1</v>
      </c>
      <c r="BR1034" s="863" t="s">
        <v>1179</v>
      </c>
      <c r="BS1034" s="769" t="s">
        <v>851</v>
      </c>
      <c r="BT1034" s="769" t="s">
        <v>851</v>
      </c>
      <c r="BU1034" s="769" t="s">
        <v>851</v>
      </c>
      <c r="BV1034" s="769" t="s">
        <v>851</v>
      </c>
      <c r="BW1034" s="864" t="s">
        <v>851</v>
      </c>
    </row>
    <row r="1035" spans="2:75">
      <c r="B1035" s="1251"/>
      <c r="C1035" s="1259"/>
      <c r="D1035" s="765" t="s">
        <v>1</v>
      </c>
      <c r="E1035" s="766" t="s">
        <v>2</v>
      </c>
      <c r="F1035" s="863" t="s">
        <v>1181</v>
      </c>
      <c r="G1035" s="769" t="s">
        <v>851</v>
      </c>
      <c r="H1035" s="769" t="s">
        <v>851</v>
      </c>
      <c r="I1035" s="769" t="s">
        <v>851</v>
      </c>
      <c r="J1035" s="769" t="s">
        <v>851</v>
      </c>
      <c r="K1035" s="864" t="s">
        <v>851</v>
      </c>
      <c r="AH1035" s="1251"/>
      <c r="AI1035" s="1259"/>
      <c r="AJ1035" s="765" t="s">
        <v>1</v>
      </c>
      <c r="AK1035" s="766" t="s">
        <v>2</v>
      </c>
      <c r="AL1035" s="863" t="s">
        <v>1181</v>
      </c>
      <c r="AM1035" s="769" t="s">
        <v>851</v>
      </c>
      <c r="AN1035" s="769" t="s">
        <v>851</v>
      </c>
      <c r="AO1035" s="769" t="s">
        <v>851</v>
      </c>
      <c r="AP1035" s="769" t="s">
        <v>851</v>
      </c>
      <c r="AQ1035" s="864" t="s">
        <v>851</v>
      </c>
      <c r="BN1035" s="1251"/>
      <c r="BO1035" s="1259"/>
      <c r="BP1035" s="765" t="s">
        <v>1</v>
      </c>
      <c r="BQ1035" s="766" t="s">
        <v>2</v>
      </c>
      <c r="BR1035" s="863" t="s">
        <v>1181</v>
      </c>
      <c r="BS1035" s="769" t="s">
        <v>851</v>
      </c>
      <c r="BT1035" s="769" t="s">
        <v>851</v>
      </c>
      <c r="BU1035" s="769" t="s">
        <v>851</v>
      </c>
      <c r="BV1035" s="769" t="s">
        <v>851</v>
      </c>
      <c r="BW1035" s="864" t="s">
        <v>851</v>
      </c>
    </row>
    <row r="1036" spans="2:75">
      <c r="B1036" s="1252" t="s">
        <v>1049</v>
      </c>
      <c r="C1036" s="1258" t="s">
        <v>99</v>
      </c>
      <c r="D1036" s="765" t="s">
        <v>2</v>
      </c>
      <c r="E1036" s="766" t="s">
        <v>1</v>
      </c>
      <c r="F1036" s="863" t="s">
        <v>1179</v>
      </c>
      <c r="G1036" s="769" t="s">
        <v>851</v>
      </c>
      <c r="H1036" s="769" t="s">
        <v>851</v>
      </c>
      <c r="I1036" s="769" t="s">
        <v>851</v>
      </c>
      <c r="J1036" s="769" t="s">
        <v>851</v>
      </c>
      <c r="K1036" s="864" t="s">
        <v>851</v>
      </c>
      <c r="AH1036" s="1252" t="s">
        <v>1049</v>
      </c>
      <c r="AI1036" s="1258" t="s">
        <v>99</v>
      </c>
      <c r="AJ1036" s="765" t="s">
        <v>2</v>
      </c>
      <c r="AK1036" s="766" t="s">
        <v>1</v>
      </c>
      <c r="AL1036" s="863" t="s">
        <v>1179</v>
      </c>
      <c r="AM1036" s="769" t="s">
        <v>851</v>
      </c>
      <c r="AN1036" s="769" t="s">
        <v>851</v>
      </c>
      <c r="AO1036" s="769" t="s">
        <v>851</v>
      </c>
      <c r="AP1036" s="769" t="s">
        <v>851</v>
      </c>
      <c r="AQ1036" s="864" t="s">
        <v>851</v>
      </c>
      <c r="BN1036" s="1252" t="s">
        <v>1049</v>
      </c>
      <c r="BO1036" s="1258" t="s">
        <v>99</v>
      </c>
      <c r="BP1036" s="765" t="s">
        <v>2</v>
      </c>
      <c r="BQ1036" s="766" t="s">
        <v>1</v>
      </c>
      <c r="BR1036" s="863" t="s">
        <v>1179</v>
      </c>
      <c r="BS1036" s="769" t="s">
        <v>851</v>
      </c>
      <c r="BT1036" s="769" t="s">
        <v>851</v>
      </c>
      <c r="BU1036" s="769" t="s">
        <v>851</v>
      </c>
      <c r="BV1036" s="769" t="s">
        <v>851</v>
      </c>
      <c r="BW1036" s="864" t="s">
        <v>851</v>
      </c>
    </row>
    <row r="1037" spans="2:75">
      <c r="B1037" s="1250"/>
      <c r="C1037" s="1259"/>
      <c r="D1037" s="765" t="s">
        <v>1</v>
      </c>
      <c r="E1037" s="766" t="s">
        <v>2</v>
      </c>
      <c r="F1037" s="863" t="s">
        <v>1181</v>
      </c>
      <c r="G1037" s="769" t="s">
        <v>851</v>
      </c>
      <c r="H1037" s="769" t="s">
        <v>851</v>
      </c>
      <c r="I1037" s="769" t="s">
        <v>851</v>
      </c>
      <c r="J1037" s="769" t="s">
        <v>851</v>
      </c>
      <c r="K1037" s="864" t="s">
        <v>851</v>
      </c>
      <c r="AH1037" s="1250"/>
      <c r="AI1037" s="1259"/>
      <c r="AJ1037" s="765" t="s">
        <v>1</v>
      </c>
      <c r="AK1037" s="766" t="s">
        <v>2</v>
      </c>
      <c r="AL1037" s="863" t="s">
        <v>1181</v>
      </c>
      <c r="AM1037" s="769" t="s">
        <v>851</v>
      </c>
      <c r="AN1037" s="769" t="s">
        <v>851</v>
      </c>
      <c r="AO1037" s="769" t="s">
        <v>851</v>
      </c>
      <c r="AP1037" s="769" t="s">
        <v>851</v>
      </c>
      <c r="AQ1037" s="864" t="s">
        <v>851</v>
      </c>
      <c r="BN1037" s="1250"/>
      <c r="BO1037" s="1259"/>
      <c r="BP1037" s="765" t="s">
        <v>1</v>
      </c>
      <c r="BQ1037" s="766" t="s">
        <v>2</v>
      </c>
      <c r="BR1037" s="863" t="s">
        <v>1181</v>
      </c>
      <c r="BS1037" s="769" t="s">
        <v>851</v>
      </c>
      <c r="BT1037" s="769" t="s">
        <v>851</v>
      </c>
      <c r="BU1037" s="769" t="s">
        <v>851</v>
      </c>
      <c r="BV1037" s="769" t="s">
        <v>851</v>
      </c>
      <c r="BW1037" s="864" t="s">
        <v>851</v>
      </c>
    </row>
    <row r="1038" spans="2:75">
      <c r="B1038" s="1250"/>
      <c r="C1038" s="1258" t="s">
        <v>100</v>
      </c>
      <c r="D1038" s="765" t="s">
        <v>2</v>
      </c>
      <c r="E1038" s="766" t="s">
        <v>1</v>
      </c>
      <c r="F1038" s="863" t="s">
        <v>1179</v>
      </c>
      <c r="G1038" s="769" t="s">
        <v>851</v>
      </c>
      <c r="H1038" s="769" t="s">
        <v>851</v>
      </c>
      <c r="I1038" s="769" t="s">
        <v>851</v>
      </c>
      <c r="J1038" s="769" t="s">
        <v>851</v>
      </c>
      <c r="K1038" s="864" t="s">
        <v>851</v>
      </c>
      <c r="AH1038" s="1250"/>
      <c r="AI1038" s="1258" t="s">
        <v>100</v>
      </c>
      <c r="AJ1038" s="765" t="s">
        <v>2</v>
      </c>
      <c r="AK1038" s="766" t="s">
        <v>1</v>
      </c>
      <c r="AL1038" s="863" t="s">
        <v>1179</v>
      </c>
      <c r="AM1038" s="769" t="s">
        <v>851</v>
      </c>
      <c r="AN1038" s="769" t="s">
        <v>851</v>
      </c>
      <c r="AO1038" s="769" t="s">
        <v>851</v>
      </c>
      <c r="AP1038" s="769" t="s">
        <v>851</v>
      </c>
      <c r="AQ1038" s="864" t="s">
        <v>851</v>
      </c>
      <c r="BN1038" s="1250"/>
      <c r="BO1038" s="1258" t="s">
        <v>100</v>
      </c>
      <c r="BP1038" s="765" t="s">
        <v>2</v>
      </c>
      <c r="BQ1038" s="766" t="s">
        <v>1</v>
      </c>
      <c r="BR1038" s="863" t="s">
        <v>1179</v>
      </c>
      <c r="BS1038" s="769" t="s">
        <v>851</v>
      </c>
      <c r="BT1038" s="769" t="s">
        <v>851</v>
      </c>
      <c r="BU1038" s="769" t="s">
        <v>851</v>
      </c>
      <c r="BV1038" s="769" t="s">
        <v>851</v>
      </c>
      <c r="BW1038" s="864" t="s">
        <v>851</v>
      </c>
    </row>
    <row r="1039" spans="2:75">
      <c r="B1039" s="1250"/>
      <c r="C1039" s="1259"/>
      <c r="D1039" s="765" t="s">
        <v>1</v>
      </c>
      <c r="E1039" s="766" t="s">
        <v>2</v>
      </c>
      <c r="F1039" s="863" t="s">
        <v>1181</v>
      </c>
      <c r="G1039" s="769" t="s">
        <v>851</v>
      </c>
      <c r="H1039" s="769" t="s">
        <v>851</v>
      </c>
      <c r="I1039" s="769" t="s">
        <v>851</v>
      </c>
      <c r="J1039" s="769" t="s">
        <v>851</v>
      </c>
      <c r="K1039" s="864" t="s">
        <v>851</v>
      </c>
      <c r="AH1039" s="1250"/>
      <c r="AI1039" s="1259"/>
      <c r="AJ1039" s="765" t="s">
        <v>1</v>
      </c>
      <c r="AK1039" s="766" t="s">
        <v>2</v>
      </c>
      <c r="AL1039" s="863" t="s">
        <v>1181</v>
      </c>
      <c r="AM1039" s="769" t="s">
        <v>851</v>
      </c>
      <c r="AN1039" s="769" t="s">
        <v>851</v>
      </c>
      <c r="AO1039" s="769" t="s">
        <v>851</v>
      </c>
      <c r="AP1039" s="769" t="s">
        <v>851</v>
      </c>
      <c r="AQ1039" s="864" t="s">
        <v>851</v>
      </c>
      <c r="BN1039" s="1250"/>
      <c r="BO1039" s="1259"/>
      <c r="BP1039" s="765" t="s">
        <v>1</v>
      </c>
      <c r="BQ1039" s="766" t="s">
        <v>2</v>
      </c>
      <c r="BR1039" s="863" t="s">
        <v>1181</v>
      </c>
      <c r="BS1039" s="769" t="s">
        <v>851</v>
      </c>
      <c r="BT1039" s="769" t="s">
        <v>851</v>
      </c>
      <c r="BU1039" s="769" t="s">
        <v>851</v>
      </c>
      <c r="BV1039" s="769" t="s">
        <v>851</v>
      </c>
      <c r="BW1039" s="864" t="s">
        <v>851</v>
      </c>
    </row>
    <row r="1040" spans="2:75">
      <c r="B1040" s="1250"/>
      <c r="C1040" s="1258" t="s">
        <v>101</v>
      </c>
      <c r="D1040" s="765" t="s">
        <v>2</v>
      </c>
      <c r="E1040" s="766" t="s">
        <v>1</v>
      </c>
      <c r="F1040" s="863" t="s">
        <v>1179</v>
      </c>
      <c r="G1040" s="769" t="s">
        <v>851</v>
      </c>
      <c r="H1040" s="769" t="s">
        <v>851</v>
      </c>
      <c r="I1040" s="769" t="s">
        <v>851</v>
      </c>
      <c r="J1040" s="769" t="s">
        <v>851</v>
      </c>
      <c r="K1040" s="864" t="s">
        <v>851</v>
      </c>
      <c r="AH1040" s="1250"/>
      <c r="AI1040" s="1258" t="s">
        <v>101</v>
      </c>
      <c r="AJ1040" s="765" t="s">
        <v>2</v>
      </c>
      <c r="AK1040" s="766" t="s">
        <v>1</v>
      </c>
      <c r="AL1040" s="863" t="s">
        <v>1179</v>
      </c>
      <c r="AM1040" s="769" t="s">
        <v>851</v>
      </c>
      <c r="AN1040" s="769" t="s">
        <v>851</v>
      </c>
      <c r="AO1040" s="769" t="s">
        <v>851</v>
      </c>
      <c r="AP1040" s="769" t="s">
        <v>851</v>
      </c>
      <c r="AQ1040" s="864" t="s">
        <v>851</v>
      </c>
      <c r="BN1040" s="1250"/>
      <c r="BO1040" s="1258" t="s">
        <v>101</v>
      </c>
      <c r="BP1040" s="765" t="s">
        <v>2</v>
      </c>
      <c r="BQ1040" s="766" t="s">
        <v>1</v>
      </c>
      <c r="BR1040" s="863" t="s">
        <v>1179</v>
      </c>
      <c r="BS1040" s="769" t="s">
        <v>851</v>
      </c>
      <c r="BT1040" s="769" t="s">
        <v>851</v>
      </c>
      <c r="BU1040" s="769" t="s">
        <v>851</v>
      </c>
      <c r="BV1040" s="769" t="s">
        <v>851</v>
      </c>
      <c r="BW1040" s="864" t="s">
        <v>851</v>
      </c>
    </row>
    <row r="1041" spans="2:75">
      <c r="B1041" s="1250"/>
      <c r="C1041" s="1259"/>
      <c r="D1041" s="765" t="s">
        <v>1</v>
      </c>
      <c r="E1041" s="766" t="s">
        <v>2</v>
      </c>
      <c r="F1041" s="863" t="s">
        <v>1181</v>
      </c>
      <c r="G1041" s="769" t="s">
        <v>851</v>
      </c>
      <c r="H1041" s="769" t="s">
        <v>851</v>
      </c>
      <c r="I1041" s="769" t="s">
        <v>851</v>
      </c>
      <c r="J1041" s="769" t="s">
        <v>851</v>
      </c>
      <c r="K1041" s="864" t="s">
        <v>851</v>
      </c>
      <c r="AH1041" s="1250"/>
      <c r="AI1041" s="1259"/>
      <c r="AJ1041" s="765" t="s">
        <v>1</v>
      </c>
      <c r="AK1041" s="766" t="s">
        <v>2</v>
      </c>
      <c r="AL1041" s="863" t="s">
        <v>1181</v>
      </c>
      <c r="AM1041" s="769" t="s">
        <v>851</v>
      </c>
      <c r="AN1041" s="769" t="s">
        <v>851</v>
      </c>
      <c r="AO1041" s="769" t="s">
        <v>851</v>
      </c>
      <c r="AP1041" s="769" t="s">
        <v>851</v>
      </c>
      <c r="AQ1041" s="864" t="s">
        <v>851</v>
      </c>
      <c r="BN1041" s="1250"/>
      <c r="BO1041" s="1259"/>
      <c r="BP1041" s="765" t="s">
        <v>1</v>
      </c>
      <c r="BQ1041" s="766" t="s">
        <v>2</v>
      </c>
      <c r="BR1041" s="863" t="s">
        <v>1181</v>
      </c>
      <c r="BS1041" s="769" t="s">
        <v>851</v>
      </c>
      <c r="BT1041" s="769" t="s">
        <v>851</v>
      </c>
      <c r="BU1041" s="769" t="s">
        <v>851</v>
      </c>
      <c r="BV1041" s="769" t="s">
        <v>851</v>
      </c>
      <c r="BW1041" s="864" t="s">
        <v>851</v>
      </c>
    </row>
    <row r="1042" spans="2:75">
      <c r="B1042" s="1250"/>
      <c r="C1042" s="1258" t="s">
        <v>102</v>
      </c>
      <c r="D1042" s="765" t="s">
        <v>2</v>
      </c>
      <c r="E1042" s="766" t="s">
        <v>1</v>
      </c>
      <c r="F1042" s="863" t="s">
        <v>1179</v>
      </c>
      <c r="G1042" s="769" t="s">
        <v>851</v>
      </c>
      <c r="H1042" s="769" t="s">
        <v>851</v>
      </c>
      <c r="I1042" s="769" t="s">
        <v>851</v>
      </c>
      <c r="J1042" s="769" t="s">
        <v>851</v>
      </c>
      <c r="K1042" s="864" t="s">
        <v>851</v>
      </c>
      <c r="AH1042" s="1250"/>
      <c r="AI1042" s="1258" t="s">
        <v>102</v>
      </c>
      <c r="AJ1042" s="765" t="s">
        <v>2</v>
      </c>
      <c r="AK1042" s="766" t="s">
        <v>1</v>
      </c>
      <c r="AL1042" s="863" t="s">
        <v>1179</v>
      </c>
      <c r="AM1042" s="769" t="s">
        <v>851</v>
      </c>
      <c r="AN1042" s="769" t="s">
        <v>851</v>
      </c>
      <c r="AO1042" s="769" t="s">
        <v>851</v>
      </c>
      <c r="AP1042" s="769" t="s">
        <v>851</v>
      </c>
      <c r="AQ1042" s="864" t="s">
        <v>851</v>
      </c>
      <c r="BN1042" s="1250"/>
      <c r="BO1042" s="1258" t="s">
        <v>102</v>
      </c>
      <c r="BP1042" s="765" t="s">
        <v>2</v>
      </c>
      <c r="BQ1042" s="766" t="s">
        <v>1</v>
      </c>
      <c r="BR1042" s="863" t="s">
        <v>1179</v>
      </c>
      <c r="BS1042" s="769" t="s">
        <v>851</v>
      </c>
      <c r="BT1042" s="769" t="s">
        <v>851</v>
      </c>
      <c r="BU1042" s="769" t="s">
        <v>851</v>
      </c>
      <c r="BV1042" s="769" t="s">
        <v>851</v>
      </c>
      <c r="BW1042" s="864" t="s">
        <v>851</v>
      </c>
    </row>
    <row r="1043" spans="2:75">
      <c r="B1043" s="1250"/>
      <c r="C1043" s="1259"/>
      <c r="D1043" s="765" t="s">
        <v>1</v>
      </c>
      <c r="E1043" s="766" t="s">
        <v>2</v>
      </c>
      <c r="F1043" s="863" t="s">
        <v>1181</v>
      </c>
      <c r="G1043" s="769" t="s">
        <v>851</v>
      </c>
      <c r="H1043" s="769" t="s">
        <v>851</v>
      </c>
      <c r="I1043" s="769" t="s">
        <v>851</v>
      </c>
      <c r="J1043" s="769" t="s">
        <v>851</v>
      </c>
      <c r="K1043" s="864" t="s">
        <v>851</v>
      </c>
      <c r="AH1043" s="1250"/>
      <c r="AI1043" s="1259"/>
      <c r="AJ1043" s="765" t="s">
        <v>1</v>
      </c>
      <c r="AK1043" s="766" t="s">
        <v>2</v>
      </c>
      <c r="AL1043" s="863" t="s">
        <v>1181</v>
      </c>
      <c r="AM1043" s="769" t="s">
        <v>851</v>
      </c>
      <c r="AN1043" s="769" t="s">
        <v>851</v>
      </c>
      <c r="AO1043" s="769" t="s">
        <v>851</v>
      </c>
      <c r="AP1043" s="769" t="s">
        <v>851</v>
      </c>
      <c r="AQ1043" s="864" t="s">
        <v>851</v>
      </c>
      <c r="BN1043" s="1250"/>
      <c r="BO1043" s="1259"/>
      <c r="BP1043" s="765" t="s">
        <v>1</v>
      </c>
      <c r="BQ1043" s="766" t="s">
        <v>2</v>
      </c>
      <c r="BR1043" s="863" t="s">
        <v>1181</v>
      </c>
      <c r="BS1043" s="769" t="s">
        <v>851</v>
      </c>
      <c r="BT1043" s="769" t="s">
        <v>851</v>
      </c>
      <c r="BU1043" s="769" t="s">
        <v>851</v>
      </c>
      <c r="BV1043" s="769" t="s">
        <v>851</v>
      </c>
      <c r="BW1043" s="864" t="s">
        <v>851</v>
      </c>
    </row>
    <row r="1044" spans="2:75">
      <c r="B1044" s="1250"/>
      <c r="C1044" s="1258" t="s">
        <v>103</v>
      </c>
      <c r="D1044" s="765" t="s">
        <v>2</v>
      </c>
      <c r="E1044" s="766" t="s">
        <v>1</v>
      </c>
      <c r="F1044" s="863" t="s">
        <v>1179</v>
      </c>
      <c r="G1044" s="769" t="s">
        <v>851</v>
      </c>
      <c r="H1044" s="769" t="s">
        <v>851</v>
      </c>
      <c r="I1044" s="769" t="s">
        <v>851</v>
      </c>
      <c r="J1044" s="769" t="s">
        <v>851</v>
      </c>
      <c r="K1044" s="864" t="s">
        <v>851</v>
      </c>
      <c r="AH1044" s="1250"/>
      <c r="AI1044" s="1258" t="s">
        <v>103</v>
      </c>
      <c r="AJ1044" s="765" t="s">
        <v>2</v>
      </c>
      <c r="AK1044" s="766" t="s">
        <v>1</v>
      </c>
      <c r="AL1044" s="863" t="s">
        <v>1179</v>
      </c>
      <c r="AM1044" s="769" t="s">
        <v>851</v>
      </c>
      <c r="AN1044" s="769" t="s">
        <v>851</v>
      </c>
      <c r="AO1044" s="769" t="s">
        <v>851</v>
      </c>
      <c r="AP1044" s="769" t="s">
        <v>851</v>
      </c>
      <c r="AQ1044" s="864" t="s">
        <v>851</v>
      </c>
      <c r="BN1044" s="1250"/>
      <c r="BO1044" s="1258" t="s">
        <v>103</v>
      </c>
      <c r="BP1044" s="765" t="s">
        <v>2</v>
      </c>
      <c r="BQ1044" s="766" t="s">
        <v>1</v>
      </c>
      <c r="BR1044" s="863" t="s">
        <v>1179</v>
      </c>
      <c r="BS1044" s="769" t="s">
        <v>851</v>
      </c>
      <c r="BT1044" s="769" t="s">
        <v>851</v>
      </c>
      <c r="BU1044" s="769" t="s">
        <v>851</v>
      </c>
      <c r="BV1044" s="769" t="s">
        <v>851</v>
      </c>
      <c r="BW1044" s="864" t="s">
        <v>851</v>
      </c>
    </row>
    <row r="1045" spans="2:75">
      <c r="B1045" s="1250"/>
      <c r="C1045" s="1259"/>
      <c r="D1045" s="765" t="s">
        <v>1</v>
      </c>
      <c r="E1045" s="766" t="s">
        <v>2</v>
      </c>
      <c r="F1045" s="863" t="s">
        <v>1181</v>
      </c>
      <c r="G1045" s="769" t="s">
        <v>851</v>
      </c>
      <c r="H1045" s="769" t="s">
        <v>851</v>
      </c>
      <c r="I1045" s="769" t="s">
        <v>851</v>
      </c>
      <c r="J1045" s="769" t="s">
        <v>851</v>
      </c>
      <c r="K1045" s="864" t="s">
        <v>851</v>
      </c>
      <c r="AH1045" s="1250"/>
      <c r="AI1045" s="1259"/>
      <c r="AJ1045" s="765" t="s">
        <v>1</v>
      </c>
      <c r="AK1045" s="766" t="s">
        <v>2</v>
      </c>
      <c r="AL1045" s="863" t="s">
        <v>1181</v>
      </c>
      <c r="AM1045" s="769" t="s">
        <v>851</v>
      </c>
      <c r="AN1045" s="769" t="s">
        <v>851</v>
      </c>
      <c r="AO1045" s="769" t="s">
        <v>851</v>
      </c>
      <c r="AP1045" s="769" t="s">
        <v>851</v>
      </c>
      <c r="AQ1045" s="864" t="s">
        <v>851</v>
      </c>
      <c r="BN1045" s="1250"/>
      <c r="BO1045" s="1259"/>
      <c r="BP1045" s="765" t="s">
        <v>1</v>
      </c>
      <c r="BQ1045" s="766" t="s">
        <v>2</v>
      </c>
      <c r="BR1045" s="863" t="s">
        <v>1181</v>
      </c>
      <c r="BS1045" s="769" t="s">
        <v>851</v>
      </c>
      <c r="BT1045" s="769" t="s">
        <v>851</v>
      </c>
      <c r="BU1045" s="769" t="s">
        <v>851</v>
      </c>
      <c r="BV1045" s="769" t="s">
        <v>851</v>
      </c>
      <c r="BW1045" s="864" t="s">
        <v>851</v>
      </c>
    </row>
    <row r="1046" spans="2:75">
      <c r="B1046" s="1250"/>
      <c r="C1046" s="1258" t="s">
        <v>104</v>
      </c>
      <c r="D1046" s="765" t="s">
        <v>2</v>
      </c>
      <c r="E1046" s="766" t="s">
        <v>1</v>
      </c>
      <c r="F1046" s="863" t="s">
        <v>1179</v>
      </c>
      <c r="G1046" s="769" t="s">
        <v>851</v>
      </c>
      <c r="H1046" s="769" t="s">
        <v>851</v>
      </c>
      <c r="I1046" s="769" t="s">
        <v>851</v>
      </c>
      <c r="J1046" s="769" t="s">
        <v>851</v>
      </c>
      <c r="K1046" s="864" t="s">
        <v>851</v>
      </c>
      <c r="AH1046" s="1250"/>
      <c r="AI1046" s="1258" t="s">
        <v>104</v>
      </c>
      <c r="AJ1046" s="765" t="s">
        <v>2</v>
      </c>
      <c r="AK1046" s="766" t="s">
        <v>1</v>
      </c>
      <c r="AL1046" s="863" t="s">
        <v>1179</v>
      </c>
      <c r="AM1046" s="769" t="s">
        <v>851</v>
      </c>
      <c r="AN1046" s="769" t="s">
        <v>851</v>
      </c>
      <c r="AO1046" s="769" t="s">
        <v>851</v>
      </c>
      <c r="AP1046" s="769" t="s">
        <v>851</v>
      </c>
      <c r="AQ1046" s="864" t="s">
        <v>851</v>
      </c>
      <c r="BN1046" s="1250"/>
      <c r="BO1046" s="1258" t="s">
        <v>104</v>
      </c>
      <c r="BP1046" s="765" t="s">
        <v>2</v>
      </c>
      <c r="BQ1046" s="766" t="s">
        <v>1</v>
      </c>
      <c r="BR1046" s="863" t="s">
        <v>1179</v>
      </c>
      <c r="BS1046" s="769" t="s">
        <v>851</v>
      </c>
      <c r="BT1046" s="769" t="s">
        <v>851</v>
      </c>
      <c r="BU1046" s="769" t="s">
        <v>851</v>
      </c>
      <c r="BV1046" s="769" t="s">
        <v>851</v>
      </c>
      <c r="BW1046" s="864" t="s">
        <v>851</v>
      </c>
    </row>
    <row r="1047" spans="2:75">
      <c r="B1047" s="1251"/>
      <c r="C1047" s="1259"/>
      <c r="D1047" s="765" t="s">
        <v>1</v>
      </c>
      <c r="E1047" s="766" t="s">
        <v>2</v>
      </c>
      <c r="F1047" s="863" t="s">
        <v>1181</v>
      </c>
      <c r="G1047" s="769" t="s">
        <v>851</v>
      </c>
      <c r="H1047" s="769" t="s">
        <v>851</v>
      </c>
      <c r="I1047" s="769" t="s">
        <v>851</v>
      </c>
      <c r="J1047" s="769" t="s">
        <v>851</v>
      </c>
      <c r="K1047" s="864" t="s">
        <v>851</v>
      </c>
      <c r="AH1047" s="1251"/>
      <c r="AI1047" s="1259"/>
      <c r="AJ1047" s="765" t="s">
        <v>1</v>
      </c>
      <c r="AK1047" s="766" t="s">
        <v>2</v>
      </c>
      <c r="AL1047" s="863" t="s">
        <v>1181</v>
      </c>
      <c r="AM1047" s="769" t="s">
        <v>851</v>
      </c>
      <c r="AN1047" s="769" t="s">
        <v>851</v>
      </c>
      <c r="AO1047" s="769" t="s">
        <v>851</v>
      </c>
      <c r="AP1047" s="769" t="s">
        <v>851</v>
      </c>
      <c r="AQ1047" s="864" t="s">
        <v>851</v>
      </c>
      <c r="BN1047" s="1251"/>
      <c r="BO1047" s="1259"/>
      <c r="BP1047" s="765" t="s">
        <v>1</v>
      </c>
      <c r="BQ1047" s="766" t="s">
        <v>2</v>
      </c>
      <c r="BR1047" s="863" t="s">
        <v>1181</v>
      </c>
      <c r="BS1047" s="769" t="s">
        <v>851</v>
      </c>
      <c r="BT1047" s="769" t="s">
        <v>851</v>
      </c>
      <c r="BU1047" s="769" t="s">
        <v>851</v>
      </c>
      <c r="BV1047" s="769" t="s">
        <v>851</v>
      </c>
      <c r="BW1047" s="864" t="s">
        <v>851</v>
      </c>
    </row>
    <row r="1048" spans="2:75" ht="15" thickBot="1">
      <c r="B1048" s="1262" t="s">
        <v>10</v>
      </c>
      <c r="C1048" s="1258" t="s">
        <v>99</v>
      </c>
      <c r="D1048" s="765" t="s">
        <v>2</v>
      </c>
      <c r="E1048" s="766" t="s">
        <v>1</v>
      </c>
      <c r="F1048" s="865">
        <v>0.16666666666666693</v>
      </c>
      <c r="G1048" s="866">
        <v>0.26248501969646315</v>
      </c>
      <c r="H1048" s="880">
        <v>39.000000000000504</v>
      </c>
      <c r="I1048" s="866">
        <v>0.52916435589632371</v>
      </c>
      <c r="J1048" s="866">
        <v>-0.36425939931896412</v>
      </c>
      <c r="K1048" s="867">
        <v>0.69759273265229793</v>
      </c>
      <c r="AH1048" s="1262" t="s">
        <v>10</v>
      </c>
      <c r="AI1048" s="1258" t="s">
        <v>99</v>
      </c>
      <c r="AJ1048" s="765" t="s">
        <v>2</v>
      </c>
      <c r="AK1048" s="766" t="s">
        <v>1</v>
      </c>
      <c r="AL1048" s="879" t="s">
        <v>1418</v>
      </c>
      <c r="AM1048" s="866">
        <v>0.4723353308480443</v>
      </c>
      <c r="AN1048" s="880">
        <v>39.000000000000377</v>
      </c>
      <c r="AO1048" s="866">
        <v>7.87331673688994E-5</v>
      </c>
      <c r="AP1048" s="866">
        <v>1.1279449484145756</v>
      </c>
      <c r="AQ1048" s="867">
        <v>3.0387217182521011</v>
      </c>
      <c r="BN1048" s="1262" t="s">
        <v>10</v>
      </c>
      <c r="BO1048" s="1258" t="s">
        <v>99</v>
      </c>
      <c r="BP1048" s="765" t="s">
        <v>2</v>
      </c>
      <c r="BQ1048" s="766" t="s">
        <v>1</v>
      </c>
      <c r="BR1048" s="879" t="s">
        <v>1415</v>
      </c>
      <c r="BS1048" s="866">
        <v>0.37575501707695297</v>
      </c>
      <c r="BT1048" s="880">
        <v>39.00000000000086</v>
      </c>
      <c r="BU1048" s="866">
        <v>1.3043532100436404E-7</v>
      </c>
      <c r="BV1048" s="866">
        <v>1.6566304054669714</v>
      </c>
      <c r="BW1048" s="867">
        <v>3.1767029278663785</v>
      </c>
    </row>
    <row r="1049" spans="2:75">
      <c r="B1049" s="1250"/>
      <c r="C1049" s="1259"/>
      <c r="D1049" s="765" t="s">
        <v>1</v>
      </c>
      <c r="E1049" s="766" t="s">
        <v>2</v>
      </c>
      <c r="F1049" s="865">
        <v>-0.16666666666666693</v>
      </c>
      <c r="G1049" s="866">
        <v>0.26248501969646315</v>
      </c>
      <c r="H1049" s="880">
        <v>39.000000000000504</v>
      </c>
      <c r="I1049" s="866">
        <v>0.52916435589632371</v>
      </c>
      <c r="J1049" s="866">
        <v>-0.69759273265229793</v>
      </c>
      <c r="K1049" s="867">
        <v>0.36425939931896412</v>
      </c>
      <c r="AH1049" s="1250"/>
      <c r="AI1049" s="1259"/>
      <c r="AJ1049" s="765" t="s">
        <v>1</v>
      </c>
      <c r="AK1049" s="766" t="s">
        <v>2</v>
      </c>
      <c r="AL1049" s="879" t="s">
        <v>1412</v>
      </c>
      <c r="AM1049" s="866">
        <v>0.4723353308480443</v>
      </c>
      <c r="AN1049" s="880">
        <v>39.000000000000377</v>
      </c>
      <c r="AO1049" s="866">
        <v>7.87331673688994E-5</v>
      </c>
      <c r="AP1049" s="866">
        <v>-3.0387217182521011</v>
      </c>
      <c r="AQ1049" s="867">
        <v>-1.1279449484145756</v>
      </c>
      <c r="BN1049" s="1250"/>
      <c r="BO1049" s="1259"/>
      <c r="BP1049" s="765" t="s">
        <v>1</v>
      </c>
      <c r="BQ1049" s="766" t="s">
        <v>2</v>
      </c>
      <c r="BR1049" s="879" t="s">
        <v>1409</v>
      </c>
      <c r="BS1049" s="866">
        <v>0.37575501707695297</v>
      </c>
      <c r="BT1049" s="880">
        <v>39.00000000000086</v>
      </c>
      <c r="BU1049" s="866">
        <v>1.3043532100436404E-7</v>
      </c>
      <c r="BV1049" s="866">
        <v>-3.1767029278663785</v>
      </c>
      <c r="BW1049" s="867">
        <v>-1.6566304054669714</v>
      </c>
    </row>
    <row r="1050" spans="2:75">
      <c r="B1050" s="1250"/>
      <c r="C1050" s="1258" t="s">
        <v>100</v>
      </c>
      <c r="D1050" s="765" t="s">
        <v>2</v>
      </c>
      <c r="E1050" s="766" t="s">
        <v>1</v>
      </c>
      <c r="F1050" s="865">
        <v>-0.33333333333333615</v>
      </c>
      <c r="G1050" s="866">
        <v>0.33539250014691108</v>
      </c>
      <c r="H1050" s="866">
        <v>38.999999999999325</v>
      </c>
      <c r="I1050" s="866">
        <v>0.32641745689337354</v>
      </c>
      <c r="J1050" s="866">
        <v>-1.0117286980288243</v>
      </c>
      <c r="K1050" s="867">
        <v>0.34506203136215208</v>
      </c>
      <c r="AH1050" s="1250"/>
      <c r="AI1050" s="1258" t="s">
        <v>100</v>
      </c>
      <c r="AJ1050" s="765" t="s">
        <v>2</v>
      </c>
      <c r="AK1050" s="766" t="s">
        <v>1</v>
      </c>
      <c r="AL1050" s="879" t="s">
        <v>1418</v>
      </c>
      <c r="AM1050" s="866">
        <v>0.40582768062660896</v>
      </c>
      <c r="AN1050" s="866">
        <v>38.999999999997584</v>
      </c>
      <c r="AO1050" s="866">
        <v>8.2105685827378694E-6</v>
      </c>
      <c r="AP1050" s="866">
        <v>1.2624693686304043</v>
      </c>
      <c r="AQ1050" s="867">
        <v>2.9041972980362156</v>
      </c>
      <c r="BN1050" s="1250"/>
      <c r="BO1050" s="1258" t="s">
        <v>100</v>
      </c>
      <c r="BP1050" s="765" t="s">
        <v>2</v>
      </c>
      <c r="BQ1050" s="766" t="s">
        <v>1</v>
      </c>
      <c r="BR1050" s="879" t="s">
        <v>1846</v>
      </c>
      <c r="BS1050" s="866">
        <v>0.42374332391012592</v>
      </c>
      <c r="BT1050" s="866">
        <v>38.99999999999531</v>
      </c>
      <c r="BU1050" s="866">
        <v>7.7997384873689327E-10</v>
      </c>
      <c r="BV1050" s="866">
        <v>2.5595648929675918</v>
      </c>
      <c r="BW1050" s="867">
        <v>4.273768440365771</v>
      </c>
    </row>
    <row r="1051" spans="2:75">
      <c r="B1051" s="1250"/>
      <c r="C1051" s="1259"/>
      <c r="D1051" s="765" t="s">
        <v>1</v>
      </c>
      <c r="E1051" s="766" t="s">
        <v>2</v>
      </c>
      <c r="F1051" s="865">
        <v>0.33333333333333615</v>
      </c>
      <c r="G1051" s="866">
        <v>0.33539250014691108</v>
      </c>
      <c r="H1051" s="866">
        <v>38.999999999999325</v>
      </c>
      <c r="I1051" s="866">
        <v>0.32641745689337354</v>
      </c>
      <c r="J1051" s="866">
        <v>-0.34506203136215208</v>
      </c>
      <c r="K1051" s="867">
        <v>1.0117286980288243</v>
      </c>
      <c r="AH1051" s="1250"/>
      <c r="AI1051" s="1259"/>
      <c r="AJ1051" s="765" t="s">
        <v>1</v>
      </c>
      <c r="AK1051" s="766" t="s">
        <v>2</v>
      </c>
      <c r="AL1051" s="879" t="s">
        <v>1412</v>
      </c>
      <c r="AM1051" s="866">
        <v>0.40582768062660896</v>
      </c>
      <c r="AN1051" s="866">
        <v>38.999999999997584</v>
      </c>
      <c r="AO1051" s="866">
        <v>8.2105685827378694E-6</v>
      </c>
      <c r="AP1051" s="866">
        <v>-2.9041972980362156</v>
      </c>
      <c r="AQ1051" s="867">
        <v>-1.2624693686304043</v>
      </c>
      <c r="BN1051" s="1250"/>
      <c r="BO1051" s="1259"/>
      <c r="BP1051" s="765" t="s">
        <v>1</v>
      </c>
      <c r="BQ1051" s="766" t="s">
        <v>2</v>
      </c>
      <c r="BR1051" s="879" t="s">
        <v>1847</v>
      </c>
      <c r="BS1051" s="866">
        <v>0.42374332391012592</v>
      </c>
      <c r="BT1051" s="866">
        <v>38.99999999999531</v>
      </c>
      <c r="BU1051" s="866">
        <v>7.7997384873689327E-10</v>
      </c>
      <c r="BV1051" s="866">
        <v>-4.273768440365771</v>
      </c>
      <c r="BW1051" s="867">
        <v>-2.5595648929675918</v>
      </c>
    </row>
    <row r="1052" spans="2:75">
      <c r="B1052" s="1250"/>
      <c r="C1052" s="1258" t="s">
        <v>101</v>
      </c>
      <c r="D1052" s="765" t="s">
        <v>2</v>
      </c>
      <c r="E1052" s="766" t="s">
        <v>1</v>
      </c>
      <c r="F1052" s="865">
        <v>-0.16666666666667057</v>
      </c>
      <c r="G1052" s="866">
        <v>0.33090281981775616</v>
      </c>
      <c r="H1052" s="866">
        <v>38.999999999998984</v>
      </c>
      <c r="I1052" s="866">
        <v>0.61732483506163294</v>
      </c>
      <c r="J1052" s="866">
        <v>-0.83598079572651129</v>
      </c>
      <c r="K1052" s="867">
        <v>0.50264746239317015</v>
      </c>
      <c r="AH1052" s="1250"/>
      <c r="AI1052" s="1258" t="s">
        <v>101</v>
      </c>
      <c r="AJ1052" s="765" t="s">
        <v>2</v>
      </c>
      <c r="AK1052" s="766" t="s">
        <v>1</v>
      </c>
      <c r="AL1052" s="879" t="s">
        <v>1403</v>
      </c>
      <c r="AM1052" s="866">
        <v>0.38898045320100105</v>
      </c>
      <c r="AN1052" s="866">
        <v>38.99999999999644</v>
      </c>
      <c r="AO1052" s="866">
        <v>1.0322798985459366E-6</v>
      </c>
      <c r="AP1052" s="866">
        <v>1.463212769238684</v>
      </c>
      <c r="AQ1052" s="867">
        <v>3.0367872307613655</v>
      </c>
      <c r="BN1052" s="1250"/>
      <c r="BO1052" s="1258" t="s">
        <v>101</v>
      </c>
      <c r="BP1052" s="765" t="s">
        <v>2</v>
      </c>
      <c r="BQ1052" s="766" t="s">
        <v>1</v>
      </c>
      <c r="BR1052" s="879" t="s">
        <v>1417</v>
      </c>
      <c r="BS1052" s="866">
        <v>0.37594452117427629</v>
      </c>
      <c r="BT1052" s="866">
        <v>38.999999999998842</v>
      </c>
      <c r="BU1052" s="866">
        <v>1.3345224025808168E-10</v>
      </c>
      <c r="BV1052" s="866">
        <v>2.4895804305833105</v>
      </c>
      <c r="BW1052" s="867">
        <v>4.0104195694166496</v>
      </c>
    </row>
    <row r="1053" spans="2:75">
      <c r="B1053" s="1250"/>
      <c r="C1053" s="1259"/>
      <c r="D1053" s="765" t="s">
        <v>1</v>
      </c>
      <c r="E1053" s="766" t="s">
        <v>2</v>
      </c>
      <c r="F1053" s="865">
        <v>0.16666666666667057</v>
      </c>
      <c r="G1053" s="866">
        <v>0.33090281981775616</v>
      </c>
      <c r="H1053" s="866">
        <v>38.999999999998984</v>
      </c>
      <c r="I1053" s="866">
        <v>0.61732483506163294</v>
      </c>
      <c r="J1053" s="866">
        <v>-0.50264746239317015</v>
      </c>
      <c r="K1053" s="867">
        <v>0.83598079572651129</v>
      </c>
      <c r="AH1053" s="1250"/>
      <c r="AI1053" s="1259"/>
      <c r="AJ1053" s="765" t="s">
        <v>1</v>
      </c>
      <c r="AK1053" s="766" t="s">
        <v>2</v>
      </c>
      <c r="AL1053" s="879" t="s">
        <v>1398</v>
      </c>
      <c r="AM1053" s="866">
        <v>0.38898045320100105</v>
      </c>
      <c r="AN1053" s="866">
        <v>38.99999999999644</v>
      </c>
      <c r="AO1053" s="866">
        <v>1.0322798985459366E-6</v>
      </c>
      <c r="AP1053" s="866">
        <v>-3.0367872307613655</v>
      </c>
      <c r="AQ1053" s="867">
        <v>-1.463212769238684</v>
      </c>
      <c r="BN1053" s="1250"/>
      <c r="BO1053" s="1259"/>
      <c r="BP1053" s="765" t="s">
        <v>1</v>
      </c>
      <c r="BQ1053" s="766" t="s">
        <v>2</v>
      </c>
      <c r="BR1053" s="879" t="s">
        <v>1410</v>
      </c>
      <c r="BS1053" s="866">
        <v>0.37594452117427629</v>
      </c>
      <c r="BT1053" s="866">
        <v>38.999999999998842</v>
      </c>
      <c r="BU1053" s="866">
        <v>1.3345224025808168E-10</v>
      </c>
      <c r="BV1053" s="866">
        <v>-4.0104195694166496</v>
      </c>
      <c r="BW1053" s="867">
        <v>-2.4895804305833105</v>
      </c>
    </row>
    <row r="1054" spans="2:75">
      <c r="B1054" s="1250"/>
      <c r="C1054" s="1258" t="s">
        <v>102</v>
      </c>
      <c r="D1054" s="765" t="s">
        <v>2</v>
      </c>
      <c r="E1054" s="766" t="s">
        <v>1</v>
      </c>
      <c r="F1054" s="865">
        <v>1.9179102750399579E-14</v>
      </c>
      <c r="G1054" s="866">
        <v>0.28661166901038365</v>
      </c>
      <c r="H1054" s="866">
        <v>38.999999999996085</v>
      </c>
      <c r="I1054" s="866">
        <v>1</v>
      </c>
      <c r="J1054" s="866">
        <v>-0.5797268204837851</v>
      </c>
      <c r="K1054" s="867">
        <v>0.57972682048382351</v>
      </c>
      <c r="AH1054" s="1250"/>
      <c r="AI1054" s="1258" t="s">
        <v>102</v>
      </c>
      <c r="AJ1054" s="765" t="s">
        <v>2</v>
      </c>
      <c r="AK1054" s="766" t="s">
        <v>1</v>
      </c>
      <c r="AL1054" s="879" t="s">
        <v>1627</v>
      </c>
      <c r="AM1054" s="866">
        <v>0.35795796280276287</v>
      </c>
      <c r="AN1054" s="866">
        <v>38.999999999986493</v>
      </c>
      <c r="AO1054" s="866">
        <v>1.0816887153207667E-8</v>
      </c>
      <c r="AP1054" s="866">
        <v>1.8592950122174157</v>
      </c>
      <c r="AQ1054" s="867">
        <v>3.3073716544492373</v>
      </c>
      <c r="BN1054" s="1250"/>
      <c r="BO1054" s="1258" t="s">
        <v>102</v>
      </c>
      <c r="BP1054" s="765" t="s">
        <v>2</v>
      </c>
      <c r="BQ1054" s="766" t="s">
        <v>1</v>
      </c>
      <c r="BR1054" s="879" t="s">
        <v>1848</v>
      </c>
      <c r="BS1054" s="866">
        <v>0.36941472150853771</v>
      </c>
      <c r="BT1054" s="866">
        <v>38.999999999997939</v>
      </c>
      <c r="BU1054" s="866">
        <v>2.5650895577349488E-13</v>
      </c>
      <c r="BV1054" s="866">
        <v>3.2527881970768719</v>
      </c>
      <c r="BW1054" s="867">
        <v>4.7472118029231183</v>
      </c>
    </row>
    <row r="1055" spans="2:75">
      <c r="B1055" s="1250"/>
      <c r="C1055" s="1259"/>
      <c r="D1055" s="765" t="s">
        <v>1</v>
      </c>
      <c r="E1055" s="766" t="s">
        <v>2</v>
      </c>
      <c r="F1055" s="865">
        <v>-1.9179102750399579E-14</v>
      </c>
      <c r="G1055" s="866">
        <v>0.28661166901038365</v>
      </c>
      <c r="H1055" s="866">
        <v>38.999999999996085</v>
      </c>
      <c r="I1055" s="866">
        <v>1</v>
      </c>
      <c r="J1055" s="866">
        <v>-0.57972682048382351</v>
      </c>
      <c r="K1055" s="867">
        <v>0.5797268204837851</v>
      </c>
      <c r="AH1055" s="1250"/>
      <c r="AI1055" s="1259"/>
      <c r="AJ1055" s="765" t="s">
        <v>1</v>
      </c>
      <c r="AK1055" s="766" t="s">
        <v>2</v>
      </c>
      <c r="AL1055" s="879" t="s">
        <v>1628</v>
      </c>
      <c r="AM1055" s="866">
        <v>0.35795796280276287</v>
      </c>
      <c r="AN1055" s="866">
        <v>38.999999999986493</v>
      </c>
      <c r="AO1055" s="866">
        <v>1.0816887153207667E-8</v>
      </c>
      <c r="AP1055" s="866">
        <v>-3.3073716544492373</v>
      </c>
      <c r="AQ1055" s="867">
        <v>-1.8592950122174157</v>
      </c>
      <c r="BN1055" s="1250"/>
      <c r="BO1055" s="1259"/>
      <c r="BP1055" s="765" t="s">
        <v>1</v>
      </c>
      <c r="BQ1055" s="766" t="s">
        <v>2</v>
      </c>
      <c r="BR1055" s="879" t="s">
        <v>1849</v>
      </c>
      <c r="BS1055" s="866">
        <v>0.36941472150853771</v>
      </c>
      <c r="BT1055" s="866">
        <v>38.999999999997939</v>
      </c>
      <c r="BU1055" s="866">
        <v>2.5650895577349488E-13</v>
      </c>
      <c r="BV1055" s="866">
        <v>-4.7472118029231183</v>
      </c>
      <c r="BW1055" s="867">
        <v>-3.2527881970768719</v>
      </c>
    </row>
    <row r="1056" spans="2:75">
      <c r="B1056" s="1250"/>
      <c r="C1056" s="1258" t="s">
        <v>103</v>
      </c>
      <c r="D1056" s="765" t="s">
        <v>2</v>
      </c>
      <c r="E1056" s="766" t="s">
        <v>1</v>
      </c>
      <c r="F1056" s="865">
        <v>8.333333333333745E-2</v>
      </c>
      <c r="G1056" s="866">
        <v>0.29288005641455733</v>
      </c>
      <c r="H1056" s="880">
        <v>39.000000000000036</v>
      </c>
      <c r="I1056" s="866">
        <v>0.77750918889397647</v>
      </c>
      <c r="J1056" s="866">
        <v>-0.50907249743615757</v>
      </c>
      <c r="K1056" s="867">
        <v>0.67573916410283241</v>
      </c>
      <c r="AH1056" s="1250"/>
      <c r="AI1056" s="1258" t="s">
        <v>103</v>
      </c>
      <c r="AJ1056" s="765" t="s">
        <v>2</v>
      </c>
      <c r="AK1056" s="766" t="s">
        <v>1</v>
      </c>
      <c r="AL1056" s="879" t="s">
        <v>1629</v>
      </c>
      <c r="AM1056" s="866">
        <v>0.43176353839389281</v>
      </c>
      <c r="AN1056" s="866">
        <v>38.999999999989527</v>
      </c>
      <c r="AO1056" s="866">
        <v>1.0131357249157039E-6</v>
      </c>
      <c r="AP1056" s="866">
        <v>1.6266758112878577</v>
      </c>
      <c r="AQ1056" s="867">
        <v>3.3733241887121643</v>
      </c>
      <c r="BN1056" s="1250"/>
      <c r="BO1056" s="1258" t="s">
        <v>103</v>
      </c>
      <c r="BP1056" s="765" t="s">
        <v>2</v>
      </c>
      <c r="BQ1056" s="766" t="s">
        <v>1</v>
      </c>
      <c r="BR1056" s="879" t="s">
        <v>1850</v>
      </c>
      <c r="BS1056" s="866">
        <v>0.37783433463021016</v>
      </c>
      <c r="BT1056" s="866">
        <v>38.999999999998423</v>
      </c>
      <c r="BU1056" s="866">
        <v>2.7142240188767992E-13</v>
      </c>
      <c r="BV1056" s="866">
        <v>3.3190912553987673</v>
      </c>
      <c r="BW1056" s="867">
        <v>4.8475754112678704</v>
      </c>
    </row>
    <row r="1057" spans="2:75">
      <c r="B1057" s="1250"/>
      <c r="C1057" s="1259"/>
      <c r="D1057" s="765" t="s">
        <v>1</v>
      </c>
      <c r="E1057" s="766" t="s">
        <v>2</v>
      </c>
      <c r="F1057" s="865">
        <v>-8.333333333333745E-2</v>
      </c>
      <c r="G1057" s="866">
        <v>0.29288005641455733</v>
      </c>
      <c r="H1057" s="880">
        <v>39.000000000000036</v>
      </c>
      <c r="I1057" s="866">
        <v>0.77750918889397647</v>
      </c>
      <c r="J1057" s="866">
        <v>-0.67573916410283241</v>
      </c>
      <c r="K1057" s="867">
        <v>0.50907249743615757</v>
      </c>
      <c r="AH1057" s="1250"/>
      <c r="AI1057" s="1259"/>
      <c r="AJ1057" s="765" t="s">
        <v>1</v>
      </c>
      <c r="AK1057" s="766" t="s">
        <v>2</v>
      </c>
      <c r="AL1057" s="879" t="s">
        <v>1630</v>
      </c>
      <c r="AM1057" s="866">
        <v>0.43176353839389281</v>
      </c>
      <c r="AN1057" s="866">
        <v>38.999999999989527</v>
      </c>
      <c r="AO1057" s="866">
        <v>1.0131357249157039E-6</v>
      </c>
      <c r="AP1057" s="866">
        <v>-3.3733241887121643</v>
      </c>
      <c r="AQ1057" s="867">
        <v>-1.6266758112878577</v>
      </c>
      <c r="BN1057" s="1250"/>
      <c r="BO1057" s="1259"/>
      <c r="BP1057" s="765" t="s">
        <v>1</v>
      </c>
      <c r="BQ1057" s="766" t="s">
        <v>2</v>
      </c>
      <c r="BR1057" s="879" t="s">
        <v>1851</v>
      </c>
      <c r="BS1057" s="866">
        <v>0.37783433463021016</v>
      </c>
      <c r="BT1057" s="866">
        <v>38.999999999998423</v>
      </c>
      <c r="BU1057" s="866">
        <v>2.7142240188767992E-13</v>
      </c>
      <c r="BV1057" s="866">
        <v>-4.8475754112678704</v>
      </c>
      <c r="BW1057" s="867">
        <v>-3.3190912553987673</v>
      </c>
    </row>
    <row r="1058" spans="2:75" ht="15" thickBot="1">
      <c r="B1058" s="1250"/>
      <c r="C1058" s="1260" t="s">
        <v>104</v>
      </c>
      <c r="D1058" s="765" t="s">
        <v>2</v>
      </c>
      <c r="E1058" s="766" t="s">
        <v>1</v>
      </c>
      <c r="F1058" s="865">
        <v>-0.166666666666581</v>
      </c>
      <c r="G1058" s="866">
        <v>0.33624088050769968</v>
      </c>
      <c r="H1058" s="866">
        <v>38.999999999996163</v>
      </c>
      <c r="I1058" s="866">
        <v>0.62290449552596383</v>
      </c>
      <c r="J1058" s="866">
        <v>-0.84677804261457601</v>
      </c>
      <c r="K1058" s="867">
        <v>0.51344470928141395</v>
      </c>
      <c r="AH1058" s="1250"/>
      <c r="AI1058" s="1260" t="s">
        <v>104</v>
      </c>
      <c r="AJ1058" s="765" t="s">
        <v>2</v>
      </c>
      <c r="AK1058" s="766" t="s">
        <v>1</v>
      </c>
      <c r="AL1058" s="879" t="s">
        <v>1406</v>
      </c>
      <c r="AM1058" s="866">
        <v>0.47832903995609549</v>
      </c>
      <c r="AN1058" s="866">
        <v>38.999999999993442</v>
      </c>
      <c r="AO1058" s="866">
        <v>3.790007821397368E-7</v>
      </c>
      <c r="AP1058" s="866">
        <v>1.9491548607570022</v>
      </c>
      <c r="AQ1058" s="867">
        <v>3.8841784725749275</v>
      </c>
      <c r="BN1058" s="1250"/>
      <c r="BO1058" s="1260" t="s">
        <v>104</v>
      </c>
      <c r="BP1058" s="765" t="s">
        <v>2</v>
      </c>
      <c r="BQ1058" s="766" t="s">
        <v>1</v>
      </c>
      <c r="BR1058" s="879" t="s">
        <v>1848</v>
      </c>
      <c r="BS1058" s="866">
        <v>0.37267799624996895</v>
      </c>
      <c r="BT1058" s="880">
        <v>39.000000000004128</v>
      </c>
      <c r="BU1058" s="866">
        <v>3.3230436875241006E-13</v>
      </c>
      <c r="BV1058" s="866">
        <v>3.2461876008878257</v>
      </c>
      <c r="BW1058" s="867">
        <v>4.7538123991122188</v>
      </c>
    </row>
    <row r="1059" spans="2:75" ht="15" thickBot="1">
      <c r="B1059" s="1263"/>
      <c r="C1059" s="1261"/>
      <c r="D1059" s="868" t="s">
        <v>1</v>
      </c>
      <c r="E1059" s="841" t="s">
        <v>2</v>
      </c>
      <c r="F1059" s="869">
        <v>0.166666666666581</v>
      </c>
      <c r="G1059" s="843">
        <v>0.33624088050769968</v>
      </c>
      <c r="H1059" s="843">
        <v>38.999999999996163</v>
      </c>
      <c r="I1059" s="843">
        <v>0.62290449552596383</v>
      </c>
      <c r="J1059" s="843">
        <v>-0.51344470928141395</v>
      </c>
      <c r="K1059" s="844">
        <v>0.84677804261457601</v>
      </c>
      <c r="AH1059" s="1263"/>
      <c r="AI1059" s="1261"/>
      <c r="AJ1059" s="868" t="s">
        <v>1</v>
      </c>
      <c r="AK1059" s="841" t="s">
        <v>2</v>
      </c>
      <c r="AL1059" s="842" t="s">
        <v>1400</v>
      </c>
      <c r="AM1059" s="843">
        <v>0.47832903995609549</v>
      </c>
      <c r="AN1059" s="843">
        <v>38.999999999993442</v>
      </c>
      <c r="AO1059" s="843">
        <v>3.790007821397368E-7</v>
      </c>
      <c r="AP1059" s="843">
        <v>-3.8841784725749275</v>
      </c>
      <c r="AQ1059" s="844">
        <v>-1.9491548607570022</v>
      </c>
      <c r="BN1059" s="1263"/>
      <c r="BO1059" s="1261"/>
      <c r="BP1059" s="868" t="s">
        <v>1</v>
      </c>
      <c r="BQ1059" s="841" t="s">
        <v>2</v>
      </c>
      <c r="BR1059" s="842" t="s">
        <v>1849</v>
      </c>
      <c r="BS1059" s="843">
        <v>0.37267799624996895</v>
      </c>
      <c r="BT1059" s="882">
        <v>39.000000000004128</v>
      </c>
      <c r="BU1059" s="843">
        <v>3.3230436875241006E-13</v>
      </c>
      <c r="BV1059" s="843">
        <v>-4.7538123991122188</v>
      </c>
      <c r="BW1059" s="844">
        <v>-3.2461876008878257</v>
      </c>
    </row>
    <row r="1060" spans="2:75" ht="15">
      <c r="B1060" s="1270" t="s">
        <v>81</v>
      </c>
      <c r="C1060" s="1247"/>
      <c r="D1060" s="1247"/>
      <c r="E1060" s="1247"/>
      <c r="F1060" s="1247"/>
      <c r="G1060" s="1247"/>
      <c r="H1060" s="1247"/>
      <c r="I1060" s="1247"/>
      <c r="J1060" s="1247"/>
      <c r="K1060" s="1247"/>
      <c r="AH1060" s="1270" t="s">
        <v>81</v>
      </c>
      <c r="AI1060" s="1247"/>
      <c r="AJ1060" s="1247"/>
      <c r="AK1060" s="1247"/>
      <c r="AL1060" s="1247"/>
      <c r="AM1060" s="1247"/>
      <c r="AN1060" s="1247"/>
      <c r="AO1060" s="1247"/>
      <c r="AP1060" s="1247"/>
      <c r="AQ1060" s="1247"/>
      <c r="BN1060" s="1270" t="s">
        <v>81</v>
      </c>
      <c r="BO1060" s="1247"/>
      <c r="BP1060" s="1247"/>
      <c r="BQ1060" s="1247"/>
      <c r="BR1060" s="1247"/>
      <c r="BS1060" s="1247"/>
      <c r="BT1060" s="1247"/>
      <c r="BU1060" s="1247"/>
      <c r="BV1060" s="1247"/>
      <c r="BW1060" s="1247"/>
    </row>
    <row r="1061" spans="2:75" ht="15">
      <c r="B1061" s="1270" t="s">
        <v>1182</v>
      </c>
      <c r="C1061" s="1247"/>
      <c r="D1061" s="1247"/>
      <c r="E1061" s="1247"/>
      <c r="F1061" s="1247"/>
      <c r="G1061" s="1247"/>
      <c r="H1061" s="1247"/>
      <c r="I1061" s="1247"/>
      <c r="J1061" s="1247"/>
      <c r="K1061" s="1247"/>
      <c r="AH1061" s="1270" t="s">
        <v>1475</v>
      </c>
      <c r="AI1061" s="1247"/>
      <c r="AJ1061" s="1247"/>
      <c r="AK1061" s="1247"/>
      <c r="AL1061" s="1247"/>
      <c r="AM1061" s="1247"/>
      <c r="AN1061" s="1247"/>
      <c r="AO1061" s="1247"/>
      <c r="AP1061" s="1247"/>
      <c r="AQ1061" s="1247"/>
      <c r="BN1061" s="1270" t="s">
        <v>1709</v>
      </c>
      <c r="BO1061" s="1247"/>
      <c r="BP1061" s="1247"/>
      <c r="BQ1061" s="1247"/>
      <c r="BR1061" s="1247"/>
      <c r="BS1061" s="1247"/>
      <c r="BT1061" s="1247"/>
      <c r="BU1061" s="1247"/>
      <c r="BV1061" s="1247"/>
      <c r="BW1061" s="1247"/>
    </row>
    <row r="1062" spans="2:75" ht="15">
      <c r="B1062"/>
      <c r="C1062"/>
      <c r="D1062"/>
      <c r="E1062"/>
      <c r="F1062"/>
      <c r="G1062"/>
      <c r="H1062"/>
      <c r="I1062"/>
      <c r="J1062"/>
      <c r="K1062"/>
      <c r="AH1062"/>
      <c r="AI1062"/>
      <c r="AJ1062"/>
      <c r="AK1062"/>
      <c r="AL1062"/>
      <c r="AM1062"/>
      <c r="AN1062"/>
      <c r="AO1062"/>
      <c r="AP1062"/>
      <c r="AQ1062"/>
      <c r="BN1062"/>
      <c r="BO1062"/>
      <c r="BP1062"/>
      <c r="BQ1062"/>
      <c r="BR1062"/>
      <c r="BS1062"/>
      <c r="BT1062"/>
      <c r="BU1062"/>
      <c r="BV1062"/>
      <c r="BW1062"/>
    </row>
    <row r="1063" spans="2:75" ht="15.75" thickBot="1">
      <c r="B1063" s="1246" t="s">
        <v>1127</v>
      </c>
      <c r="C1063" s="1247"/>
      <c r="D1063" s="1247"/>
      <c r="E1063" s="1247"/>
      <c r="F1063" s="1247"/>
      <c r="G1063" s="1247"/>
      <c r="H1063"/>
      <c r="I1063"/>
      <c r="J1063"/>
      <c r="K1063"/>
      <c r="AH1063" s="1246" t="s">
        <v>1127</v>
      </c>
      <c r="AI1063" s="1247"/>
      <c r="AJ1063" s="1247"/>
      <c r="AK1063" s="1247"/>
      <c r="AL1063" s="1247"/>
      <c r="AM1063" s="1247"/>
      <c r="AN1063"/>
      <c r="AO1063"/>
      <c r="AP1063"/>
      <c r="AQ1063"/>
      <c r="BN1063" s="1246" t="s">
        <v>1127</v>
      </c>
      <c r="BO1063" s="1247"/>
      <c r="BP1063" s="1247"/>
      <c r="BQ1063" s="1247"/>
      <c r="BR1063" s="1247"/>
      <c r="BS1063" s="1247"/>
      <c r="BT1063"/>
      <c r="BU1063"/>
      <c r="BV1063"/>
      <c r="BW1063"/>
    </row>
    <row r="1064" spans="2:75" ht="25.5" thickBot="1">
      <c r="B1064" s="753" t="s">
        <v>109</v>
      </c>
      <c r="C1064" s="755" t="s">
        <v>96</v>
      </c>
      <c r="D1064" s="756" t="s">
        <v>849</v>
      </c>
      <c r="E1064" s="757" t="s">
        <v>850</v>
      </c>
      <c r="F1064" s="757" t="s">
        <v>36</v>
      </c>
      <c r="G1064" s="758" t="s">
        <v>39</v>
      </c>
      <c r="H1064"/>
      <c r="I1064"/>
      <c r="J1064"/>
      <c r="K1064"/>
      <c r="AH1064" s="753" t="s">
        <v>109</v>
      </c>
      <c r="AI1064" s="755" t="s">
        <v>96</v>
      </c>
      <c r="AJ1064" s="756" t="s">
        <v>849</v>
      </c>
      <c r="AK1064" s="757" t="s">
        <v>850</v>
      </c>
      <c r="AL1064" s="757" t="s">
        <v>36</v>
      </c>
      <c r="AM1064" s="758" t="s">
        <v>39</v>
      </c>
      <c r="AN1064"/>
      <c r="AO1064"/>
      <c r="AP1064"/>
      <c r="AQ1064"/>
      <c r="BN1064" s="753" t="s">
        <v>109</v>
      </c>
      <c r="BO1064" s="755" t="s">
        <v>96</v>
      </c>
      <c r="BP1064" s="756" t="s">
        <v>849</v>
      </c>
      <c r="BQ1064" s="757" t="s">
        <v>850</v>
      </c>
      <c r="BR1064" s="757" t="s">
        <v>36</v>
      </c>
      <c r="BS1064" s="758" t="s">
        <v>39</v>
      </c>
      <c r="BT1064"/>
      <c r="BU1064"/>
      <c r="BV1064"/>
      <c r="BW1064"/>
    </row>
    <row r="1065" spans="2:75" ht="15">
      <c r="B1065" s="1249" t="s">
        <v>858</v>
      </c>
      <c r="C1065" s="793" t="s">
        <v>99</v>
      </c>
      <c r="D1065" s="794">
        <v>0</v>
      </c>
      <c r="E1065" s="870" t="s">
        <v>851</v>
      </c>
      <c r="F1065" s="870" t="s">
        <v>851</v>
      </c>
      <c r="G1065" s="871" t="s">
        <v>851</v>
      </c>
      <c r="H1065"/>
      <c r="I1065"/>
      <c r="J1065"/>
      <c r="K1065"/>
      <c r="AH1065" s="1249" t="s">
        <v>858</v>
      </c>
      <c r="AI1065" s="793" t="s">
        <v>99</v>
      </c>
      <c r="AJ1065" s="794">
        <v>0</v>
      </c>
      <c r="AK1065" s="870" t="s">
        <v>851</v>
      </c>
      <c r="AL1065" s="870" t="s">
        <v>851</v>
      </c>
      <c r="AM1065" s="871" t="s">
        <v>851</v>
      </c>
      <c r="AN1065"/>
      <c r="AO1065"/>
      <c r="AP1065"/>
      <c r="AQ1065"/>
      <c r="BN1065" s="1249" t="s">
        <v>858</v>
      </c>
      <c r="BO1065" s="793" t="s">
        <v>99</v>
      </c>
      <c r="BP1065" s="794">
        <v>0</v>
      </c>
      <c r="BQ1065" s="870" t="s">
        <v>851</v>
      </c>
      <c r="BR1065" s="870" t="s">
        <v>851</v>
      </c>
      <c r="BS1065" s="871" t="s">
        <v>851</v>
      </c>
      <c r="BT1065"/>
      <c r="BU1065"/>
      <c r="BV1065"/>
      <c r="BW1065"/>
    </row>
    <row r="1066" spans="2:75" ht="15">
      <c r="B1066" s="1250"/>
      <c r="C1066" s="778" t="s">
        <v>100</v>
      </c>
      <c r="D1066" s="779">
        <v>0</v>
      </c>
      <c r="E1066" s="817" t="s">
        <v>851</v>
      </c>
      <c r="F1066" s="817" t="s">
        <v>851</v>
      </c>
      <c r="G1066" s="818" t="s">
        <v>851</v>
      </c>
      <c r="H1066"/>
      <c r="I1066"/>
      <c r="J1066"/>
      <c r="K1066"/>
      <c r="AH1066" s="1250"/>
      <c r="AI1066" s="778" t="s">
        <v>100</v>
      </c>
      <c r="AJ1066" s="779">
        <v>0</v>
      </c>
      <c r="AK1066" s="817" t="s">
        <v>851</v>
      </c>
      <c r="AL1066" s="817" t="s">
        <v>851</v>
      </c>
      <c r="AM1066" s="818" t="s">
        <v>851</v>
      </c>
      <c r="AN1066"/>
      <c r="AO1066"/>
      <c r="AP1066"/>
      <c r="AQ1066"/>
      <c r="BN1066" s="1250"/>
      <c r="BO1066" s="778" t="s">
        <v>100</v>
      </c>
      <c r="BP1066" s="779">
        <v>0</v>
      </c>
      <c r="BQ1066" s="817" t="s">
        <v>851</v>
      </c>
      <c r="BR1066" s="817" t="s">
        <v>851</v>
      </c>
      <c r="BS1066" s="818" t="s">
        <v>851</v>
      </c>
      <c r="BT1066"/>
      <c r="BU1066"/>
      <c r="BV1066"/>
      <c r="BW1066"/>
    </row>
    <row r="1067" spans="2:75" ht="15">
      <c r="B1067" s="1250"/>
      <c r="C1067" s="778" t="s">
        <v>101</v>
      </c>
      <c r="D1067" s="779">
        <v>0</v>
      </c>
      <c r="E1067" s="817" t="s">
        <v>851</v>
      </c>
      <c r="F1067" s="817" t="s">
        <v>851</v>
      </c>
      <c r="G1067" s="818" t="s">
        <v>851</v>
      </c>
      <c r="H1067"/>
      <c r="I1067"/>
      <c r="J1067"/>
      <c r="K1067"/>
      <c r="AH1067" s="1250"/>
      <c r="AI1067" s="778" t="s">
        <v>101</v>
      </c>
      <c r="AJ1067" s="779">
        <v>0</v>
      </c>
      <c r="AK1067" s="817" t="s">
        <v>851</v>
      </c>
      <c r="AL1067" s="817" t="s">
        <v>851</v>
      </c>
      <c r="AM1067" s="818" t="s">
        <v>851</v>
      </c>
      <c r="AN1067"/>
      <c r="AO1067"/>
      <c r="AP1067"/>
      <c r="AQ1067"/>
      <c r="BN1067" s="1250"/>
      <c r="BO1067" s="778" t="s">
        <v>101</v>
      </c>
      <c r="BP1067" s="779">
        <v>0</v>
      </c>
      <c r="BQ1067" s="817" t="s">
        <v>851</v>
      </c>
      <c r="BR1067" s="817" t="s">
        <v>851</v>
      </c>
      <c r="BS1067" s="818" t="s">
        <v>851</v>
      </c>
      <c r="BT1067"/>
      <c r="BU1067"/>
      <c r="BV1067"/>
      <c r="BW1067"/>
    </row>
    <row r="1068" spans="2:75" ht="15">
      <c r="B1068" s="1250"/>
      <c r="C1068" s="778" t="s">
        <v>102</v>
      </c>
      <c r="D1068" s="779">
        <v>0</v>
      </c>
      <c r="E1068" s="817" t="s">
        <v>851</v>
      </c>
      <c r="F1068" s="817" t="s">
        <v>851</v>
      </c>
      <c r="G1068" s="818" t="s">
        <v>851</v>
      </c>
      <c r="H1068"/>
      <c r="I1068"/>
      <c r="J1068"/>
      <c r="K1068"/>
      <c r="AH1068" s="1250"/>
      <c r="AI1068" s="778" t="s">
        <v>102</v>
      </c>
      <c r="AJ1068" s="779">
        <v>0</v>
      </c>
      <c r="AK1068" s="817" t="s">
        <v>851</v>
      </c>
      <c r="AL1068" s="817" t="s">
        <v>851</v>
      </c>
      <c r="AM1068" s="818" t="s">
        <v>851</v>
      </c>
      <c r="AN1068"/>
      <c r="AO1068"/>
      <c r="AP1068"/>
      <c r="AQ1068"/>
      <c r="BN1068" s="1250"/>
      <c r="BO1068" s="778" t="s">
        <v>102</v>
      </c>
      <c r="BP1068" s="779">
        <v>0</v>
      </c>
      <c r="BQ1068" s="817" t="s">
        <v>851</v>
      </c>
      <c r="BR1068" s="817" t="s">
        <v>851</v>
      </c>
      <c r="BS1068" s="818" t="s">
        <v>851</v>
      </c>
      <c r="BT1068"/>
      <c r="BU1068"/>
      <c r="BV1068"/>
      <c r="BW1068"/>
    </row>
    <row r="1069" spans="2:75" ht="15">
      <c r="B1069" s="1250"/>
      <c r="C1069" s="778" t="s">
        <v>103</v>
      </c>
      <c r="D1069" s="779">
        <v>0</v>
      </c>
      <c r="E1069" s="817" t="s">
        <v>851</v>
      </c>
      <c r="F1069" s="817" t="s">
        <v>851</v>
      </c>
      <c r="G1069" s="818" t="s">
        <v>851</v>
      </c>
      <c r="H1069"/>
      <c r="I1069"/>
      <c r="J1069"/>
      <c r="K1069"/>
      <c r="AH1069" s="1250"/>
      <c r="AI1069" s="778" t="s">
        <v>103</v>
      </c>
      <c r="AJ1069" s="779">
        <v>0</v>
      </c>
      <c r="AK1069" s="817" t="s">
        <v>851</v>
      </c>
      <c r="AL1069" s="817" t="s">
        <v>851</v>
      </c>
      <c r="AM1069" s="818" t="s">
        <v>851</v>
      </c>
      <c r="AN1069"/>
      <c r="AO1069"/>
      <c r="AP1069"/>
      <c r="AQ1069"/>
      <c r="BN1069" s="1250"/>
      <c r="BO1069" s="778" t="s">
        <v>103</v>
      </c>
      <c r="BP1069" s="779">
        <v>0</v>
      </c>
      <c r="BQ1069" s="817" t="s">
        <v>851</v>
      </c>
      <c r="BR1069" s="817" t="s">
        <v>851</v>
      </c>
      <c r="BS1069" s="818" t="s">
        <v>851</v>
      </c>
      <c r="BT1069"/>
      <c r="BU1069"/>
      <c r="BV1069"/>
      <c r="BW1069"/>
    </row>
    <row r="1070" spans="2:75" ht="15">
      <c r="B1070" s="1251"/>
      <c r="C1070" s="783" t="s">
        <v>104</v>
      </c>
      <c r="D1070" s="784">
        <v>0</v>
      </c>
      <c r="E1070" s="874" t="s">
        <v>851</v>
      </c>
      <c r="F1070" s="874" t="s">
        <v>851</v>
      </c>
      <c r="G1070" s="875" t="s">
        <v>851</v>
      </c>
      <c r="H1070"/>
      <c r="I1070"/>
      <c r="J1070"/>
      <c r="K1070"/>
      <c r="AH1070" s="1251"/>
      <c r="AI1070" s="783" t="s">
        <v>104</v>
      </c>
      <c r="AJ1070" s="784">
        <v>0</v>
      </c>
      <c r="AK1070" s="874" t="s">
        <v>851</v>
      </c>
      <c r="AL1070" s="874" t="s">
        <v>851</v>
      </c>
      <c r="AM1070" s="875" t="s">
        <v>851</v>
      </c>
      <c r="AN1070"/>
      <c r="AO1070"/>
      <c r="AP1070"/>
      <c r="AQ1070"/>
      <c r="BN1070" s="1251"/>
      <c r="BO1070" s="783" t="s">
        <v>104</v>
      </c>
      <c r="BP1070" s="784">
        <v>0</v>
      </c>
      <c r="BQ1070" s="874" t="s">
        <v>851</v>
      </c>
      <c r="BR1070" s="874" t="s">
        <v>851</v>
      </c>
      <c r="BS1070" s="875" t="s">
        <v>851</v>
      </c>
      <c r="BT1070"/>
      <c r="BU1070"/>
      <c r="BV1070"/>
      <c r="BW1070"/>
    </row>
    <row r="1071" spans="2:75" ht="15">
      <c r="B1071" s="1252" t="s">
        <v>1049</v>
      </c>
      <c r="C1071" s="773" t="s">
        <v>99</v>
      </c>
      <c r="D1071" s="774">
        <v>0</v>
      </c>
      <c r="E1071" s="858" t="s">
        <v>851</v>
      </c>
      <c r="F1071" s="858" t="s">
        <v>851</v>
      </c>
      <c r="G1071" s="859" t="s">
        <v>851</v>
      </c>
      <c r="H1071"/>
      <c r="I1071"/>
      <c r="J1071"/>
      <c r="K1071"/>
      <c r="AH1071" s="1252" t="s">
        <v>1049</v>
      </c>
      <c r="AI1071" s="773" t="s">
        <v>99</v>
      </c>
      <c r="AJ1071" s="774">
        <v>0</v>
      </c>
      <c r="AK1071" s="858" t="s">
        <v>851</v>
      </c>
      <c r="AL1071" s="858" t="s">
        <v>851</v>
      </c>
      <c r="AM1071" s="859" t="s">
        <v>851</v>
      </c>
      <c r="AN1071"/>
      <c r="AO1071"/>
      <c r="AP1071"/>
      <c r="AQ1071"/>
      <c r="BN1071" s="1252" t="s">
        <v>1049</v>
      </c>
      <c r="BO1071" s="773" t="s">
        <v>99</v>
      </c>
      <c r="BP1071" s="774">
        <v>0</v>
      </c>
      <c r="BQ1071" s="858" t="s">
        <v>851</v>
      </c>
      <c r="BR1071" s="858" t="s">
        <v>851</v>
      </c>
      <c r="BS1071" s="859" t="s">
        <v>851</v>
      </c>
      <c r="BT1071"/>
      <c r="BU1071"/>
      <c r="BV1071"/>
      <c r="BW1071"/>
    </row>
    <row r="1072" spans="2:75" ht="15">
      <c r="B1072" s="1250"/>
      <c r="C1072" s="778" t="s">
        <v>100</v>
      </c>
      <c r="D1072" s="779">
        <v>0</v>
      </c>
      <c r="E1072" s="817" t="s">
        <v>851</v>
      </c>
      <c r="F1072" s="817" t="s">
        <v>851</v>
      </c>
      <c r="G1072" s="818" t="s">
        <v>851</v>
      </c>
      <c r="H1072"/>
      <c r="I1072"/>
      <c r="J1072"/>
      <c r="K1072"/>
      <c r="AH1072" s="1250"/>
      <c r="AI1072" s="778" t="s">
        <v>100</v>
      </c>
      <c r="AJ1072" s="779">
        <v>0</v>
      </c>
      <c r="AK1072" s="817" t="s">
        <v>851</v>
      </c>
      <c r="AL1072" s="817" t="s">
        <v>851</v>
      </c>
      <c r="AM1072" s="818" t="s">
        <v>851</v>
      </c>
      <c r="AN1072"/>
      <c r="AO1072"/>
      <c r="AP1072"/>
      <c r="AQ1072"/>
      <c r="BN1072" s="1250"/>
      <c r="BO1072" s="778" t="s">
        <v>100</v>
      </c>
      <c r="BP1072" s="779">
        <v>0</v>
      </c>
      <c r="BQ1072" s="817" t="s">
        <v>851</v>
      </c>
      <c r="BR1072" s="817" t="s">
        <v>851</v>
      </c>
      <c r="BS1072" s="818" t="s">
        <v>851</v>
      </c>
      <c r="BT1072"/>
      <c r="BU1072"/>
      <c r="BV1072"/>
      <c r="BW1072"/>
    </row>
    <row r="1073" spans="2:75" ht="15">
      <c r="B1073" s="1250"/>
      <c r="C1073" s="778" t="s">
        <v>101</v>
      </c>
      <c r="D1073" s="779">
        <v>0</v>
      </c>
      <c r="E1073" s="817" t="s">
        <v>851</v>
      </c>
      <c r="F1073" s="817" t="s">
        <v>851</v>
      </c>
      <c r="G1073" s="818" t="s">
        <v>851</v>
      </c>
      <c r="H1073"/>
      <c r="I1073"/>
      <c r="J1073"/>
      <c r="K1073"/>
      <c r="AH1073" s="1250"/>
      <c r="AI1073" s="778" t="s">
        <v>101</v>
      </c>
      <c r="AJ1073" s="779">
        <v>0</v>
      </c>
      <c r="AK1073" s="817" t="s">
        <v>851</v>
      </c>
      <c r="AL1073" s="817" t="s">
        <v>851</v>
      </c>
      <c r="AM1073" s="818" t="s">
        <v>851</v>
      </c>
      <c r="AN1073"/>
      <c r="AO1073"/>
      <c r="AP1073"/>
      <c r="AQ1073"/>
      <c r="BN1073" s="1250"/>
      <c r="BO1073" s="778" t="s">
        <v>101</v>
      </c>
      <c r="BP1073" s="779">
        <v>0</v>
      </c>
      <c r="BQ1073" s="817" t="s">
        <v>851</v>
      </c>
      <c r="BR1073" s="817" t="s">
        <v>851</v>
      </c>
      <c r="BS1073" s="818" t="s">
        <v>851</v>
      </c>
      <c r="BT1073"/>
      <c r="BU1073"/>
      <c r="BV1073"/>
      <c r="BW1073"/>
    </row>
    <row r="1074" spans="2:75" ht="15">
      <c r="B1074" s="1250"/>
      <c r="C1074" s="778" t="s">
        <v>102</v>
      </c>
      <c r="D1074" s="779">
        <v>0</v>
      </c>
      <c r="E1074" s="817" t="s">
        <v>851</v>
      </c>
      <c r="F1074" s="817" t="s">
        <v>851</v>
      </c>
      <c r="G1074" s="818" t="s">
        <v>851</v>
      </c>
      <c r="H1074"/>
      <c r="I1074"/>
      <c r="J1074"/>
      <c r="K1074"/>
      <c r="AH1074" s="1250"/>
      <c r="AI1074" s="778" t="s">
        <v>102</v>
      </c>
      <c r="AJ1074" s="779">
        <v>0</v>
      </c>
      <c r="AK1074" s="817" t="s">
        <v>851</v>
      </c>
      <c r="AL1074" s="817" t="s">
        <v>851</v>
      </c>
      <c r="AM1074" s="818" t="s">
        <v>851</v>
      </c>
      <c r="AN1074"/>
      <c r="AO1074"/>
      <c r="AP1074"/>
      <c r="AQ1074"/>
      <c r="BN1074" s="1250"/>
      <c r="BO1074" s="778" t="s">
        <v>102</v>
      </c>
      <c r="BP1074" s="779">
        <v>0</v>
      </c>
      <c r="BQ1074" s="817" t="s">
        <v>851</v>
      </c>
      <c r="BR1074" s="817" t="s">
        <v>851</v>
      </c>
      <c r="BS1074" s="818" t="s">
        <v>851</v>
      </c>
      <c r="BT1074"/>
      <c r="BU1074"/>
      <c r="BV1074"/>
      <c r="BW1074"/>
    </row>
    <row r="1075" spans="2:75" ht="15">
      <c r="B1075" s="1250"/>
      <c r="C1075" s="778" t="s">
        <v>103</v>
      </c>
      <c r="D1075" s="779">
        <v>0</v>
      </c>
      <c r="E1075" s="817" t="s">
        <v>851</v>
      </c>
      <c r="F1075" s="817" t="s">
        <v>851</v>
      </c>
      <c r="G1075" s="818" t="s">
        <v>851</v>
      </c>
      <c r="H1075"/>
      <c r="I1075"/>
      <c r="J1075"/>
      <c r="K1075"/>
      <c r="AH1075" s="1250"/>
      <c r="AI1075" s="778" t="s">
        <v>103</v>
      </c>
      <c r="AJ1075" s="779">
        <v>0</v>
      </c>
      <c r="AK1075" s="817" t="s">
        <v>851</v>
      </c>
      <c r="AL1075" s="817" t="s">
        <v>851</v>
      </c>
      <c r="AM1075" s="818" t="s">
        <v>851</v>
      </c>
      <c r="AN1075"/>
      <c r="AO1075"/>
      <c r="AP1075"/>
      <c r="AQ1075"/>
      <c r="BN1075" s="1250"/>
      <c r="BO1075" s="778" t="s">
        <v>103</v>
      </c>
      <c r="BP1075" s="779">
        <v>0</v>
      </c>
      <c r="BQ1075" s="817" t="s">
        <v>851</v>
      </c>
      <c r="BR1075" s="817" t="s">
        <v>851</v>
      </c>
      <c r="BS1075" s="818" t="s">
        <v>851</v>
      </c>
      <c r="BT1075"/>
      <c r="BU1075"/>
      <c r="BV1075"/>
      <c r="BW1075"/>
    </row>
    <row r="1076" spans="2:75" ht="15">
      <c r="B1076" s="1251"/>
      <c r="C1076" s="783" t="s">
        <v>104</v>
      </c>
      <c r="D1076" s="784">
        <v>0</v>
      </c>
      <c r="E1076" s="874" t="s">
        <v>851</v>
      </c>
      <c r="F1076" s="874" t="s">
        <v>851</v>
      </c>
      <c r="G1076" s="875" t="s">
        <v>851</v>
      </c>
      <c r="H1076"/>
      <c r="I1076"/>
      <c r="J1076"/>
      <c r="K1076"/>
      <c r="AH1076" s="1251"/>
      <c r="AI1076" s="783" t="s">
        <v>104</v>
      </c>
      <c r="AJ1076" s="784">
        <v>0</v>
      </c>
      <c r="AK1076" s="874" t="s">
        <v>851</v>
      </c>
      <c r="AL1076" s="874" t="s">
        <v>851</v>
      </c>
      <c r="AM1076" s="875" t="s">
        <v>851</v>
      </c>
      <c r="AN1076"/>
      <c r="AO1076"/>
      <c r="AP1076"/>
      <c r="AQ1076"/>
      <c r="BN1076" s="1251"/>
      <c r="BO1076" s="783" t="s">
        <v>104</v>
      </c>
      <c r="BP1076" s="784">
        <v>0</v>
      </c>
      <c r="BQ1076" s="874" t="s">
        <v>851</v>
      </c>
      <c r="BR1076" s="874" t="s">
        <v>851</v>
      </c>
      <c r="BS1076" s="875" t="s">
        <v>851</v>
      </c>
      <c r="BT1076"/>
      <c r="BU1076"/>
      <c r="BV1076"/>
      <c r="BW1076"/>
    </row>
    <row r="1077" spans="2:75" ht="15.75" thickBot="1">
      <c r="B1077" s="1262" t="s">
        <v>10</v>
      </c>
      <c r="C1077" s="773" t="s">
        <v>99</v>
      </c>
      <c r="D1077" s="774">
        <v>1</v>
      </c>
      <c r="E1077" s="877">
        <v>39.000000000000504</v>
      </c>
      <c r="F1077" s="853">
        <v>0.40317022742935793</v>
      </c>
      <c r="G1077" s="854">
        <v>0.52916435589632371</v>
      </c>
      <c r="H1077"/>
      <c r="I1077"/>
      <c r="J1077"/>
      <c r="K1077"/>
      <c r="AH1077" s="1262" t="s">
        <v>10</v>
      </c>
      <c r="AI1077" s="773" t="s">
        <v>99</v>
      </c>
      <c r="AJ1077" s="774">
        <v>1</v>
      </c>
      <c r="AK1077" s="877">
        <v>39.000000000000377</v>
      </c>
      <c r="AL1077" s="853">
        <v>19.454347132063514</v>
      </c>
      <c r="AM1077" s="854">
        <v>7.87331673688994E-5</v>
      </c>
      <c r="AN1077"/>
      <c r="AO1077"/>
      <c r="AP1077"/>
      <c r="AQ1077"/>
      <c r="BN1077" s="1262" t="s">
        <v>10</v>
      </c>
      <c r="BO1077" s="773" t="s">
        <v>99</v>
      </c>
      <c r="BP1077" s="774">
        <v>1</v>
      </c>
      <c r="BQ1077" s="877">
        <v>39.00000000000086</v>
      </c>
      <c r="BR1077" s="853">
        <v>41.364133176391249</v>
      </c>
      <c r="BS1077" s="854">
        <v>1.3043532100436404E-7</v>
      </c>
      <c r="BT1077"/>
      <c r="BU1077"/>
      <c r="BV1077"/>
      <c r="BW1077"/>
    </row>
    <row r="1078" spans="2:75" ht="15">
      <c r="B1078" s="1250"/>
      <c r="C1078" s="778" t="s">
        <v>100</v>
      </c>
      <c r="D1078" s="779">
        <v>1</v>
      </c>
      <c r="E1078" s="815">
        <v>38.999999999999325</v>
      </c>
      <c r="F1078" s="815">
        <v>0.98775854791052797</v>
      </c>
      <c r="G1078" s="816">
        <v>0.32641745689337354</v>
      </c>
      <c r="H1078"/>
      <c r="I1078"/>
      <c r="J1078"/>
      <c r="K1078"/>
      <c r="AH1078" s="1250"/>
      <c r="AI1078" s="778" t="s">
        <v>100</v>
      </c>
      <c r="AJ1078" s="779">
        <v>1</v>
      </c>
      <c r="AK1078" s="815">
        <v>38.999999999997584</v>
      </c>
      <c r="AL1078" s="815">
        <v>26.353250684733457</v>
      </c>
      <c r="AM1078" s="816">
        <v>8.2105685827378694E-6</v>
      </c>
      <c r="AN1078"/>
      <c r="AO1078"/>
      <c r="AP1078"/>
      <c r="AQ1078"/>
      <c r="BN1078" s="1250"/>
      <c r="BO1078" s="778" t="s">
        <v>100</v>
      </c>
      <c r="BP1078" s="779">
        <v>1</v>
      </c>
      <c r="BQ1078" s="815">
        <v>38.99999999999531</v>
      </c>
      <c r="BR1078" s="815">
        <v>65.01289170964057</v>
      </c>
      <c r="BS1078" s="816">
        <v>7.7997384873689327E-10</v>
      </c>
      <c r="BT1078"/>
      <c r="BU1078"/>
      <c r="BV1078"/>
      <c r="BW1078"/>
    </row>
    <row r="1079" spans="2:75" ht="15">
      <c r="B1079" s="1250"/>
      <c r="C1079" s="778" t="s">
        <v>101</v>
      </c>
      <c r="D1079" s="779">
        <v>1</v>
      </c>
      <c r="E1079" s="815">
        <v>38.999999999998984</v>
      </c>
      <c r="F1079" s="815">
        <v>0.25368603642672577</v>
      </c>
      <c r="G1079" s="816">
        <v>0.61732483506163294</v>
      </c>
      <c r="H1079"/>
      <c r="I1079"/>
      <c r="J1079"/>
      <c r="K1079"/>
      <c r="AH1079" s="1250"/>
      <c r="AI1079" s="778" t="s">
        <v>101</v>
      </c>
      <c r="AJ1079" s="779">
        <v>1</v>
      </c>
      <c r="AK1079" s="815">
        <v>38.99999999999644</v>
      </c>
      <c r="AL1079" s="815">
        <v>33.458732151264648</v>
      </c>
      <c r="AM1079" s="816">
        <v>1.0322798985459366E-6</v>
      </c>
      <c r="AN1079"/>
      <c r="AO1079"/>
      <c r="AP1079"/>
      <c r="AQ1079"/>
      <c r="BN1079" s="1250"/>
      <c r="BO1079" s="778" t="s">
        <v>101</v>
      </c>
      <c r="BP1079" s="779">
        <v>1</v>
      </c>
      <c r="BQ1079" s="815">
        <v>38.999999999998842</v>
      </c>
      <c r="BR1079" s="815">
        <v>74.734167646560564</v>
      </c>
      <c r="BS1079" s="816">
        <v>1.3345224025808168E-10</v>
      </c>
      <c r="BT1079"/>
      <c r="BU1079"/>
      <c r="BV1079"/>
      <c r="BW1079"/>
    </row>
    <row r="1080" spans="2:75" ht="15">
      <c r="B1080" s="1250"/>
      <c r="C1080" s="778" t="s">
        <v>102</v>
      </c>
      <c r="D1080" s="779">
        <v>1</v>
      </c>
      <c r="E1080" s="815">
        <v>38.999999999996085</v>
      </c>
      <c r="F1080" s="815">
        <v>4.4778427210731167E-27</v>
      </c>
      <c r="G1080" s="816">
        <v>1</v>
      </c>
      <c r="H1080"/>
      <c r="I1080"/>
      <c r="J1080"/>
      <c r="K1080"/>
      <c r="AH1080" s="1250"/>
      <c r="AI1080" s="778" t="s">
        <v>102</v>
      </c>
      <c r="AJ1080" s="779">
        <v>1</v>
      </c>
      <c r="AK1080" s="815">
        <v>38.999999999986493</v>
      </c>
      <c r="AL1080" s="815">
        <v>52.083101723178849</v>
      </c>
      <c r="AM1080" s="816">
        <v>1.0816887153207629E-8</v>
      </c>
      <c r="AN1080"/>
      <c r="AO1080"/>
      <c r="AP1080"/>
      <c r="AQ1080"/>
      <c r="BN1080" s="1250"/>
      <c r="BO1080" s="778" t="s">
        <v>102</v>
      </c>
      <c r="BP1080" s="779">
        <v>1</v>
      </c>
      <c r="BQ1080" s="815">
        <v>38.999999999997939</v>
      </c>
      <c r="BR1080" s="815">
        <v>117.2442588726562</v>
      </c>
      <c r="BS1080" s="816">
        <v>2.5650895577349579E-13</v>
      </c>
      <c r="BT1080"/>
      <c r="BU1080"/>
      <c r="BV1080"/>
      <c r="BW1080"/>
    </row>
    <row r="1081" spans="2:75" ht="15">
      <c r="B1081" s="1250"/>
      <c r="C1081" s="778" t="s">
        <v>103</v>
      </c>
      <c r="D1081" s="779">
        <v>1</v>
      </c>
      <c r="E1081" s="799">
        <v>39.000000000000036</v>
      </c>
      <c r="F1081" s="815">
        <v>8.0957652920018913E-2</v>
      </c>
      <c r="G1081" s="816">
        <v>0.77750918889397647</v>
      </c>
      <c r="H1081"/>
      <c r="I1081"/>
      <c r="J1081"/>
      <c r="K1081"/>
      <c r="AH1081" s="1250"/>
      <c r="AI1081" s="778" t="s">
        <v>103</v>
      </c>
      <c r="AJ1081" s="779">
        <v>1</v>
      </c>
      <c r="AK1081" s="815">
        <v>38.999999999989527</v>
      </c>
      <c r="AL1081" s="815">
        <v>33.526490066226401</v>
      </c>
      <c r="AM1081" s="816">
        <v>1.0131357249157039E-6</v>
      </c>
      <c r="AN1081"/>
      <c r="AO1081"/>
      <c r="AP1081"/>
      <c r="AQ1081"/>
      <c r="BN1081" s="1250"/>
      <c r="BO1081" s="778" t="s">
        <v>103</v>
      </c>
      <c r="BP1081" s="779">
        <v>1</v>
      </c>
      <c r="BQ1081" s="815">
        <v>38.999999999998423</v>
      </c>
      <c r="BR1081" s="815">
        <v>116.79569266588767</v>
      </c>
      <c r="BS1081" s="816">
        <v>2.7142240188767992E-13</v>
      </c>
      <c r="BT1081"/>
      <c r="BU1081"/>
      <c r="BV1081"/>
      <c r="BW1081"/>
    </row>
    <row r="1082" spans="2:75" ht="15.75" thickBot="1">
      <c r="B1082" s="1263"/>
      <c r="C1082" s="788" t="s">
        <v>104</v>
      </c>
      <c r="D1082" s="789">
        <v>1</v>
      </c>
      <c r="E1082" s="834">
        <v>38.999999999996163</v>
      </c>
      <c r="F1082" s="834">
        <v>0.24569508609803248</v>
      </c>
      <c r="G1082" s="835">
        <v>0.62290449552596383</v>
      </c>
      <c r="H1082"/>
      <c r="I1082"/>
      <c r="J1082"/>
      <c r="K1082"/>
      <c r="AH1082" s="1263"/>
      <c r="AI1082" s="788" t="s">
        <v>104</v>
      </c>
      <c r="AJ1082" s="789">
        <v>1</v>
      </c>
      <c r="AK1082" s="834">
        <v>38.999999999993442</v>
      </c>
      <c r="AL1082" s="834">
        <v>37.180917297899185</v>
      </c>
      <c r="AM1082" s="835">
        <v>3.7900078213973547E-7</v>
      </c>
      <c r="AN1082"/>
      <c r="AO1082"/>
      <c r="AP1082"/>
      <c r="AQ1082"/>
      <c r="BN1082" s="1263"/>
      <c r="BO1082" s="788" t="s">
        <v>104</v>
      </c>
      <c r="BP1082" s="789">
        <v>1</v>
      </c>
      <c r="BQ1082" s="805">
        <v>39.000000000004128</v>
      </c>
      <c r="BR1082" s="834">
        <v>115.19999999999881</v>
      </c>
      <c r="BS1082" s="835">
        <v>3.3230436875241127E-13</v>
      </c>
      <c r="BT1082"/>
      <c r="BU1082"/>
      <c r="BV1082"/>
      <c r="BW1082"/>
    </row>
    <row r="1083" spans="2:75" ht="15">
      <c r="B1083" s="1270" t="s">
        <v>867</v>
      </c>
      <c r="C1083" s="1247"/>
      <c r="D1083" s="1247"/>
      <c r="E1083" s="1247"/>
      <c r="F1083" s="1247"/>
      <c r="G1083" s="1247"/>
      <c r="H1083"/>
      <c r="I1083"/>
      <c r="J1083"/>
      <c r="K1083"/>
      <c r="AH1083" s="1270" t="s">
        <v>867</v>
      </c>
      <c r="AI1083" s="1247"/>
      <c r="AJ1083" s="1247"/>
      <c r="AK1083" s="1247"/>
      <c r="AL1083" s="1247"/>
      <c r="AM1083" s="1247"/>
      <c r="AN1083"/>
      <c r="AO1083"/>
      <c r="AP1083"/>
      <c r="AQ1083"/>
      <c r="BN1083" s="1270" t="s">
        <v>867</v>
      </c>
      <c r="BO1083" s="1247"/>
      <c r="BP1083" s="1247"/>
      <c r="BQ1083" s="1247"/>
      <c r="BR1083" s="1247"/>
      <c r="BS1083" s="1247"/>
      <c r="BT1083"/>
      <c r="BU1083"/>
      <c r="BV1083"/>
      <c r="BW1083"/>
    </row>
    <row r="1084" spans="2:75" ht="15">
      <c r="B1084" s="1270" t="s">
        <v>1106</v>
      </c>
      <c r="C1084" s="1247"/>
      <c r="D1084" s="1247"/>
      <c r="E1084" s="1247"/>
      <c r="F1084" s="1247"/>
      <c r="G1084" s="1247"/>
      <c r="H1084"/>
      <c r="I1084"/>
      <c r="J1084"/>
      <c r="K1084"/>
      <c r="AH1084" s="1270" t="s">
        <v>1422</v>
      </c>
      <c r="AI1084" s="1247"/>
      <c r="AJ1084" s="1247"/>
      <c r="AK1084" s="1247"/>
      <c r="AL1084" s="1247"/>
      <c r="AM1084" s="1247"/>
      <c r="AN1084"/>
      <c r="AO1084"/>
      <c r="AP1084"/>
      <c r="AQ1084"/>
      <c r="BN1084" s="1270" t="s">
        <v>1654</v>
      </c>
      <c r="BO1084" s="1247"/>
      <c r="BP1084" s="1247"/>
      <c r="BQ1084" s="1247"/>
      <c r="BR1084" s="1247"/>
      <c r="BS1084" s="1247"/>
      <c r="BT1084"/>
      <c r="BU1084"/>
      <c r="BV1084"/>
      <c r="BW1084"/>
    </row>
    <row r="1085" spans="2:75" ht="15">
      <c r="B1085"/>
      <c r="C1085"/>
      <c r="D1085"/>
      <c r="E1085"/>
      <c r="F1085"/>
      <c r="G1085"/>
      <c r="H1085"/>
      <c r="I1085"/>
      <c r="J1085"/>
      <c r="K1085"/>
      <c r="AH1085"/>
      <c r="AI1085"/>
      <c r="AJ1085"/>
      <c r="AK1085"/>
      <c r="AL1085"/>
      <c r="AM1085"/>
      <c r="AN1085"/>
      <c r="AO1085"/>
      <c r="AP1085"/>
      <c r="AQ1085"/>
      <c r="BN1085"/>
      <c r="BO1085"/>
      <c r="BP1085"/>
      <c r="BQ1085"/>
      <c r="BR1085"/>
      <c r="BS1085"/>
      <c r="BT1085"/>
      <c r="BU1085"/>
      <c r="BV1085"/>
      <c r="BW1085"/>
    </row>
    <row r="1086" spans="2:75" ht="15">
      <c r="B1086"/>
      <c r="C1086"/>
      <c r="D1086"/>
      <c r="E1086"/>
      <c r="F1086"/>
      <c r="G1086"/>
      <c r="H1086"/>
      <c r="I1086"/>
      <c r="J1086"/>
      <c r="K1086"/>
      <c r="AH1086"/>
      <c r="AI1086"/>
      <c r="AJ1086"/>
      <c r="AK1086"/>
      <c r="AL1086"/>
      <c r="AM1086"/>
      <c r="AN1086"/>
      <c r="AO1086"/>
      <c r="AP1086"/>
      <c r="AQ1086"/>
      <c r="BN1086"/>
      <c r="BO1086"/>
      <c r="BP1086"/>
      <c r="BQ1086"/>
      <c r="BR1086"/>
      <c r="BS1086"/>
      <c r="BT1086"/>
      <c r="BU1086"/>
      <c r="BV1086"/>
      <c r="BW1086"/>
    </row>
    <row r="1087" spans="2:75" ht="16.5">
      <c r="B1087" s="649" t="s">
        <v>142</v>
      </c>
      <c r="C1087"/>
      <c r="D1087"/>
      <c r="E1087"/>
      <c r="F1087"/>
      <c r="G1087"/>
      <c r="H1087"/>
      <c r="I1087"/>
      <c r="J1087"/>
      <c r="K1087"/>
      <c r="AH1087" s="649" t="s">
        <v>142</v>
      </c>
      <c r="AI1087"/>
      <c r="AJ1087"/>
      <c r="AK1087"/>
      <c r="AL1087"/>
      <c r="AM1087"/>
      <c r="AN1087"/>
      <c r="AO1087"/>
      <c r="AP1087"/>
      <c r="AQ1087"/>
      <c r="BN1087" s="649" t="s">
        <v>142</v>
      </c>
      <c r="BO1087"/>
      <c r="BP1087"/>
      <c r="BQ1087"/>
      <c r="BR1087"/>
      <c r="BS1087"/>
      <c r="BT1087"/>
      <c r="BU1087"/>
      <c r="BV1087"/>
      <c r="BW1087"/>
    </row>
    <row r="1088" spans="2:75" ht="15">
      <c r="B1088"/>
      <c r="C1088"/>
      <c r="D1088"/>
      <c r="E1088"/>
      <c r="F1088"/>
      <c r="G1088"/>
      <c r="H1088"/>
      <c r="I1088"/>
      <c r="J1088"/>
      <c r="K1088"/>
      <c r="AH1088"/>
      <c r="AI1088"/>
      <c r="AJ1088"/>
      <c r="AK1088"/>
      <c r="AL1088"/>
      <c r="AM1088"/>
      <c r="AN1088"/>
      <c r="AO1088"/>
      <c r="AP1088"/>
      <c r="AQ1088"/>
      <c r="BN1088"/>
      <c r="BO1088"/>
      <c r="BP1088"/>
      <c r="BQ1088"/>
      <c r="BR1088"/>
      <c r="BS1088"/>
      <c r="BT1088"/>
      <c r="BU1088"/>
      <c r="BV1088"/>
      <c r="BW1088"/>
    </row>
    <row r="1089" spans="2:75" ht="15.75" thickBot="1">
      <c r="B1089" s="1246" t="s">
        <v>1119</v>
      </c>
      <c r="C1089" s="1247"/>
      <c r="D1089" s="1247"/>
      <c r="E1089" s="1247"/>
      <c r="F1089" s="1247"/>
      <c r="G1089" s="1247"/>
      <c r="H1089" s="1247"/>
      <c r="I1089" s="1247"/>
      <c r="J1089"/>
      <c r="K1089"/>
      <c r="AH1089" s="1246" t="s">
        <v>1119</v>
      </c>
      <c r="AI1089" s="1247"/>
      <c r="AJ1089" s="1247"/>
      <c r="AK1089" s="1247"/>
      <c r="AL1089" s="1247"/>
      <c r="AM1089" s="1247"/>
      <c r="AN1089" s="1247"/>
      <c r="AO1089" s="1247"/>
      <c r="AP1089"/>
      <c r="AQ1089"/>
      <c r="BN1089" s="1246" t="s">
        <v>1119</v>
      </c>
      <c r="BO1089" s="1247"/>
      <c r="BP1089" s="1247"/>
      <c r="BQ1089" s="1247"/>
      <c r="BR1089" s="1247"/>
      <c r="BS1089" s="1247"/>
      <c r="BT1089" s="1247"/>
      <c r="BU1089" s="1247"/>
      <c r="BV1089"/>
      <c r="BW1089"/>
    </row>
    <row r="1090" spans="2:75" ht="16.5" thickBot="1">
      <c r="B1090" s="1278" t="s">
        <v>30</v>
      </c>
      <c r="C1090" s="1281" t="s">
        <v>109</v>
      </c>
      <c r="D1090" s="1279" t="s">
        <v>96</v>
      </c>
      <c r="E1090" s="1264" t="s">
        <v>16</v>
      </c>
      <c r="F1090" s="1266" t="s">
        <v>71</v>
      </c>
      <c r="G1090" s="1266" t="s">
        <v>50</v>
      </c>
      <c r="H1090" s="1268" t="s">
        <v>72</v>
      </c>
      <c r="I1090" s="1269"/>
      <c r="J1090"/>
      <c r="K1090"/>
      <c r="AH1090" s="1278" t="s">
        <v>30</v>
      </c>
      <c r="AI1090" s="1281" t="s">
        <v>109</v>
      </c>
      <c r="AJ1090" s="1279" t="s">
        <v>96</v>
      </c>
      <c r="AK1090" s="1264" t="s">
        <v>16</v>
      </c>
      <c r="AL1090" s="1266" t="s">
        <v>71</v>
      </c>
      <c r="AM1090" s="1266" t="s">
        <v>50</v>
      </c>
      <c r="AN1090" s="1268" t="s">
        <v>72</v>
      </c>
      <c r="AO1090" s="1269"/>
      <c r="AP1090"/>
      <c r="AQ1090"/>
      <c r="BN1090" s="1278" t="s">
        <v>30</v>
      </c>
      <c r="BO1090" s="1281" t="s">
        <v>109</v>
      </c>
      <c r="BP1090" s="1279" t="s">
        <v>96</v>
      </c>
      <c r="BQ1090" s="1264" t="s">
        <v>16</v>
      </c>
      <c r="BR1090" s="1266" t="s">
        <v>71</v>
      </c>
      <c r="BS1090" s="1266" t="s">
        <v>50</v>
      </c>
      <c r="BT1090" s="1268" t="s">
        <v>72</v>
      </c>
      <c r="BU1090" s="1269"/>
      <c r="BV1090"/>
      <c r="BW1090"/>
    </row>
    <row r="1091" spans="2:75" ht="25.5" thickBot="1">
      <c r="B1091" s="1263"/>
      <c r="C1091" s="1261"/>
      <c r="D1091" s="1277"/>
      <c r="E1091" s="1265"/>
      <c r="F1091" s="1267"/>
      <c r="G1091" s="1267"/>
      <c r="H1091" s="827" t="s">
        <v>73</v>
      </c>
      <c r="I1091" s="828" t="s">
        <v>74</v>
      </c>
      <c r="J1091"/>
      <c r="K1091"/>
      <c r="AH1091" s="1263"/>
      <c r="AI1091" s="1261"/>
      <c r="AJ1091" s="1277"/>
      <c r="AK1091" s="1265"/>
      <c r="AL1091" s="1267"/>
      <c r="AM1091" s="1267"/>
      <c r="AN1091" s="827" t="s">
        <v>73</v>
      </c>
      <c r="AO1091" s="828" t="s">
        <v>74</v>
      </c>
      <c r="AP1091"/>
      <c r="AQ1091"/>
      <c r="BN1091" s="1263"/>
      <c r="BO1091" s="1261"/>
      <c r="BP1091" s="1277"/>
      <c r="BQ1091" s="1265"/>
      <c r="BR1091" s="1267"/>
      <c r="BS1091" s="1267"/>
      <c r="BT1091" s="827" t="s">
        <v>73</v>
      </c>
      <c r="BU1091" s="828" t="s">
        <v>74</v>
      </c>
      <c r="BV1091"/>
      <c r="BW1091"/>
    </row>
    <row r="1092" spans="2:75" ht="15">
      <c r="B1092" s="1249" t="s">
        <v>2</v>
      </c>
      <c r="C1092" s="1282" t="s">
        <v>858</v>
      </c>
      <c r="D1092" s="793" t="s">
        <v>99</v>
      </c>
      <c r="E1092" s="832">
        <v>1.0999999999999985</v>
      </c>
      <c r="F1092" s="813">
        <v>0.20332002198266524</v>
      </c>
      <c r="G1092" s="796">
        <v>39.000000000000561</v>
      </c>
      <c r="H1092" s="813">
        <v>0.68874643767404597</v>
      </c>
      <c r="I1092" s="814">
        <v>1.5112535623259511</v>
      </c>
      <c r="J1092"/>
      <c r="K1092"/>
      <c r="AH1092" s="1249" t="s">
        <v>2</v>
      </c>
      <c r="AI1092" s="1282" t="s">
        <v>858</v>
      </c>
      <c r="AJ1092" s="793" t="s">
        <v>99</v>
      </c>
      <c r="AK1092" s="832">
        <v>4.6000000000000023</v>
      </c>
      <c r="AL1092" s="813">
        <v>0.36586937403996905</v>
      </c>
      <c r="AM1092" s="796">
        <v>39.000000000000327</v>
      </c>
      <c r="AN1092" s="813">
        <v>3.8599593392099276</v>
      </c>
      <c r="AO1092" s="814">
        <v>5.340040660790077</v>
      </c>
      <c r="AP1092"/>
      <c r="AQ1092"/>
      <c r="BN1092" s="1249" t="s">
        <v>2</v>
      </c>
      <c r="BO1092" s="1282" t="s">
        <v>858</v>
      </c>
      <c r="BP1092" s="793" t="s">
        <v>99</v>
      </c>
      <c r="BQ1092" s="832">
        <v>1.9</v>
      </c>
      <c r="BR1092" s="813">
        <v>0.2910585846785847</v>
      </c>
      <c r="BS1092" s="796">
        <v>39.000000000000668</v>
      </c>
      <c r="BT1092" s="813">
        <v>1.3112784435719593</v>
      </c>
      <c r="BU1092" s="814">
        <v>2.4887215564280405</v>
      </c>
      <c r="BV1092"/>
      <c r="BW1092"/>
    </row>
    <row r="1093" spans="2:75" ht="15">
      <c r="B1093" s="1250"/>
      <c r="C1093" s="1247"/>
      <c r="D1093" s="778" t="s">
        <v>100</v>
      </c>
      <c r="E1093" s="855">
        <v>2.2999999999999994</v>
      </c>
      <c r="F1093" s="815">
        <v>0.25979391350237124</v>
      </c>
      <c r="G1093" s="815">
        <v>38.999999999999346</v>
      </c>
      <c r="H1093" s="815">
        <v>1.7745172100780109</v>
      </c>
      <c r="I1093" s="816">
        <v>2.8254827899219879</v>
      </c>
      <c r="J1093"/>
      <c r="K1093"/>
      <c r="AH1093" s="1250"/>
      <c r="AI1093" s="1247"/>
      <c r="AJ1093" s="778" t="s">
        <v>100</v>
      </c>
      <c r="AK1093" s="855">
        <v>5.6000000000000005</v>
      </c>
      <c r="AL1093" s="815">
        <v>0.31435276969936721</v>
      </c>
      <c r="AM1093" s="815">
        <v>38.999999999997698</v>
      </c>
      <c r="AN1093" s="815">
        <v>4.9641615070407719</v>
      </c>
      <c r="AO1093" s="816">
        <v>6.2358384929592292</v>
      </c>
      <c r="AP1093"/>
      <c r="AQ1093"/>
      <c r="BN1093" s="1250"/>
      <c r="BO1093" s="1247"/>
      <c r="BP1093" s="778" t="s">
        <v>100</v>
      </c>
      <c r="BQ1093" s="855">
        <v>2.3000000000000016</v>
      </c>
      <c r="BR1093" s="815">
        <v>0.32823016731409882</v>
      </c>
      <c r="BS1093" s="815">
        <v>38.999999999995332</v>
      </c>
      <c r="BT1093" s="815">
        <v>1.6360918208917168</v>
      </c>
      <c r="BU1093" s="816">
        <v>2.9639081791082864</v>
      </c>
      <c r="BV1093"/>
      <c r="BW1093"/>
    </row>
    <row r="1094" spans="2:75" ht="15">
      <c r="B1094" s="1250"/>
      <c r="C1094" s="1247"/>
      <c r="D1094" s="778" t="s">
        <v>101</v>
      </c>
      <c r="E1094" s="855">
        <v>2.9</v>
      </c>
      <c r="F1094" s="815">
        <v>0.2563162220734489</v>
      </c>
      <c r="G1094" s="815">
        <v>38.999999999998956</v>
      </c>
      <c r="H1094" s="815">
        <v>2.3815515049539826</v>
      </c>
      <c r="I1094" s="816">
        <v>3.4184484950460172</v>
      </c>
      <c r="J1094"/>
      <c r="K1094"/>
      <c r="AH1094" s="1250"/>
      <c r="AI1094" s="1247"/>
      <c r="AJ1094" s="778" t="s">
        <v>101</v>
      </c>
      <c r="AK1094" s="855">
        <v>6.200000000000002</v>
      </c>
      <c r="AL1094" s="815">
        <v>0.30130296344953816</v>
      </c>
      <c r="AM1094" s="815">
        <v>38.999999999996547</v>
      </c>
      <c r="AN1094" s="815">
        <v>5.5905572316505374</v>
      </c>
      <c r="AO1094" s="816">
        <v>6.8094427683494665</v>
      </c>
      <c r="AP1094"/>
      <c r="AQ1094"/>
      <c r="BN1094" s="1250"/>
      <c r="BO1094" s="1247"/>
      <c r="BP1094" s="778" t="s">
        <v>101</v>
      </c>
      <c r="BQ1094" s="855">
        <v>2.8000000000000003</v>
      </c>
      <c r="BR1094" s="815">
        <v>0.2912053739211789</v>
      </c>
      <c r="BS1094" s="815">
        <v>38.999999999998785</v>
      </c>
      <c r="BT1094" s="815">
        <v>2.2109815343038046</v>
      </c>
      <c r="BU1094" s="816">
        <v>3.3890184656961959</v>
      </c>
      <c r="BV1094"/>
      <c r="BW1094"/>
    </row>
    <row r="1095" spans="2:75" ht="15">
      <c r="B1095" s="1250"/>
      <c r="C1095" s="1247"/>
      <c r="D1095" s="778" t="s">
        <v>102</v>
      </c>
      <c r="E1095" s="855">
        <v>3.4999999999999982</v>
      </c>
      <c r="F1095" s="815">
        <v>0.22200844418118576</v>
      </c>
      <c r="G1095" s="815">
        <v>38.999999999996014</v>
      </c>
      <c r="H1095" s="815">
        <v>3.050945535783288</v>
      </c>
      <c r="I1095" s="816">
        <v>3.9490544642167085</v>
      </c>
      <c r="J1095"/>
      <c r="K1095"/>
      <c r="AH1095" s="1250"/>
      <c r="AI1095" s="1247"/>
      <c r="AJ1095" s="778" t="s">
        <v>102</v>
      </c>
      <c r="AK1095" s="855">
        <v>6.6000000000000005</v>
      </c>
      <c r="AL1095" s="815">
        <v>0.27727304571548694</v>
      </c>
      <c r="AM1095" s="815">
        <v>38.999999999986542</v>
      </c>
      <c r="AN1095" s="815">
        <v>6.0391623280604207</v>
      </c>
      <c r="AO1095" s="816">
        <v>7.1608376719395803</v>
      </c>
      <c r="AP1095"/>
      <c r="AQ1095"/>
      <c r="BN1095" s="1250"/>
      <c r="BO1095" s="1247"/>
      <c r="BP1095" s="778" t="s">
        <v>102</v>
      </c>
      <c r="BQ1095" s="855">
        <v>3.7000000000000011</v>
      </c>
      <c r="BR1095" s="815">
        <v>0.28614741284928391</v>
      </c>
      <c r="BS1095" s="815">
        <v>38.99999999999774</v>
      </c>
      <c r="BT1095" s="815">
        <v>3.1212122262378257</v>
      </c>
      <c r="BU1095" s="816">
        <v>4.2787877737621764</v>
      </c>
      <c r="BV1095"/>
      <c r="BW1095"/>
    </row>
    <row r="1096" spans="2:75" ht="15">
      <c r="B1096" s="1250"/>
      <c r="C1096" s="1247"/>
      <c r="D1096" s="778" t="s">
        <v>103</v>
      </c>
      <c r="E1096" s="855">
        <v>3.7999999999999989</v>
      </c>
      <c r="F1096" s="815">
        <v>0.22686391618597393</v>
      </c>
      <c r="G1096" s="799">
        <v>38.999999999999986</v>
      </c>
      <c r="H1096" s="815">
        <v>3.3411244166467129</v>
      </c>
      <c r="I1096" s="816">
        <v>4.2588755833532845</v>
      </c>
      <c r="J1096"/>
      <c r="K1096"/>
      <c r="AH1096" s="1250"/>
      <c r="AI1096" s="1247"/>
      <c r="AJ1096" s="778" t="s">
        <v>103</v>
      </c>
      <c r="AK1096" s="855">
        <v>6.9000000000000021</v>
      </c>
      <c r="AL1096" s="815">
        <v>0.33444259873982685</v>
      </c>
      <c r="AM1096" s="815">
        <v>38.999999999989612</v>
      </c>
      <c r="AN1096" s="815">
        <v>6.2235259922555457</v>
      </c>
      <c r="AO1096" s="816">
        <v>7.5764740077444586</v>
      </c>
      <c r="AP1096"/>
      <c r="AQ1096"/>
      <c r="BN1096" s="1250"/>
      <c r="BO1096" s="1247"/>
      <c r="BP1096" s="778" t="s">
        <v>103</v>
      </c>
      <c r="BQ1096" s="855">
        <v>4.2</v>
      </c>
      <c r="BR1096" s="815">
        <v>0.29266921712963251</v>
      </c>
      <c r="BS1096" s="815">
        <v>38.9999999999987</v>
      </c>
      <c r="BT1096" s="815">
        <v>3.6080206319377077</v>
      </c>
      <c r="BU1096" s="816">
        <v>4.7919793680622931</v>
      </c>
      <c r="BV1096"/>
      <c r="BW1096"/>
    </row>
    <row r="1097" spans="2:75" ht="15">
      <c r="B1097" s="1250"/>
      <c r="C1097" s="1259"/>
      <c r="D1097" s="783" t="s">
        <v>104</v>
      </c>
      <c r="E1097" s="856">
        <v>4.3999999999999888</v>
      </c>
      <c r="F1097" s="850">
        <v>0.26045106610408764</v>
      </c>
      <c r="G1097" s="850">
        <v>38.999999999996305</v>
      </c>
      <c r="H1097" s="850">
        <v>3.8731879934774298</v>
      </c>
      <c r="I1097" s="851">
        <v>4.9268120065225478</v>
      </c>
      <c r="J1097"/>
      <c r="K1097"/>
      <c r="AH1097" s="1250"/>
      <c r="AI1097" s="1259"/>
      <c r="AJ1097" s="783" t="s">
        <v>104</v>
      </c>
      <c r="AK1097" s="856">
        <v>7.6000000000000041</v>
      </c>
      <c r="AL1097" s="850">
        <v>0.37051208115147583</v>
      </c>
      <c r="AM1097" s="850">
        <v>38.999999999990287</v>
      </c>
      <c r="AN1097" s="850">
        <v>6.8505685776910896</v>
      </c>
      <c r="AO1097" s="851">
        <v>8.3494314223089177</v>
      </c>
      <c r="AP1097"/>
      <c r="AQ1097"/>
      <c r="BN1097" s="1250"/>
      <c r="BO1097" s="1259"/>
      <c r="BP1097" s="783" t="s">
        <v>104</v>
      </c>
      <c r="BQ1097" s="856">
        <v>4.5000000000000018</v>
      </c>
      <c r="BR1097" s="850">
        <v>0.28867513459482214</v>
      </c>
      <c r="BS1097" s="881">
        <v>39.000000000000803</v>
      </c>
      <c r="BT1097" s="850">
        <v>3.916099426414748</v>
      </c>
      <c r="BU1097" s="851">
        <v>5.0839005735852556</v>
      </c>
      <c r="BV1097"/>
      <c r="BW1097"/>
    </row>
    <row r="1098" spans="2:75" ht="15">
      <c r="B1098" s="1250"/>
      <c r="C1098" s="1258" t="s">
        <v>1049</v>
      </c>
      <c r="D1098" s="773" t="s">
        <v>99</v>
      </c>
      <c r="E1098" s="872">
        <v>1.2222222222222212</v>
      </c>
      <c r="F1098" s="853">
        <v>0.21431812112690882</v>
      </c>
      <c r="G1098" s="877">
        <v>39.000000000000462</v>
      </c>
      <c r="H1098" s="853">
        <v>0.78872290461954575</v>
      </c>
      <c r="I1098" s="854">
        <v>1.6557215398248968</v>
      </c>
      <c r="J1098"/>
      <c r="K1098"/>
      <c r="AH1098" s="1250"/>
      <c r="AI1098" s="1258" t="s">
        <v>1049</v>
      </c>
      <c r="AJ1098" s="773" t="s">
        <v>99</v>
      </c>
      <c r="AK1098" s="872">
        <v>3.8888888888888902</v>
      </c>
      <c r="AL1098" s="853">
        <v>0.38566018268879459</v>
      </c>
      <c r="AM1098" s="877">
        <v>39.000000000000227</v>
      </c>
      <c r="AN1098" s="853">
        <v>3.1088175391446584</v>
      </c>
      <c r="AO1098" s="854">
        <v>4.6689602386331224</v>
      </c>
      <c r="AP1098"/>
      <c r="AQ1098"/>
      <c r="BN1098" s="1250"/>
      <c r="BO1098" s="1258" t="s">
        <v>1049</v>
      </c>
      <c r="BP1098" s="773" t="s">
        <v>99</v>
      </c>
      <c r="BQ1098" s="872">
        <v>1.4444444444444446</v>
      </c>
      <c r="BR1098" s="853">
        <v>0.30680268670977168</v>
      </c>
      <c r="BS1098" s="877">
        <v>39.000000000000654</v>
      </c>
      <c r="BT1098" s="853">
        <v>0.82387743579379558</v>
      </c>
      <c r="BU1098" s="854">
        <v>2.0650114530950936</v>
      </c>
      <c r="BV1098"/>
      <c r="BW1098"/>
    </row>
    <row r="1099" spans="2:75" ht="15">
      <c r="B1099" s="1250"/>
      <c r="C1099" s="1247"/>
      <c r="D1099" s="778" t="s">
        <v>100</v>
      </c>
      <c r="E1099" s="855">
        <v>2.1111111111111103</v>
      </c>
      <c r="F1099" s="815">
        <v>0.27384682963875479</v>
      </c>
      <c r="G1099" s="815">
        <v>38.999999999999439</v>
      </c>
      <c r="H1099" s="815">
        <v>1.5572036153200255</v>
      </c>
      <c r="I1099" s="816">
        <v>2.6650186069021951</v>
      </c>
      <c r="J1099"/>
      <c r="K1099"/>
      <c r="AH1099" s="1250"/>
      <c r="AI1099" s="1247"/>
      <c r="AJ1099" s="778" t="s">
        <v>100</v>
      </c>
      <c r="AK1099" s="855">
        <v>4.4444444444444455</v>
      </c>
      <c r="AL1099" s="815">
        <v>0.33135691367745496</v>
      </c>
      <c r="AM1099" s="815">
        <v>38.999999999997613</v>
      </c>
      <c r="AN1099" s="815">
        <v>3.7742118238577467</v>
      </c>
      <c r="AO1099" s="816">
        <v>5.1146770650311444</v>
      </c>
      <c r="AP1099"/>
      <c r="AQ1099"/>
      <c r="BN1099" s="1250"/>
      <c r="BO1099" s="1247"/>
      <c r="BP1099" s="778" t="s">
        <v>100</v>
      </c>
      <c r="BQ1099" s="855">
        <v>2.0000000000000013</v>
      </c>
      <c r="BR1099" s="815">
        <v>0.34598497516356796</v>
      </c>
      <c r="BS1099" s="815">
        <v>38.999999999995339</v>
      </c>
      <c r="BT1099" s="815">
        <v>1.3001793322676047</v>
      </c>
      <c r="BU1099" s="816">
        <v>2.6998206677323977</v>
      </c>
      <c r="BV1099"/>
      <c r="BW1099"/>
    </row>
    <row r="1100" spans="2:75" ht="15">
      <c r="B1100" s="1250"/>
      <c r="C1100" s="1247"/>
      <c r="D1100" s="778" t="s">
        <v>101</v>
      </c>
      <c r="E1100" s="855">
        <v>2.7777777777777772</v>
      </c>
      <c r="F1100" s="815">
        <v>0.27018102100054159</v>
      </c>
      <c r="G1100" s="815">
        <v>38.999999999998934</v>
      </c>
      <c r="H1100" s="815">
        <v>2.2312850798337971</v>
      </c>
      <c r="I1100" s="816">
        <v>3.3242704757217574</v>
      </c>
      <c r="J1100"/>
      <c r="K1100"/>
      <c r="AH1100" s="1250"/>
      <c r="AI1100" s="1247"/>
      <c r="AJ1100" s="778" t="s">
        <v>101</v>
      </c>
      <c r="AK1100" s="855">
        <v>5.4444444444444455</v>
      </c>
      <c r="AL1100" s="815">
        <v>0.3176012100863348</v>
      </c>
      <c r="AM1100" s="815">
        <v>38.999999999996518</v>
      </c>
      <c r="AN1100" s="815">
        <v>4.8020353606102191</v>
      </c>
      <c r="AO1100" s="816">
        <v>6.086853528278672</v>
      </c>
      <c r="AP1100"/>
      <c r="AQ1100"/>
      <c r="BN1100" s="1250"/>
      <c r="BO1100" s="1247"/>
      <c r="BP1100" s="778" t="s">
        <v>101</v>
      </c>
      <c r="BQ1100" s="855">
        <v>2.8888888888888897</v>
      </c>
      <c r="BR1100" s="815">
        <v>0.30695741615730776</v>
      </c>
      <c r="BS1100" s="815">
        <v>38.999999999998799</v>
      </c>
      <c r="BT1100" s="815">
        <v>2.2680089103896455</v>
      </c>
      <c r="BU1100" s="816">
        <v>3.509768867388134</v>
      </c>
      <c r="BV1100"/>
      <c r="BW1100"/>
    </row>
    <row r="1101" spans="2:75" ht="15">
      <c r="B1101" s="1250"/>
      <c r="C1101" s="1247"/>
      <c r="D1101" s="778" t="s">
        <v>102</v>
      </c>
      <c r="E1101" s="855">
        <v>3.1111111111111094</v>
      </c>
      <c r="F1101" s="815">
        <v>0.23401744780096737</v>
      </c>
      <c r="G1101" s="815">
        <v>38.999999999996085</v>
      </c>
      <c r="H1101" s="815">
        <v>2.6377661443139817</v>
      </c>
      <c r="I1101" s="816">
        <v>3.5844560779082371</v>
      </c>
      <c r="J1101"/>
      <c r="K1101"/>
      <c r="AH1101" s="1250"/>
      <c r="AI1101" s="1247"/>
      <c r="AJ1101" s="778" t="s">
        <v>102</v>
      </c>
      <c r="AK1101" s="855">
        <v>6</v>
      </c>
      <c r="AL1101" s="815">
        <v>0.29227145274431005</v>
      </c>
      <c r="AM1101" s="815">
        <v>38.999999999986528</v>
      </c>
      <c r="AN1101" s="815">
        <v>5.4088251863482082</v>
      </c>
      <c r="AO1101" s="816">
        <v>6.5911748136517918</v>
      </c>
      <c r="AP1101"/>
      <c r="AQ1101"/>
      <c r="BN1101" s="1250"/>
      <c r="BO1101" s="1247"/>
      <c r="BP1101" s="778" t="s">
        <v>102</v>
      </c>
      <c r="BQ1101" s="855">
        <v>3.3333333333333339</v>
      </c>
      <c r="BR1101" s="815">
        <v>0.30162585705608941</v>
      </c>
      <c r="BS1101" s="815">
        <v>38.999999999997826</v>
      </c>
      <c r="BT1101" s="815">
        <v>2.7232374510177602</v>
      </c>
      <c r="BU1101" s="816">
        <v>3.9434292156489077</v>
      </c>
      <c r="BV1101"/>
      <c r="BW1101"/>
    </row>
    <row r="1102" spans="2:75" ht="15">
      <c r="B1102" s="1250"/>
      <c r="C1102" s="1247"/>
      <c r="D1102" s="778" t="s">
        <v>103</v>
      </c>
      <c r="E1102" s="855">
        <v>3.7777777777777772</v>
      </c>
      <c r="F1102" s="815">
        <v>0.2391355646844055</v>
      </c>
      <c r="G1102" s="799">
        <v>39.000000000000078</v>
      </c>
      <c r="H1102" s="815">
        <v>3.2940804424328345</v>
      </c>
      <c r="I1102" s="816">
        <v>4.26147511312272</v>
      </c>
      <c r="J1102"/>
      <c r="K1102"/>
      <c r="AH1102" s="1250"/>
      <c r="AI1102" s="1247"/>
      <c r="AJ1102" s="778" t="s">
        <v>103</v>
      </c>
      <c r="AK1102" s="855">
        <v>6.8888888888888893</v>
      </c>
      <c r="AL1102" s="815">
        <v>0.35253345286787069</v>
      </c>
      <c r="AM1102" s="815">
        <v>38.999999999989576</v>
      </c>
      <c r="AN1102" s="815">
        <v>6.1758226747639329</v>
      </c>
      <c r="AO1102" s="816">
        <v>7.6019551030138457</v>
      </c>
      <c r="AP1102"/>
      <c r="AQ1102"/>
      <c r="BN1102" s="1250"/>
      <c r="BO1102" s="1247"/>
      <c r="BP1102" s="778" t="s">
        <v>103</v>
      </c>
      <c r="BQ1102" s="855">
        <v>4.1111111111111125</v>
      </c>
      <c r="BR1102" s="815">
        <v>0.30850044238266838</v>
      </c>
      <c r="BS1102" s="815">
        <v>38.999999999998778</v>
      </c>
      <c r="BT1102" s="815">
        <v>3.4871100674764528</v>
      </c>
      <c r="BU1102" s="816">
        <v>4.7351121547457717</v>
      </c>
      <c r="BV1102"/>
      <c r="BW1102"/>
    </row>
    <row r="1103" spans="2:75" ht="15">
      <c r="B1103" s="1250"/>
      <c r="C1103" s="1259"/>
      <c r="D1103" s="783" t="s">
        <v>104</v>
      </c>
      <c r="E1103" s="856">
        <v>4.1111111111111063</v>
      </c>
      <c r="F1103" s="850">
        <v>0.27453952930266518</v>
      </c>
      <c r="G1103" s="850">
        <v>38.999999999996035</v>
      </c>
      <c r="H1103" s="850">
        <v>3.5558024979995162</v>
      </c>
      <c r="I1103" s="851">
        <v>4.6664197242226964</v>
      </c>
      <c r="J1103"/>
      <c r="K1103"/>
      <c r="AH1103" s="1250"/>
      <c r="AI1103" s="1259"/>
      <c r="AJ1103" s="783" t="s">
        <v>104</v>
      </c>
      <c r="AK1103" s="856">
        <v>7.4444444444444358</v>
      </c>
      <c r="AL1103" s="850">
        <v>0.3905540256826015</v>
      </c>
      <c r="AM1103" s="850">
        <v>38.999999999990422</v>
      </c>
      <c r="AN1103" s="850">
        <v>6.6544743629125396</v>
      </c>
      <c r="AO1103" s="851">
        <v>8.2344145259763319</v>
      </c>
      <c r="AP1103"/>
      <c r="AQ1103"/>
      <c r="BN1103" s="1250"/>
      <c r="BO1103" s="1259"/>
      <c r="BP1103" s="783" t="s">
        <v>104</v>
      </c>
      <c r="BQ1103" s="856">
        <v>4.0000000000000124</v>
      </c>
      <c r="BR1103" s="850">
        <v>0.30429030972510229</v>
      </c>
      <c r="BS1103" s="881">
        <v>39.000000000000647</v>
      </c>
      <c r="BT1103" s="850">
        <v>3.3845147534639617</v>
      </c>
      <c r="BU1103" s="851">
        <v>4.6154852465360632</v>
      </c>
      <c r="BV1103"/>
      <c r="BW1103"/>
    </row>
    <row r="1104" spans="2:75" ht="15">
      <c r="B1104" s="1250"/>
      <c r="C1104" s="1258" t="s">
        <v>10</v>
      </c>
      <c r="D1104" s="773" t="s">
        <v>99</v>
      </c>
      <c r="E1104" s="872">
        <v>1.1666666666666656</v>
      </c>
      <c r="F1104" s="853">
        <v>0.18560493738725334</v>
      </c>
      <c r="G1104" s="877">
        <v>39.000000000000703</v>
      </c>
      <c r="H1104" s="853">
        <v>0.79124524509953076</v>
      </c>
      <c r="I1104" s="854">
        <v>1.5420880882338004</v>
      </c>
      <c r="J1104"/>
      <c r="K1104"/>
      <c r="AH1104" s="1250"/>
      <c r="AI1104" s="1258" t="s">
        <v>10</v>
      </c>
      <c r="AJ1104" s="773" t="s">
        <v>99</v>
      </c>
      <c r="AK1104" s="872">
        <v>4.7500000000000036</v>
      </c>
      <c r="AL1104" s="853">
        <v>0.33399151543664352</v>
      </c>
      <c r="AM1104" s="877">
        <v>39.00000000000032</v>
      </c>
      <c r="AN1104" s="853">
        <v>4.0744383943570828</v>
      </c>
      <c r="AO1104" s="854">
        <v>5.4255616056429243</v>
      </c>
      <c r="AP1104"/>
      <c r="AQ1104"/>
      <c r="BN1104" s="1250"/>
      <c r="BO1104" s="1258" t="s">
        <v>10</v>
      </c>
      <c r="BP1104" s="773" t="s">
        <v>99</v>
      </c>
      <c r="BQ1104" s="872">
        <v>4.5000000000000036</v>
      </c>
      <c r="BR1104" s="853">
        <v>0.26569892063998041</v>
      </c>
      <c r="BS1104" s="877">
        <v>39.000000000000874</v>
      </c>
      <c r="BT1104" s="853">
        <v>3.9625732057580234</v>
      </c>
      <c r="BU1104" s="854">
        <v>5.0374267942419841</v>
      </c>
      <c r="BV1104"/>
      <c r="BW1104"/>
    </row>
    <row r="1105" spans="2:75" ht="15">
      <c r="B1105" s="1250"/>
      <c r="C1105" s="1247"/>
      <c r="D1105" s="778" t="s">
        <v>100</v>
      </c>
      <c r="E1105" s="855">
        <v>1.833333333333333</v>
      </c>
      <c r="F1105" s="815">
        <v>0.23715831121299105</v>
      </c>
      <c r="G1105" s="815">
        <v>38.999999999999353</v>
      </c>
      <c r="H1105" s="815">
        <v>1.3536353706316306</v>
      </c>
      <c r="I1105" s="816">
        <v>2.3130312960350352</v>
      </c>
      <c r="J1105"/>
      <c r="K1105"/>
      <c r="AH1105" s="1250"/>
      <c r="AI1105" s="1247"/>
      <c r="AJ1105" s="778" t="s">
        <v>100</v>
      </c>
      <c r="AK1105" s="855">
        <v>5.5833333333333197</v>
      </c>
      <c r="AL1105" s="815">
        <v>0.28696350496428308</v>
      </c>
      <c r="AM1105" s="815">
        <v>38.999999999997925</v>
      </c>
      <c r="AN1105" s="815">
        <v>5.0028948574602214</v>
      </c>
      <c r="AO1105" s="816">
        <v>6.163771809206418</v>
      </c>
      <c r="AP1105"/>
      <c r="AQ1105"/>
      <c r="BN1105" s="1250"/>
      <c r="BO1105" s="1247"/>
      <c r="BP1105" s="778" t="s">
        <v>100</v>
      </c>
      <c r="BQ1105" s="855">
        <v>5.9166666666666794</v>
      </c>
      <c r="BR1105" s="815">
        <v>0.29963177781937794</v>
      </c>
      <c r="BS1105" s="815">
        <v>38.99999999999519</v>
      </c>
      <c r="BT1105" s="815">
        <v>5.3106041903170347</v>
      </c>
      <c r="BU1105" s="816">
        <v>6.5227291430163241</v>
      </c>
      <c r="BV1105"/>
      <c r="BW1105"/>
    </row>
    <row r="1106" spans="2:75" ht="15">
      <c r="B1106" s="1250"/>
      <c r="C1106" s="1247"/>
      <c r="D1106" s="778" t="s">
        <v>101</v>
      </c>
      <c r="E1106" s="855">
        <v>2.7499999999999947</v>
      </c>
      <c r="F1106" s="815">
        <v>0.23398362780688581</v>
      </c>
      <c r="G1106" s="815">
        <v>38.999999999998892</v>
      </c>
      <c r="H1106" s="815">
        <v>2.2767234405978125</v>
      </c>
      <c r="I1106" s="816">
        <v>3.2232765594021768</v>
      </c>
      <c r="J1106"/>
      <c r="K1106"/>
      <c r="AH1106" s="1250"/>
      <c r="AI1106" s="1247"/>
      <c r="AJ1106" s="778" t="s">
        <v>101</v>
      </c>
      <c r="AK1106" s="855">
        <v>6.3333333333333446</v>
      </c>
      <c r="AL1106" s="815">
        <v>0.27505071620744448</v>
      </c>
      <c r="AM1106" s="815">
        <v>38.999999999996326</v>
      </c>
      <c r="AN1106" s="815">
        <v>5.7769907471110153</v>
      </c>
      <c r="AO1106" s="816">
        <v>6.8896759195556738</v>
      </c>
      <c r="AP1106"/>
      <c r="AQ1106"/>
      <c r="BN1106" s="1250"/>
      <c r="BO1106" s="1247"/>
      <c r="BP1106" s="778" t="s">
        <v>101</v>
      </c>
      <c r="BQ1106" s="855">
        <v>6.8333333333333321</v>
      </c>
      <c r="BR1106" s="815">
        <v>0.26583292027226052</v>
      </c>
      <c r="BS1106" s="815">
        <v>38.999999999998771</v>
      </c>
      <c r="BT1106" s="815">
        <v>6.2956354992518495</v>
      </c>
      <c r="BU1106" s="816">
        <v>7.3710311674148148</v>
      </c>
      <c r="BV1106"/>
      <c r="BW1106"/>
    </row>
    <row r="1107" spans="2:75" ht="15">
      <c r="B1107" s="1250"/>
      <c r="C1107" s="1247"/>
      <c r="D1107" s="778" t="s">
        <v>102</v>
      </c>
      <c r="E1107" s="855">
        <v>3.4166666666666723</v>
      </c>
      <c r="F1107" s="815">
        <v>0.20266505472443674</v>
      </c>
      <c r="G1107" s="815">
        <v>38.999999999996085</v>
      </c>
      <c r="H1107" s="815">
        <v>3.0067379006668578</v>
      </c>
      <c r="I1107" s="816">
        <v>3.8265954326664868</v>
      </c>
      <c r="J1107"/>
      <c r="K1107"/>
      <c r="AH1107" s="1250"/>
      <c r="AI1107" s="1247"/>
      <c r="AJ1107" s="778" t="s">
        <v>102</v>
      </c>
      <c r="AK1107" s="855">
        <v>6.9166666666666652</v>
      </c>
      <c r="AL1107" s="815">
        <v>0.25311450287755538</v>
      </c>
      <c r="AM1107" s="815">
        <v>38.999999999986599</v>
      </c>
      <c r="AN1107" s="815">
        <v>6.4046942599666821</v>
      </c>
      <c r="AO1107" s="816">
        <v>7.4286390733666483</v>
      </c>
      <c r="AP1107"/>
      <c r="AQ1107"/>
      <c r="BN1107" s="1250"/>
      <c r="BO1107" s="1247"/>
      <c r="BP1107" s="778" t="s">
        <v>102</v>
      </c>
      <c r="BQ1107" s="855">
        <v>7.5833333333333286</v>
      </c>
      <c r="BR1107" s="815">
        <v>0.26121565464882718</v>
      </c>
      <c r="BS1107" s="815">
        <v>38.99999999999784</v>
      </c>
      <c r="BT1107" s="815">
        <v>7.0549748005037607</v>
      </c>
      <c r="BU1107" s="816">
        <v>8.1116918661628965</v>
      </c>
      <c r="BV1107"/>
      <c r="BW1107"/>
    </row>
    <row r="1108" spans="2:75" ht="15">
      <c r="B1108" s="1250"/>
      <c r="C1108" s="1247"/>
      <c r="D1108" s="778" t="s">
        <v>103</v>
      </c>
      <c r="E1108" s="855">
        <v>4.0000000000000027</v>
      </c>
      <c r="F1108" s="815">
        <v>0.20709747396503211</v>
      </c>
      <c r="G1108" s="799">
        <v>39.000000000000028</v>
      </c>
      <c r="H1108" s="815">
        <v>3.581105819848442</v>
      </c>
      <c r="I1108" s="816">
        <v>4.4188941801515638</v>
      </c>
      <c r="J1108"/>
      <c r="K1108"/>
      <c r="AH1108" s="1250"/>
      <c r="AI1108" s="1247"/>
      <c r="AJ1108" s="778" t="s">
        <v>103</v>
      </c>
      <c r="AK1108" s="855">
        <v>7.416666666666667</v>
      </c>
      <c r="AL1108" s="815">
        <v>0.30530292586741997</v>
      </c>
      <c r="AM1108" s="815">
        <v>38.999999999989498</v>
      </c>
      <c r="AN1108" s="815">
        <v>6.7991332106540616</v>
      </c>
      <c r="AO1108" s="816">
        <v>8.0342001226792714</v>
      </c>
      <c r="AP1108"/>
      <c r="AQ1108"/>
      <c r="BN1108" s="1250"/>
      <c r="BO1108" s="1247"/>
      <c r="BP1108" s="778" t="s">
        <v>103</v>
      </c>
      <c r="BQ1108" s="855">
        <v>7.9999999999999982</v>
      </c>
      <c r="BR1108" s="815">
        <v>0.26716922018212858</v>
      </c>
      <c r="BS1108" s="815">
        <v>38.999999999998494</v>
      </c>
      <c r="BT1108" s="815">
        <v>7.4595992442243793</v>
      </c>
      <c r="BU1108" s="816">
        <v>8.5404007557756181</v>
      </c>
      <c r="BV1108"/>
      <c r="BW1108"/>
    </row>
    <row r="1109" spans="2:75" ht="15">
      <c r="B1109" s="1251"/>
      <c r="C1109" s="1259"/>
      <c r="D1109" s="783" t="s">
        <v>104</v>
      </c>
      <c r="E1109" s="856">
        <v>4.0833333333333899</v>
      </c>
      <c r="F1109" s="850">
        <v>0.23775820671913131</v>
      </c>
      <c r="G1109" s="850">
        <v>38.999999999995467</v>
      </c>
      <c r="H1109" s="850">
        <v>3.6024219674384472</v>
      </c>
      <c r="I1109" s="851">
        <v>4.5642446992283325</v>
      </c>
      <c r="J1109"/>
      <c r="K1109"/>
      <c r="AH1109" s="1251"/>
      <c r="AI1109" s="1259"/>
      <c r="AJ1109" s="783" t="s">
        <v>104</v>
      </c>
      <c r="AK1109" s="856">
        <v>7.9166666666661243</v>
      </c>
      <c r="AL1109" s="850">
        <v>0.33822970779140399</v>
      </c>
      <c r="AM1109" s="850">
        <v>38.999999999994579</v>
      </c>
      <c r="AN1109" s="850">
        <v>7.2325325078298581</v>
      </c>
      <c r="AO1109" s="851">
        <v>8.6008008255023913</v>
      </c>
      <c r="AP1109"/>
      <c r="AQ1109"/>
      <c r="BN1109" s="1251"/>
      <c r="BO1109" s="1259"/>
      <c r="BP1109" s="783" t="s">
        <v>104</v>
      </c>
      <c r="BQ1109" s="856">
        <v>8.4999999999998028</v>
      </c>
      <c r="BR1109" s="850">
        <v>0.26352313834736824</v>
      </c>
      <c r="BS1109" s="881">
        <v>39.000000000003865</v>
      </c>
      <c r="BT1109" s="850">
        <v>7.9669741408450676</v>
      </c>
      <c r="BU1109" s="851">
        <v>9.033025859154538</v>
      </c>
      <c r="BV1109"/>
      <c r="BW1109"/>
    </row>
    <row r="1110" spans="2:75" ht="15.75" thickBot="1">
      <c r="B1110" s="1262" t="s">
        <v>1</v>
      </c>
      <c r="C1110" s="1258" t="s">
        <v>858</v>
      </c>
      <c r="D1110" s="773" t="s">
        <v>99</v>
      </c>
      <c r="E1110" s="857" t="s">
        <v>1179</v>
      </c>
      <c r="F1110" s="858" t="s">
        <v>851</v>
      </c>
      <c r="G1110" s="858" t="s">
        <v>851</v>
      </c>
      <c r="H1110" s="858" t="s">
        <v>851</v>
      </c>
      <c r="I1110" s="859" t="s">
        <v>851</v>
      </c>
      <c r="J1110"/>
      <c r="K1110"/>
      <c r="AH1110" s="1262" t="s">
        <v>1</v>
      </c>
      <c r="AI1110" s="1258" t="s">
        <v>858</v>
      </c>
      <c r="AJ1110" s="773" t="s">
        <v>99</v>
      </c>
      <c r="AK1110" s="857" t="s">
        <v>1179</v>
      </c>
      <c r="AL1110" s="858" t="s">
        <v>851</v>
      </c>
      <c r="AM1110" s="858" t="s">
        <v>851</v>
      </c>
      <c r="AN1110" s="858" t="s">
        <v>851</v>
      </c>
      <c r="AO1110" s="859" t="s">
        <v>851</v>
      </c>
      <c r="AP1110"/>
      <c r="AQ1110"/>
      <c r="BN1110" s="1262" t="s">
        <v>1</v>
      </c>
      <c r="BO1110" s="1258" t="s">
        <v>858</v>
      </c>
      <c r="BP1110" s="773" t="s">
        <v>99</v>
      </c>
      <c r="BQ1110" s="857" t="s">
        <v>1179</v>
      </c>
      <c r="BR1110" s="858" t="s">
        <v>851</v>
      </c>
      <c r="BS1110" s="858" t="s">
        <v>851</v>
      </c>
      <c r="BT1110" s="858" t="s">
        <v>851</v>
      </c>
      <c r="BU1110" s="859" t="s">
        <v>851</v>
      </c>
      <c r="BV1110"/>
      <c r="BW1110"/>
    </row>
    <row r="1111" spans="2:75" ht="15">
      <c r="B1111" s="1250"/>
      <c r="C1111" s="1247"/>
      <c r="D1111" s="778" t="s">
        <v>100</v>
      </c>
      <c r="E1111" s="860" t="s">
        <v>1179</v>
      </c>
      <c r="F1111" s="817" t="s">
        <v>851</v>
      </c>
      <c r="G1111" s="817" t="s">
        <v>851</v>
      </c>
      <c r="H1111" s="817" t="s">
        <v>851</v>
      </c>
      <c r="I1111" s="818" t="s">
        <v>851</v>
      </c>
      <c r="J1111"/>
      <c r="K1111"/>
      <c r="AH1111" s="1250"/>
      <c r="AI1111" s="1247"/>
      <c r="AJ1111" s="778" t="s">
        <v>100</v>
      </c>
      <c r="AK1111" s="860" t="s">
        <v>1179</v>
      </c>
      <c r="AL1111" s="817" t="s">
        <v>851</v>
      </c>
      <c r="AM1111" s="817" t="s">
        <v>851</v>
      </c>
      <c r="AN1111" s="817" t="s">
        <v>851</v>
      </c>
      <c r="AO1111" s="818" t="s">
        <v>851</v>
      </c>
      <c r="AP1111"/>
      <c r="AQ1111"/>
      <c r="BN1111" s="1250"/>
      <c r="BO1111" s="1247"/>
      <c r="BP1111" s="778" t="s">
        <v>100</v>
      </c>
      <c r="BQ1111" s="860" t="s">
        <v>1179</v>
      </c>
      <c r="BR1111" s="817" t="s">
        <v>851</v>
      </c>
      <c r="BS1111" s="817" t="s">
        <v>851</v>
      </c>
      <c r="BT1111" s="817" t="s">
        <v>851</v>
      </c>
      <c r="BU1111" s="818" t="s">
        <v>851</v>
      </c>
      <c r="BV1111"/>
      <c r="BW1111"/>
    </row>
    <row r="1112" spans="2:75" ht="15">
      <c r="B1112" s="1250"/>
      <c r="C1112" s="1247"/>
      <c r="D1112" s="778" t="s">
        <v>101</v>
      </c>
      <c r="E1112" s="860" t="s">
        <v>1179</v>
      </c>
      <c r="F1112" s="817" t="s">
        <v>851</v>
      </c>
      <c r="G1112" s="817" t="s">
        <v>851</v>
      </c>
      <c r="H1112" s="817" t="s">
        <v>851</v>
      </c>
      <c r="I1112" s="818" t="s">
        <v>851</v>
      </c>
      <c r="J1112"/>
      <c r="K1112"/>
      <c r="AH1112" s="1250"/>
      <c r="AI1112" s="1247"/>
      <c r="AJ1112" s="778" t="s">
        <v>101</v>
      </c>
      <c r="AK1112" s="860" t="s">
        <v>1179</v>
      </c>
      <c r="AL1112" s="817" t="s">
        <v>851</v>
      </c>
      <c r="AM1112" s="817" t="s">
        <v>851</v>
      </c>
      <c r="AN1112" s="817" t="s">
        <v>851</v>
      </c>
      <c r="AO1112" s="818" t="s">
        <v>851</v>
      </c>
      <c r="AP1112"/>
      <c r="AQ1112"/>
      <c r="BN1112" s="1250"/>
      <c r="BO1112" s="1247"/>
      <c r="BP1112" s="778" t="s">
        <v>101</v>
      </c>
      <c r="BQ1112" s="860" t="s">
        <v>1179</v>
      </c>
      <c r="BR1112" s="817" t="s">
        <v>851</v>
      </c>
      <c r="BS1112" s="817" t="s">
        <v>851</v>
      </c>
      <c r="BT1112" s="817" t="s">
        <v>851</v>
      </c>
      <c r="BU1112" s="818" t="s">
        <v>851</v>
      </c>
      <c r="BV1112"/>
      <c r="BW1112"/>
    </row>
    <row r="1113" spans="2:75" ht="15">
      <c r="B1113" s="1250"/>
      <c r="C1113" s="1247"/>
      <c r="D1113" s="778" t="s">
        <v>102</v>
      </c>
      <c r="E1113" s="860" t="s">
        <v>1179</v>
      </c>
      <c r="F1113" s="817" t="s">
        <v>851</v>
      </c>
      <c r="G1113" s="817" t="s">
        <v>851</v>
      </c>
      <c r="H1113" s="817" t="s">
        <v>851</v>
      </c>
      <c r="I1113" s="818" t="s">
        <v>851</v>
      </c>
      <c r="J1113"/>
      <c r="K1113"/>
      <c r="AH1113" s="1250"/>
      <c r="AI1113" s="1247"/>
      <c r="AJ1113" s="778" t="s">
        <v>102</v>
      </c>
      <c r="AK1113" s="860" t="s">
        <v>1179</v>
      </c>
      <c r="AL1113" s="817" t="s">
        <v>851</v>
      </c>
      <c r="AM1113" s="817" t="s">
        <v>851</v>
      </c>
      <c r="AN1113" s="817" t="s">
        <v>851</v>
      </c>
      <c r="AO1113" s="818" t="s">
        <v>851</v>
      </c>
      <c r="AP1113"/>
      <c r="AQ1113"/>
      <c r="BN1113" s="1250"/>
      <c r="BO1113" s="1247"/>
      <c r="BP1113" s="778" t="s">
        <v>102</v>
      </c>
      <c r="BQ1113" s="860" t="s">
        <v>1179</v>
      </c>
      <c r="BR1113" s="817" t="s">
        <v>851</v>
      </c>
      <c r="BS1113" s="817" t="s">
        <v>851</v>
      </c>
      <c r="BT1113" s="817" t="s">
        <v>851</v>
      </c>
      <c r="BU1113" s="818" t="s">
        <v>851</v>
      </c>
      <c r="BV1113"/>
      <c r="BW1113"/>
    </row>
    <row r="1114" spans="2:75" ht="15">
      <c r="B1114" s="1250"/>
      <c r="C1114" s="1247"/>
      <c r="D1114" s="778" t="s">
        <v>103</v>
      </c>
      <c r="E1114" s="860" t="s">
        <v>1179</v>
      </c>
      <c r="F1114" s="817" t="s">
        <v>851</v>
      </c>
      <c r="G1114" s="817" t="s">
        <v>851</v>
      </c>
      <c r="H1114" s="817" t="s">
        <v>851</v>
      </c>
      <c r="I1114" s="818" t="s">
        <v>851</v>
      </c>
      <c r="J1114"/>
      <c r="K1114"/>
      <c r="AH1114" s="1250"/>
      <c r="AI1114" s="1247"/>
      <c r="AJ1114" s="778" t="s">
        <v>103</v>
      </c>
      <c r="AK1114" s="860" t="s">
        <v>1179</v>
      </c>
      <c r="AL1114" s="817" t="s">
        <v>851</v>
      </c>
      <c r="AM1114" s="817" t="s">
        <v>851</v>
      </c>
      <c r="AN1114" s="817" t="s">
        <v>851</v>
      </c>
      <c r="AO1114" s="818" t="s">
        <v>851</v>
      </c>
      <c r="AP1114"/>
      <c r="AQ1114"/>
      <c r="BN1114" s="1250"/>
      <c r="BO1114" s="1247"/>
      <c r="BP1114" s="778" t="s">
        <v>103</v>
      </c>
      <c r="BQ1114" s="860" t="s">
        <v>1179</v>
      </c>
      <c r="BR1114" s="817" t="s">
        <v>851</v>
      </c>
      <c r="BS1114" s="817" t="s">
        <v>851</v>
      </c>
      <c r="BT1114" s="817" t="s">
        <v>851</v>
      </c>
      <c r="BU1114" s="818" t="s">
        <v>851</v>
      </c>
      <c r="BV1114"/>
      <c r="BW1114"/>
    </row>
    <row r="1115" spans="2:75" ht="15">
      <c r="B1115" s="1250"/>
      <c r="C1115" s="1259"/>
      <c r="D1115" s="783" t="s">
        <v>104</v>
      </c>
      <c r="E1115" s="873" t="s">
        <v>1179</v>
      </c>
      <c r="F1115" s="874" t="s">
        <v>851</v>
      </c>
      <c r="G1115" s="874" t="s">
        <v>851</v>
      </c>
      <c r="H1115" s="874" t="s">
        <v>851</v>
      </c>
      <c r="I1115" s="875" t="s">
        <v>851</v>
      </c>
      <c r="J1115"/>
      <c r="K1115"/>
      <c r="AH1115" s="1250"/>
      <c r="AI1115" s="1259"/>
      <c r="AJ1115" s="783" t="s">
        <v>104</v>
      </c>
      <c r="AK1115" s="873" t="s">
        <v>1179</v>
      </c>
      <c r="AL1115" s="874" t="s">
        <v>851</v>
      </c>
      <c r="AM1115" s="874" t="s">
        <v>851</v>
      </c>
      <c r="AN1115" s="874" t="s">
        <v>851</v>
      </c>
      <c r="AO1115" s="875" t="s">
        <v>851</v>
      </c>
      <c r="AP1115"/>
      <c r="AQ1115"/>
      <c r="BN1115" s="1250"/>
      <c r="BO1115" s="1259"/>
      <c r="BP1115" s="783" t="s">
        <v>104</v>
      </c>
      <c r="BQ1115" s="873" t="s">
        <v>1179</v>
      </c>
      <c r="BR1115" s="874" t="s">
        <v>851</v>
      </c>
      <c r="BS1115" s="874" t="s">
        <v>851</v>
      </c>
      <c r="BT1115" s="874" t="s">
        <v>851</v>
      </c>
      <c r="BU1115" s="875" t="s">
        <v>851</v>
      </c>
      <c r="BV1115"/>
      <c r="BW1115"/>
    </row>
    <row r="1116" spans="2:75" ht="15">
      <c r="B1116" s="1250"/>
      <c r="C1116" s="1258" t="s">
        <v>1049</v>
      </c>
      <c r="D1116" s="773" t="s">
        <v>99</v>
      </c>
      <c r="E1116" s="857" t="s">
        <v>1179</v>
      </c>
      <c r="F1116" s="858" t="s">
        <v>851</v>
      </c>
      <c r="G1116" s="858" t="s">
        <v>851</v>
      </c>
      <c r="H1116" s="858" t="s">
        <v>851</v>
      </c>
      <c r="I1116" s="859" t="s">
        <v>851</v>
      </c>
      <c r="J1116"/>
      <c r="K1116"/>
      <c r="AH1116" s="1250"/>
      <c r="AI1116" s="1258" t="s">
        <v>1049</v>
      </c>
      <c r="AJ1116" s="773" t="s">
        <v>99</v>
      </c>
      <c r="AK1116" s="857" t="s">
        <v>1179</v>
      </c>
      <c r="AL1116" s="858" t="s">
        <v>851</v>
      </c>
      <c r="AM1116" s="858" t="s">
        <v>851</v>
      </c>
      <c r="AN1116" s="858" t="s">
        <v>851</v>
      </c>
      <c r="AO1116" s="859" t="s">
        <v>851</v>
      </c>
      <c r="AP1116"/>
      <c r="AQ1116"/>
      <c r="BN1116" s="1250"/>
      <c r="BO1116" s="1258" t="s">
        <v>1049</v>
      </c>
      <c r="BP1116" s="773" t="s">
        <v>99</v>
      </c>
      <c r="BQ1116" s="857" t="s">
        <v>1179</v>
      </c>
      <c r="BR1116" s="858" t="s">
        <v>851</v>
      </c>
      <c r="BS1116" s="858" t="s">
        <v>851</v>
      </c>
      <c r="BT1116" s="858" t="s">
        <v>851</v>
      </c>
      <c r="BU1116" s="859" t="s">
        <v>851</v>
      </c>
      <c r="BV1116"/>
      <c r="BW1116"/>
    </row>
    <row r="1117" spans="2:75" ht="15">
      <c r="B1117" s="1250"/>
      <c r="C1117" s="1247"/>
      <c r="D1117" s="778" t="s">
        <v>100</v>
      </c>
      <c r="E1117" s="860" t="s">
        <v>1179</v>
      </c>
      <c r="F1117" s="817" t="s">
        <v>851</v>
      </c>
      <c r="G1117" s="817" t="s">
        <v>851</v>
      </c>
      <c r="H1117" s="817" t="s">
        <v>851</v>
      </c>
      <c r="I1117" s="818" t="s">
        <v>851</v>
      </c>
      <c r="J1117"/>
      <c r="K1117"/>
      <c r="AH1117" s="1250"/>
      <c r="AI1117" s="1247"/>
      <c r="AJ1117" s="778" t="s">
        <v>100</v>
      </c>
      <c r="AK1117" s="860" t="s">
        <v>1179</v>
      </c>
      <c r="AL1117" s="817" t="s">
        <v>851</v>
      </c>
      <c r="AM1117" s="817" t="s">
        <v>851</v>
      </c>
      <c r="AN1117" s="817" t="s">
        <v>851</v>
      </c>
      <c r="AO1117" s="818" t="s">
        <v>851</v>
      </c>
      <c r="AP1117"/>
      <c r="AQ1117"/>
      <c r="BN1117" s="1250"/>
      <c r="BO1117" s="1247"/>
      <c r="BP1117" s="778" t="s">
        <v>100</v>
      </c>
      <c r="BQ1117" s="860" t="s">
        <v>1179</v>
      </c>
      <c r="BR1117" s="817" t="s">
        <v>851</v>
      </c>
      <c r="BS1117" s="817" t="s">
        <v>851</v>
      </c>
      <c r="BT1117" s="817" t="s">
        <v>851</v>
      </c>
      <c r="BU1117" s="818" t="s">
        <v>851</v>
      </c>
      <c r="BV1117"/>
      <c r="BW1117"/>
    </row>
    <row r="1118" spans="2:75" ht="15">
      <c r="B1118" s="1250"/>
      <c r="C1118" s="1247"/>
      <c r="D1118" s="778" t="s">
        <v>101</v>
      </c>
      <c r="E1118" s="860" t="s">
        <v>1179</v>
      </c>
      <c r="F1118" s="817" t="s">
        <v>851</v>
      </c>
      <c r="G1118" s="817" t="s">
        <v>851</v>
      </c>
      <c r="H1118" s="817" t="s">
        <v>851</v>
      </c>
      <c r="I1118" s="818" t="s">
        <v>851</v>
      </c>
      <c r="J1118"/>
      <c r="K1118"/>
      <c r="AH1118" s="1250"/>
      <c r="AI1118" s="1247"/>
      <c r="AJ1118" s="778" t="s">
        <v>101</v>
      </c>
      <c r="AK1118" s="860" t="s">
        <v>1179</v>
      </c>
      <c r="AL1118" s="817" t="s">
        <v>851</v>
      </c>
      <c r="AM1118" s="817" t="s">
        <v>851</v>
      </c>
      <c r="AN1118" s="817" t="s">
        <v>851</v>
      </c>
      <c r="AO1118" s="818" t="s">
        <v>851</v>
      </c>
      <c r="AP1118"/>
      <c r="AQ1118"/>
      <c r="BN1118" s="1250"/>
      <c r="BO1118" s="1247"/>
      <c r="BP1118" s="778" t="s">
        <v>101</v>
      </c>
      <c r="BQ1118" s="860" t="s">
        <v>1179</v>
      </c>
      <c r="BR1118" s="817" t="s">
        <v>851</v>
      </c>
      <c r="BS1118" s="817" t="s">
        <v>851</v>
      </c>
      <c r="BT1118" s="817" t="s">
        <v>851</v>
      </c>
      <c r="BU1118" s="818" t="s">
        <v>851</v>
      </c>
      <c r="BV1118"/>
      <c r="BW1118"/>
    </row>
    <row r="1119" spans="2:75" ht="15">
      <c r="B1119" s="1250"/>
      <c r="C1119" s="1247"/>
      <c r="D1119" s="778" t="s">
        <v>102</v>
      </c>
      <c r="E1119" s="860" t="s">
        <v>1179</v>
      </c>
      <c r="F1119" s="817" t="s">
        <v>851</v>
      </c>
      <c r="G1119" s="817" t="s">
        <v>851</v>
      </c>
      <c r="H1119" s="817" t="s">
        <v>851</v>
      </c>
      <c r="I1119" s="818" t="s">
        <v>851</v>
      </c>
      <c r="J1119"/>
      <c r="K1119"/>
      <c r="AH1119" s="1250"/>
      <c r="AI1119" s="1247"/>
      <c r="AJ1119" s="778" t="s">
        <v>102</v>
      </c>
      <c r="AK1119" s="860" t="s">
        <v>1179</v>
      </c>
      <c r="AL1119" s="817" t="s">
        <v>851</v>
      </c>
      <c r="AM1119" s="817" t="s">
        <v>851</v>
      </c>
      <c r="AN1119" s="817" t="s">
        <v>851</v>
      </c>
      <c r="AO1119" s="818" t="s">
        <v>851</v>
      </c>
      <c r="AP1119"/>
      <c r="AQ1119"/>
      <c r="BN1119" s="1250"/>
      <c r="BO1119" s="1247"/>
      <c r="BP1119" s="778" t="s">
        <v>102</v>
      </c>
      <c r="BQ1119" s="860" t="s">
        <v>1179</v>
      </c>
      <c r="BR1119" s="817" t="s">
        <v>851</v>
      </c>
      <c r="BS1119" s="817" t="s">
        <v>851</v>
      </c>
      <c r="BT1119" s="817" t="s">
        <v>851</v>
      </c>
      <c r="BU1119" s="818" t="s">
        <v>851</v>
      </c>
      <c r="BV1119"/>
      <c r="BW1119"/>
    </row>
    <row r="1120" spans="2:75" ht="15">
      <c r="B1120" s="1250"/>
      <c r="C1120" s="1247"/>
      <c r="D1120" s="778" t="s">
        <v>103</v>
      </c>
      <c r="E1120" s="860" t="s">
        <v>1179</v>
      </c>
      <c r="F1120" s="817" t="s">
        <v>851</v>
      </c>
      <c r="G1120" s="817" t="s">
        <v>851</v>
      </c>
      <c r="H1120" s="817" t="s">
        <v>851</v>
      </c>
      <c r="I1120" s="818" t="s">
        <v>851</v>
      </c>
      <c r="J1120"/>
      <c r="K1120"/>
      <c r="AH1120" s="1250"/>
      <c r="AI1120" s="1247"/>
      <c r="AJ1120" s="778" t="s">
        <v>103</v>
      </c>
      <c r="AK1120" s="860" t="s">
        <v>1179</v>
      </c>
      <c r="AL1120" s="817" t="s">
        <v>851</v>
      </c>
      <c r="AM1120" s="817" t="s">
        <v>851</v>
      </c>
      <c r="AN1120" s="817" t="s">
        <v>851</v>
      </c>
      <c r="AO1120" s="818" t="s">
        <v>851</v>
      </c>
      <c r="AP1120"/>
      <c r="AQ1120"/>
      <c r="BN1120" s="1250"/>
      <c r="BO1120" s="1247"/>
      <c r="BP1120" s="778" t="s">
        <v>103</v>
      </c>
      <c r="BQ1120" s="860" t="s">
        <v>1179</v>
      </c>
      <c r="BR1120" s="817" t="s">
        <v>851</v>
      </c>
      <c r="BS1120" s="817" t="s">
        <v>851</v>
      </c>
      <c r="BT1120" s="817" t="s">
        <v>851</v>
      </c>
      <c r="BU1120" s="818" t="s">
        <v>851</v>
      </c>
      <c r="BV1120"/>
      <c r="BW1120"/>
    </row>
    <row r="1121" spans="2:75" ht="15">
      <c r="B1121" s="1250"/>
      <c r="C1121" s="1259"/>
      <c r="D1121" s="783" t="s">
        <v>104</v>
      </c>
      <c r="E1121" s="873" t="s">
        <v>1179</v>
      </c>
      <c r="F1121" s="874" t="s">
        <v>851</v>
      </c>
      <c r="G1121" s="874" t="s">
        <v>851</v>
      </c>
      <c r="H1121" s="874" t="s">
        <v>851</v>
      </c>
      <c r="I1121" s="875" t="s">
        <v>851</v>
      </c>
      <c r="J1121"/>
      <c r="K1121"/>
      <c r="AH1121" s="1250"/>
      <c r="AI1121" s="1259"/>
      <c r="AJ1121" s="783" t="s">
        <v>104</v>
      </c>
      <c r="AK1121" s="873" t="s">
        <v>1179</v>
      </c>
      <c r="AL1121" s="874" t="s">
        <v>851</v>
      </c>
      <c r="AM1121" s="874" t="s">
        <v>851</v>
      </c>
      <c r="AN1121" s="874" t="s">
        <v>851</v>
      </c>
      <c r="AO1121" s="875" t="s">
        <v>851</v>
      </c>
      <c r="AP1121"/>
      <c r="AQ1121"/>
      <c r="BN1121" s="1250"/>
      <c r="BO1121" s="1259"/>
      <c r="BP1121" s="783" t="s">
        <v>104</v>
      </c>
      <c r="BQ1121" s="873" t="s">
        <v>1179</v>
      </c>
      <c r="BR1121" s="874" t="s">
        <v>851</v>
      </c>
      <c r="BS1121" s="874" t="s">
        <v>851</v>
      </c>
      <c r="BT1121" s="874" t="s">
        <v>851</v>
      </c>
      <c r="BU1121" s="875" t="s">
        <v>851</v>
      </c>
      <c r="BV1121"/>
      <c r="BW1121"/>
    </row>
    <row r="1122" spans="2:75" ht="15.75" thickBot="1">
      <c r="B1122" s="1250"/>
      <c r="C1122" s="1260" t="s">
        <v>10</v>
      </c>
      <c r="D1122" s="773" t="s">
        <v>99</v>
      </c>
      <c r="E1122" s="872">
        <v>0.99999999999999867</v>
      </c>
      <c r="F1122" s="853">
        <v>0.18560493738725367</v>
      </c>
      <c r="G1122" s="877">
        <v>39.000000000000448</v>
      </c>
      <c r="H1122" s="853">
        <v>0.62457857843286191</v>
      </c>
      <c r="I1122" s="854">
        <v>1.3754214215671354</v>
      </c>
      <c r="J1122"/>
      <c r="K1122"/>
      <c r="AH1122" s="1250"/>
      <c r="AI1122" s="1260" t="s">
        <v>10</v>
      </c>
      <c r="AJ1122" s="773" t="s">
        <v>99</v>
      </c>
      <c r="AK1122" s="872">
        <v>2.6666666666666652</v>
      </c>
      <c r="AL1122" s="853">
        <v>0.33399151543664363</v>
      </c>
      <c r="AM1122" s="877">
        <v>39.000000000000483</v>
      </c>
      <c r="AN1122" s="853">
        <v>1.9911050610237422</v>
      </c>
      <c r="AO1122" s="854">
        <v>3.3422282723095882</v>
      </c>
      <c r="AP1122"/>
      <c r="AQ1122"/>
      <c r="BN1122" s="1250"/>
      <c r="BO1122" s="1260" t="s">
        <v>10</v>
      </c>
      <c r="BP1122" s="773" t="s">
        <v>99</v>
      </c>
      <c r="BQ1122" s="872">
        <v>2.0833333333333282</v>
      </c>
      <c r="BR1122" s="853">
        <v>0.26569892063998024</v>
      </c>
      <c r="BS1122" s="877">
        <v>39.000000000000945</v>
      </c>
      <c r="BT1122" s="853">
        <v>1.5459065390913491</v>
      </c>
      <c r="BU1122" s="854">
        <v>2.620760127575307</v>
      </c>
      <c r="BV1122"/>
      <c r="BW1122"/>
    </row>
    <row r="1123" spans="2:75" ht="15">
      <c r="B1123" s="1250"/>
      <c r="C1123" s="1247"/>
      <c r="D1123" s="778" t="s">
        <v>100</v>
      </c>
      <c r="E1123" s="855">
        <v>2.1666666666666692</v>
      </c>
      <c r="F1123" s="815">
        <v>0.23715831121299097</v>
      </c>
      <c r="G1123" s="815">
        <v>38.999999999999218</v>
      </c>
      <c r="H1123" s="815">
        <v>1.6869687039649679</v>
      </c>
      <c r="I1123" s="816">
        <v>2.6463646293683705</v>
      </c>
      <c r="J1123"/>
      <c r="K1123"/>
      <c r="AH1123" s="1250"/>
      <c r="AI1123" s="1247"/>
      <c r="AJ1123" s="778" t="s">
        <v>100</v>
      </c>
      <c r="AK1123" s="855">
        <v>3.5000000000000098</v>
      </c>
      <c r="AL1123" s="815">
        <v>0.28696350496428408</v>
      </c>
      <c r="AM1123" s="815">
        <v>38.999999999997343</v>
      </c>
      <c r="AN1123" s="815">
        <v>2.9195615241269093</v>
      </c>
      <c r="AO1123" s="816">
        <v>4.0804384758731107</v>
      </c>
      <c r="AP1123"/>
      <c r="AQ1123"/>
      <c r="BN1123" s="1250"/>
      <c r="BO1123" s="1247"/>
      <c r="BP1123" s="778" t="s">
        <v>100</v>
      </c>
      <c r="BQ1123" s="855">
        <v>2.4999999999999982</v>
      </c>
      <c r="BR1123" s="815">
        <v>0.29963177781937755</v>
      </c>
      <c r="BS1123" s="815">
        <v>38.999999999995431</v>
      </c>
      <c r="BT1123" s="815">
        <v>1.8939375236503546</v>
      </c>
      <c r="BU1123" s="816">
        <v>3.1060624763496421</v>
      </c>
      <c r="BV1123"/>
      <c r="BW1123"/>
    </row>
    <row r="1124" spans="2:75" ht="15">
      <c r="B1124" s="1250"/>
      <c r="C1124" s="1247"/>
      <c r="D1124" s="778" t="s">
        <v>101</v>
      </c>
      <c r="E1124" s="855">
        <v>2.9166666666666652</v>
      </c>
      <c r="F1124" s="815">
        <v>0.23398362780688559</v>
      </c>
      <c r="G1124" s="815">
        <v>38.999999999999048</v>
      </c>
      <c r="H1124" s="815">
        <v>2.4433901072644839</v>
      </c>
      <c r="I1124" s="816">
        <v>3.3899432260688465</v>
      </c>
      <c r="J1124"/>
      <c r="K1124"/>
      <c r="AH1124" s="1250"/>
      <c r="AI1124" s="1247"/>
      <c r="AJ1124" s="778" t="s">
        <v>101</v>
      </c>
      <c r="AK1124" s="855">
        <v>4.0833333333333188</v>
      </c>
      <c r="AL1124" s="815">
        <v>0.2750507162074442</v>
      </c>
      <c r="AM1124" s="815">
        <v>38.999999999996547</v>
      </c>
      <c r="AN1124" s="815">
        <v>3.5269907471109905</v>
      </c>
      <c r="AO1124" s="816">
        <v>4.6396759195556472</v>
      </c>
      <c r="AP1124"/>
      <c r="AQ1124"/>
      <c r="BN1124" s="1250"/>
      <c r="BO1124" s="1247"/>
      <c r="BP1124" s="778" t="s">
        <v>101</v>
      </c>
      <c r="BQ1124" s="855">
        <v>3.5833333333333526</v>
      </c>
      <c r="BR1124" s="815">
        <v>0.26583292027226052</v>
      </c>
      <c r="BS1124" s="815">
        <v>38.999999999998771</v>
      </c>
      <c r="BT1124" s="815">
        <v>3.0456354992518699</v>
      </c>
      <c r="BU1124" s="816">
        <v>4.1210311674148352</v>
      </c>
      <c r="BV1124"/>
      <c r="BW1124"/>
    </row>
    <row r="1125" spans="2:75" ht="15">
      <c r="B1125" s="1250"/>
      <c r="C1125" s="1247"/>
      <c r="D1125" s="778" t="s">
        <v>102</v>
      </c>
      <c r="E1125" s="855">
        <v>3.4166666666666532</v>
      </c>
      <c r="F1125" s="815">
        <v>0.20266505472443622</v>
      </c>
      <c r="G1125" s="815">
        <v>38.99999999999617</v>
      </c>
      <c r="H1125" s="815">
        <v>3.0067379006668395</v>
      </c>
      <c r="I1125" s="816">
        <v>3.8265954326664668</v>
      </c>
      <c r="J1125"/>
      <c r="K1125"/>
      <c r="AH1125" s="1250"/>
      <c r="AI1125" s="1247"/>
      <c r="AJ1125" s="778" t="s">
        <v>102</v>
      </c>
      <c r="AK1125" s="855">
        <v>4.3333333333333384</v>
      </c>
      <c r="AL1125" s="815">
        <v>0.2531145028775556</v>
      </c>
      <c r="AM1125" s="815">
        <v>38.999999999986464</v>
      </c>
      <c r="AN1125" s="815">
        <v>3.8213609266333548</v>
      </c>
      <c r="AO1125" s="816">
        <v>4.8453057400333215</v>
      </c>
      <c r="AP1125"/>
      <c r="AQ1125"/>
      <c r="BN1125" s="1250"/>
      <c r="BO1125" s="1247"/>
      <c r="BP1125" s="778" t="s">
        <v>102</v>
      </c>
      <c r="BQ1125" s="855">
        <v>3.583333333333333</v>
      </c>
      <c r="BR1125" s="815">
        <v>0.26121565464882684</v>
      </c>
      <c r="BS1125" s="815">
        <v>38.999999999998025</v>
      </c>
      <c r="BT1125" s="815">
        <v>3.054974800503766</v>
      </c>
      <c r="BU1125" s="816">
        <v>4.1116918661629001</v>
      </c>
      <c r="BV1125"/>
      <c r="BW1125"/>
    </row>
    <row r="1126" spans="2:75" ht="15">
      <c r="B1126" s="1250"/>
      <c r="C1126" s="1247"/>
      <c r="D1126" s="778" t="s">
        <v>103</v>
      </c>
      <c r="E1126" s="855">
        <v>3.9166666666666652</v>
      </c>
      <c r="F1126" s="815">
        <v>0.20709747396503186</v>
      </c>
      <c r="G1126" s="799">
        <v>39.000000000000171</v>
      </c>
      <c r="H1126" s="815">
        <v>3.4977724865151045</v>
      </c>
      <c r="I1126" s="816">
        <v>4.3355608468182254</v>
      </c>
      <c r="J1126"/>
      <c r="K1126"/>
      <c r="AH1126" s="1250"/>
      <c r="AI1126" s="1247"/>
      <c r="AJ1126" s="778" t="s">
        <v>103</v>
      </c>
      <c r="AK1126" s="855">
        <v>4.9166666666666554</v>
      </c>
      <c r="AL1126" s="815">
        <v>0.30530292586741986</v>
      </c>
      <c r="AM1126" s="815">
        <v>38.999999999989519</v>
      </c>
      <c r="AN1126" s="815">
        <v>4.299133210654051</v>
      </c>
      <c r="AO1126" s="816">
        <v>5.5342001226792599</v>
      </c>
      <c r="AP1126"/>
      <c r="AQ1126"/>
      <c r="BN1126" s="1250"/>
      <c r="BO1126" s="1247"/>
      <c r="BP1126" s="778" t="s">
        <v>103</v>
      </c>
      <c r="BQ1126" s="855">
        <v>3.9166666666666794</v>
      </c>
      <c r="BR1126" s="815">
        <v>0.26716922018212885</v>
      </c>
      <c r="BS1126" s="815">
        <v>38.999999999998408</v>
      </c>
      <c r="BT1126" s="815">
        <v>3.37626591089106</v>
      </c>
      <c r="BU1126" s="816">
        <v>4.4570674224422984</v>
      </c>
      <c r="BV1126"/>
      <c r="BW1126"/>
    </row>
    <row r="1127" spans="2:75" ht="15.75" thickBot="1">
      <c r="B1127" s="1263"/>
      <c r="C1127" s="1261"/>
      <c r="D1127" s="788" t="s">
        <v>104</v>
      </c>
      <c r="E1127" s="848">
        <v>4.2499999999999707</v>
      </c>
      <c r="F1127" s="834">
        <v>0.2377582067191284</v>
      </c>
      <c r="G1127" s="834">
        <v>38.999999999997115</v>
      </c>
      <c r="H1127" s="834">
        <v>3.7690886341050325</v>
      </c>
      <c r="I1127" s="835">
        <v>4.7309113658949089</v>
      </c>
      <c r="J1127"/>
      <c r="K1127"/>
      <c r="AH1127" s="1263"/>
      <c r="AI1127" s="1261"/>
      <c r="AJ1127" s="788" t="s">
        <v>104</v>
      </c>
      <c r="AK1127" s="848">
        <v>5.000000000000159</v>
      </c>
      <c r="AL1127" s="834">
        <v>0.3382297077914086</v>
      </c>
      <c r="AM1127" s="834">
        <v>38.999999999992191</v>
      </c>
      <c r="AN1127" s="834">
        <v>4.3158658411638822</v>
      </c>
      <c r="AO1127" s="835">
        <v>5.6841341588364358</v>
      </c>
      <c r="AP1127"/>
      <c r="AQ1127"/>
      <c r="BN1127" s="1263"/>
      <c r="BO1127" s="1261"/>
      <c r="BP1127" s="788" t="s">
        <v>104</v>
      </c>
      <c r="BQ1127" s="848">
        <v>4.4999999999997806</v>
      </c>
      <c r="BR1127" s="834">
        <v>0.26352313834736729</v>
      </c>
      <c r="BS1127" s="805">
        <v>39.000000000004398</v>
      </c>
      <c r="BT1127" s="834">
        <v>3.9669741408450472</v>
      </c>
      <c r="BU1127" s="835">
        <v>5.0330258591545141</v>
      </c>
      <c r="BV1127"/>
      <c r="BW1127"/>
    </row>
    <row r="1128" spans="2:75" ht="15">
      <c r="B1128" s="1270" t="s">
        <v>1180</v>
      </c>
      <c r="C1128" s="1247"/>
      <c r="D1128" s="1247"/>
      <c r="E1128" s="1247"/>
      <c r="F1128" s="1247"/>
      <c r="G1128" s="1247"/>
      <c r="H1128" s="1247"/>
      <c r="I1128" s="1247"/>
      <c r="J1128"/>
      <c r="K1128"/>
      <c r="AH1128" s="1270" t="s">
        <v>1472</v>
      </c>
      <c r="AI1128" s="1247"/>
      <c r="AJ1128" s="1247"/>
      <c r="AK1128" s="1247"/>
      <c r="AL1128" s="1247"/>
      <c r="AM1128" s="1247"/>
      <c r="AN1128" s="1247"/>
      <c r="AO1128" s="1247"/>
      <c r="AP1128"/>
      <c r="AQ1128"/>
      <c r="BN1128" s="1270" t="s">
        <v>1706</v>
      </c>
      <c r="BO1128" s="1247"/>
      <c r="BP1128" s="1247"/>
      <c r="BQ1128" s="1247"/>
      <c r="BR1128" s="1247"/>
      <c r="BS1128" s="1247"/>
      <c r="BT1128" s="1247"/>
      <c r="BU1128" s="1247"/>
      <c r="BV1128"/>
      <c r="BW1128"/>
    </row>
    <row r="1129" spans="2:75" ht="15">
      <c r="B1129"/>
      <c r="C1129"/>
      <c r="D1129"/>
      <c r="E1129"/>
      <c r="F1129"/>
      <c r="G1129"/>
      <c r="H1129"/>
      <c r="I1129"/>
      <c r="J1129"/>
      <c r="K1129"/>
      <c r="AH1129"/>
      <c r="AI1129"/>
      <c r="AJ1129"/>
      <c r="AK1129"/>
      <c r="AL1129"/>
      <c r="AM1129"/>
      <c r="AN1129"/>
      <c r="AO1129"/>
      <c r="AP1129"/>
      <c r="AQ1129"/>
      <c r="BN1129"/>
      <c r="BO1129"/>
      <c r="BP1129"/>
      <c r="BQ1129"/>
      <c r="BR1129"/>
      <c r="BS1129"/>
      <c r="BT1129"/>
      <c r="BU1129"/>
      <c r="BV1129"/>
      <c r="BW1129"/>
    </row>
    <row r="1130" spans="2:75" ht="15.75" thickBot="1">
      <c r="B1130" s="1246" t="s">
        <v>1121</v>
      </c>
      <c r="C1130" s="1247"/>
      <c r="D1130" s="1247"/>
      <c r="E1130" s="1247"/>
      <c r="F1130" s="1247"/>
      <c r="G1130" s="1247"/>
      <c r="H1130" s="1247"/>
      <c r="I1130" s="1247"/>
      <c r="J1130" s="1247"/>
      <c r="K1130" s="1247"/>
      <c r="AH1130" s="1246" t="s">
        <v>1121</v>
      </c>
      <c r="AI1130" s="1247"/>
      <c r="AJ1130" s="1247"/>
      <c r="AK1130" s="1247"/>
      <c r="AL1130" s="1247"/>
      <c r="AM1130" s="1247"/>
      <c r="AN1130" s="1247"/>
      <c r="AO1130" s="1247"/>
      <c r="AP1130" s="1247"/>
      <c r="AQ1130" s="1247"/>
      <c r="BN1130" s="1246" t="s">
        <v>1121</v>
      </c>
      <c r="BO1130" s="1247"/>
      <c r="BP1130" s="1247"/>
      <c r="BQ1130" s="1247"/>
      <c r="BR1130" s="1247"/>
      <c r="BS1130" s="1247"/>
      <c r="BT1130" s="1247"/>
      <c r="BU1130" s="1247"/>
      <c r="BV1130" s="1247"/>
      <c r="BW1130" s="1247"/>
    </row>
    <row r="1131" spans="2:75" ht="15.75" thickBot="1">
      <c r="B1131" s="1278" t="s">
        <v>30</v>
      </c>
      <c r="C1131" s="1281" t="s">
        <v>96</v>
      </c>
      <c r="D1131" s="1281" t="s">
        <v>116</v>
      </c>
      <c r="E1131" s="1279" t="s">
        <v>117</v>
      </c>
      <c r="F1131" s="1264" t="s">
        <v>80</v>
      </c>
      <c r="G1131" s="1266" t="s">
        <v>71</v>
      </c>
      <c r="H1131" s="1266" t="s">
        <v>50</v>
      </c>
      <c r="I1131" s="1266" t="s">
        <v>1183</v>
      </c>
      <c r="J1131" s="1268" t="s">
        <v>1184</v>
      </c>
      <c r="K1131" s="1269"/>
      <c r="AH1131" s="1278" t="s">
        <v>30</v>
      </c>
      <c r="AI1131" s="1281" t="s">
        <v>96</v>
      </c>
      <c r="AJ1131" s="1281" t="s">
        <v>116</v>
      </c>
      <c r="AK1131" s="1279" t="s">
        <v>117</v>
      </c>
      <c r="AL1131" s="1264" t="s">
        <v>80</v>
      </c>
      <c r="AM1131" s="1266" t="s">
        <v>71</v>
      </c>
      <c r="AN1131" s="1266" t="s">
        <v>50</v>
      </c>
      <c r="AO1131" s="1266" t="s">
        <v>1183</v>
      </c>
      <c r="AP1131" s="1268" t="s">
        <v>1184</v>
      </c>
      <c r="AQ1131" s="1269"/>
      <c r="BN1131" s="1278" t="s">
        <v>30</v>
      </c>
      <c r="BO1131" s="1281" t="s">
        <v>96</v>
      </c>
      <c r="BP1131" s="1281" t="s">
        <v>116</v>
      </c>
      <c r="BQ1131" s="1279" t="s">
        <v>117</v>
      </c>
      <c r="BR1131" s="1264" t="s">
        <v>80</v>
      </c>
      <c r="BS1131" s="1266" t="s">
        <v>71</v>
      </c>
      <c r="BT1131" s="1266" t="s">
        <v>50</v>
      </c>
      <c r="BU1131" s="1266" t="s">
        <v>1183</v>
      </c>
      <c r="BV1131" s="1268" t="s">
        <v>1184</v>
      </c>
      <c r="BW1131" s="1269"/>
    </row>
    <row r="1132" spans="2:75" ht="24.75" thickBot="1">
      <c r="B1132" s="1263"/>
      <c r="C1132" s="1261"/>
      <c r="D1132" s="1261"/>
      <c r="E1132" s="1277"/>
      <c r="F1132" s="1265"/>
      <c r="G1132" s="1267"/>
      <c r="H1132" s="1267"/>
      <c r="I1132" s="1267"/>
      <c r="J1132" s="827" t="s">
        <v>73</v>
      </c>
      <c r="K1132" s="828" t="s">
        <v>74</v>
      </c>
      <c r="AH1132" s="1263"/>
      <c r="AI1132" s="1261"/>
      <c r="AJ1132" s="1261"/>
      <c r="AK1132" s="1277"/>
      <c r="AL1132" s="1265"/>
      <c r="AM1132" s="1267"/>
      <c r="AN1132" s="1267"/>
      <c r="AO1132" s="1267"/>
      <c r="AP1132" s="827" t="s">
        <v>73</v>
      </c>
      <c r="AQ1132" s="828" t="s">
        <v>74</v>
      </c>
      <c r="BN1132" s="1263"/>
      <c r="BO1132" s="1261"/>
      <c r="BP1132" s="1261"/>
      <c r="BQ1132" s="1277"/>
      <c r="BR1132" s="1265"/>
      <c r="BS1132" s="1267"/>
      <c r="BT1132" s="1267"/>
      <c r="BU1132" s="1267"/>
      <c r="BV1132" s="827" t="s">
        <v>73</v>
      </c>
      <c r="BW1132" s="828" t="s">
        <v>74</v>
      </c>
    </row>
    <row r="1133" spans="2:75">
      <c r="B1133" s="1249" t="s">
        <v>2</v>
      </c>
      <c r="C1133" s="1282" t="s">
        <v>99</v>
      </c>
      <c r="D1133" s="1282" t="s">
        <v>858</v>
      </c>
      <c r="E1133" s="793" t="s">
        <v>1049</v>
      </c>
      <c r="F1133" s="832">
        <v>-0.12222222222222266</v>
      </c>
      <c r="G1133" s="813">
        <v>0.29541714300696886</v>
      </c>
      <c r="H1133" s="796">
        <v>39.000000000000462</v>
      </c>
      <c r="I1133" s="813">
        <v>1</v>
      </c>
      <c r="J1133" s="813">
        <v>-0.86125485157500703</v>
      </c>
      <c r="K1133" s="814">
        <v>0.61681040713056168</v>
      </c>
      <c r="AH1133" s="1249" t="s">
        <v>2</v>
      </c>
      <c r="AI1133" s="1282" t="s">
        <v>99</v>
      </c>
      <c r="AJ1133" s="1282" t="s">
        <v>858</v>
      </c>
      <c r="AK1133" s="793" t="s">
        <v>1049</v>
      </c>
      <c r="AL1133" s="832">
        <v>0.71111111111111192</v>
      </c>
      <c r="AM1133" s="813">
        <v>0.53159587599223657</v>
      </c>
      <c r="AN1133" s="796">
        <v>39.000000000000234</v>
      </c>
      <c r="AO1133" s="813">
        <v>0.56623786682613053</v>
      </c>
      <c r="AP1133" s="813">
        <v>-0.61875991122956508</v>
      </c>
      <c r="AQ1133" s="814">
        <v>2.0409821334517888</v>
      </c>
      <c r="BN1133" s="1249" t="s">
        <v>2</v>
      </c>
      <c r="BO1133" s="1282" t="s">
        <v>99</v>
      </c>
      <c r="BP1133" s="1282" t="s">
        <v>858</v>
      </c>
      <c r="BQ1133" s="793" t="s">
        <v>1049</v>
      </c>
      <c r="BR1133" s="832">
        <v>0.45555555555555527</v>
      </c>
      <c r="BS1133" s="813">
        <v>0.42289831908797554</v>
      </c>
      <c r="BT1133" s="796">
        <v>39.000000000000654</v>
      </c>
      <c r="BU1133" s="813">
        <v>0.86399781090411287</v>
      </c>
      <c r="BV1133" s="813">
        <v>-0.60239136493540102</v>
      </c>
      <c r="BW1133" s="814">
        <v>1.5135024760465114</v>
      </c>
    </row>
    <row r="1134" spans="2:75">
      <c r="B1134" s="1250"/>
      <c r="C1134" s="1247"/>
      <c r="D1134" s="1259"/>
      <c r="E1134" s="783" t="s">
        <v>10</v>
      </c>
      <c r="F1134" s="856">
        <v>-6.6666666666667151E-2</v>
      </c>
      <c r="G1134" s="850">
        <v>0.27529661116976678</v>
      </c>
      <c r="H1134" s="881">
        <v>39.000000000000576</v>
      </c>
      <c r="I1134" s="850">
        <v>1</v>
      </c>
      <c r="J1134" s="850">
        <v>-0.75536460861347088</v>
      </c>
      <c r="K1134" s="851">
        <v>0.62203127528013658</v>
      </c>
      <c r="AH1134" s="1250"/>
      <c r="AI1134" s="1247"/>
      <c r="AJ1134" s="1259"/>
      <c r="AK1134" s="783" t="s">
        <v>10</v>
      </c>
      <c r="AL1134" s="856">
        <v>-0.15000000000000149</v>
      </c>
      <c r="AM1134" s="850">
        <v>0.49538947429680485</v>
      </c>
      <c r="AN1134" s="881">
        <v>39.00000000000027</v>
      </c>
      <c r="AO1134" s="850">
        <v>1</v>
      </c>
      <c r="AP1134" s="850">
        <v>-1.3892949915388817</v>
      </c>
      <c r="AQ1134" s="851">
        <v>1.0892949915388785</v>
      </c>
      <c r="BN1134" s="1250"/>
      <c r="BO1134" s="1247"/>
      <c r="BP1134" s="1259"/>
      <c r="BQ1134" s="783" t="s">
        <v>10</v>
      </c>
      <c r="BR1134" s="849" t="s">
        <v>1852</v>
      </c>
      <c r="BS1134" s="850">
        <v>0.39409518665463489</v>
      </c>
      <c r="BT1134" s="881">
        <v>39.000000000000739</v>
      </c>
      <c r="BU1134" s="850">
        <v>2.3062561937655801E-7</v>
      </c>
      <c r="BV1134" s="850">
        <v>-3.5858913367183356</v>
      </c>
      <c r="BW1134" s="851">
        <v>-1.6141086632816708</v>
      </c>
    </row>
    <row r="1135" spans="2:75">
      <c r="B1135" s="1250"/>
      <c r="C1135" s="1247"/>
      <c r="D1135" s="1258" t="s">
        <v>1049</v>
      </c>
      <c r="E1135" s="773" t="s">
        <v>858</v>
      </c>
      <c r="F1135" s="872">
        <v>0.12222222222222266</v>
      </c>
      <c r="G1135" s="853">
        <v>0.29541714300696886</v>
      </c>
      <c r="H1135" s="877">
        <v>39.000000000000462</v>
      </c>
      <c r="I1135" s="853">
        <v>1</v>
      </c>
      <c r="J1135" s="853">
        <v>-0.61681040713056168</v>
      </c>
      <c r="K1135" s="854">
        <v>0.86125485157500703</v>
      </c>
      <c r="AH1135" s="1250"/>
      <c r="AI1135" s="1247"/>
      <c r="AJ1135" s="1258" t="s">
        <v>1049</v>
      </c>
      <c r="AK1135" s="773" t="s">
        <v>858</v>
      </c>
      <c r="AL1135" s="872">
        <v>-0.71111111111111192</v>
      </c>
      <c r="AM1135" s="853">
        <v>0.53159587599223657</v>
      </c>
      <c r="AN1135" s="877">
        <v>39.000000000000234</v>
      </c>
      <c r="AO1135" s="853">
        <v>0.56623786682613053</v>
      </c>
      <c r="AP1135" s="853">
        <v>-2.0409821334517888</v>
      </c>
      <c r="AQ1135" s="854">
        <v>0.61875991122956508</v>
      </c>
      <c r="BN1135" s="1250"/>
      <c r="BO1135" s="1247"/>
      <c r="BP1135" s="1258" t="s">
        <v>1049</v>
      </c>
      <c r="BQ1135" s="773" t="s">
        <v>858</v>
      </c>
      <c r="BR1135" s="872">
        <v>-0.45555555555555527</v>
      </c>
      <c r="BS1135" s="853">
        <v>0.42289831908797554</v>
      </c>
      <c r="BT1135" s="877">
        <v>39.000000000000654</v>
      </c>
      <c r="BU1135" s="853">
        <v>0.86399781090411287</v>
      </c>
      <c r="BV1135" s="853">
        <v>-1.5135024760465114</v>
      </c>
      <c r="BW1135" s="854">
        <v>0.60239136493540102</v>
      </c>
    </row>
    <row r="1136" spans="2:75">
      <c r="B1136" s="1250"/>
      <c r="C1136" s="1247"/>
      <c r="D1136" s="1259"/>
      <c r="E1136" s="783" t="s">
        <v>10</v>
      </c>
      <c r="F1136" s="856">
        <v>5.5555555555555511E-2</v>
      </c>
      <c r="G1136" s="850">
        <v>0.28351622497820939</v>
      </c>
      <c r="H1136" s="881">
        <v>39.000000000000533</v>
      </c>
      <c r="I1136" s="850">
        <v>1</v>
      </c>
      <c r="J1136" s="850">
        <v>-0.6537050482032416</v>
      </c>
      <c r="K1136" s="851">
        <v>0.76481615931435265</v>
      </c>
      <c r="AH1136" s="1250"/>
      <c r="AI1136" s="1247"/>
      <c r="AJ1136" s="1259"/>
      <c r="AK1136" s="783" t="s">
        <v>10</v>
      </c>
      <c r="AL1136" s="856">
        <v>-0.86111111111111338</v>
      </c>
      <c r="AM1136" s="850">
        <v>0.51018046698714392</v>
      </c>
      <c r="AN1136" s="881">
        <v>39.000000000000213</v>
      </c>
      <c r="AO1136" s="850">
        <v>0.29826511201302636</v>
      </c>
      <c r="AP1136" s="850">
        <v>-2.1374081063503017</v>
      </c>
      <c r="AQ1136" s="851">
        <v>0.41518588412807483</v>
      </c>
      <c r="BN1136" s="1250"/>
      <c r="BO1136" s="1247"/>
      <c r="BP1136" s="1259"/>
      <c r="BQ1136" s="783" t="s">
        <v>10</v>
      </c>
      <c r="BR1136" s="849" t="s">
        <v>1853</v>
      </c>
      <c r="BS1136" s="850">
        <v>0.4058618053002585</v>
      </c>
      <c r="BT1136" s="881">
        <v>39.000000000000725</v>
      </c>
      <c r="BU1136" s="850">
        <v>1.2224676398105354E-8</v>
      </c>
      <c r="BV1136" s="850">
        <v>-4.0708829467552023</v>
      </c>
      <c r="BW1136" s="851">
        <v>-2.0402281643559155</v>
      </c>
    </row>
    <row r="1137" spans="2:75">
      <c r="B1137" s="1250"/>
      <c r="C1137" s="1247"/>
      <c r="D1137" s="1258" t="s">
        <v>10</v>
      </c>
      <c r="E1137" s="773" t="s">
        <v>858</v>
      </c>
      <c r="F1137" s="872">
        <v>6.6666666666667151E-2</v>
      </c>
      <c r="G1137" s="853">
        <v>0.27529661116976678</v>
      </c>
      <c r="H1137" s="877">
        <v>39.000000000000576</v>
      </c>
      <c r="I1137" s="853">
        <v>1</v>
      </c>
      <c r="J1137" s="853">
        <v>-0.62203127528013658</v>
      </c>
      <c r="K1137" s="854">
        <v>0.75536460861347088</v>
      </c>
      <c r="AH1137" s="1250"/>
      <c r="AI1137" s="1247"/>
      <c r="AJ1137" s="1258" t="s">
        <v>10</v>
      </c>
      <c r="AK1137" s="773" t="s">
        <v>858</v>
      </c>
      <c r="AL1137" s="872">
        <v>0.15000000000000149</v>
      </c>
      <c r="AM1137" s="853">
        <v>0.49538947429680485</v>
      </c>
      <c r="AN1137" s="877">
        <v>39.00000000000027</v>
      </c>
      <c r="AO1137" s="853">
        <v>1</v>
      </c>
      <c r="AP1137" s="853">
        <v>-1.0892949915388785</v>
      </c>
      <c r="AQ1137" s="854">
        <v>1.3892949915388817</v>
      </c>
      <c r="BN1137" s="1250"/>
      <c r="BO1137" s="1247"/>
      <c r="BP1137" s="1258" t="s">
        <v>10</v>
      </c>
      <c r="BQ1137" s="773" t="s">
        <v>858</v>
      </c>
      <c r="BR1137" s="852" t="s">
        <v>1854</v>
      </c>
      <c r="BS1137" s="853">
        <v>0.39409518665463489</v>
      </c>
      <c r="BT1137" s="877">
        <v>39.000000000000739</v>
      </c>
      <c r="BU1137" s="853">
        <v>2.3062561937655801E-7</v>
      </c>
      <c r="BV1137" s="853">
        <v>1.6141086632816708</v>
      </c>
      <c r="BW1137" s="854">
        <v>3.5858913367183356</v>
      </c>
    </row>
    <row r="1138" spans="2:75">
      <c r="B1138" s="1250"/>
      <c r="C1138" s="1259"/>
      <c r="D1138" s="1259"/>
      <c r="E1138" s="783" t="s">
        <v>1049</v>
      </c>
      <c r="F1138" s="856">
        <v>-5.5555555555555511E-2</v>
      </c>
      <c r="G1138" s="850">
        <v>0.28351622497820939</v>
      </c>
      <c r="H1138" s="881">
        <v>39.000000000000533</v>
      </c>
      <c r="I1138" s="850">
        <v>1</v>
      </c>
      <c r="J1138" s="850">
        <v>-0.76481615931435265</v>
      </c>
      <c r="K1138" s="851">
        <v>0.6537050482032416</v>
      </c>
      <c r="AH1138" s="1250"/>
      <c r="AI1138" s="1259"/>
      <c r="AJ1138" s="1259"/>
      <c r="AK1138" s="783" t="s">
        <v>1049</v>
      </c>
      <c r="AL1138" s="856">
        <v>0.86111111111111338</v>
      </c>
      <c r="AM1138" s="850">
        <v>0.51018046698714392</v>
      </c>
      <c r="AN1138" s="881">
        <v>39.000000000000213</v>
      </c>
      <c r="AO1138" s="850">
        <v>0.29826511201302636</v>
      </c>
      <c r="AP1138" s="850">
        <v>-0.41518588412807483</v>
      </c>
      <c r="AQ1138" s="851">
        <v>2.1374081063503017</v>
      </c>
      <c r="BN1138" s="1250"/>
      <c r="BO1138" s="1259"/>
      <c r="BP1138" s="1259"/>
      <c r="BQ1138" s="783" t="s">
        <v>1049</v>
      </c>
      <c r="BR1138" s="849" t="s">
        <v>1855</v>
      </c>
      <c r="BS1138" s="850">
        <v>0.4058618053002585</v>
      </c>
      <c r="BT1138" s="881">
        <v>39.000000000000725</v>
      </c>
      <c r="BU1138" s="850">
        <v>1.2224676398105354E-8</v>
      </c>
      <c r="BV1138" s="850">
        <v>2.0402281643559155</v>
      </c>
      <c r="BW1138" s="851">
        <v>4.0708829467552023</v>
      </c>
    </row>
    <row r="1139" spans="2:75">
      <c r="B1139" s="1250"/>
      <c r="C1139" s="1258" t="s">
        <v>100</v>
      </c>
      <c r="D1139" s="1258" t="s">
        <v>858</v>
      </c>
      <c r="E1139" s="773" t="s">
        <v>1049</v>
      </c>
      <c r="F1139" s="872">
        <v>0.18888888888888908</v>
      </c>
      <c r="G1139" s="853">
        <v>0.37747180503459399</v>
      </c>
      <c r="H1139" s="853">
        <v>38.999999999999496</v>
      </c>
      <c r="I1139" s="853">
        <v>1</v>
      </c>
      <c r="J1139" s="853">
        <v>-0.7554164338887982</v>
      </c>
      <c r="K1139" s="854">
        <v>1.1331942116665763</v>
      </c>
      <c r="AH1139" s="1250"/>
      <c r="AI1139" s="1258" t="s">
        <v>100</v>
      </c>
      <c r="AJ1139" s="1258" t="s">
        <v>858</v>
      </c>
      <c r="AK1139" s="773" t="s">
        <v>1049</v>
      </c>
      <c r="AL1139" s="852" t="s">
        <v>1631</v>
      </c>
      <c r="AM1139" s="853">
        <v>0.4567439852472196</v>
      </c>
      <c r="AN1139" s="853">
        <v>38.999999999997428</v>
      </c>
      <c r="AO1139" s="853">
        <v>4.6671511735658033E-2</v>
      </c>
      <c r="AP1139" s="853">
        <v>1.293835696474533E-2</v>
      </c>
      <c r="AQ1139" s="854">
        <v>2.2981727541463659</v>
      </c>
      <c r="BN1139" s="1250"/>
      <c r="BO1139" s="1258" t="s">
        <v>100</v>
      </c>
      <c r="BP1139" s="1258" t="s">
        <v>858</v>
      </c>
      <c r="BQ1139" s="773" t="s">
        <v>1049</v>
      </c>
      <c r="BR1139" s="872">
        <v>0.30000000000000004</v>
      </c>
      <c r="BS1139" s="853">
        <v>0.47690737651453469</v>
      </c>
      <c r="BT1139" s="853">
        <v>38.999999999995303</v>
      </c>
      <c r="BU1139" s="853">
        <v>1</v>
      </c>
      <c r="BV1139" s="853">
        <v>-0.8930591056286894</v>
      </c>
      <c r="BW1139" s="854">
        <v>1.4930591056286895</v>
      </c>
    </row>
    <row r="1140" spans="2:75">
      <c r="B1140" s="1250"/>
      <c r="C1140" s="1247"/>
      <c r="D1140" s="1259"/>
      <c r="E1140" s="783" t="s">
        <v>10</v>
      </c>
      <c r="F1140" s="856">
        <v>0.4666666666666664</v>
      </c>
      <c r="G1140" s="850">
        <v>0.35176262176398915</v>
      </c>
      <c r="H1140" s="850">
        <v>38.999999999999453</v>
      </c>
      <c r="I1140" s="850">
        <v>0.5770195750749797</v>
      </c>
      <c r="J1140" s="850">
        <v>-0.41332307470097529</v>
      </c>
      <c r="K1140" s="851">
        <v>1.3466564080343082</v>
      </c>
      <c r="AH1140" s="1250"/>
      <c r="AI1140" s="1247"/>
      <c r="AJ1140" s="1259"/>
      <c r="AK1140" s="783" t="s">
        <v>10</v>
      </c>
      <c r="AL1140" s="856">
        <v>1.6666666666680985E-2</v>
      </c>
      <c r="AM1140" s="850">
        <v>0.42563566227355776</v>
      </c>
      <c r="AN1140" s="850">
        <v>38.999999999997549</v>
      </c>
      <c r="AO1140" s="850">
        <v>1</v>
      </c>
      <c r="AP1140" s="850">
        <v>-1.0481281500272226</v>
      </c>
      <c r="AQ1140" s="851">
        <v>1.0814614833605847</v>
      </c>
      <c r="BN1140" s="1250"/>
      <c r="BO1140" s="1247"/>
      <c r="BP1140" s="1259"/>
      <c r="BQ1140" s="783" t="s">
        <v>10</v>
      </c>
      <c r="BR1140" s="849" t="s">
        <v>1856</v>
      </c>
      <c r="BS1140" s="850">
        <v>0.4444257474699711</v>
      </c>
      <c r="BT1140" s="850">
        <v>38.999999999995204</v>
      </c>
      <c r="BU1140" s="850">
        <v>1.8609648516225616E-9</v>
      </c>
      <c r="BV1140" s="850">
        <v>-4.7284678484182177</v>
      </c>
      <c r="BW1140" s="851">
        <v>-2.5048654849151388</v>
      </c>
    </row>
    <row r="1141" spans="2:75">
      <c r="B1141" s="1250"/>
      <c r="C1141" s="1247"/>
      <c r="D1141" s="1258" t="s">
        <v>1049</v>
      </c>
      <c r="E1141" s="773" t="s">
        <v>858</v>
      </c>
      <c r="F1141" s="872">
        <v>-0.18888888888888908</v>
      </c>
      <c r="G1141" s="853">
        <v>0.37747180503459399</v>
      </c>
      <c r="H1141" s="853">
        <v>38.999999999999496</v>
      </c>
      <c r="I1141" s="853">
        <v>1</v>
      </c>
      <c r="J1141" s="853">
        <v>-1.1331942116665763</v>
      </c>
      <c r="K1141" s="854">
        <v>0.7554164338887982</v>
      </c>
      <c r="AH1141" s="1250"/>
      <c r="AI1141" s="1247"/>
      <c r="AJ1141" s="1258" t="s">
        <v>1049</v>
      </c>
      <c r="AK1141" s="773" t="s">
        <v>858</v>
      </c>
      <c r="AL1141" s="852" t="s">
        <v>1632</v>
      </c>
      <c r="AM1141" s="853">
        <v>0.4567439852472196</v>
      </c>
      <c r="AN1141" s="853">
        <v>38.999999999997428</v>
      </c>
      <c r="AO1141" s="853">
        <v>4.6671511735658033E-2</v>
      </c>
      <c r="AP1141" s="853">
        <v>-2.2981727541463659</v>
      </c>
      <c r="AQ1141" s="854">
        <v>-1.293835696474533E-2</v>
      </c>
      <c r="BN1141" s="1250"/>
      <c r="BO1141" s="1247"/>
      <c r="BP1141" s="1258" t="s">
        <v>1049</v>
      </c>
      <c r="BQ1141" s="773" t="s">
        <v>858</v>
      </c>
      <c r="BR1141" s="872">
        <v>-0.30000000000000004</v>
      </c>
      <c r="BS1141" s="853">
        <v>0.47690737651453469</v>
      </c>
      <c r="BT1141" s="853">
        <v>38.999999999995303</v>
      </c>
      <c r="BU1141" s="853">
        <v>1</v>
      </c>
      <c r="BV1141" s="853">
        <v>-1.4930591056286895</v>
      </c>
      <c r="BW1141" s="854">
        <v>0.8930591056286894</v>
      </c>
    </row>
    <row r="1142" spans="2:75">
      <c r="B1142" s="1250"/>
      <c r="C1142" s="1247"/>
      <c r="D1142" s="1259"/>
      <c r="E1142" s="783" t="s">
        <v>10</v>
      </c>
      <c r="F1142" s="856">
        <v>0.27777777777777729</v>
      </c>
      <c r="G1142" s="850">
        <v>0.36226530427380832</v>
      </c>
      <c r="H1142" s="850">
        <v>38.999999999999496</v>
      </c>
      <c r="I1142" s="850">
        <v>1</v>
      </c>
      <c r="J1142" s="850">
        <v>-0.62848608225299873</v>
      </c>
      <c r="K1142" s="851">
        <v>1.1840416378085534</v>
      </c>
      <c r="AH1142" s="1250"/>
      <c r="AI1142" s="1247"/>
      <c r="AJ1142" s="1259"/>
      <c r="AK1142" s="783" t="s">
        <v>10</v>
      </c>
      <c r="AL1142" s="849" t="s">
        <v>1633</v>
      </c>
      <c r="AM1142" s="850">
        <v>0.4383439943962219</v>
      </c>
      <c r="AN1142" s="850">
        <v>38.999999999997513</v>
      </c>
      <c r="AO1142" s="850">
        <v>3.9474561665766891E-2</v>
      </c>
      <c r="AP1142" s="850">
        <v>-2.2354756050226823</v>
      </c>
      <c r="AQ1142" s="851">
        <v>-4.2302172755066932E-2</v>
      </c>
      <c r="BN1142" s="1250"/>
      <c r="BO1142" s="1247"/>
      <c r="BP1142" s="1259"/>
      <c r="BQ1142" s="783" t="s">
        <v>10</v>
      </c>
      <c r="BR1142" s="849" t="s">
        <v>1857</v>
      </c>
      <c r="BS1142" s="850">
        <v>0.45769510082383014</v>
      </c>
      <c r="BT1142" s="850">
        <v>38.999999999995218</v>
      </c>
      <c r="BU1142" s="850">
        <v>5.2085913035458891E-10</v>
      </c>
      <c r="BV1142" s="850">
        <v>-5.061663231052739</v>
      </c>
      <c r="BW1142" s="851">
        <v>-2.7716701022806181</v>
      </c>
    </row>
    <row r="1143" spans="2:75">
      <c r="B1143" s="1250"/>
      <c r="C1143" s="1247"/>
      <c r="D1143" s="1258" t="s">
        <v>10</v>
      </c>
      <c r="E1143" s="773" t="s">
        <v>858</v>
      </c>
      <c r="F1143" s="872">
        <v>-0.4666666666666664</v>
      </c>
      <c r="G1143" s="853">
        <v>0.35176262176398915</v>
      </c>
      <c r="H1143" s="853">
        <v>38.999999999999453</v>
      </c>
      <c r="I1143" s="853">
        <v>0.5770195750749797</v>
      </c>
      <c r="J1143" s="853">
        <v>-1.3466564080343082</v>
      </c>
      <c r="K1143" s="854">
        <v>0.41332307470097529</v>
      </c>
      <c r="AH1143" s="1250"/>
      <c r="AI1143" s="1247"/>
      <c r="AJ1143" s="1258" t="s">
        <v>10</v>
      </c>
      <c r="AK1143" s="773" t="s">
        <v>858</v>
      </c>
      <c r="AL1143" s="872">
        <v>-1.6666666666680985E-2</v>
      </c>
      <c r="AM1143" s="853">
        <v>0.42563566227355776</v>
      </c>
      <c r="AN1143" s="853">
        <v>38.999999999997549</v>
      </c>
      <c r="AO1143" s="853">
        <v>1</v>
      </c>
      <c r="AP1143" s="853">
        <v>-1.0814614833605847</v>
      </c>
      <c r="AQ1143" s="854">
        <v>1.0481281500272226</v>
      </c>
      <c r="BN1143" s="1250"/>
      <c r="BO1143" s="1247"/>
      <c r="BP1143" s="1258" t="s">
        <v>10</v>
      </c>
      <c r="BQ1143" s="773" t="s">
        <v>858</v>
      </c>
      <c r="BR1143" s="852" t="s">
        <v>1858</v>
      </c>
      <c r="BS1143" s="853">
        <v>0.4444257474699711</v>
      </c>
      <c r="BT1143" s="853">
        <v>38.999999999995204</v>
      </c>
      <c r="BU1143" s="853">
        <v>1.8609648516225616E-9</v>
      </c>
      <c r="BV1143" s="853">
        <v>2.5048654849151388</v>
      </c>
      <c r="BW1143" s="854">
        <v>4.7284678484182177</v>
      </c>
    </row>
    <row r="1144" spans="2:75">
      <c r="B1144" s="1250"/>
      <c r="C1144" s="1259"/>
      <c r="D1144" s="1259"/>
      <c r="E1144" s="783" t="s">
        <v>1049</v>
      </c>
      <c r="F1144" s="856">
        <v>-0.27777777777777729</v>
      </c>
      <c r="G1144" s="850">
        <v>0.36226530427380832</v>
      </c>
      <c r="H1144" s="850">
        <v>38.999999999999496</v>
      </c>
      <c r="I1144" s="850">
        <v>1</v>
      </c>
      <c r="J1144" s="850">
        <v>-1.1840416378085534</v>
      </c>
      <c r="K1144" s="851">
        <v>0.62848608225299873</v>
      </c>
      <c r="AH1144" s="1250"/>
      <c r="AI1144" s="1259"/>
      <c r="AJ1144" s="1259"/>
      <c r="AK1144" s="783" t="s">
        <v>1049</v>
      </c>
      <c r="AL1144" s="849" t="s">
        <v>1634</v>
      </c>
      <c r="AM1144" s="850">
        <v>0.4383439943962219</v>
      </c>
      <c r="AN1144" s="850">
        <v>38.999999999997513</v>
      </c>
      <c r="AO1144" s="850">
        <v>3.9474561665766891E-2</v>
      </c>
      <c r="AP1144" s="850">
        <v>4.2302172755066932E-2</v>
      </c>
      <c r="AQ1144" s="851">
        <v>2.2354756050226823</v>
      </c>
      <c r="BN1144" s="1250"/>
      <c r="BO1144" s="1259"/>
      <c r="BP1144" s="1259"/>
      <c r="BQ1144" s="783" t="s">
        <v>1049</v>
      </c>
      <c r="BR1144" s="849" t="s">
        <v>1859</v>
      </c>
      <c r="BS1144" s="850">
        <v>0.45769510082383014</v>
      </c>
      <c r="BT1144" s="850">
        <v>38.999999999995218</v>
      </c>
      <c r="BU1144" s="850">
        <v>5.2085913035458891E-10</v>
      </c>
      <c r="BV1144" s="850">
        <v>2.7716701022806181</v>
      </c>
      <c r="BW1144" s="851">
        <v>5.061663231052739</v>
      </c>
    </row>
    <row r="1145" spans="2:75">
      <c r="B1145" s="1250"/>
      <c r="C1145" s="1258" t="s">
        <v>101</v>
      </c>
      <c r="D1145" s="1258" t="s">
        <v>858</v>
      </c>
      <c r="E1145" s="773" t="s">
        <v>1049</v>
      </c>
      <c r="F1145" s="872">
        <v>0.1222222222222225</v>
      </c>
      <c r="G1145" s="853">
        <v>0.37241883653609748</v>
      </c>
      <c r="H1145" s="853">
        <v>38.999999999999048</v>
      </c>
      <c r="I1145" s="853">
        <v>1</v>
      </c>
      <c r="J1145" s="853">
        <v>-0.80944230199695788</v>
      </c>
      <c r="K1145" s="854">
        <v>1.0538867464414028</v>
      </c>
      <c r="AH1145" s="1250"/>
      <c r="AI1145" s="1258" t="s">
        <v>101</v>
      </c>
      <c r="AJ1145" s="1258" t="s">
        <v>858</v>
      </c>
      <c r="AK1145" s="773" t="s">
        <v>1049</v>
      </c>
      <c r="AL1145" s="872">
        <v>0.7555555555555562</v>
      </c>
      <c r="AM1145" s="853">
        <v>0.43778305635528891</v>
      </c>
      <c r="AN1145" s="853">
        <v>38.999999999996469</v>
      </c>
      <c r="AO1145" s="853">
        <v>0.276861799934215</v>
      </c>
      <c r="AP1145" s="853">
        <v>-0.33962788549720813</v>
      </c>
      <c r="AQ1145" s="854">
        <v>1.8507389966083205</v>
      </c>
      <c r="BN1145" s="1250"/>
      <c r="BO1145" s="1258" t="s">
        <v>101</v>
      </c>
      <c r="BP1145" s="1258" t="s">
        <v>858</v>
      </c>
      <c r="BQ1145" s="773" t="s">
        <v>1049</v>
      </c>
      <c r="BR1145" s="872">
        <v>-8.8888888888889406E-2</v>
      </c>
      <c r="BS1145" s="853">
        <v>0.42311159891279737</v>
      </c>
      <c r="BT1145" s="853">
        <v>38.999999999998934</v>
      </c>
      <c r="BU1145" s="853">
        <v>1</v>
      </c>
      <c r="BV1145" s="853">
        <v>-1.147369362538347</v>
      </c>
      <c r="BW1145" s="854">
        <v>0.96959158476056817</v>
      </c>
    </row>
    <row r="1146" spans="2:75">
      <c r="B1146" s="1250"/>
      <c r="C1146" s="1247"/>
      <c r="D1146" s="1259"/>
      <c r="E1146" s="783" t="s">
        <v>10</v>
      </c>
      <c r="F1146" s="856">
        <v>0.15000000000000502</v>
      </c>
      <c r="G1146" s="850">
        <v>0.34705380530931607</v>
      </c>
      <c r="H1146" s="850">
        <v>38.999999999999027</v>
      </c>
      <c r="I1146" s="850">
        <v>1</v>
      </c>
      <c r="J1146" s="850">
        <v>-0.71820989348807707</v>
      </c>
      <c r="K1146" s="851">
        <v>1.018209893488087</v>
      </c>
      <c r="AH1146" s="1250"/>
      <c r="AI1146" s="1247"/>
      <c r="AJ1146" s="1259"/>
      <c r="AK1146" s="783" t="s">
        <v>10</v>
      </c>
      <c r="AL1146" s="856">
        <v>-0.13333333333334232</v>
      </c>
      <c r="AM1146" s="850">
        <v>0.40796614108244583</v>
      </c>
      <c r="AN1146" s="850">
        <v>38.999999999996362</v>
      </c>
      <c r="AO1146" s="850">
        <v>1</v>
      </c>
      <c r="AP1146" s="850">
        <v>-1.1539250527650009</v>
      </c>
      <c r="AQ1146" s="851">
        <v>0.88725838609831631</v>
      </c>
      <c r="BN1146" s="1250"/>
      <c r="BO1146" s="1247"/>
      <c r="BP1146" s="1259"/>
      <c r="BQ1146" s="783" t="s">
        <v>10</v>
      </c>
      <c r="BR1146" s="849" t="s">
        <v>1860</v>
      </c>
      <c r="BS1146" s="850">
        <v>0.39429394022867176</v>
      </c>
      <c r="BT1146" s="850">
        <v>38.999999999998892</v>
      </c>
      <c r="BU1146" s="850">
        <v>4.0243567191998133E-12</v>
      </c>
      <c r="BV1146" s="850">
        <v>-5.0197218835001429</v>
      </c>
      <c r="BW1146" s="851">
        <v>-3.0469447831665217</v>
      </c>
    </row>
    <row r="1147" spans="2:75">
      <c r="B1147" s="1250"/>
      <c r="C1147" s="1247"/>
      <c r="D1147" s="1258" t="s">
        <v>1049</v>
      </c>
      <c r="E1147" s="773" t="s">
        <v>858</v>
      </c>
      <c r="F1147" s="872">
        <v>-0.1222222222222225</v>
      </c>
      <c r="G1147" s="853">
        <v>0.37241883653609748</v>
      </c>
      <c r="H1147" s="853">
        <v>38.999999999999048</v>
      </c>
      <c r="I1147" s="853">
        <v>1</v>
      </c>
      <c r="J1147" s="853">
        <v>-1.0538867464414028</v>
      </c>
      <c r="K1147" s="854">
        <v>0.80944230199695788</v>
      </c>
      <c r="AH1147" s="1250"/>
      <c r="AI1147" s="1247"/>
      <c r="AJ1147" s="1258" t="s">
        <v>1049</v>
      </c>
      <c r="AK1147" s="773" t="s">
        <v>858</v>
      </c>
      <c r="AL1147" s="872">
        <v>-0.7555555555555562</v>
      </c>
      <c r="AM1147" s="853">
        <v>0.43778305635528891</v>
      </c>
      <c r="AN1147" s="853">
        <v>38.999999999996469</v>
      </c>
      <c r="AO1147" s="853">
        <v>0.276861799934215</v>
      </c>
      <c r="AP1147" s="853">
        <v>-1.8507389966083205</v>
      </c>
      <c r="AQ1147" s="854">
        <v>0.33962788549720813</v>
      </c>
      <c r="BN1147" s="1250"/>
      <c r="BO1147" s="1247"/>
      <c r="BP1147" s="1258" t="s">
        <v>1049</v>
      </c>
      <c r="BQ1147" s="773" t="s">
        <v>858</v>
      </c>
      <c r="BR1147" s="872">
        <v>8.8888888888889406E-2</v>
      </c>
      <c r="BS1147" s="853">
        <v>0.42311159891279737</v>
      </c>
      <c r="BT1147" s="853">
        <v>38.999999999998934</v>
      </c>
      <c r="BU1147" s="853">
        <v>1</v>
      </c>
      <c r="BV1147" s="853">
        <v>-0.96959158476056817</v>
      </c>
      <c r="BW1147" s="854">
        <v>1.147369362538347</v>
      </c>
    </row>
    <row r="1148" spans="2:75">
      <c r="B1148" s="1250"/>
      <c r="C1148" s="1247"/>
      <c r="D1148" s="1259"/>
      <c r="E1148" s="783" t="s">
        <v>10</v>
      </c>
      <c r="F1148" s="856">
        <v>2.7777777777782522E-2</v>
      </c>
      <c r="G1148" s="850">
        <v>0.35741589526847595</v>
      </c>
      <c r="H1148" s="850">
        <v>38.999999999999027</v>
      </c>
      <c r="I1148" s="850">
        <v>1</v>
      </c>
      <c r="J1148" s="850">
        <v>-0.86635451990851287</v>
      </c>
      <c r="K1148" s="851">
        <v>0.92191007546407788</v>
      </c>
      <c r="AH1148" s="1250"/>
      <c r="AI1148" s="1247"/>
      <c r="AJ1148" s="1259"/>
      <c r="AK1148" s="783" t="s">
        <v>10</v>
      </c>
      <c r="AL1148" s="856">
        <v>-0.8888888888888985</v>
      </c>
      <c r="AM1148" s="850">
        <v>0.4201469089908107</v>
      </c>
      <c r="AN1148" s="850">
        <v>38.999999999996341</v>
      </c>
      <c r="AO1148" s="850">
        <v>0.12243680743599249</v>
      </c>
      <c r="AP1148" s="850">
        <v>-1.9399527225764397</v>
      </c>
      <c r="AQ1148" s="851">
        <v>0.16217494479864261</v>
      </c>
      <c r="BN1148" s="1250"/>
      <c r="BO1148" s="1247"/>
      <c r="BP1148" s="1259"/>
      <c r="BQ1148" s="783" t="s">
        <v>10</v>
      </c>
      <c r="BR1148" s="849" t="s">
        <v>1861</v>
      </c>
      <c r="BS1148" s="850">
        <v>0.4060664931195978</v>
      </c>
      <c r="BT1148" s="850">
        <v>38.99999999999892</v>
      </c>
      <c r="BU1148" s="850">
        <v>1.7357769927578706E-11</v>
      </c>
      <c r="BV1148" s="850">
        <v>-4.9602838945442027</v>
      </c>
      <c r="BW1148" s="851">
        <v>-2.928604994344683</v>
      </c>
    </row>
    <row r="1149" spans="2:75">
      <c r="B1149" s="1250"/>
      <c r="C1149" s="1247"/>
      <c r="D1149" s="1258" t="s">
        <v>10</v>
      </c>
      <c r="E1149" s="773" t="s">
        <v>858</v>
      </c>
      <c r="F1149" s="872">
        <v>-0.15000000000000502</v>
      </c>
      <c r="G1149" s="853">
        <v>0.34705380530931607</v>
      </c>
      <c r="H1149" s="853">
        <v>38.999999999999027</v>
      </c>
      <c r="I1149" s="853">
        <v>1</v>
      </c>
      <c r="J1149" s="853">
        <v>-1.018209893488087</v>
      </c>
      <c r="K1149" s="854">
        <v>0.71820989348807707</v>
      </c>
      <c r="AH1149" s="1250"/>
      <c r="AI1149" s="1247"/>
      <c r="AJ1149" s="1258" t="s">
        <v>10</v>
      </c>
      <c r="AK1149" s="773" t="s">
        <v>858</v>
      </c>
      <c r="AL1149" s="872">
        <v>0.13333333333334232</v>
      </c>
      <c r="AM1149" s="853">
        <v>0.40796614108244583</v>
      </c>
      <c r="AN1149" s="853">
        <v>38.999999999996362</v>
      </c>
      <c r="AO1149" s="853">
        <v>1</v>
      </c>
      <c r="AP1149" s="853">
        <v>-0.88725838609831631</v>
      </c>
      <c r="AQ1149" s="854">
        <v>1.1539250527650009</v>
      </c>
      <c r="BN1149" s="1250"/>
      <c r="BO1149" s="1247"/>
      <c r="BP1149" s="1258" t="s">
        <v>10</v>
      </c>
      <c r="BQ1149" s="773" t="s">
        <v>858</v>
      </c>
      <c r="BR1149" s="852" t="s">
        <v>1862</v>
      </c>
      <c r="BS1149" s="853">
        <v>0.39429394022867176</v>
      </c>
      <c r="BT1149" s="853">
        <v>38.999999999998892</v>
      </c>
      <c r="BU1149" s="853">
        <v>4.0243567191998133E-12</v>
      </c>
      <c r="BV1149" s="853">
        <v>3.0469447831665217</v>
      </c>
      <c r="BW1149" s="854">
        <v>5.0197218835001429</v>
      </c>
    </row>
    <row r="1150" spans="2:75">
      <c r="B1150" s="1250"/>
      <c r="C1150" s="1259"/>
      <c r="D1150" s="1259"/>
      <c r="E1150" s="783" t="s">
        <v>1049</v>
      </c>
      <c r="F1150" s="856">
        <v>-2.7777777777782522E-2</v>
      </c>
      <c r="G1150" s="850">
        <v>0.35741589526847595</v>
      </c>
      <c r="H1150" s="850">
        <v>38.999999999999027</v>
      </c>
      <c r="I1150" s="850">
        <v>1</v>
      </c>
      <c r="J1150" s="850">
        <v>-0.92191007546407788</v>
      </c>
      <c r="K1150" s="851">
        <v>0.86635451990851287</v>
      </c>
      <c r="AH1150" s="1250"/>
      <c r="AI1150" s="1259"/>
      <c r="AJ1150" s="1259"/>
      <c r="AK1150" s="783" t="s">
        <v>1049</v>
      </c>
      <c r="AL1150" s="856">
        <v>0.8888888888888985</v>
      </c>
      <c r="AM1150" s="850">
        <v>0.4201469089908107</v>
      </c>
      <c r="AN1150" s="850">
        <v>38.999999999996341</v>
      </c>
      <c r="AO1150" s="850">
        <v>0.12243680743599249</v>
      </c>
      <c r="AP1150" s="850">
        <v>-0.16217494479864261</v>
      </c>
      <c r="AQ1150" s="851">
        <v>1.9399527225764397</v>
      </c>
      <c r="BN1150" s="1250"/>
      <c r="BO1150" s="1259"/>
      <c r="BP1150" s="1259"/>
      <c r="BQ1150" s="783" t="s">
        <v>1049</v>
      </c>
      <c r="BR1150" s="849" t="s">
        <v>1863</v>
      </c>
      <c r="BS1150" s="850">
        <v>0.4060664931195978</v>
      </c>
      <c r="BT1150" s="850">
        <v>38.99999999999892</v>
      </c>
      <c r="BU1150" s="850">
        <v>1.7357769927578706E-11</v>
      </c>
      <c r="BV1150" s="850">
        <v>2.928604994344683</v>
      </c>
      <c r="BW1150" s="851">
        <v>4.9602838945442027</v>
      </c>
    </row>
    <row r="1151" spans="2:75">
      <c r="B1151" s="1250"/>
      <c r="C1151" s="1258" t="s">
        <v>102</v>
      </c>
      <c r="D1151" s="1258" t="s">
        <v>858</v>
      </c>
      <c r="E1151" s="773" t="s">
        <v>1049</v>
      </c>
      <c r="F1151" s="872">
        <v>0.38888888888888851</v>
      </c>
      <c r="G1151" s="853">
        <v>0.3225707909328262</v>
      </c>
      <c r="H1151" s="853">
        <v>38.999999999996099</v>
      </c>
      <c r="I1151" s="853">
        <v>0.70571560367148967</v>
      </c>
      <c r="J1151" s="853">
        <v>-0.41807287828882561</v>
      </c>
      <c r="K1151" s="854">
        <v>1.1958506560666027</v>
      </c>
      <c r="AH1151" s="1250"/>
      <c r="AI1151" s="1258" t="s">
        <v>102</v>
      </c>
      <c r="AJ1151" s="1258" t="s">
        <v>858</v>
      </c>
      <c r="AK1151" s="773" t="s">
        <v>1049</v>
      </c>
      <c r="AL1151" s="872">
        <v>0.60000000000000098</v>
      </c>
      <c r="AM1151" s="853">
        <v>0.40286839534718061</v>
      </c>
      <c r="AN1151" s="853">
        <v>38.999999999986436</v>
      </c>
      <c r="AO1151" s="853">
        <v>0.43333848372885242</v>
      </c>
      <c r="AP1151" s="853">
        <v>-0.40783890354509661</v>
      </c>
      <c r="AQ1151" s="854">
        <v>1.6078389035450986</v>
      </c>
      <c r="BN1151" s="1250"/>
      <c r="BO1151" s="1258" t="s">
        <v>102</v>
      </c>
      <c r="BP1151" s="1258" t="s">
        <v>858</v>
      </c>
      <c r="BQ1151" s="773" t="s">
        <v>1049</v>
      </c>
      <c r="BR1151" s="872">
        <v>0.36666666666666736</v>
      </c>
      <c r="BS1151" s="853">
        <v>0.41576255185521299</v>
      </c>
      <c r="BT1151" s="853">
        <v>38.999999999997939</v>
      </c>
      <c r="BU1151" s="853">
        <v>1</v>
      </c>
      <c r="BV1151" s="853">
        <v>-0.67342900535983308</v>
      </c>
      <c r="BW1151" s="854">
        <v>1.4067623386931678</v>
      </c>
    </row>
    <row r="1152" spans="2:75">
      <c r="B1152" s="1250"/>
      <c r="C1152" s="1247"/>
      <c r="D1152" s="1259"/>
      <c r="E1152" s="783" t="s">
        <v>10</v>
      </c>
      <c r="F1152" s="856">
        <v>8.3333333333325627E-2</v>
      </c>
      <c r="G1152" s="850">
        <v>0.30060085444690526</v>
      </c>
      <c r="H1152" s="850">
        <v>38.999999999996113</v>
      </c>
      <c r="I1152" s="850">
        <v>1</v>
      </c>
      <c r="J1152" s="850">
        <v>-0.66866716869018361</v>
      </c>
      <c r="K1152" s="851">
        <v>0.83533383535683492</v>
      </c>
      <c r="AH1152" s="1250"/>
      <c r="AI1152" s="1247"/>
      <c r="AJ1152" s="1259"/>
      <c r="AK1152" s="783" t="s">
        <v>10</v>
      </c>
      <c r="AL1152" s="856">
        <v>-0.31666666666666415</v>
      </c>
      <c r="AM1152" s="850">
        <v>0.37542947866049986</v>
      </c>
      <c r="AN1152" s="850">
        <v>38.999999999986436</v>
      </c>
      <c r="AO1152" s="850">
        <v>1</v>
      </c>
      <c r="AP1152" s="850">
        <v>-1.2558627875379356</v>
      </c>
      <c r="AQ1152" s="851">
        <v>0.62252945420460726</v>
      </c>
      <c r="BN1152" s="1250"/>
      <c r="BO1152" s="1247"/>
      <c r="BP1152" s="1259"/>
      <c r="BQ1152" s="783" t="s">
        <v>10</v>
      </c>
      <c r="BR1152" s="849" t="s">
        <v>1864</v>
      </c>
      <c r="BS1152" s="850">
        <v>0.38744542856246678</v>
      </c>
      <c r="BT1152" s="850">
        <v>38.999999999997939</v>
      </c>
      <c r="BU1152" s="850">
        <v>7.1946690263684099E-12</v>
      </c>
      <c r="BV1152" s="850">
        <v>-4.852589250192838</v>
      </c>
      <c r="BW1152" s="851">
        <v>-2.9140774164738161</v>
      </c>
    </row>
    <row r="1153" spans="2:75">
      <c r="B1153" s="1250"/>
      <c r="C1153" s="1247"/>
      <c r="D1153" s="1258" t="s">
        <v>1049</v>
      </c>
      <c r="E1153" s="773" t="s">
        <v>858</v>
      </c>
      <c r="F1153" s="872">
        <v>-0.38888888888888851</v>
      </c>
      <c r="G1153" s="853">
        <v>0.3225707909328262</v>
      </c>
      <c r="H1153" s="853">
        <v>38.999999999996099</v>
      </c>
      <c r="I1153" s="853">
        <v>0.70571560367148967</v>
      </c>
      <c r="J1153" s="853">
        <v>-1.1958506560666027</v>
      </c>
      <c r="K1153" s="854">
        <v>0.41807287828882561</v>
      </c>
      <c r="AH1153" s="1250"/>
      <c r="AI1153" s="1247"/>
      <c r="AJ1153" s="1258" t="s">
        <v>1049</v>
      </c>
      <c r="AK1153" s="773" t="s">
        <v>858</v>
      </c>
      <c r="AL1153" s="872">
        <v>-0.60000000000000098</v>
      </c>
      <c r="AM1153" s="853">
        <v>0.40286839534718061</v>
      </c>
      <c r="AN1153" s="853">
        <v>38.999999999986436</v>
      </c>
      <c r="AO1153" s="853">
        <v>0.43333848372885242</v>
      </c>
      <c r="AP1153" s="853">
        <v>-1.6078389035450986</v>
      </c>
      <c r="AQ1153" s="854">
        <v>0.40783890354509661</v>
      </c>
      <c r="BN1153" s="1250"/>
      <c r="BO1153" s="1247"/>
      <c r="BP1153" s="1258" t="s">
        <v>1049</v>
      </c>
      <c r="BQ1153" s="773" t="s">
        <v>858</v>
      </c>
      <c r="BR1153" s="872">
        <v>-0.36666666666666736</v>
      </c>
      <c r="BS1153" s="853">
        <v>0.41576255185521299</v>
      </c>
      <c r="BT1153" s="853">
        <v>38.999999999997939</v>
      </c>
      <c r="BU1153" s="853">
        <v>1</v>
      </c>
      <c r="BV1153" s="853">
        <v>-1.4067623386931678</v>
      </c>
      <c r="BW1153" s="854">
        <v>0.67342900535983308</v>
      </c>
    </row>
    <row r="1154" spans="2:75">
      <c r="B1154" s="1250"/>
      <c r="C1154" s="1247"/>
      <c r="D1154" s="1259"/>
      <c r="E1154" s="783" t="s">
        <v>10</v>
      </c>
      <c r="F1154" s="856">
        <v>-0.30555555555556291</v>
      </c>
      <c r="G1154" s="850">
        <v>0.30957598466569941</v>
      </c>
      <c r="H1154" s="850">
        <v>38.999999999996135</v>
      </c>
      <c r="I1154" s="850">
        <v>0.98916125582334902</v>
      </c>
      <c r="J1154" s="850">
        <v>-1.0800087629869712</v>
      </c>
      <c r="K1154" s="851">
        <v>0.46889765187584542</v>
      </c>
      <c r="AH1154" s="1250"/>
      <c r="AI1154" s="1247"/>
      <c r="AJ1154" s="1259"/>
      <c r="AK1154" s="783" t="s">
        <v>10</v>
      </c>
      <c r="AL1154" s="856">
        <v>-0.91666666666666508</v>
      </c>
      <c r="AM1154" s="850">
        <v>0.38663878964250559</v>
      </c>
      <c r="AN1154" s="850">
        <v>38.99999999998645</v>
      </c>
      <c r="AO1154" s="850">
        <v>6.8350839041202205E-2</v>
      </c>
      <c r="AP1154" s="850">
        <v>-1.8839046489002929</v>
      </c>
      <c r="AQ1154" s="851">
        <v>5.0571315566962677E-2</v>
      </c>
      <c r="BN1154" s="1250"/>
      <c r="BO1154" s="1247"/>
      <c r="BP1154" s="1259"/>
      <c r="BQ1154" s="783" t="s">
        <v>10</v>
      </c>
      <c r="BR1154" s="849" t="s">
        <v>1865</v>
      </c>
      <c r="BS1154" s="850">
        <v>0.39901350337856428</v>
      </c>
      <c r="BT1154" s="850">
        <v>38.999999999997982</v>
      </c>
      <c r="BU1154" s="850">
        <v>1.2477762693998693E-12</v>
      </c>
      <c r="BV1154" s="850">
        <v>-5.2481952826013529</v>
      </c>
      <c r="BW1154" s="851">
        <v>-3.2518047173986364</v>
      </c>
    </row>
    <row r="1155" spans="2:75">
      <c r="B1155" s="1250"/>
      <c r="C1155" s="1247"/>
      <c r="D1155" s="1258" t="s">
        <v>10</v>
      </c>
      <c r="E1155" s="773" t="s">
        <v>858</v>
      </c>
      <c r="F1155" s="872">
        <v>-8.3333333333325627E-2</v>
      </c>
      <c r="G1155" s="853">
        <v>0.30060085444690526</v>
      </c>
      <c r="H1155" s="853">
        <v>38.999999999996113</v>
      </c>
      <c r="I1155" s="853">
        <v>1</v>
      </c>
      <c r="J1155" s="853">
        <v>-0.83533383535683492</v>
      </c>
      <c r="K1155" s="854">
        <v>0.66866716869018361</v>
      </c>
      <c r="AH1155" s="1250"/>
      <c r="AI1155" s="1247"/>
      <c r="AJ1155" s="1258" t="s">
        <v>10</v>
      </c>
      <c r="AK1155" s="773" t="s">
        <v>858</v>
      </c>
      <c r="AL1155" s="872">
        <v>0.31666666666666415</v>
      </c>
      <c r="AM1155" s="853">
        <v>0.37542947866049986</v>
      </c>
      <c r="AN1155" s="853">
        <v>38.999999999986436</v>
      </c>
      <c r="AO1155" s="853">
        <v>1</v>
      </c>
      <c r="AP1155" s="853">
        <v>-0.62252945420460726</v>
      </c>
      <c r="AQ1155" s="854">
        <v>1.2558627875379356</v>
      </c>
      <c r="BN1155" s="1250"/>
      <c r="BO1155" s="1247"/>
      <c r="BP1155" s="1258" t="s">
        <v>10</v>
      </c>
      <c r="BQ1155" s="773" t="s">
        <v>858</v>
      </c>
      <c r="BR1155" s="852" t="s">
        <v>1866</v>
      </c>
      <c r="BS1155" s="853">
        <v>0.38744542856246678</v>
      </c>
      <c r="BT1155" s="853">
        <v>38.999999999997939</v>
      </c>
      <c r="BU1155" s="853">
        <v>7.1946690263684099E-12</v>
      </c>
      <c r="BV1155" s="853">
        <v>2.9140774164738161</v>
      </c>
      <c r="BW1155" s="854">
        <v>4.852589250192838</v>
      </c>
    </row>
    <row r="1156" spans="2:75">
      <c r="B1156" s="1250"/>
      <c r="C1156" s="1259"/>
      <c r="D1156" s="1259"/>
      <c r="E1156" s="783" t="s">
        <v>1049</v>
      </c>
      <c r="F1156" s="856">
        <v>0.30555555555556291</v>
      </c>
      <c r="G1156" s="850">
        <v>0.30957598466569941</v>
      </c>
      <c r="H1156" s="850">
        <v>38.999999999996135</v>
      </c>
      <c r="I1156" s="850">
        <v>0.98916125582334902</v>
      </c>
      <c r="J1156" s="850">
        <v>-0.46889765187584542</v>
      </c>
      <c r="K1156" s="851">
        <v>1.0800087629869712</v>
      </c>
      <c r="AH1156" s="1250"/>
      <c r="AI1156" s="1259"/>
      <c r="AJ1156" s="1259"/>
      <c r="AK1156" s="783" t="s">
        <v>1049</v>
      </c>
      <c r="AL1156" s="856">
        <v>0.91666666666666508</v>
      </c>
      <c r="AM1156" s="850">
        <v>0.38663878964250559</v>
      </c>
      <c r="AN1156" s="850">
        <v>38.99999999998645</v>
      </c>
      <c r="AO1156" s="850">
        <v>6.8350839041202205E-2</v>
      </c>
      <c r="AP1156" s="850">
        <v>-5.0571315566962677E-2</v>
      </c>
      <c r="AQ1156" s="851">
        <v>1.8839046489002929</v>
      </c>
      <c r="BN1156" s="1250"/>
      <c r="BO1156" s="1259"/>
      <c r="BP1156" s="1259"/>
      <c r="BQ1156" s="783" t="s">
        <v>1049</v>
      </c>
      <c r="BR1156" s="849" t="s">
        <v>1867</v>
      </c>
      <c r="BS1156" s="850">
        <v>0.39901350337856428</v>
      </c>
      <c r="BT1156" s="850">
        <v>38.999999999997982</v>
      </c>
      <c r="BU1156" s="850">
        <v>1.2477762693998693E-12</v>
      </c>
      <c r="BV1156" s="850">
        <v>3.2518047173986364</v>
      </c>
      <c r="BW1156" s="851">
        <v>5.2481952826013529</v>
      </c>
    </row>
    <row r="1157" spans="2:75">
      <c r="B1157" s="1250"/>
      <c r="C1157" s="1258" t="s">
        <v>103</v>
      </c>
      <c r="D1157" s="1258" t="s">
        <v>858</v>
      </c>
      <c r="E1157" s="773" t="s">
        <v>1049</v>
      </c>
      <c r="F1157" s="872">
        <v>2.2222222222221595E-2</v>
      </c>
      <c r="G1157" s="853">
        <v>0.32962562819684676</v>
      </c>
      <c r="H1157" s="877">
        <v>39.000000000000199</v>
      </c>
      <c r="I1157" s="853">
        <v>1</v>
      </c>
      <c r="J1157" s="853">
        <v>-0.80238833432436507</v>
      </c>
      <c r="K1157" s="854">
        <v>0.84683277876880825</v>
      </c>
      <c r="AH1157" s="1250"/>
      <c r="AI1157" s="1258" t="s">
        <v>103</v>
      </c>
      <c r="AJ1157" s="1258" t="s">
        <v>858</v>
      </c>
      <c r="AK1157" s="773" t="s">
        <v>1049</v>
      </c>
      <c r="AL1157" s="872">
        <v>1.1111111111113313E-2</v>
      </c>
      <c r="AM1157" s="853">
        <v>0.48593383010734303</v>
      </c>
      <c r="AN1157" s="853">
        <v>38.999999999989548</v>
      </c>
      <c r="AO1157" s="853">
        <v>1</v>
      </c>
      <c r="AP1157" s="853">
        <v>-1.204529093449499</v>
      </c>
      <c r="AQ1157" s="854">
        <v>1.2267513156717256</v>
      </c>
      <c r="BN1157" s="1250"/>
      <c r="BO1157" s="1258" t="s">
        <v>103</v>
      </c>
      <c r="BP1157" s="1258" t="s">
        <v>858</v>
      </c>
      <c r="BQ1157" s="773" t="s">
        <v>1049</v>
      </c>
      <c r="BR1157" s="872">
        <v>8.888888888888849E-2</v>
      </c>
      <c r="BS1157" s="853">
        <v>0.42523851378441024</v>
      </c>
      <c r="BT1157" s="853">
        <v>38.999999999998764</v>
      </c>
      <c r="BU1157" s="853">
        <v>1</v>
      </c>
      <c r="BV1157" s="853">
        <v>-0.97491239814999675</v>
      </c>
      <c r="BW1157" s="854">
        <v>1.1526901759277737</v>
      </c>
    </row>
    <row r="1158" spans="2:75">
      <c r="B1158" s="1250"/>
      <c r="C1158" s="1247"/>
      <c r="D1158" s="1259"/>
      <c r="E1158" s="783" t="s">
        <v>10</v>
      </c>
      <c r="F1158" s="856">
        <v>-0.20000000000000401</v>
      </c>
      <c r="G1158" s="850">
        <v>0.30717519462016052</v>
      </c>
      <c r="H1158" s="881">
        <v>39.000000000000206</v>
      </c>
      <c r="I1158" s="850">
        <v>1</v>
      </c>
      <c r="J1158" s="850">
        <v>-0.96844725204974558</v>
      </c>
      <c r="K1158" s="851">
        <v>0.56844725204973756</v>
      </c>
      <c r="AH1158" s="1250"/>
      <c r="AI1158" s="1247"/>
      <c r="AJ1158" s="1259"/>
      <c r="AK1158" s="783" t="s">
        <v>10</v>
      </c>
      <c r="AL1158" s="856">
        <v>-0.51666666666666428</v>
      </c>
      <c r="AM1158" s="850">
        <v>0.45283741938476801</v>
      </c>
      <c r="AN1158" s="850">
        <v>38.999999999989534</v>
      </c>
      <c r="AO1158" s="850">
        <v>0.78254088715094228</v>
      </c>
      <c r="AP1158" s="850">
        <v>-1.6495109739090645</v>
      </c>
      <c r="AQ1158" s="851">
        <v>0.61617764057573599</v>
      </c>
      <c r="BN1158" s="1250"/>
      <c r="BO1158" s="1247"/>
      <c r="BP1158" s="1259"/>
      <c r="BQ1158" s="783" t="s">
        <v>10</v>
      </c>
      <c r="BR1158" s="849" t="s">
        <v>1868</v>
      </c>
      <c r="BS1158" s="850">
        <v>0.3962759933026459</v>
      </c>
      <c r="BT1158" s="850">
        <v>38.999999999998629</v>
      </c>
      <c r="BU1158" s="850">
        <v>2.4834835415286514E-11</v>
      </c>
      <c r="BV1158" s="850">
        <v>-4.7913469688958834</v>
      </c>
      <c r="BW1158" s="851">
        <v>-2.8086530311041127</v>
      </c>
    </row>
    <row r="1159" spans="2:75">
      <c r="B1159" s="1250"/>
      <c r="C1159" s="1247"/>
      <c r="D1159" s="1258" t="s">
        <v>1049</v>
      </c>
      <c r="E1159" s="773" t="s">
        <v>858</v>
      </c>
      <c r="F1159" s="872">
        <v>-2.2222222222221595E-2</v>
      </c>
      <c r="G1159" s="853">
        <v>0.32962562819684676</v>
      </c>
      <c r="H1159" s="877">
        <v>39.000000000000199</v>
      </c>
      <c r="I1159" s="853">
        <v>1</v>
      </c>
      <c r="J1159" s="853">
        <v>-0.84683277876880825</v>
      </c>
      <c r="K1159" s="854">
        <v>0.80238833432436507</v>
      </c>
      <c r="AH1159" s="1250"/>
      <c r="AI1159" s="1247"/>
      <c r="AJ1159" s="1258" t="s">
        <v>1049</v>
      </c>
      <c r="AK1159" s="773" t="s">
        <v>858</v>
      </c>
      <c r="AL1159" s="872">
        <v>-1.1111111111113313E-2</v>
      </c>
      <c r="AM1159" s="853">
        <v>0.48593383010734303</v>
      </c>
      <c r="AN1159" s="853">
        <v>38.999999999989548</v>
      </c>
      <c r="AO1159" s="853">
        <v>1</v>
      </c>
      <c r="AP1159" s="853">
        <v>-1.2267513156717256</v>
      </c>
      <c r="AQ1159" s="854">
        <v>1.204529093449499</v>
      </c>
      <c r="BN1159" s="1250"/>
      <c r="BO1159" s="1247"/>
      <c r="BP1159" s="1258" t="s">
        <v>1049</v>
      </c>
      <c r="BQ1159" s="773" t="s">
        <v>858</v>
      </c>
      <c r="BR1159" s="872">
        <v>-8.888888888888849E-2</v>
      </c>
      <c r="BS1159" s="853">
        <v>0.42523851378441024</v>
      </c>
      <c r="BT1159" s="853">
        <v>38.999999999998764</v>
      </c>
      <c r="BU1159" s="853">
        <v>1</v>
      </c>
      <c r="BV1159" s="853">
        <v>-1.1526901759277737</v>
      </c>
      <c r="BW1159" s="854">
        <v>0.97491239814999675</v>
      </c>
    </row>
    <row r="1160" spans="2:75">
      <c r="B1160" s="1250"/>
      <c r="C1160" s="1247"/>
      <c r="D1160" s="1259"/>
      <c r="E1160" s="783" t="s">
        <v>10</v>
      </c>
      <c r="F1160" s="856">
        <v>-0.2222222222222256</v>
      </c>
      <c r="G1160" s="850">
        <v>0.31634661689296828</v>
      </c>
      <c r="H1160" s="881">
        <v>39.000000000000185</v>
      </c>
      <c r="I1160" s="850">
        <v>1</v>
      </c>
      <c r="J1160" s="850">
        <v>-1.0136132352473342</v>
      </c>
      <c r="K1160" s="851">
        <v>0.56916879080288307</v>
      </c>
      <c r="AH1160" s="1250"/>
      <c r="AI1160" s="1247"/>
      <c r="AJ1160" s="1259"/>
      <c r="AK1160" s="783" t="s">
        <v>10</v>
      </c>
      <c r="AL1160" s="856">
        <v>-0.52777777777777757</v>
      </c>
      <c r="AM1160" s="850">
        <v>0.46635792255964786</v>
      </c>
      <c r="AN1160" s="850">
        <v>38.999999999989548</v>
      </c>
      <c r="AO1160" s="850">
        <v>0.79401278511949758</v>
      </c>
      <c r="AP1160" s="850">
        <v>-1.6944457585883312</v>
      </c>
      <c r="AQ1160" s="851">
        <v>0.63889020303277611</v>
      </c>
      <c r="BN1160" s="1250"/>
      <c r="BO1160" s="1247"/>
      <c r="BP1160" s="1259"/>
      <c r="BQ1160" s="783" t="s">
        <v>10</v>
      </c>
      <c r="BR1160" s="849" t="s">
        <v>1869</v>
      </c>
      <c r="BS1160" s="850">
        <v>0.40810772494897563</v>
      </c>
      <c r="BT1160" s="850">
        <v>38.999999999998685</v>
      </c>
      <c r="BU1160" s="850">
        <v>2.9551953316377056E-11</v>
      </c>
      <c r="BV1160" s="850">
        <v>-4.9098348027186409</v>
      </c>
      <c r="BW1160" s="851">
        <v>-2.8679429750591328</v>
      </c>
    </row>
    <row r="1161" spans="2:75">
      <c r="B1161" s="1250"/>
      <c r="C1161" s="1247"/>
      <c r="D1161" s="1258" t="s">
        <v>10</v>
      </c>
      <c r="E1161" s="773" t="s">
        <v>858</v>
      </c>
      <c r="F1161" s="872">
        <v>0.20000000000000401</v>
      </c>
      <c r="G1161" s="853">
        <v>0.30717519462016052</v>
      </c>
      <c r="H1161" s="877">
        <v>39.000000000000206</v>
      </c>
      <c r="I1161" s="853">
        <v>1</v>
      </c>
      <c r="J1161" s="853">
        <v>-0.56844725204973756</v>
      </c>
      <c r="K1161" s="854">
        <v>0.96844725204974558</v>
      </c>
      <c r="AH1161" s="1250"/>
      <c r="AI1161" s="1247"/>
      <c r="AJ1161" s="1258" t="s">
        <v>10</v>
      </c>
      <c r="AK1161" s="773" t="s">
        <v>858</v>
      </c>
      <c r="AL1161" s="872">
        <v>0.51666666666666428</v>
      </c>
      <c r="AM1161" s="853">
        <v>0.45283741938476801</v>
      </c>
      <c r="AN1161" s="853">
        <v>38.999999999989534</v>
      </c>
      <c r="AO1161" s="853">
        <v>0.78254088715094228</v>
      </c>
      <c r="AP1161" s="853">
        <v>-0.61617764057573599</v>
      </c>
      <c r="AQ1161" s="854">
        <v>1.6495109739090645</v>
      </c>
      <c r="BN1161" s="1250"/>
      <c r="BO1161" s="1247"/>
      <c r="BP1161" s="1258" t="s">
        <v>10</v>
      </c>
      <c r="BQ1161" s="773" t="s">
        <v>858</v>
      </c>
      <c r="BR1161" s="852" t="s">
        <v>1870</v>
      </c>
      <c r="BS1161" s="853">
        <v>0.3962759933026459</v>
      </c>
      <c r="BT1161" s="853">
        <v>38.999999999998629</v>
      </c>
      <c r="BU1161" s="853">
        <v>2.4834835415286514E-11</v>
      </c>
      <c r="BV1161" s="853">
        <v>2.8086530311041127</v>
      </c>
      <c r="BW1161" s="854">
        <v>4.7913469688958834</v>
      </c>
    </row>
    <row r="1162" spans="2:75">
      <c r="B1162" s="1250"/>
      <c r="C1162" s="1259"/>
      <c r="D1162" s="1259"/>
      <c r="E1162" s="783" t="s">
        <v>1049</v>
      </c>
      <c r="F1162" s="856">
        <v>0.2222222222222256</v>
      </c>
      <c r="G1162" s="850">
        <v>0.31634661689296828</v>
      </c>
      <c r="H1162" s="881">
        <v>39.000000000000185</v>
      </c>
      <c r="I1162" s="850">
        <v>1</v>
      </c>
      <c r="J1162" s="850">
        <v>-0.56916879080288307</v>
      </c>
      <c r="K1162" s="851">
        <v>1.0136132352473342</v>
      </c>
      <c r="AH1162" s="1250"/>
      <c r="AI1162" s="1259"/>
      <c r="AJ1162" s="1259"/>
      <c r="AK1162" s="783" t="s">
        <v>1049</v>
      </c>
      <c r="AL1162" s="856">
        <v>0.52777777777777757</v>
      </c>
      <c r="AM1162" s="850">
        <v>0.46635792255964786</v>
      </c>
      <c r="AN1162" s="850">
        <v>38.999999999989548</v>
      </c>
      <c r="AO1162" s="850">
        <v>0.79401278511949758</v>
      </c>
      <c r="AP1162" s="850">
        <v>-0.63889020303277611</v>
      </c>
      <c r="AQ1162" s="851">
        <v>1.6944457585883312</v>
      </c>
      <c r="BN1162" s="1250"/>
      <c r="BO1162" s="1259"/>
      <c r="BP1162" s="1259"/>
      <c r="BQ1162" s="783" t="s">
        <v>1049</v>
      </c>
      <c r="BR1162" s="849" t="s">
        <v>1871</v>
      </c>
      <c r="BS1162" s="850">
        <v>0.40810772494897563</v>
      </c>
      <c r="BT1162" s="850">
        <v>38.999999999998685</v>
      </c>
      <c r="BU1162" s="850">
        <v>2.9551953316377056E-11</v>
      </c>
      <c r="BV1162" s="850">
        <v>2.8679429750591328</v>
      </c>
      <c r="BW1162" s="851">
        <v>4.9098348027186409</v>
      </c>
    </row>
    <row r="1163" spans="2:75">
      <c r="B1163" s="1250"/>
      <c r="C1163" s="1258" t="s">
        <v>104</v>
      </c>
      <c r="D1163" s="1258" t="s">
        <v>858</v>
      </c>
      <c r="E1163" s="773" t="s">
        <v>1049</v>
      </c>
      <c r="F1163" s="872">
        <v>0.2888888888888827</v>
      </c>
      <c r="G1163" s="853">
        <v>0.37842662562838353</v>
      </c>
      <c r="H1163" s="853">
        <v>38.999999999996199</v>
      </c>
      <c r="I1163" s="853">
        <v>1</v>
      </c>
      <c r="J1163" s="853">
        <v>-0.65780506836954833</v>
      </c>
      <c r="K1163" s="854">
        <v>1.2355828461473137</v>
      </c>
      <c r="AH1163" s="1250"/>
      <c r="AI1163" s="1258" t="s">
        <v>104</v>
      </c>
      <c r="AJ1163" s="1258" t="s">
        <v>858</v>
      </c>
      <c r="AK1163" s="773" t="s">
        <v>1049</v>
      </c>
      <c r="AL1163" s="872">
        <v>0.15555555555556749</v>
      </c>
      <c r="AM1163" s="853">
        <v>0.53834157303340779</v>
      </c>
      <c r="AN1163" s="853">
        <v>38.999999999990322</v>
      </c>
      <c r="AO1163" s="853">
        <v>1</v>
      </c>
      <c r="AP1163" s="853">
        <v>-1.1911908930735617</v>
      </c>
      <c r="AQ1163" s="854">
        <v>1.5023020041846968</v>
      </c>
      <c r="BN1163" s="1250"/>
      <c r="BO1163" s="1258" t="s">
        <v>104</v>
      </c>
      <c r="BP1163" s="1258" t="s">
        <v>858</v>
      </c>
      <c r="BQ1163" s="773" t="s">
        <v>1049</v>
      </c>
      <c r="BR1163" s="872">
        <v>0.4999999999999889</v>
      </c>
      <c r="BS1163" s="853">
        <v>0.41943524640394408</v>
      </c>
      <c r="BT1163" s="877">
        <v>39.00000000000076</v>
      </c>
      <c r="BU1163" s="853">
        <v>0.7213006678770526</v>
      </c>
      <c r="BV1163" s="853">
        <v>-0.54928349735557003</v>
      </c>
      <c r="BW1163" s="854">
        <v>1.5492834973555478</v>
      </c>
    </row>
    <row r="1164" spans="2:75">
      <c r="B1164" s="1250"/>
      <c r="C1164" s="1247"/>
      <c r="D1164" s="1259"/>
      <c r="E1164" s="783" t="s">
        <v>10</v>
      </c>
      <c r="F1164" s="856">
        <v>0.31666666666659887</v>
      </c>
      <c r="G1164" s="850">
        <v>0.35265241059299879</v>
      </c>
      <c r="H1164" s="850">
        <v>38.999999999995929</v>
      </c>
      <c r="I1164" s="850">
        <v>1</v>
      </c>
      <c r="J1164" s="850">
        <v>-0.56554902195373002</v>
      </c>
      <c r="K1164" s="851">
        <v>1.1988823552869279</v>
      </c>
      <c r="AH1164" s="1250"/>
      <c r="AI1164" s="1247"/>
      <c r="AJ1164" s="1259"/>
      <c r="AK1164" s="783" t="s">
        <v>10</v>
      </c>
      <c r="AL1164" s="856">
        <v>-0.31666666666612014</v>
      </c>
      <c r="AM1164" s="850">
        <v>0.50167572944269145</v>
      </c>
      <c r="AN1164" s="850">
        <v>38.999999999992156</v>
      </c>
      <c r="AO1164" s="850">
        <v>1</v>
      </c>
      <c r="AP1164" s="850">
        <v>-1.5716877180469004</v>
      </c>
      <c r="AQ1164" s="851">
        <v>0.93835438471466026</v>
      </c>
      <c r="BN1164" s="1250"/>
      <c r="BO1164" s="1247"/>
      <c r="BP1164" s="1259"/>
      <c r="BQ1164" s="783" t="s">
        <v>10</v>
      </c>
      <c r="BR1164" s="849" t="s">
        <v>1849</v>
      </c>
      <c r="BS1164" s="850">
        <v>0.39086797998529482</v>
      </c>
      <c r="BT1164" s="881">
        <v>39.000000000002188</v>
      </c>
      <c r="BU1164" s="850">
        <v>3.9752781363787701E-12</v>
      </c>
      <c r="BV1164" s="850">
        <v>-4.9778179696615332</v>
      </c>
      <c r="BW1164" s="851">
        <v>-3.0221820303380698</v>
      </c>
    </row>
    <row r="1165" spans="2:75">
      <c r="B1165" s="1250"/>
      <c r="C1165" s="1247"/>
      <c r="D1165" s="1258" t="s">
        <v>1049</v>
      </c>
      <c r="E1165" s="773" t="s">
        <v>858</v>
      </c>
      <c r="F1165" s="872">
        <v>-0.2888888888888827</v>
      </c>
      <c r="G1165" s="853">
        <v>0.37842662562838353</v>
      </c>
      <c r="H1165" s="853">
        <v>38.999999999996199</v>
      </c>
      <c r="I1165" s="853">
        <v>1</v>
      </c>
      <c r="J1165" s="853">
        <v>-1.2355828461473137</v>
      </c>
      <c r="K1165" s="854">
        <v>0.65780506836954833</v>
      </c>
      <c r="AH1165" s="1250"/>
      <c r="AI1165" s="1247"/>
      <c r="AJ1165" s="1258" t="s">
        <v>1049</v>
      </c>
      <c r="AK1165" s="773" t="s">
        <v>858</v>
      </c>
      <c r="AL1165" s="872">
        <v>-0.15555555555556749</v>
      </c>
      <c r="AM1165" s="853">
        <v>0.53834157303340779</v>
      </c>
      <c r="AN1165" s="853">
        <v>38.999999999990322</v>
      </c>
      <c r="AO1165" s="853">
        <v>1</v>
      </c>
      <c r="AP1165" s="853">
        <v>-1.5023020041846968</v>
      </c>
      <c r="AQ1165" s="854">
        <v>1.1911908930735617</v>
      </c>
      <c r="BN1165" s="1250"/>
      <c r="BO1165" s="1247"/>
      <c r="BP1165" s="1258" t="s">
        <v>1049</v>
      </c>
      <c r="BQ1165" s="773" t="s">
        <v>858</v>
      </c>
      <c r="BR1165" s="872">
        <v>-0.4999999999999889</v>
      </c>
      <c r="BS1165" s="853">
        <v>0.41943524640394408</v>
      </c>
      <c r="BT1165" s="877">
        <v>39.00000000000076</v>
      </c>
      <c r="BU1165" s="853">
        <v>0.7213006678770526</v>
      </c>
      <c r="BV1165" s="853">
        <v>-1.5492834973555478</v>
      </c>
      <c r="BW1165" s="854">
        <v>0.54928349735557003</v>
      </c>
    </row>
    <row r="1166" spans="2:75">
      <c r="B1166" s="1250"/>
      <c r="C1166" s="1247"/>
      <c r="D1166" s="1259"/>
      <c r="E1166" s="783" t="s">
        <v>10</v>
      </c>
      <c r="F1166" s="856">
        <v>2.7777777777716194E-2</v>
      </c>
      <c r="G1166" s="850">
        <v>0.36318165979579159</v>
      </c>
      <c r="H1166" s="850">
        <v>38.999999999995808</v>
      </c>
      <c r="I1166" s="850">
        <v>1</v>
      </c>
      <c r="J1166" s="850">
        <v>-0.88077849028307698</v>
      </c>
      <c r="K1166" s="851">
        <v>0.93633404583850943</v>
      </c>
      <c r="AH1166" s="1250"/>
      <c r="AI1166" s="1247"/>
      <c r="AJ1166" s="1259"/>
      <c r="AK1166" s="783" t="s">
        <v>10</v>
      </c>
      <c r="AL1166" s="856">
        <v>-0.47222222222168764</v>
      </c>
      <c r="AM1166" s="850">
        <v>0.5166544127456425</v>
      </c>
      <c r="AN1166" s="850">
        <v>38.999999999992191</v>
      </c>
      <c r="AO1166" s="850">
        <v>1</v>
      </c>
      <c r="AP1166" s="850">
        <v>-1.7647148150064182</v>
      </c>
      <c r="AQ1166" s="851">
        <v>0.82027037056304308</v>
      </c>
      <c r="BN1166" s="1250"/>
      <c r="BO1166" s="1247"/>
      <c r="BP1166" s="1259"/>
      <c r="BQ1166" s="783" t="s">
        <v>10</v>
      </c>
      <c r="BR1166" s="849" t="s">
        <v>1872</v>
      </c>
      <c r="BS1166" s="850">
        <v>0.4025382429497163</v>
      </c>
      <c r="BT1166" s="881">
        <v>39.000000000002061</v>
      </c>
      <c r="BU1166" s="850">
        <v>2.9802744484972358E-13</v>
      </c>
      <c r="BV1166" s="850">
        <v>-5.5070129751918238</v>
      </c>
      <c r="BW1166" s="851">
        <v>-3.4929870248077566</v>
      </c>
    </row>
    <row r="1167" spans="2:75">
      <c r="B1167" s="1250"/>
      <c r="C1167" s="1247"/>
      <c r="D1167" s="1258" t="s">
        <v>10</v>
      </c>
      <c r="E1167" s="773" t="s">
        <v>858</v>
      </c>
      <c r="F1167" s="872">
        <v>-0.31666666666659887</v>
      </c>
      <c r="G1167" s="853">
        <v>0.35265241059299879</v>
      </c>
      <c r="H1167" s="853">
        <v>38.999999999995929</v>
      </c>
      <c r="I1167" s="853">
        <v>1</v>
      </c>
      <c r="J1167" s="853">
        <v>-1.1988823552869279</v>
      </c>
      <c r="K1167" s="854">
        <v>0.56554902195373002</v>
      </c>
      <c r="AH1167" s="1250"/>
      <c r="AI1167" s="1247"/>
      <c r="AJ1167" s="1258" t="s">
        <v>10</v>
      </c>
      <c r="AK1167" s="773" t="s">
        <v>858</v>
      </c>
      <c r="AL1167" s="872">
        <v>0.31666666666612014</v>
      </c>
      <c r="AM1167" s="853">
        <v>0.50167572944269145</v>
      </c>
      <c r="AN1167" s="853">
        <v>38.999999999992156</v>
      </c>
      <c r="AO1167" s="853">
        <v>1</v>
      </c>
      <c r="AP1167" s="853">
        <v>-0.93835438471466026</v>
      </c>
      <c r="AQ1167" s="854">
        <v>1.5716877180469004</v>
      </c>
      <c r="BN1167" s="1250"/>
      <c r="BO1167" s="1247"/>
      <c r="BP1167" s="1258" t="s">
        <v>10</v>
      </c>
      <c r="BQ1167" s="773" t="s">
        <v>858</v>
      </c>
      <c r="BR1167" s="852" t="s">
        <v>1848</v>
      </c>
      <c r="BS1167" s="853">
        <v>0.39086797998529482</v>
      </c>
      <c r="BT1167" s="877">
        <v>39.000000000002188</v>
      </c>
      <c r="BU1167" s="853">
        <v>3.9752781363787701E-12</v>
      </c>
      <c r="BV1167" s="853">
        <v>3.0221820303380698</v>
      </c>
      <c r="BW1167" s="854">
        <v>4.9778179696615332</v>
      </c>
    </row>
    <row r="1168" spans="2:75">
      <c r="B1168" s="1251"/>
      <c r="C1168" s="1259"/>
      <c r="D1168" s="1259"/>
      <c r="E1168" s="783" t="s">
        <v>1049</v>
      </c>
      <c r="F1168" s="856">
        <v>-2.7777777777716194E-2</v>
      </c>
      <c r="G1168" s="850">
        <v>0.36318165979579159</v>
      </c>
      <c r="H1168" s="850">
        <v>38.999999999995808</v>
      </c>
      <c r="I1168" s="850">
        <v>1</v>
      </c>
      <c r="J1168" s="850">
        <v>-0.93633404583850943</v>
      </c>
      <c r="K1168" s="851">
        <v>0.88077849028307698</v>
      </c>
      <c r="AH1168" s="1251"/>
      <c r="AI1168" s="1259"/>
      <c r="AJ1168" s="1259"/>
      <c r="AK1168" s="783" t="s">
        <v>1049</v>
      </c>
      <c r="AL1168" s="856">
        <v>0.47222222222168764</v>
      </c>
      <c r="AM1168" s="850">
        <v>0.5166544127456425</v>
      </c>
      <c r="AN1168" s="850">
        <v>38.999999999992191</v>
      </c>
      <c r="AO1168" s="850">
        <v>1</v>
      </c>
      <c r="AP1168" s="850">
        <v>-0.82027037056304308</v>
      </c>
      <c r="AQ1168" s="851">
        <v>1.7647148150064182</v>
      </c>
      <c r="BN1168" s="1251"/>
      <c r="BO1168" s="1259"/>
      <c r="BP1168" s="1259"/>
      <c r="BQ1168" s="783" t="s">
        <v>1049</v>
      </c>
      <c r="BR1168" s="849" t="s">
        <v>1873</v>
      </c>
      <c r="BS1168" s="850">
        <v>0.4025382429497163</v>
      </c>
      <c r="BT1168" s="881">
        <v>39.000000000002061</v>
      </c>
      <c r="BU1168" s="850">
        <v>2.9802744484972358E-13</v>
      </c>
      <c r="BV1168" s="850">
        <v>3.4929870248077566</v>
      </c>
      <c r="BW1168" s="851">
        <v>5.5070129751918238</v>
      </c>
    </row>
    <row r="1169" spans="2:75" ht="15.75" thickBot="1">
      <c r="B1169" s="1262" t="s">
        <v>1</v>
      </c>
      <c r="C1169" s="1258" t="s">
        <v>99</v>
      </c>
      <c r="D1169" s="1258" t="s">
        <v>858</v>
      </c>
      <c r="E1169" s="773" t="s">
        <v>1049</v>
      </c>
      <c r="F1169" s="857" t="s">
        <v>1185</v>
      </c>
      <c r="G1169" s="858" t="s">
        <v>851</v>
      </c>
      <c r="H1169" s="858" t="s">
        <v>851</v>
      </c>
      <c r="I1169" s="858" t="s">
        <v>851</v>
      </c>
      <c r="J1169" s="858" t="s">
        <v>851</v>
      </c>
      <c r="K1169" s="859" t="s">
        <v>851</v>
      </c>
      <c r="AH1169" s="1262" t="s">
        <v>1</v>
      </c>
      <c r="AI1169" s="1258" t="s">
        <v>99</v>
      </c>
      <c r="AJ1169" s="1258" t="s">
        <v>858</v>
      </c>
      <c r="AK1169" s="773" t="s">
        <v>1049</v>
      </c>
      <c r="AL1169" s="857" t="s">
        <v>1185</v>
      </c>
      <c r="AM1169" s="858" t="s">
        <v>851</v>
      </c>
      <c r="AN1169" s="858" t="s">
        <v>851</v>
      </c>
      <c r="AO1169" s="858" t="s">
        <v>851</v>
      </c>
      <c r="AP1169" s="858" t="s">
        <v>851</v>
      </c>
      <c r="AQ1169" s="859" t="s">
        <v>851</v>
      </c>
      <c r="BN1169" s="1262" t="s">
        <v>1</v>
      </c>
      <c r="BO1169" s="1258" t="s">
        <v>99</v>
      </c>
      <c r="BP1169" s="1258" t="s">
        <v>858</v>
      </c>
      <c r="BQ1169" s="773" t="s">
        <v>1049</v>
      </c>
      <c r="BR1169" s="857" t="s">
        <v>1185</v>
      </c>
      <c r="BS1169" s="858" t="s">
        <v>851</v>
      </c>
      <c r="BT1169" s="858" t="s">
        <v>851</v>
      </c>
      <c r="BU1169" s="858" t="s">
        <v>851</v>
      </c>
      <c r="BV1169" s="858" t="s">
        <v>851</v>
      </c>
      <c r="BW1169" s="859" t="s">
        <v>851</v>
      </c>
    </row>
    <row r="1170" spans="2:75">
      <c r="B1170" s="1250"/>
      <c r="C1170" s="1247"/>
      <c r="D1170" s="1259"/>
      <c r="E1170" s="783" t="s">
        <v>10</v>
      </c>
      <c r="F1170" s="873" t="s">
        <v>1186</v>
      </c>
      <c r="G1170" s="874" t="s">
        <v>851</v>
      </c>
      <c r="H1170" s="874" t="s">
        <v>851</v>
      </c>
      <c r="I1170" s="874" t="s">
        <v>851</v>
      </c>
      <c r="J1170" s="874" t="s">
        <v>851</v>
      </c>
      <c r="K1170" s="875" t="s">
        <v>851</v>
      </c>
      <c r="AH1170" s="1250"/>
      <c r="AI1170" s="1247"/>
      <c r="AJ1170" s="1259"/>
      <c r="AK1170" s="783" t="s">
        <v>10</v>
      </c>
      <c r="AL1170" s="873" t="s">
        <v>1186</v>
      </c>
      <c r="AM1170" s="874" t="s">
        <v>851</v>
      </c>
      <c r="AN1170" s="874" t="s">
        <v>851</v>
      </c>
      <c r="AO1170" s="874" t="s">
        <v>851</v>
      </c>
      <c r="AP1170" s="874" t="s">
        <v>851</v>
      </c>
      <c r="AQ1170" s="875" t="s">
        <v>851</v>
      </c>
      <c r="BN1170" s="1250"/>
      <c r="BO1170" s="1247"/>
      <c r="BP1170" s="1259"/>
      <c r="BQ1170" s="783" t="s">
        <v>10</v>
      </c>
      <c r="BR1170" s="873" t="s">
        <v>1186</v>
      </c>
      <c r="BS1170" s="874" t="s">
        <v>851</v>
      </c>
      <c r="BT1170" s="874" t="s">
        <v>851</v>
      </c>
      <c r="BU1170" s="874" t="s">
        <v>851</v>
      </c>
      <c r="BV1170" s="874" t="s">
        <v>851</v>
      </c>
      <c r="BW1170" s="875" t="s">
        <v>851</v>
      </c>
    </row>
    <row r="1171" spans="2:75" ht="15">
      <c r="B1171" s="1250"/>
      <c r="C1171" s="1247"/>
      <c r="D1171" s="1258" t="s">
        <v>1049</v>
      </c>
      <c r="E1171" s="773" t="s">
        <v>858</v>
      </c>
      <c r="F1171" s="857" t="s">
        <v>1185</v>
      </c>
      <c r="G1171" s="858" t="s">
        <v>851</v>
      </c>
      <c r="H1171" s="858" t="s">
        <v>851</v>
      </c>
      <c r="I1171" s="858" t="s">
        <v>851</v>
      </c>
      <c r="J1171" s="858" t="s">
        <v>851</v>
      </c>
      <c r="K1171" s="859" t="s">
        <v>851</v>
      </c>
      <c r="AH1171" s="1250"/>
      <c r="AI1171" s="1247"/>
      <c r="AJ1171" s="1258" t="s">
        <v>1049</v>
      </c>
      <c r="AK1171" s="773" t="s">
        <v>858</v>
      </c>
      <c r="AL1171" s="857" t="s">
        <v>1185</v>
      </c>
      <c r="AM1171" s="858" t="s">
        <v>851</v>
      </c>
      <c r="AN1171" s="858" t="s">
        <v>851</v>
      </c>
      <c r="AO1171" s="858" t="s">
        <v>851</v>
      </c>
      <c r="AP1171" s="858" t="s">
        <v>851</v>
      </c>
      <c r="AQ1171" s="859" t="s">
        <v>851</v>
      </c>
      <c r="BN1171" s="1250"/>
      <c r="BO1171" s="1247"/>
      <c r="BP1171" s="1258" t="s">
        <v>1049</v>
      </c>
      <c r="BQ1171" s="773" t="s">
        <v>858</v>
      </c>
      <c r="BR1171" s="857" t="s">
        <v>1185</v>
      </c>
      <c r="BS1171" s="858" t="s">
        <v>851</v>
      </c>
      <c r="BT1171" s="858" t="s">
        <v>851</v>
      </c>
      <c r="BU1171" s="858" t="s">
        <v>851</v>
      </c>
      <c r="BV1171" s="858" t="s">
        <v>851</v>
      </c>
      <c r="BW1171" s="859" t="s">
        <v>851</v>
      </c>
    </row>
    <row r="1172" spans="2:75">
      <c r="B1172" s="1250"/>
      <c r="C1172" s="1247"/>
      <c r="D1172" s="1259"/>
      <c r="E1172" s="783" t="s">
        <v>10</v>
      </c>
      <c r="F1172" s="873" t="s">
        <v>1186</v>
      </c>
      <c r="G1172" s="874" t="s">
        <v>851</v>
      </c>
      <c r="H1172" s="874" t="s">
        <v>851</v>
      </c>
      <c r="I1172" s="874" t="s">
        <v>851</v>
      </c>
      <c r="J1172" s="874" t="s">
        <v>851</v>
      </c>
      <c r="K1172" s="875" t="s">
        <v>851</v>
      </c>
      <c r="AH1172" s="1250"/>
      <c r="AI1172" s="1247"/>
      <c r="AJ1172" s="1259"/>
      <c r="AK1172" s="783" t="s">
        <v>10</v>
      </c>
      <c r="AL1172" s="873" t="s">
        <v>1186</v>
      </c>
      <c r="AM1172" s="874" t="s">
        <v>851</v>
      </c>
      <c r="AN1172" s="874" t="s">
        <v>851</v>
      </c>
      <c r="AO1172" s="874" t="s">
        <v>851</v>
      </c>
      <c r="AP1172" s="874" t="s">
        <v>851</v>
      </c>
      <c r="AQ1172" s="875" t="s">
        <v>851</v>
      </c>
      <c r="BN1172" s="1250"/>
      <c r="BO1172" s="1247"/>
      <c r="BP1172" s="1259"/>
      <c r="BQ1172" s="783" t="s">
        <v>10</v>
      </c>
      <c r="BR1172" s="873" t="s">
        <v>1186</v>
      </c>
      <c r="BS1172" s="874" t="s">
        <v>851</v>
      </c>
      <c r="BT1172" s="874" t="s">
        <v>851</v>
      </c>
      <c r="BU1172" s="874" t="s">
        <v>851</v>
      </c>
      <c r="BV1172" s="874" t="s">
        <v>851</v>
      </c>
      <c r="BW1172" s="875" t="s">
        <v>851</v>
      </c>
    </row>
    <row r="1173" spans="2:75">
      <c r="B1173" s="1250"/>
      <c r="C1173" s="1247"/>
      <c r="D1173" s="1258" t="s">
        <v>10</v>
      </c>
      <c r="E1173" s="773" t="s">
        <v>858</v>
      </c>
      <c r="F1173" s="857" t="s">
        <v>1181</v>
      </c>
      <c r="G1173" s="858" t="s">
        <v>851</v>
      </c>
      <c r="H1173" s="858" t="s">
        <v>851</v>
      </c>
      <c r="I1173" s="858" t="s">
        <v>851</v>
      </c>
      <c r="J1173" s="858" t="s">
        <v>851</v>
      </c>
      <c r="K1173" s="859" t="s">
        <v>851</v>
      </c>
      <c r="AH1173" s="1250"/>
      <c r="AI1173" s="1247"/>
      <c r="AJ1173" s="1258" t="s">
        <v>10</v>
      </c>
      <c r="AK1173" s="773" t="s">
        <v>858</v>
      </c>
      <c r="AL1173" s="857" t="s">
        <v>1181</v>
      </c>
      <c r="AM1173" s="858" t="s">
        <v>851</v>
      </c>
      <c r="AN1173" s="858" t="s">
        <v>851</v>
      </c>
      <c r="AO1173" s="858" t="s">
        <v>851</v>
      </c>
      <c r="AP1173" s="858" t="s">
        <v>851</v>
      </c>
      <c r="AQ1173" s="859" t="s">
        <v>851</v>
      </c>
      <c r="BN1173" s="1250"/>
      <c r="BO1173" s="1247"/>
      <c r="BP1173" s="1258" t="s">
        <v>10</v>
      </c>
      <c r="BQ1173" s="773" t="s">
        <v>858</v>
      </c>
      <c r="BR1173" s="857" t="s">
        <v>1181</v>
      </c>
      <c r="BS1173" s="858" t="s">
        <v>851</v>
      </c>
      <c r="BT1173" s="858" t="s">
        <v>851</v>
      </c>
      <c r="BU1173" s="858" t="s">
        <v>851</v>
      </c>
      <c r="BV1173" s="858" t="s">
        <v>851</v>
      </c>
      <c r="BW1173" s="859" t="s">
        <v>851</v>
      </c>
    </row>
    <row r="1174" spans="2:75">
      <c r="B1174" s="1250"/>
      <c r="C1174" s="1259"/>
      <c r="D1174" s="1259"/>
      <c r="E1174" s="783" t="s">
        <v>1049</v>
      </c>
      <c r="F1174" s="873" t="s">
        <v>1181</v>
      </c>
      <c r="G1174" s="874" t="s">
        <v>851</v>
      </c>
      <c r="H1174" s="874" t="s">
        <v>851</v>
      </c>
      <c r="I1174" s="874" t="s">
        <v>851</v>
      </c>
      <c r="J1174" s="874" t="s">
        <v>851</v>
      </c>
      <c r="K1174" s="875" t="s">
        <v>851</v>
      </c>
      <c r="AH1174" s="1250"/>
      <c r="AI1174" s="1259"/>
      <c r="AJ1174" s="1259"/>
      <c r="AK1174" s="783" t="s">
        <v>1049</v>
      </c>
      <c r="AL1174" s="873" t="s">
        <v>1181</v>
      </c>
      <c r="AM1174" s="874" t="s">
        <v>851</v>
      </c>
      <c r="AN1174" s="874" t="s">
        <v>851</v>
      </c>
      <c r="AO1174" s="874" t="s">
        <v>851</v>
      </c>
      <c r="AP1174" s="874" t="s">
        <v>851</v>
      </c>
      <c r="AQ1174" s="875" t="s">
        <v>851</v>
      </c>
      <c r="BN1174" s="1250"/>
      <c r="BO1174" s="1259"/>
      <c r="BP1174" s="1259"/>
      <c r="BQ1174" s="783" t="s">
        <v>1049</v>
      </c>
      <c r="BR1174" s="873" t="s">
        <v>1181</v>
      </c>
      <c r="BS1174" s="874" t="s">
        <v>851</v>
      </c>
      <c r="BT1174" s="874" t="s">
        <v>851</v>
      </c>
      <c r="BU1174" s="874" t="s">
        <v>851</v>
      </c>
      <c r="BV1174" s="874" t="s">
        <v>851</v>
      </c>
      <c r="BW1174" s="875" t="s">
        <v>851</v>
      </c>
    </row>
    <row r="1175" spans="2:75" ht="15">
      <c r="B1175" s="1250"/>
      <c r="C1175" s="1258" t="s">
        <v>100</v>
      </c>
      <c r="D1175" s="1258" t="s">
        <v>858</v>
      </c>
      <c r="E1175" s="773" t="s">
        <v>1049</v>
      </c>
      <c r="F1175" s="857" t="s">
        <v>1185</v>
      </c>
      <c r="G1175" s="858" t="s">
        <v>851</v>
      </c>
      <c r="H1175" s="858" t="s">
        <v>851</v>
      </c>
      <c r="I1175" s="858" t="s">
        <v>851</v>
      </c>
      <c r="J1175" s="858" t="s">
        <v>851</v>
      </c>
      <c r="K1175" s="859" t="s">
        <v>851</v>
      </c>
      <c r="AH1175" s="1250"/>
      <c r="AI1175" s="1258" t="s">
        <v>100</v>
      </c>
      <c r="AJ1175" s="1258" t="s">
        <v>858</v>
      </c>
      <c r="AK1175" s="773" t="s">
        <v>1049</v>
      </c>
      <c r="AL1175" s="857" t="s">
        <v>1185</v>
      </c>
      <c r="AM1175" s="858" t="s">
        <v>851</v>
      </c>
      <c r="AN1175" s="858" t="s">
        <v>851</v>
      </c>
      <c r="AO1175" s="858" t="s">
        <v>851</v>
      </c>
      <c r="AP1175" s="858" t="s">
        <v>851</v>
      </c>
      <c r="AQ1175" s="859" t="s">
        <v>851</v>
      </c>
      <c r="BN1175" s="1250"/>
      <c r="BO1175" s="1258" t="s">
        <v>100</v>
      </c>
      <c r="BP1175" s="1258" t="s">
        <v>858</v>
      </c>
      <c r="BQ1175" s="773" t="s">
        <v>1049</v>
      </c>
      <c r="BR1175" s="857" t="s">
        <v>1185</v>
      </c>
      <c r="BS1175" s="858" t="s">
        <v>851</v>
      </c>
      <c r="BT1175" s="858" t="s">
        <v>851</v>
      </c>
      <c r="BU1175" s="858" t="s">
        <v>851</v>
      </c>
      <c r="BV1175" s="858" t="s">
        <v>851</v>
      </c>
      <c r="BW1175" s="859" t="s">
        <v>851</v>
      </c>
    </row>
    <row r="1176" spans="2:75">
      <c r="B1176" s="1250"/>
      <c r="C1176" s="1247"/>
      <c r="D1176" s="1259"/>
      <c r="E1176" s="783" t="s">
        <v>10</v>
      </c>
      <c r="F1176" s="873" t="s">
        <v>1186</v>
      </c>
      <c r="G1176" s="874" t="s">
        <v>851</v>
      </c>
      <c r="H1176" s="874" t="s">
        <v>851</v>
      </c>
      <c r="I1176" s="874" t="s">
        <v>851</v>
      </c>
      <c r="J1176" s="874" t="s">
        <v>851</v>
      </c>
      <c r="K1176" s="875" t="s">
        <v>851</v>
      </c>
      <c r="AH1176" s="1250"/>
      <c r="AI1176" s="1247"/>
      <c r="AJ1176" s="1259"/>
      <c r="AK1176" s="783" t="s">
        <v>10</v>
      </c>
      <c r="AL1176" s="873" t="s">
        <v>1186</v>
      </c>
      <c r="AM1176" s="874" t="s">
        <v>851</v>
      </c>
      <c r="AN1176" s="874" t="s">
        <v>851</v>
      </c>
      <c r="AO1176" s="874" t="s">
        <v>851</v>
      </c>
      <c r="AP1176" s="874" t="s">
        <v>851</v>
      </c>
      <c r="AQ1176" s="875" t="s">
        <v>851</v>
      </c>
      <c r="BN1176" s="1250"/>
      <c r="BO1176" s="1247"/>
      <c r="BP1176" s="1259"/>
      <c r="BQ1176" s="783" t="s">
        <v>10</v>
      </c>
      <c r="BR1176" s="873" t="s">
        <v>1186</v>
      </c>
      <c r="BS1176" s="874" t="s">
        <v>851</v>
      </c>
      <c r="BT1176" s="874" t="s">
        <v>851</v>
      </c>
      <c r="BU1176" s="874" t="s">
        <v>851</v>
      </c>
      <c r="BV1176" s="874" t="s">
        <v>851</v>
      </c>
      <c r="BW1176" s="875" t="s">
        <v>851</v>
      </c>
    </row>
    <row r="1177" spans="2:75" ht="15">
      <c r="B1177" s="1250"/>
      <c r="C1177" s="1247"/>
      <c r="D1177" s="1258" t="s">
        <v>1049</v>
      </c>
      <c r="E1177" s="773" t="s">
        <v>858</v>
      </c>
      <c r="F1177" s="857" t="s">
        <v>1185</v>
      </c>
      <c r="G1177" s="858" t="s">
        <v>851</v>
      </c>
      <c r="H1177" s="858" t="s">
        <v>851</v>
      </c>
      <c r="I1177" s="858" t="s">
        <v>851</v>
      </c>
      <c r="J1177" s="858" t="s">
        <v>851</v>
      </c>
      <c r="K1177" s="859" t="s">
        <v>851</v>
      </c>
      <c r="AH1177" s="1250"/>
      <c r="AI1177" s="1247"/>
      <c r="AJ1177" s="1258" t="s">
        <v>1049</v>
      </c>
      <c r="AK1177" s="773" t="s">
        <v>858</v>
      </c>
      <c r="AL1177" s="857" t="s">
        <v>1185</v>
      </c>
      <c r="AM1177" s="858" t="s">
        <v>851</v>
      </c>
      <c r="AN1177" s="858" t="s">
        <v>851</v>
      </c>
      <c r="AO1177" s="858" t="s">
        <v>851</v>
      </c>
      <c r="AP1177" s="858" t="s">
        <v>851</v>
      </c>
      <c r="AQ1177" s="859" t="s">
        <v>851</v>
      </c>
      <c r="BN1177" s="1250"/>
      <c r="BO1177" s="1247"/>
      <c r="BP1177" s="1258" t="s">
        <v>1049</v>
      </c>
      <c r="BQ1177" s="773" t="s">
        <v>858</v>
      </c>
      <c r="BR1177" s="857" t="s">
        <v>1185</v>
      </c>
      <c r="BS1177" s="858" t="s">
        <v>851</v>
      </c>
      <c r="BT1177" s="858" t="s">
        <v>851</v>
      </c>
      <c r="BU1177" s="858" t="s">
        <v>851</v>
      </c>
      <c r="BV1177" s="858" t="s">
        <v>851</v>
      </c>
      <c r="BW1177" s="859" t="s">
        <v>851</v>
      </c>
    </row>
    <row r="1178" spans="2:75">
      <c r="B1178" s="1250"/>
      <c r="C1178" s="1247"/>
      <c r="D1178" s="1259"/>
      <c r="E1178" s="783" t="s">
        <v>10</v>
      </c>
      <c r="F1178" s="873" t="s">
        <v>1186</v>
      </c>
      <c r="G1178" s="874" t="s">
        <v>851</v>
      </c>
      <c r="H1178" s="874" t="s">
        <v>851</v>
      </c>
      <c r="I1178" s="874" t="s">
        <v>851</v>
      </c>
      <c r="J1178" s="874" t="s">
        <v>851</v>
      </c>
      <c r="K1178" s="875" t="s">
        <v>851</v>
      </c>
      <c r="AH1178" s="1250"/>
      <c r="AI1178" s="1247"/>
      <c r="AJ1178" s="1259"/>
      <c r="AK1178" s="783" t="s">
        <v>10</v>
      </c>
      <c r="AL1178" s="873" t="s">
        <v>1186</v>
      </c>
      <c r="AM1178" s="874" t="s">
        <v>851</v>
      </c>
      <c r="AN1178" s="874" t="s">
        <v>851</v>
      </c>
      <c r="AO1178" s="874" t="s">
        <v>851</v>
      </c>
      <c r="AP1178" s="874" t="s">
        <v>851</v>
      </c>
      <c r="AQ1178" s="875" t="s">
        <v>851</v>
      </c>
      <c r="BN1178" s="1250"/>
      <c r="BO1178" s="1247"/>
      <c r="BP1178" s="1259"/>
      <c r="BQ1178" s="783" t="s">
        <v>10</v>
      </c>
      <c r="BR1178" s="873" t="s">
        <v>1186</v>
      </c>
      <c r="BS1178" s="874" t="s">
        <v>851</v>
      </c>
      <c r="BT1178" s="874" t="s">
        <v>851</v>
      </c>
      <c r="BU1178" s="874" t="s">
        <v>851</v>
      </c>
      <c r="BV1178" s="874" t="s">
        <v>851</v>
      </c>
      <c r="BW1178" s="875" t="s">
        <v>851</v>
      </c>
    </row>
    <row r="1179" spans="2:75">
      <c r="B1179" s="1250"/>
      <c r="C1179" s="1247"/>
      <c r="D1179" s="1258" t="s">
        <v>10</v>
      </c>
      <c r="E1179" s="773" t="s">
        <v>858</v>
      </c>
      <c r="F1179" s="857" t="s">
        <v>1181</v>
      </c>
      <c r="G1179" s="858" t="s">
        <v>851</v>
      </c>
      <c r="H1179" s="858" t="s">
        <v>851</v>
      </c>
      <c r="I1179" s="858" t="s">
        <v>851</v>
      </c>
      <c r="J1179" s="858" t="s">
        <v>851</v>
      </c>
      <c r="K1179" s="859" t="s">
        <v>851</v>
      </c>
      <c r="AH1179" s="1250"/>
      <c r="AI1179" s="1247"/>
      <c r="AJ1179" s="1258" t="s">
        <v>10</v>
      </c>
      <c r="AK1179" s="773" t="s">
        <v>858</v>
      </c>
      <c r="AL1179" s="857" t="s">
        <v>1181</v>
      </c>
      <c r="AM1179" s="858" t="s">
        <v>851</v>
      </c>
      <c r="AN1179" s="858" t="s">
        <v>851</v>
      </c>
      <c r="AO1179" s="858" t="s">
        <v>851</v>
      </c>
      <c r="AP1179" s="858" t="s">
        <v>851</v>
      </c>
      <c r="AQ1179" s="859" t="s">
        <v>851</v>
      </c>
      <c r="BN1179" s="1250"/>
      <c r="BO1179" s="1247"/>
      <c r="BP1179" s="1258" t="s">
        <v>10</v>
      </c>
      <c r="BQ1179" s="773" t="s">
        <v>858</v>
      </c>
      <c r="BR1179" s="857" t="s">
        <v>1181</v>
      </c>
      <c r="BS1179" s="858" t="s">
        <v>851</v>
      </c>
      <c r="BT1179" s="858" t="s">
        <v>851</v>
      </c>
      <c r="BU1179" s="858" t="s">
        <v>851</v>
      </c>
      <c r="BV1179" s="858" t="s">
        <v>851</v>
      </c>
      <c r="BW1179" s="859" t="s">
        <v>851</v>
      </c>
    </row>
    <row r="1180" spans="2:75">
      <c r="B1180" s="1250"/>
      <c r="C1180" s="1259"/>
      <c r="D1180" s="1259"/>
      <c r="E1180" s="783" t="s">
        <v>1049</v>
      </c>
      <c r="F1180" s="873" t="s">
        <v>1181</v>
      </c>
      <c r="G1180" s="874" t="s">
        <v>851</v>
      </c>
      <c r="H1180" s="874" t="s">
        <v>851</v>
      </c>
      <c r="I1180" s="874" t="s">
        <v>851</v>
      </c>
      <c r="J1180" s="874" t="s">
        <v>851</v>
      </c>
      <c r="K1180" s="875" t="s">
        <v>851</v>
      </c>
      <c r="AH1180" s="1250"/>
      <c r="AI1180" s="1259"/>
      <c r="AJ1180" s="1259"/>
      <c r="AK1180" s="783" t="s">
        <v>1049</v>
      </c>
      <c r="AL1180" s="873" t="s">
        <v>1181</v>
      </c>
      <c r="AM1180" s="874" t="s">
        <v>851</v>
      </c>
      <c r="AN1180" s="874" t="s">
        <v>851</v>
      </c>
      <c r="AO1180" s="874" t="s">
        <v>851</v>
      </c>
      <c r="AP1180" s="874" t="s">
        <v>851</v>
      </c>
      <c r="AQ1180" s="875" t="s">
        <v>851</v>
      </c>
      <c r="BN1180" s="1250"/>
      <c r="BO1180" s="1259"/>
      <c r="BP1180" s="1259"/>
      <c r="BQ1180" s="783" t="s">
        <v>1049</v>
      </c>
      <c r="BR1180" s="873" t="s">
        <v>1181</v>
      </c>
      <c r="BS1180" s="874" t="s">
        <v>851</v>
      </c>
      <c r="BT1180" s="874" t="s">
        <v>851</v>
      </c>
      <c r="BU1180" s="874" t="s">
        <v>851</v>
      </c>
      <c r="BV1180" s="874" t="s">
        <v>851</v>
      </c>
      <c r="BW1180" s="875" t="s">
        <v>851</v>
      </c>
    </row>
    <row r="1181" spans="2:75" ht="15">
      <c r="B1181" s="1250"/>
      <c r="C1181" s="1258" t="s">
        <v>101</v>
      </c>
      <c r="D1181" s="1258" t="s">
        <v>858</v>
      </c>
      <c r="E1181" s="773" t="s">
        <v>1049</v>
      </c>
      <c r="F1181" s="857" t="s">
        <v>1185</v>
      </c>
      <c r="G1181" s="858" t="s">
        <v>851</v>
      </c>
      <c r="H1181" s="858" t="s">
        <v>851</v>
      </c>
      <c r="I1181" s="858" t="s">
        <v>851</v>
      </c>
      <c r="J1181" s="858" t="s">
        <v>851</v>
      </c>
      <c r="K1181" s="859" t="s">
        <v>851</v>
      </c>
      <c r="AH1181" s="1250"/>
      <c r="AI1181" s="1258" t="s">
        <v>101</v>
      </c>
      <c r="AJ1181" s="1258" t="s">
        <v>858</v>
      </c>
      <c r="AK1181" s="773" t="s">
        <v>1049</v>
      </c>
      <c r="AL1181" s="857" t="s">
        <v>1185</v>
      </c>
      <c r="AM1181" s="858" t="s">
        <v>851</v>
      </c>
      <c r="AN1181" s="858" t="s">
        <v>851</v>
      </c>
      <c r="AO1181" s="858" t="s">
        <v>851</v>
      </c>
      <c r="AP1181" s="858" t="s">
        <v>851</v>
      </c>
      <c r="AQ1181" s="859" t="s">
        <v>851</v>
      </c>
      <c r="BN1181" s="1250"/>
      <c r="BO1181" s="1258" t="s">
        <v>101</v>
      </c>
      <c r="BP1181" s="1258" t="s">
        <v>858</v>
      </c>
      <c r="BQ1181" s="773" t="s">
        <v>1049</v>
      </c>
      <c r="BR1181" s="857" t="s">
        <v>1185</v>
      </c>
      <c r="BS1181" s="858" t="s">
        <v>851</v>
      </c>
      <c r="BT1181" s="858" t="s">
        <v>851</v>
      </c>
      <c r="BU1181" s="858" t="s">
        <v>851</v>
      </c>
      <c r="BV1181" s="858" t="s">
        <v>851</v>
      </c>
      <c r="BW1181" s="859" t="s">
        <v>851</v>
      </c>
    </row>
    <row r="1182" spans="2:75">
      <c r="B1182" s="1250"/>
      <c r="C1182" s="1247"/>
      <c r="D1182" s="1259"/>
      <c r="E1182" s="783" t="s">
        <v>10</v>
      </c>
      <c r="F1182" s="873" t="s">
        <v>1186</v>
      </c>
      <c r="G1182" s="874" t="s">
        <v>851</v>
      </c>
      <c r="H1182" s="874" t="s">
        <v>851</v>
      </c>
      <c r="I1182" s="874" t="s">
        <v>851</v>
      </c>
      <c r="J1182" s="874" t="s">
        <v>851</v>
      </c>
      <c r="K1182" s="875" t="s">
        <v>851</v>
      </c>
      <c r="AH1182" s="1250"/>
      <c r="AI1182" s="1247"/>
      <c r="AJ1182" s="1259"/>
      <c r="AK1182" s="783" t="s">
        <v>10</v>
      </c>
      <c r="AL1182" s="873" t="s">
        <v>1186</v>
      </c>
      <c r="AM1182" s="874" t="s">
        <v>851</v>
      </c>
      <c r="AN1182" s="874" t="s">
        <v>851</v>
      </c>
      <c r="AO1182" s="874" t="s">
        <v>851</v>
      </c>
      <c r="AP1182" s="874" t="s">
        <v>851</v>
      </c>
      <c r="AQ1182" s="875" t="s">
        <v>851</v>
      </c>
      <c r="BN1182" s="1250"/>
      <c r="BO1182" s="1247"/>
      <c r="BP1182" s="1259"/>
      <c r="BQ1182" s="783" t="s">
        <v>10</v>
      </c>
      <c r="BR1182" s="873" t="s">
        <v>1186</v>
      </c>
      <c r="BS1182" s="874" t="s">
        <v>851</v>
      </c>
      <c r="BT1182" s="874" t="s">
        <v>851</v>
      </c>
      <c r="BU1182" s="874" t="s">
        <v>851</v>
      </c>
      <c r="BV1182" s="874" t="s">
        <v>851</v>
      </c>
      <c r="BW1182" s="875" t="s">
        <v>851</v>
      </c>
    </row>
    <row r="1183" spans="2:75" ht="15">
      <c r="B1183" s="1250"/>
      <c r="C1183" s="1247"/>
      <c r="D1183" s="1258" t="s">
        <v>1049</v>
      </c>
      <c r="E1183" s="773" t="s">
        <v>858</v>
      </c>
      <c r="F1183" s="857" t="s">
        <v>1185</v>
      </c>
      <c r="G1183" s="858" t="s">
        <v>851</v>
      </c>
      <c r="H1183" s="858" t="s">
        <v>851</v>
      </c>
      <c r="I1183" s="858" t="s">
        <v>851</v>
      </c>
      <c r="J1183" s="858" t="s">
        <v>851</v>
      </c>
      <c r="K1183" s="859" t="s">
        <v>851</v>
      </c>
      <c r="AH1183" s="1250"/>
      <c r="AI1183" s="1247"/>
      <c r="AJ1183" s="1258" t="s">
        <v>1049</v>
      </c>
      <c r="AK1183" s="773" t="s">
        <v>858</v>
      </c>
      <c r="AL1183" s="857" t="s">
        <v>1185</v>
      </c>
      <c r="AM1183" s="858" t="s">
        <v>851</v>
      </c>
      <c r="AN1183" s="858" t="s">
        <v>851</v>
      </c>
      <c r="AO1183" s="858" t="s">
        <v>851</v>
      </c>
      <c r="AP1183" s="858" t="s">
        <v>851</v>
      </c>
      <c r="AQ1183" s="859" t="s">
        <v>851</v>
      </c>
      <c r="BN1183" s="1250"/>
      <c r="BO1183" s="1247"/>
      <c r="BP1183" s="1258" t="s">
        <v>1049</v>
      </c>
      <c r="BQ1183" s="773" t="s">
        <v>858</v>
      </c>
      <c r="BR1183" s="857" t="s">
        <v>1185</v>
      </c>
      <c r="BS1183" s="858" t="s">
        <v>851</v>
      </c>
      <c r="BT1183" s="858" t="s">
        <v>851</v>
      </c>
      <c r="BU1183" s="858" t="s">
        <v>851</v>
      </c>
      <c r="BV1183" s="858" t="s">
        <v>851</v>
      </c>
      <c r="BW1183" s="859" t="s">
        <v>851</v>
      </c>
    </row>
    <row r="1184" spans="2:75">
      <c r="B1184" s="1250"/>
      <c r="C1184" s="1247"/>
      <c r="D1184" s="1259"/>
      <c r="E1184" s="783" t="s">
        <v>10</v>
      </c>
      <c r="F1184" s="873" t="s">
        <v>1186</v>
      </c>
      <c r="G1184" s="874" t="s">
        <v>851</v>
      </c>
      <c r="H1184" s="874" t="s">
        <v>851</v>
      </c>
      <c r="I1184" s="874" t="s">
        <v>851</v>
      </c>
      <c r="J1184" s="874" t="s">
        <v>851</v>
      </c>
      <c r="K1184" s="875" t="s">
        <v>851</v>
      </c>
      <c r="AH1184" s="1250"/>
      <c r="AI1184" s="1247"/>
      <c r="AJ1184" s="1259"/>
      <c r="AK1184" s="783" t="s">
        <v>10</v>
      </c>
      <c r="AL1184" s="873" t="s">
        <v>1186</v>
      </c>
      <c r="AM1184" s="874" t="s">
        <v>851</v>
      </c>
      <c r="AN1184" s="874" t="s">
        <v>851</v>
      </c>
      <c r="AO1184" s="874" t="s">
        <v>851</v>
      </c>
      <c r="AP1184" s="874" t="s">
        <v>851</v>
      </c>
      <c r="AQ1184" s="875" t="s">
        <v>851</v>
      </c>
      <c r="BN1184" s="1250"/>
      <c r="BO1184" s="1247"/>
      <c r="BP1184" s="1259"/>
      <c r="BQ1184" s="783" t="s">
        <v>10</v>
      </c>
      <c r="BR1184" s="873" t="s">
        <v>1186</v>
      </c>
      <c r="BS1184" s="874" t="s">
        <v>851</v>
      </c>
      <c r="BT1184" s="874" t="s">
        <v>851</v>
      </c>
      <c r="BU1184" s="874" t="s">
        <v>851</v>
      </c>
      <c r="BV1184" s="874" t="s">
        <v>851</v>
      </c>
      <c r="BW1184" s="875" t="s">
        <v>851</v>
      </c>
    </row>
    <row r="1185" spans="2:75">
      <c r="B1185" s="1250"/>
      <c r="C1185" s="1247"/>
      <c r="D1185" s="1258" t="s">
        <v>10</v>
      </c>
      <c r="E1185" s="773" t="s">
        <v>858</v>
      </c>
      <c r="F1185" s="857" t="s">
        <v>1181</v>
      </c>
      <c r="G1185" s="858" t="s">
        <v>851</v>
      </c>
      <c r="H1185" s="858" t="s">
        <v>851</v>
      </c>
      <c r="I1185" s="858" t="s">
        <v>851</v>
      </c>
      <c r="J1185" s="858" t="s">
        <v>851</v>
      </c>
      <c r="K1185" s="859" t="s">
        <v>851</v>
      </c>
      <c r="AH1185" s="1250"/>
      <c r="AI1185" s="1247"/>
      <c r="AJ1185" s="1258" t="s">
        <v>10</v>
      </c>
      <c r="AK1185" s="773" t="s">
        <v>858</v>
      </c>
      <c r="AL1185" s="857" t="s">
        <v>1181</v>
      </c>
      <c r="AM1185" s="858" t="s">
        <v>851</v>
      </c>
      <c r="AN1185" s="858" t="s">
        <v>851</v>
      </c>
      <c r="AO1185" s="858" t="s">
        <v>851</v>
      </c>
      <c r="AP1185" s="858" t="s">
        <v>851</v>
      </c>
      <c r="AQ1185" s="859" t="s">
        <v>851</v>
      </c>
      <c r="BN1185" s="1250"/>
      <c r="BO1185" s="1247"/>
      <c r="BP1185" s="1258" t="s">
        <v>10</v>
      </c>
      <c r="BQ1185" s="773" t="s">
        <v>858</v>
      </c>
      <c r="BR1185" s="857" t="s">
        <v>1181</v>
      </c>
      <c r="BS1185" s="858" t="s">
        <v>851</v>
      </c>
      <c r="BT1185" s="858" t="s">
        <v>851</v>
      </c>
      <c r="BU1185" s="858" t="s">
        <v>851</v>
      </c>
      <c r="BV1185" s="858" t="s">
        <v>851</v>
      </c>
      <c r="BW1185" s="859" t="s">
        <v>851</v>
      </c>
    </row>
    <row r="1186" spans="2:75">
      <c r="B1186" s="1250"/>
      <c r="C1186" s="1259"/>
      <c r="D1186" s="1259"/>
      <c r="E1186" s="783" t="s">
        <v>1049</v>
      </c>
      <c r="F1186" s="873" t="s">
        <v>1181</v>
      </c>
      <c r="G1186" s="874" t="s">
        <v>851</v>
      </c>
      <c r="H1186" s="874" t="s">
        <v>851</v>
      </c>
      <c r="I1186" s="874" t="s">
        <v>851</v>
      </c>
      <c r="J1186" s="874" t="s">
        <v>851</v>
      </c>
      <c r="K1186" s="875" t="s">
        <v>851</v>
      </c>
      <c r="AH1186" s="1250"/>
      <c r="AI1186" s="1259"/>
      <c r="AJ1186" s="1259"/>
      <c r="AK1186" s="783" t="s">
        <v>1049</v>
      </c>
      <c r="AL1186" s="873" t="s">
        <v>1181</v>
      </c>
      <c r="AM1186" s="874" t="s">
        <v>851</v>
      </c>
      <c r="AN1186" s="874" t="s">
        <v>851</v>
      </c>
      <c r="AO1186" s="874" t="s">
        <v>851</v>
      </c>
      <c r="AP1186" s="874" t="s">
        <v>851</v>
      </c>
      <c r="AQ1186" s="875" t="s">
        <v>851</v>
      </c>
      <c r="BN1186" s="1250"/>
      <c r="BO1186" s="1259"/>
      <c r="BP1186" s="1259"/>
      <c r="BQ1186" s="783" t="s">
        <v>1049</v>
      </c>
      <c r="BR1186" s="873" t="s">
        <v>1181</v>
      </c>
      <c r="BS1186" s="874" t="s">
        <v>851</v>
      </c>
      <c r="BT1186" s="874" t="s">
        <v>851</v>
      </c>
      <c r="BU1186" s="874" t="s">
        <v>851</v>
      </c>
      <c r="BV1186" s="874" t="s">
        <v>851</v>
      </c>
      <c r="BW1186" s="875" t="s">
        <v>851</v>
      </c>
    </row>
    <row r="1187" spans="2:75" ht="15">
      <c r="B1187" s="1250"/>
      <c r="C1187" s="1258" t="s">
        <v>102</v>
      </c>
      <c r="D1187" s="1258" t="s">
        <v>858</v>
      </c>
      <c r="E1187" s="773" t="s">
        <v>1049</v>
      </c>
      <c r="F1187" s="857" t="s">
        <v>1185</v>
      </c>
      <c r="G1187" s="858" t="s">
        <v>851</v>
      </c>
      <c r="H1187" s="858" t="s">
        <v>851</v>
      </c>
      <c r="I1187" s="858" t="s">
        <v>851</v>
      </c>
      <c r="J1187" s="858" t="s">
        <v>851</v>
      </c>
      <c r="K1187" s="859" t="s">
        <v>851</v>
      </c>
      <c r="AH1187" s="1250"/>
      <c r="AI1187" s="1258" t="s">
        <v>102</v>
      </c>
      <c r="AJ1187" s="1258" t="s">
        <v>858</v>
      </c>
      <c r="AK1187" s="773" t="s">
        <v>1049</v>
      </c>
      <c r="AL1187" s="857" t="s">
        <v>1185</v>
      </c>
      <c r="AM1187" s="858" t="s">
        <v>851</v>
      </c>
      <c r="AN1187" s="858" t="s">
        <v>851</v>
      </c>
      <c r="AO1187" s="858" t="s">
        <v>851</v>
      </c>
      <c r="AP1187" s="858" t="s">
        <v>851</v>
      </c>
      <c r="AQ1187" s="859" t="s">
        <v>851</v>
      </c>
      <c r="BN1187" s="1250"/>
      <c r="BO1187" s="1258" t="s">
        <v>102</v>
      </c>
      <c r="BP1187" s="1258" t="s">
        <v>858</v>
      </c>
      <c r="BQ1187" s="773" t="s">
        <v>1049</v>
      </c>
      <c r="BR1187" s="857" t="s">
        <v>1185</v>
      </c>
      <c r="BS1187" s="858" t="s">
        <v>851</v>
      </c>
      <c r="BT1187" s="858" t="s">
        <v>851</v>
      </c>
      <c r="BU1187" s="858" t="s">
        <v>851</v>
      </c>
      <c r="BV1187" s="858" t="s">
        <v>851</v>
      </c>
      <c r="BW1187" s="859" t="s">
        <v>851</v>
      </c>
    </row>
    <row r="1188" spans="2:75">
      <c r="B1188" s="1250"/>
      <c r="C1188" s="1247"/>
      <c r="D1188" s="1259"/>
      <c r="E1188" s="783" t="s">
        <v>10</v>
      </c>
      <c r="F1188" s="873" t="s">
        <v>1186</v>
      </c>
      <c r="G1188" s="874" t="s">
        <v>851</v>
      </c>
      <c r="H1188" s="874" t="s">
        <v>851</v>
      </c>
      <c r="I1188" s="874" t="s">
        <v>851</v>
      </c>
      <c r="J1188" s="874" t="s">
        <v>851</v>
      </c>
      <c r="K1188" s="875" t="s">
        <v>851</v>
      </c>
      <c r="AH1188" s="1250"/>
      <c r="AI1188" s="1247"/>
      <c r="AJ1188" s="1259"/>
      <c r="AK1188" s="783" t="s">
        <v>10</v>
      </c>
      <c r="AL1188" s="873" t="s">
        <v>1186</v>
      </c>
      <c r="AM1188" s="874" t="s">
        <v>851</v>
      </c>
      <c r="AN1188" s="874" t="s">
        <v>851</v>
      </c>
      <c r="AO1188" s="874" t="s">
        <v>851</v>
      </c>
      <c r="AP1188" s="874" t="s">
        <v>851</v>
      </c>
      <c r="AQ1188" s="875" t="s">
        <v>851</v>
      </c>
      <c r="BN1188" s="1250"/>
      <c r="BO1188" s="1247"/>
      <c r="BP1188" s="1259"/>
      <c r="BQ1188" s="783" t="s">
        <v>10</v>
      </c>
      <c r="BR1188" s="873" t="s">
        <v>1186</v>
      </c>
      <c r="BS1188" s="874" t="s">
        <v>851</v>
      </c>
      <c r="BT1188" s="874" t="s">
        <v>851</v>
      </c>
      <c r="BU1188" s="874" t="s">
        <v>851</v>
      </c>
      <c r="BV1188" s="874" t="s">
        <v>851</v>
      </c>
      <c r="BW1188" s="875" t="s">
        <v>851</v>
      </c>
    </row>
    <row r="1189" spans="2:75" ht="15">
      <c r="B1189" s="1250"/>
      <c r="C1189" s="1247"/>
      <c r="D1189" s="1258" t="s">
        <v>1049</v>
      </c>
      <c r="E1189" s="773" t="s">
        <v>858</v>
      </c>
      <c r="F1189" s="857" t="s">
        <v>1185</v>
      </c>
      <c r="G1189" s="858" t="s">
        <v>851</v>
      </c>
      <c r="H1189" s="858" t="s">
        <v>851</v>
      </c>
      <c r="I1189" s="858" t="s">
        <v>851</v>
      </c>
      <c r="J1189" s="858" t="s">
        <v>851</v>
      </c>
      <c r="K1189" s="859" t="s">
        <v>851</v>
      </c>
      <c r="AH1189" s="1250"/>
      <c r="AI1189" s="1247"/>
      <c r="AJ1189" s="1258" t="s">
        <v>1049</v>
      </c>
      <c r="AK1189" s="773" t="s">
        <v>858</v>
      </c>
      <c r="AL1189" s="857" t="s">
        <v>1185</v>
      </c>
      <c r="AM1189" s="858" t="s">
        <v>851</v>
      </c>
      <c r="AN1189" s="858" t="s">
        <v>851</v>
      </c>
      <c r="AO1189" s="858" t="s">
        <v>851</v>
      </c>
      <c r="AP1189" s="858" t="s">
        <v>851</v>
      </c>
      <c r="AQ1189" s="859" t="s">
        <v>851</v>
      </c>
      <c r="BN1189" s="1250"/>
      <c r="BO1189" s="1247"/>
      <c r="BP1189" s="1258" t="s">
        <v>1049</v>
      </c>
      <c r="BQ1189" s="773" t="s">
        <v>858</v>
      </c>
      <c r="BR1189" s="857" t="s">
        <v>1185</v>
      </c>
      <c r="BS1189" s="858" t="s">
        <v>851</v>
      </c>
      <c r="BT1189" s="858" t="s">
        <v>851</v>
      </c>
      <c r="BU1189" s="858" t="s">
        <v>851</v>
      </c>
      <c r="BV1189" s="858" t="s">
        <v>851</v>
      </c>
      <c r="BW1189" s="859" t="s">
        <v>851</v>
      </c>
    </row>
    <row r="1190" spans="2:75">
      <c r="B1190" s="1250"/>
      <c r="C1190" s="1247"/>
      <c r="D1190" s="1259"/>
      <c r="E1190" s="783" t="s">
        <v>10</v>
      </c>
      <c r="F1190" s="873" t="s">
        <v>1186</v>
      </c>
      <c r="G1190" s="874" t="s">
        <v>851</v>
      </c>
      <c r="H1190" s="874" t="s">
        <v>851</v>
      </c>
      <c r="I1190" s="874" t="s">
        <v>851</v>
      </c>
      <c r="J1190" s="874" t="s">
        <v>851</v>
      </c>
      <c r="K1190" s="875" t="s">
        <v>851</v>
      </c>
      <c r="AH1190" s="1250"/>
      <c r="AI1190" s="1247"/>
      <c r="AJ1190" s="1259"/>
      <c r="AK1190" s="783" t="s">
        <v>10</v>
      </c>
      <c r="AL1190" s="873" t="s">
        <v>1186</v>
      </c>
      <c r="AM1190" s="874" t="s">
        <v>851</v>
      </c>
      <c r="AN1190" s="874" t="s">
        <v>851</v>
      </c>
      <c r="AO1190" s="874" t="s">
        <v>851</v>
      </c>
      <c r="AP1190" s="874" t="s">
        <v>851</v>
      </c>
      <c r="AQ1190" s="875" t="s">
        <v>851</v>
      </c>
      <c r="BN1190" s="1250"/>
      <c r="BO1190" s="1247"/>
      <c r="BP1190" s="1259"/>
      <c r="BQ1190" s="783" t="s">
        <v>10</v>
      </c>
      <c r="BR1190" s="873" t="s">
        <v>1186</v>
      </c>
      <c r="BS1190" s="874" t="s">
        <v>851</v>
      </c>
      <c r="BT1190" s="874" t="s">
        <v>851</v>
      </c>
      <c r="BU1190" s="874" t="s">
        <v>851</v>
      </c>
      <c r="BV1190" s="874" t="s">
        <v>851</v>
      </c>
      <c r="BW1190" s="875" t="s">
        <v>851</v>
      </c>
    </row>
    <row r="1191" spans="2:75">
      <c r="B1191" s="1250"/>
      <c r="C1191" s="1247"/>
      <c r="D1191" s="1258" t="s">
        <v>10</v>
      </c>
      <c r="E1191" s="773" t="s">
        <v>858</v>
      </c>
      <c r="F1191" s="857" t="s">
        <v>1181</v>
      </c>
      <c r="G1191" s="858" t="s">
        <v>851</v>
      </c>
      <c r="H1191" s="858" t="s">
        <v>851</v>
      </c>
      <c r="I1191" s="858" t="s">
        <v>851</v>
      </c>
      <c r="J1191" s="858" t="s">
        <v>851</v>
      </c>
      <c r="K1191" s="859" t="s">
        <v>851</v>
      </c>
      <c r="AH1191" s="1250"/>
      <c r="AI1191" s="1247"/>
      <c r="AJ1191" s="1258" t="s">
        <v>10</v>
      </c>
      <c r="AK1191" s="773" t="s">
        <v>858</v>
      </c>
      <c r="AL1191" s="857" t="s">
        <v>1181</v>
      </c>
      <c r="AM1191" s="858" t="s">
        <v>851</v>
      </c>
      <c r="AN1191" s="858" t="s">
        <v>851</v>
      </c>
      <c r="AO1191" s="858" t="s">
        <v>851</v>
      </c>
      <c r="AP1191" s="858" t="s">
        <v>851</v>
      </c>
      <c r="AQ1191" s="859" t="s">
        <v>851</v>
      </c>
      <c r="BN1191" s="1250"/>
      <c r="BO1191" s="1247"/>
      <c r="BP1191" s="1258" t="s">
        <v>10</v>
      </c>
      <c r="BQ1191" s="773" t="s">
        <v>858</v>
      </c>
      <c r="BR1191" s="857" t="s">
        <v>1181</v>
      </c>
      <c r="BS1191" s="858" t="s">
        <v>851</v>
      </c>
      <c r="BT1191" s="858" t="s">
        <v>851</v>
      </c>
      <c r="BU1191" s="858" t="s">
        <v>851</v>
      </c>
      <c r="BV1191" s="858" t="s">
        <v>851</v>
      </c>
      <c r="BW1191" s="859" t="s">
        <v>851</v>
      </c>
    </row>
    <row r="1192" spans="2:75">
      <c r="B1192" s="1250"/>
      <c r="C1192" s="1259"/>
      <c r="D1192" s="1259"/>
      <c r="E1192" s="783" t="s">
        <v>1049</v>
      </c>
      <c r="F1192" s="873" t="s">
        <v>1181</v>
      </c>
      <c r="G1192" s="874" t="s">
        <v>851</v>
      </c>
      <c r="H1192" s="874" t="s">
        <v>851</v>
      </c>
      <c r="I1192" s="874" t="s">
        <v>851</v>
      </c>
      <c r="J1192" s="874" t="s">
        <v>851</v>
      </c>
      <c r="K1192" s="875" t="s">
        <v>851</v>
      </c>
      <c r="AH1192" s="1250"/>
      <c r="AI1192" s="1259"/>
      <c r="AJ1192" s="1259"/>
      <c r="AK1192" s="783" t="s">
        <v>1049</v>
      </c>
      <c r="AL1192" s="873" t="s">
        <v>1181</v>
      </c>
      <c r="AM1192" s="874" t="s">
        <v>851</v>
      </c>
      <c r="AN1192" s="874" t="s">
        <v>851</v>
      </c>
      <c r="AO1192" s="874" t="s">
        <v>851</v>
      </c>
      <c r="AP1192" s="874" t="s">
        <v>851</v>
      </c>
      <c r="AQ1192" s="875" t="s">
        <v>851</v>
      </c>
      <c r="BN1192" s="1250"/>
      <c r="BO1192" s="1259"/>
      <c r="BP1192" s="1259"/>
      <c r="BQ1192" s="783" t="s">
        <v>1049</v>
      </c>
      <c r="BR1192" s="873" t="s">
        <v>1181</v>
      </c>
      <c r="BS1192" s="874" t="s">
        <v>851</v>
      </c>
      <c r="BT1192" s="874" t="s">
        <v>851</v>
      </c>
      <c r="BU1192" s="874" t="s">
        <v>851</v>
      </c>
      <c r="BV1192" s="874" t="s">
        <v>851</v>
      </c>
      <c r="BW1192" s="875" t="s">
        <v>851</v>
      </c>
    </row>
    <row r="1193" spans="2:75" ht="15">
      <c r="B1193" s="1250"/>
      <c r="C1193" s="1258" t="s">
        <v>103</v>
      </c>
      <c r="D1193" s="1258" t="s">
        <v>858</v>
      </c>
      <c r="E1193" s="773" t="s">
        <v>1049</v>
      </c>
      <c r="F1193" s="857" t="s">
        <v>1185</v>
      </c>
      <c r="G1193" s="858" t="s">
        <v>851</v>
      </c>
      <c r="H1193" s="858" t="s">
        <v>851</v>
      </c>
      <c r="I1193" s="858" t="s">
        <v>851</v>
      </c>
      <c r="J1193" s="858" t="s">
        <v>851</v>
      </c>
      <c r="K1193" s="859" t="s">
        <v>851</v>
      </c>
      <c r="AH1193" s="1250"/>
      <c r="AI1193" s="1258" t="s">
        <v>103</v>
      </c>
      <c r="AJ1193" s="1258" t="s">
        <v>858</v>
      </c>
      <c r="AK1193" s="773" t="s">
        <v>1049</v>
      </c>
      <c r="AL1193" s="857" t="s">
        <v>1185</v>
      </c>
      <c r="AM1193" s="858" t="s">
        <v>851</v>
      </c>
      <c r="AN1193" s="858" t="s">
        <v>851</v>
      </c>
      <c r="AO1193" s="858" t="s">
        <v>851</v>
      </c>
      <c r="AP1193" s="858" t="s">
        <v>851</v>
      </c>
      <c r="AQ1193" s="859" t="s">
        <v>851</v>
      </c>
      <c r="BN1193" s="1250"/>
      <c r="BO1193" s="1258" t="s">
        <v>103</v>
      </c>
      <c r="BP1193" s="1258" t="s">
        <v>858</v>
      </c>
      <c r="BQ1193" s="773" t="s">
        <v>1049</v>
      </c>
      <c r="BR1193" s="857" t="s">
        <v>1185</v>
      </c>
      <c r="BS1193" s="858" t="s">
        <v>851</v>
      </c>
      <c r="BT1193" s="858" t="s">
        <v>851</v>
      </c>
      <c r="BU1193" s="858" t="s">
        <v>851</v>
      </c>
      <c r="BV1193" s="858" t="s">
        <v>851</v>
      </c>
      <c r="BW1193" s="859" t="s">
        <v>851</v>
      </c>
    </row>
    <row r="1194" spans="2:75">
      <c r="B1194" s="1250"/>
      <c r="C1194" s="1247"/>
      <c r="D1194" s="1259"/>
      <c r="E1194" s="783" t="s">
        <v>10</v>
      </c>
      <c r="F1194" s="873" t="s">
        <v>1186</v>
      </c>
      <c r="G1194" s="874" t="s">
        <v>851</v>
      </c>
      <c r="H1194" s="874" t="s">
        <v>851</v>
      </c>
      <c r="I1194" s="874" t="s">
        <v>851</v>
      </c>
      <c r="J1194" s="874" t="s">
        <v>851</v>
      </c>
      <c r="K1194" s="875" t="s">
        <v>851</v>
      </c>
      <c r="AH1194" s="1250"/>
      <c r="AI1194" s="1247"/>
      <c r="AJ1194" s="1259"/>
      <c r="AK1194" s="783" t="s">
        <v>10</v>
      </c>
      <c r="AL1194" s="873" t="s">
        <v>1186</v>
      </c>
      <c r="AM1194" s="874" t="s">
        <v>851</v>
      </c>
      <c r="AN1194" s="874" t="s">
        <v>851</v>
      </c>
      <c r="AO1194" s="874" t="s">
        <v>851</v>
      </c>
      <c r="AP1194" s="874" t="s">
        <v>851</v>
      </c>
      <c r="AQ1194" s="875" t="s">
        <v>851</v>
      </c>
      <c r="BN1194" s="1250"/>
      <c r="BO1194" s="1247"/>
      <c r="BP1194" s="1259"/>
      <c r="BQ1194" s="783" t="s">
        <v>10</v>
      </c>
      <c r="BR1194" s="873" t="s">
        <v>1186</v>
      </c>
      <c r="BS1194" s="874" t="s">
        <v>851</v>
      </c>
      <c r="BT1194" s="874" t="s">
        <v>851</v>
      </c>
      <c r="BU1194" s="874" t="s">
        <v>851</v>
      </c>
      <c r="BV1194" s="874" t="s">
        <v>851</v>
      </c>
      <c r="BW1194" s="875" t="s">
        <v>851</v>
      </c>
    </row>
    <row r="1195" spans="2:75" ht="15">
      <c r="B1195" s="1250"/>
      <c r="C1195" s="1247"/>
      <c r="D1195" s="1258" t="s">
        <v>1049</v>
      </c>
      <c r="E1195" s="773" t="s">
        <v>858</v>
      </c>
      <c r="F1195" s="857" t="s">
        <v>1185</v>
      </c>
      <c r="G1195" s="858" t="s">
        <v>851</v>
      </c>
      <c r="H1195" s="858" t="s">
        <v>851</v>
      </c>
      <c r="I1195" s="858" t="s">
        <v>851</v>
      </c>
      <c r="J1195" s="858" t="s">
        <v>851</v>
      </c>
      <c r="K1195" s="859" t="s">
        <v>851</v>
      </c>
      <c r="AH1195" s="1250"/>
      <c r="AI1195" s="1247"/>
      <c r="AJ1195" s="1258" t="s">
        <v>1049</v>
      </c>
      <c r="AK1195" s="773" t="s">
        <v>858</v>
      </c>
      <c r="AL1195" s="857" t="s">
        <v>1185</v>
      </c>
      <c r="AM1195" s="858" t="s">
        <v>851</v>
      </c>
      <c r="AN1195" s="858" t="s">
        <v>851</v>
      </c>
      <c r="AO1195" s="858" t="s">
        <v>851</v>
      </c>
      <c r="AP1195" s="858" t="s">
        <v>851</v>
      </c>
      <c r="AQ1195" s="859" t="s">
        <v>851</v>
      </c>
      <c r="BN1195" s="1250"/>
      <c r="BO1195" s="1247"/>
      <c r="BP1195" s="1258" t="s">
        <v>1049</v>
      </c>
      <c r="BQ1195" s="773" t="s">
        <v>858</v>
      </c>
      <c r="BR1195" s="857" t="s">
        <v>1185</v>
      </c>
      <c r="BS1195" s="858" t="s">
        <v>851</v>
      </c>
      <c r="BT1195" s="858" t="s">
        <v>851</v>
      </c>
      <c r="BU1195" s="858" t="s">
        <v>851</v>
      </c>
      <c r="BV1195" s="858" t="s">
        <v>851</v>
      </c>
      <c r="BW1195" s="859" t="s">
        <v>851</v>
      </c>
    </row>
    <row r="1196" spans="2:75">
      <c r="B1196" s="1250"/>
      <c r="C1196" s="1247"/>
      <c r="D1196" s="1259"/>
      <c r="E1196" s="783" t="s">
        <v>10</v>
      </c>
      <c r="F1196" s="873" t="s">
        <v>1186</v>
      </c>
      <c r="G1196" s="874" t="s">
        <v>851</v>
      </c>
      <c r="H1196" s="874" t="s">
        <v>851</v>
      </c>
      <c r="I1196" s="874" t="s">
        <v>851</v>
      </c>
      <c r="J1196" s="874" t="s">
        <v>851</v>
      </c>
      <c r="K1196" s="875" t="s">
        <v>851</v>
      </c>
      <c r="AH1196" s="1250"/>
      <c r="AI1196" s="1247"/>
      <c r="AJ1196" s="1259"/>
      <c r="AK1196" s="783" t="s">
        <v>10</v>
      </c>
      <c r="AL1196" s="873" t="s">
        <v>1186</v>
      </c>
      <c r="AM1196" s="874" t="s">
        <v>851</v>
      </c>
      <c r="AN1196" s="874" t="s">
        <v>851</v>
      </c>
      <c r="AO1196" s="874" t="s">
        <v>851</v>
      </c>
      <c r="AP1196" s="874" t="s">
        <v>851</v>
      </c>
      <c r="AQ1196" s="875" t="s">
        <v>851</v>
      </c>
      <c r="BN1196" s="1250"/>
      <c r="BO1196" s="1247"/>
      <c r="BP1196" s="1259"/>
      <c r="BQ1196" s="783" t="s">
        <v>10</v>
      </c>
      <c r="BR1196" s="873" t="s">
        <v>1186</v>
      </c>
      <c r="BS1196" s="874" t="s">
        <v>851</v>
      </c>
      <c r="BT1196" s="874" t="s">
        <v>851</v>
      </c>
      <c r="BU1196" s="874" t="s">
        <v>851</v>
      </c>
      <c r="BV1196" s="874" t="s">
        <v>851</v>
      </c>
      <c r="BW1196" s="875" t="s">
        <v>851</v>
      </c>
    </row>
    <row r="1197" spans="2:75">
      <c r="B1197" s="1250"/>
      <c r="C1197" s="1247"/>
      <c r="D1197" s="1258" t="s">
        <v>10</v>
      </c>
      <c r="E1197" s="773" t="s">
        <v>858</v>
      </c>
      <c r="F1197" s="857" t="s">
        <v>1181</v>
      </c>
      <c r="G1197" s="858" t="s">
        <v>851</v>
      </c>
      <c r="H1197" s="858" t="s">
        <v>851</v>
      </c>
      <c r="I1197" s="858" t="s">
        <v>851</v>
      </c>
      <c r="J1197" s="858" t="s">
        <v>851</v>
      </c>
      <c r="K1197" s="859" t="s">
        <v>851</v>
      </c>
      <c r="AH1197" s="1250"/>
      <c r="AI1197" s="1247"/>
      <c r="AJ1197" s="1258" t="s">
        <v>10</v>
      </c>
      <c r="AK1197" s="773" t="s">
        <v>858</v>
      </c>
      <c r="AL1197" s="857" t="s">
        <v>1181</v>
      </c>
      <c r="AM1197" s="858" t="s">
        <v>851</v>
      </c>
      <c r="AN1197" s="858" t="s">
        <v>851</v>
      </c>
      <c r="AO1197" s="858" t="s">
        <v>851</v>
      </c>
      <c r="AP1197" s="858" t="s">
        <v>851</v>
      </c>
      <c r="AQ1197" s="859" t="s">
        <v>851</v>
      </c>
      <c r="BN1197" s="1250"/>
      <c r="BO1197" s="1247"/>
      <c r="BP1197" s="1258" t="s">
        <v>10</v>
      </c>
      <c r="BQ1197" s="773" t="s">
        <v>858</v>
      </c>
      <c r="BR1197" s="857" t="s">
        <v>1181</v>
      </c>
      <c r="BS1197" s="858" t="s">
        <v>851</v>
      </c>
      <c r="BT1197" s="858" t="s">
        <v>851</v>
      </c>
      <c r="BU1197" s="858" t="s">
        <v>851</v>
      </c>
      <c r="BV1197" s="858" t="s">
        <v>851</v>
      </c>
      <c r="BW1197" s="859" t="s">
        <v>851</v>
      </c>
    </row>
    <row r="1198" spans="2:75">
      <c r="B1198" s="1250"/>
      <c r="C1198" s="1259"/>
      <c r="D1198" s="1259"/>
      <c r="E1198" s="783" t="s">
        <v>1049</v>
      </c>
      <c r="F1198" s="873" t="s">
        <v>1181</v>
      </c>
      <c r="G1198" s="874" t="s">
        <v>851</v>
      </c>
      <c r="H1198" s="874" t="s">
        <v>851</v>
      </c>
      <c r="I1198" s="874" t="s">
        <v>851</v>
      </c>
      <c r="J1198" s="874" t="s">
        <v>851</v>
      </c>
      <c r="K1198" s="875" t="s">
        <v>851</v>
      </c>
      <c r="AH1198" s="1250"/>
      <c r="AI1198" s="1259"/>
      <c r="AJ1198" s="1259"/>
      <c r="AK1198" s="783" t="s">
        <v>1049</v>
      </c>
      <c r="AL1198" s="873" t="s">
        <v>1181</v>
      </c>
      <c r="AM1198" s="874" t="s">
        <v>851</v>
      </c>
      <c r="AN1198" s="874" t="s">
        <v>851</v>
      </c>
      <c r="AO1198" s="874" t="s">
        <v>851</v>
      </c>
      <c r="AP1198" s="874" t="s">
        <v>851</v>
      </c>
      <c r="AQ1198" s="875" t="s">
        <v>851</v>
      </c>
      <c r="BN1198" s="1250"/>
      <c r="BO1198" s="1259"/>
      <c r="BP1198" s="1259"/>
      <c r="BQ1198" s="783" t="s">
        <v>1049</v>
      </c>
      <c r="BR1198" s="873" t="s">
        <v>1181</v>
      </c>
      <c r="BS1198" s="874" t="s">
        <v>851</v>
      </c>
      <c r="BT1198" s="874" t="s">
        <v>851</v>
      </c>
      <c r="BU1198" s="874" t="s">
        <v>851</v>
      </c>
      <c r="BV1198" s="874" t="s">
        <v>851</v>
      </c>
      <c r="BW1198" s="875" t="s">
        <v>851</v>
      </c>
    </row>
    <row r="1199" spans="2:75" ht="15.75" thickBot="1">
      <c r="B1199" s="1250"/>
      <c r="C1199" s="1260" t="s">
        <v>104</v>
      </c>
      <c r="D1199" s="1258" t="s">
        <v>858</v>
      </c>
      <c r="E1199" s="773" t="s">
        <v>1049</v>
      </c>
      <c r="F1199" s="857" t="s">
        <v>1185</v>
      </c>
      <c r="G1199" s="858" t="s">
        <v>851</v>
      </c>
      <c r="H1199" s="858" t="s">
        <v>851</v>
      </c>
      <c r="I1199" s="858" t="s">
        <v>851</v>
      </c>
      <c r="J1199" s="858" t="s">
        <v>851</v>
      </c>
      <c r="K1199" s="859" t="s">
        <v>851</v>
      </c>
      <c r="AH1199" s="1250"/>
      <c r="AI1199" s="1260" t="s">
        <v>104</v>
      </c>
      <c r="AJ1199" s="1258" t="s">
        <v>858</v>
      </c>
      <c r="AK1199" s="773" t="s">
        <v>1049</v>
      </c>
      <c r="AL1199" s="857" t="s">
        <v>1185</v>
      </c>
      <c r="AM1199" s="858" t="s">
        <v>851</v>
      </c>
      <c r="AN1199" s="858" t="s">
        <v>851</v>
      </c>
      <c r="AO1199" s="858" t="s">
        <v>851</v>
      </c>
      <c r="AP1199" s="858" t="s">
        <v>851</v>
      </c>
      <c r="AQ1199" s="859" t="s">
        <v>851</v>
      </c>
      <c r="BN1199" s="1250"/>
      <c r="BO1199" s="1260" t="s">
        <v>104</v>
      </c>
      <c r="BP1199" s="1258" t="s">
        <v>858</v>
      </c>
      <c r="BQ1199" s="773" t="s">
        <v>1049</v>
      </c>
      <c r="BR1199" s="857" t="s">
        <v>1185</v>
      </c>
      <c r="BS1199" s="858" t="s">
        <v>851</v>
      </c>
      <c r="BT1199" s="858" t="s">
        <v>851</v>
      </c>
      <c r="BU1199" s="858" t="s">
        <v>851</v>
      </c>
      <c r="BV1199" s="858" t="s">
        <v>851</v>
      </c>
      <c r="BW1199" s="859" t="s">
        <v>851</v>
      </c>
    </row>
    <row r="1200" spans="2:75">
      <c r="B1200" s="1250"/>
      <c r="C1200" s="1247"/>
      <c r="D1200" s="1259"/>
      <c r="E1200" s="783" t="s">
        <v>10</v>
      </c>
      <c r="F1200" s="873" t="s">
        <v>1186</v>
      </c>
      <c r="G1200" s="874" t="s">
        <v>851</v>
      </c>
      <c r="H1200" s="874" t="s">
        <v>851</v>
      </c>
      <c r="I1200" s="874" t="s">
        <v>851</v>
      </c>
      <c r="J1200" s="874" t="s">
        <v>851</v>
      </c>
      <c r="K1200" s="875" t="s">
        <v>851</v>
      </c>
      <c r="AH1200" s="1250"/>
      <c r="AI1200" s="1247"/>
      <c r="AJ1200" s="1259"/>
      <c r="AK1200" s="783" t="s">
        <v>10</v>
      </c>
      <c r="AL1200" s="873" t="s">
        <v>1186</v>
      </c>
      <c r="AM1200" s="874" t="s">
        <v>851</v>
      </c>
      <c r="AN1200" s="874" t="s">
        <v>851</v>
      </c>
      <c r="AO1200" s="874" t="s">
        <v>851</v>
      </c>
      <c r="AP1200" s="874" t="s">
        <v>851</v>
      </c>
      <c r="AQ1200" s="875" t="s">
        <v>851</v>
      </c>
      <c r="BN1200" s="1250"/>
      <c r="BO1200" s="1247"/>
      <c r="BP1200" s="1259"/>
      <c r="BQ1200" s="783" t="s">
        <v>10</v>
      </c>
      <c r="BR1200" s="873" t="s">
        <v>1186</v>
      </c>
      <c r="BS1200" s="874" t="s">
        <v>851</v>
      </c>
      <c r="BT1200" s="874" t="s">
        <v>851</v>
      </c>
      <c r="BU1200" s="874" t="s">
        <v>851</v>
      </c>
      <c r="BV1200" s="874" t="s">
        <v>851</v>
      </c>
      <c r="BW1200" s="875" t="s">
        <v>851</v>
      </c>
    </row>
    <row r="1201" spans="2:75" ht="15">
      <c r="B1201" s="1250"/>
      <c r="C1201" s="1247"/>
      <c r="D1201" s="1258" t="s">
        <v>1049</v>
      </c>
      <c r="E1201" s="773" t="s">
        <v>858</v>
      </c>
      <c r="F1201" s="857" t="s">
        <v>1185</v>
      </c>
      <c r="G1201" s="858" t="s">
        <v>851</v>
      </c>
      <c r="H1201" s="858" t="s">
        <v>851</v>
      </c>
      <c r="I1201" s="858" t="s">
        <v>851</v>
      </c>
      <c r="J1201" s="858" t="s">
        <v>851</v>
      </c>
      <c r="K1201" s="859" t="s">
        <v>851</v>
      </c>
      <c r="AH1201" s="1250"/>
      <c r="AI1201" s="1247"/>
      <c r="AJ1201" s="1258" t="s">
        <v>1049</v>
      </c>
      <c r="AK1201" s="773" t="s">
        <v>858</v>
      </c>
      <c r="AL1201" s="857" t="s">
        <v>1185</v>
      </c>
      <c r="AM1201" s="858" t="s">
        <v>851</v>
      </c>
      <c r="AN1201" s="858" t="s">
        <v>851</v>
      </c>
      <c r="AO1201" s="858" t="s">
        <v>851</v>
      </c>
      <c r="AP1201" s="858" t="s">
        <v>851</v>
      </c>
      <c r="AQ1201" s="859" t="s">
        <v>851</v>
      </c>
      <c r="BN1201" s="1250"/>
      <c r="BO1201" s="1247"/>
      <c r="BP1201" s="1258" t="s">
        <v>1049</v>
      </c>
      <c r="BQ1201" s="773" t="s">
        <v>858</v>
      </c>
      <c r="BR1201" s="857" t="s">
        <v>1185</v>
      </c>
      <c r="BS1201" s="858" t="s">
        <v>851</v>
      </c>
      <c r="BT1201" s="858" t="s">
        <v>851</v>
      </c>
      <c r="BU1201" s="858" t="s">
        <v>851</v>
      </c>
      <c r="BV1201" s="858" t="s">
        <v>851</v>
      </c>
      <c r="BW1201" s="859" t="s">
        <v>851</v>
      </c>
    </row>
    <row r="1202" spans="2:75">
      <c r="B1202" s="1250"/>
      <c r="C1202" s="1247"/>
      <c r="D1202" s="1259"/>
      <c r="E1202" s="783" t="s">
        <v>10</v>
      </c>
      <c r="F1202" s="873" t="s">
        <v>1186</v>
      </c>
      <c r="G1202" s="874" t="s">
        <v>851</v>
      </c>
      <c r="H1202" s="874" t="s">
        <v>851</v>
      </c>
      <c r="I1202" s="874" t="s">
        <v>851</v>
      </c>
      <c r="J1202" s="874" t="s">
        <v>851</v>
      </c>
      <c r="K1202" s="875" t="s">
        <v>851</v>
      </c>
      <c r="AH1202" s="1250"/>
      <c r="AI1202" s="1247"/>
      <c r="AJ1202" s="1259"/>
      <c r="AK1202" s="783" t="s">
        <v>10</v>
      </c>
      <c r="AL1202" s="873" t="s">
        <v>1186</v>
      </c>
      <c r="AM1202" s="874" t="s">
        <v>851</v>
      </c>
      <c r="AN1202" s="874" t="s">
        <v>851</v>
      </c>
      <c r="AO1202" s="874" t="s">
        <v>851</v>
      </c>
      <c r="AP1202" s="874" t="s">
        <v>851</v>
      </c>
      <c r="AQ1202" s="875" t="s">
        <v>851</v>
      </c>
      <c r="BN1202" s="1250"/>
      <c r="BO1202" s="1247"/>
      <c r="BP1202" s="1259"/>
      <c r="BQ1202" s="783" t="s">
        <v>10</v>
      </c>
      <c r="BR1202" s="873" t="s">
        <v>1186</v>
      </c>
      <c r="BS1202" s="874" t="s">
        <v>851</v>
      </c>
      <c r="BT1202" s="874" t="s">
        <v>851</v>
      </c>
      <c r="BU1202" s="874" t="s">
        <v>851</v>
      </c>
      <c r="BV1202" s="874" t="s">
        <v>851</v>
      </c>
      <c r="BW1202" s="875" t="s">
        <v>851</v>
      </c>
    </row>
    <row r="1203" spans="2:75" ht="15" thickBot="1">
      <c r="B1203" s="1250"/>
      <c r="C1203" s="1247"/>
      <c r="D1203" s="1260" t="s">
        <v>10</v>
      </c>
      <c r="E1203" s="773" t="s">
        <v>858</v>
      </c>
      <c r="F1203" s="857" t="s">
        <v>1181</v>
      </c>
      <c r="G1203" s="858" t="s">
        <v>851</v>
      </c>
      <c r="H1203" s="858" t="s">
        <v>851</v>
      </c>
      <c r="I1203" s="858" t="s">
        <v>851</v>
      </c>
      <c r="J1203" s="858" t="s">
        <v>851</v>
      </c>
      <c r="K1203" s="859" t="s">
        <v>851</v>
      </c>
      <c r="AH1203" s="1250"/>
      <c r="AI1203" s="1247"/>
      <c r="AJ1203" s="1260" t="s">
        <v>10</v>
      </c>
      <c r="AK1203" s="773" t="s">
        <v>858</v>
      </c>
      <c r="AL1203" s="857" t="s">
        <v>1181</v>
      </c>
      <c r="AM1203" s="858" t="s">
        <v>851</v>
      </c>
      <c r="AN1203" s="858" t="s">
        <v>851</v>
      </c>
      <c r="AO1203" s="858" t="s">
        <v>851</v>
      </c>
      <c r="AP1203" s="858" t="s">
        <v>851</v>
      </c>
      <c r="AQ1203" s="859" t="s">
        <v>851</v>
      </c>
      <c r="BN1203" s="1250"/>
      <c r="BO1203" s="1247"/>
      <c r="BP1203" s="1260" t="s">
        <v>10</v>
      </c>
      <c r="BQ1203" s="773" t="s">
        <v>858</v>
      </c>
      <c r="BR1203" s="857" t="s">
        <v>1181</v>
      </c>
      <c r="BS1203" s="858" t="s">
        <v>851</v>
      </c>
      <c r="BT1203" s="858" t="s">
        <v>851</v>
      </c>
      <c r="BU1203" s="858" t="s">
        <v>851</v>
      </c>
      <c r="BV1203" s="858" t="s">
        <v>851</v>
      </c>
      <c r="BW1203" s="859" t="s">
        <v>851</v>
      </c>
    </row>
    <row r="1204" spans="2:75" ht="15" thickBot="1">
      <c r="B1204" s="1263"/>
      <c r="C1204" s="1261"/>
      <c r="D1204" s="1261"/>
      <c r="E1204" s="788" t="s">
        <v>1049</v>
      </c>
      <c r="F1204" s="876" t="s">
        <v>1181</v>
      </c>
      <c r="G1204" s="819" t="s">
        <v>851</v>
      </c>
      <c r="H1204" s="819" t="s">
        <v>851</v>
      </c>
      <c r="I1204" s="819" t="s">
        <v>851</v>
      </c>
      <c r="J1204" s="819" t="s">
        <v>851</v>
      </c>
      <c r="K1204" s="820" t="s">
        <v>851</v>
      </c>
      <c r="AH1204" s="1263"/>
      <c r="AI1204" s="1261"/>
      <c r="AJ1204" s="1261"/>
      <c r="AK1204" s="788" t="s">
        <v>1049</v>
      </c>
      <c r="AL1204" s="876" t="s">
        <v>1181</v>
      </c>
      <c r="AM1204" s="819" t="s">
        <v>851</v>
      </c>
      <c r="AN1204" s="819" t="s">
        <v>851</v>
      </c>
      <c r="AO1204" s="819" t="s">
        <v>851</v>
      </c>
      <c r="AP1204" s="819" t="s">
        <v>851</v>
      </c>
      <c r="AQ1204" s="820" t="s">
        <v>851</v>
      </c>
      <c r="BN1204" s="1263"/>
      <c r="BO1204" s="1261"/>
      <c r="BP1204" s="1261"/>
      <c r="BQ1204" s="788" t="s">
        <v>1049</v>
      </c>
      <c r="BR1204" s="876" t="s">
        <v>1181</v>
      </c>
      <c r="BS1204" s="819" t="s">
        <v>851</v>
      </c>
      <c r="BT1204" s="819" t="s">
        <v>851</v>
      </c>
      <c r="BU1204" s="819" t="s">
        <v>851</v>
      </c>
      <c r="BV1204" s="819" t="s">
        <v>851</v>
      </c>
      <c r="BW1204" s="820" t="s">
        <v>851</v>
      </c>
    </row>
    <row r="1205" spans="2:75" ht="15">
      <c r="B1205" s="1270" t="s">
        <v>81</v>
      </c>
      <c r="C1205" s="1247"/>
      <c r="D1205" s="1247"/>
      <c r="E1205" s="1247"/>
      <c r="F1205" s="1247"/>
      <c r="G1205" s="1247"/>
      <c r="H1205" s="1247"/>
      <c r="I1205" s="1247"/>
      <c r="J1205" s="1247"/>
      <c r="K1205" s="1247"/>
      <c r="AH1205" s="1270" t="s">
        <v>81</v>
      </c>
      <c r="AI1205" s="1247"/>
      <c r="AJ1205" s="1247"/>
      <c r="AK1205" s="1247"/>
      <c r="AL1205" s="1247"/>
      <c r="AM1205" s="1247"/>
      <c r="AN1205" s="1247"/>
      <c r="AO1205" s="1247"/>
      <c r="AP1205" s="1247"/>
      <c r="AQ1205" s="1247"/>
      <c r="BN1205" s="1270" t="s">
        <v>81</v>
      </c>
      <c r="BO1205" s="1247"/>
      <c r="BP1205" s="1247"/>
      <c r="BQ1205" s="1247"/>
      <c r="BR1205" s="1247"/>
      <c r="BS1205" s="1247"/>
      <c r="BT1205" s="1247"/>
      <c r="BU1205" s="1247"/>
      <c r="BV1205" s="1247"/>
      <c r="BW1205" s="1247"/>
    </row>
    <row r="1206" spans="2:75" ht="15">
      <c r="B1206" s="1270" t="s">
        <v>1187</v>
      </c>
      <c r="C1206" s="1247"/>
      <c r="D1206" s="1247"/>
      <c r="E1206" s="1247"/>
      <c r="F1206" s="1247"/>
      <c r="G1206" s="1247"/>
      <c r="H1206" s="1247"/>
      <c r="I1206" s="1247"/>
      <c r="J1206" s="1247"/>
      <c r="K1206" s="1247"/>
      <c r="AH1206" s="1270" t="s">
        <v>1635</v>
      </c>
      <c r="AI1206" s="1247"/>
      <c r="AJ1206" s="1247"/>
      <c r="AK1206" s="1247"/>
      <c r="AL1206" s="1247"/>
      <c r="AM1206" s="1247"/>
      <c r="AN1206" s="1247"/>
      <c r="AO1206" s="1247"/>
      <c r="AP1206" s="1247"/>
      <c r="AQ1206" s="1247"/>
      <c r="BN1206" s="1270" t="s">
        <v>1714</v>
      </c>
      <c r="BO1206" s="1247"/>
      <c r="BP1206" s="1247"/>
      <c r="BQ1206" s="1247"/>
      <c r="BR1206" s="1247"/>
      <c r="BS1206" s="1247"/>
      <c r="BT1206" s="1247"/>
      <c r="BU1206" s="1247"/>
      <c r="BV1206" s="1247"/>
      <c r="BW1206" s="1247"/>
    </row>
    <row r="1207" spans="2:75" ht="15">
      <c r="B1207"/>
      <c r="C1207"/>
      <c r="D1207"/>
      <c r="E1207"/>
      <c r="F1207"/>
      <c r="G1207"/>
      <c r="H1207"/>
      <c r="I1207"/>
      <c r="J1207"/>
      <c r="K1207"/>
      <c r="AH1207"/>
      <c r="AI1207"/>
      <c r="AJ1207"/>
      <c r="AK1207"/>
      <c r="AL1207"/>
      <c r="AM1207"/>
      <c r="AN1207"/>
      <c r="AO1207"/>
      <c r="AP1207"/>
      <c r="AQ1207"/>
      <c r="BN1207"/>
      <c r="BO1207"/>
      <c r="BP1207"/>
      <c r="BQ1207"/>
      <c r="BR1207"/>
      <c r="BS1207"/>
      <c r="BT1207"/>
      <c r="BU1207"/>
      <c r="BV1207"/>
      <c r="BW1207"/>
    </row>
    <row r="1208" spans="2:75" ht="15.75" thickBot="1">
      <c r="B1208" s="1246" t="s">
        <v>1127</v>
      </c>
      <c r="C1208" s="1247"/>
      <c r="D1208" s="1247"/>
      <c r="E1208" s="1247"/>
      <c r="F1208" s="1247"/>
      <c r="G1208" s="1247"/>
      <c r="H1208"/>
      <c r="I1208"/>
      <c r="J1208"/>
      <c r="K1208"/>
      <c r="AH1208" s="1246" t="s">
        <v>1127</v>
      </c>
      <c r="AI1208" s="1247"/>
      <c r="AJ1208" s="1247"/>
      <c r="AK1208" s="1247"/>
      <c r="AL1208" s="1247"/>
      <c r="AM1208" s="1247"/>
      <c r="AN1208"/>
      <c r="AO1208"/>
      <c r="AP1208"/>
      <c r="AQ1208"/>
      <c r="BN1208" s="1246" t="s">
        <v>1127</v>
      </c>
      <c r="BO1208" s="1247"/>
      <c r="BP1208" s="1247"/>
      <c r="BQ1208" s="1247"/>
      <c r="BR1208" s="1247"/>
      <c r="BS1208" s="1247"/>
      <c r="BT1208"/>
      <c r="BU1208"/>
      <c r="BV1208"/>
      <c r="BW1208"/>
    </row>
    <row r="1209" spans="2:75" ht="25.5" thickBot="1">
      <c r="B1209" s="753" t="s">
        <v>30</v>
      </c>
      <c r="C1209" s="755" t="s">
        <v>96</v>
      </c>
      <c r="D1209" s="756" t="s">
        <v>849</v>
      </c>
      <c r="E1209" s="757" t="s">
        <v>850</v>
      </c>
      <c r="F1209" s="757" t="s">
        <v>36</v>
      </c>
      <c r="G1209" s="758" t="s">
        <v>39</v>
      </c>
      <c r="H1209"/>
      <c r="I1209"/>
      <c r="J1209"/>
      <c r="K1209"/>
      <c r="AH1209" s="753" t="s">
        <v>30</v>
      </c>
      <c r="AI1209" s="755" t="s">
        <v>96</v>
      </c>
      <c r="AJ1209" s="756" t="s">
        <v>849</v>
      </c>
      <c r="AK1209" s="757" t="s">
        <v>850</v>
      </c>
      <c r="AL1209" s="757" t="s">
        <v>36</v>
      </c>
      <c r="AM1209" s="758" t="s">
        <v>39</v>
      </c>
      <c r="AN1209"/>
      <c r="AO1209"/>
      <c r="AP1209"/>
      <c r="AQ1209"/>
      <c r="BN1209" s="753" t="s">
        <v>30</v>
      </c>
      <c r="BO1209" s="755" t="s">
        <v>96</v>
      </c>
      <c r="BP1209" s="756" t="s">
        <v>849</v>
      </c>
      <c r="BQ1209" s="757" t="s">
        <v>850</v>
      </c>
      <c r="BR1209" s="757" t="s">
        <v>36</v>
      </c>
      <c r="BS1209" s="758" t="s">
        <v>39</v>
      </c>
      <c r="BT1209"/>
      <c r="BU1209"/>
      <c r="BV1209"/>
      <c r="BW1209"/>
    </row>
    <row r="1210" spans="2:75" ht="15">
      <c r="B1210" s="1249" t="s">
        <v>2</v>
      </c>
      <c r="C1210" s="793" t="s">
        <v>99</v>
      </c>
      <c r="D1210" s="794">
        <v>2</v>
      </c>
      <c r="E1210" s="796">
        <v>39.000000000000533</v>
      </c>
      <c r="F1210" s="813">
        <v>8.6269758342411434E-2</v>
      </c>
      <c r="G1210" s="814">
        <v>0.91752129755678169</v>
      </c>
      <c r="H1210"/>
      <c r="I1210"/>
      <c r="J1210"/>
      <c r="K1210"/>
      <c r="AH1210" s="1249" t="s">
        <v>2</v>
      </c>
      <c r="AI1210" s="793" t="s">
        <v>99</v>
      </c>
      <c r="AJ1210" s="794">
        <v>2</v>
      </c>
      <c r="AK1210" s="796">
        <v>39.000000000000227</v>
      </c>
      <c r="AL1210" s="813">
        <v>1.5458382393831975</v>
      </c>
      <c r="AM1210" s="814">
        <v>0.22590896964218915</v>
      </c>
      <c r="AN1210"/>
      <c r="AO1210"/>
      <c r="AP1210"/>
      <c r="AQ1210"/>
      <c r="BN1210" s="1249" t="s">
        <v>2</v>
      </c>
      <c r="BO1210" s="793" t="s">
        <v>99</v>
      </c>
      <c r="BP1210" s="794">
        <v>2</v>
      </c>
      <c r="BQ1210" s="796">
        <v>39.000000000000682</v>
      </c>
      <c r="BR1210" s="813">
        <v>34.997971327369903</v>
      </c>
      <c r="BS1210" s="814">
        <v>1.9781461176061591E-9</v>
      </c>
      <c r="BT1210"/>
      <c r="BU1210"/>
      <c r="BV1210"/>
      <c r="BW1210"/>
    </row>
    <row r="1211" spans="2:75" ht="15">
      <c r="B1211" s="1250"/>
      <c r="C1211" s="778" t="s">
        <v>100</v>
      </c>
      <c r="D1211" s="779">
        <v>2</v>
      </c>
      <c r="E1211" s="815">
        <v>38.999999999999467</v>
      </c>
      <c r="F1211" s="815">
        <v>0.90040033224853266</v>
      </c>
      <c r="G1211" s="816">
        <v>0.41468704372353737</v>
      </c>
      <c r="H1211"/>
      <c r="I1211"/>
      <c r="J1211"/>
      <c r="K1211"/>
      <c r="AH1211" s="1250"/>
      <c r="AI1211" s="778" t="s">
        <v>100</v>
      </c>
      <c r="AJ1211" s="779">
        <v>2</v>
      </c>
      <c r="AK1211" s="815">
        <v>38.999999999997492</v>
      </c>
      <c r="AL1211" s="815">
        <v>4.2485293912493027</v>
      </c>
      <c r="AM1211" s="816">
        <v>2.1417010678504603E-2</v>
      </c>
      <c r="AN1211"/>
      <c r="AO1211"/>
      <c r="AP1211"/>
      <c r="AQ1211"/>
      <c r="BN1211" s="1250"/>
      <c r="BO1211" s="778" t="s">
        <v>100</v>
      </c>
      <c r="BP1211" s="779">
        <v>2</v>
      </c>
      <c r="BQ1211" s="815">
        <v>38.999999999995211</v>
      </c>
      <c r="BR1211" s="815">
        <v>48.42350705685238</v>
      </c>
      <c r="BS1211" s="816">
        <v>2.6994975788353263E-11</v>
      </c>
      <c r="BT1211"/>
      <c r="BU1211"/>
      <c r="BV1211"/>
      <c r="BW1211"/>
    </row>
    <row r="1212" spans="2:75" ht="15">
      <c r="B1212" s="1250"/>
      <c r="C1212" s="778" t="s">
        <v>101</v>
      </c>
      <c r="D1212" s="779">
        <v>2</v>
      </c>
      <c r="E1212" s="815">
        <v>38.999999999999012</v>
      </c>
      <c r="F1212" s="815">
        <v>0.10133802422852589</v>
      </c>
      <c r="G1212" s="816">
        <v>0.90386468444691592</v>
      </c>
      <c r="H1212"/>
      <c r="I1212"/>
      <c r="J1212"/>
      <c r="K1212"/>
      <c r="AH1212" s="1250"/>
      <c r="AI1212" s="778" t="s">
        <v>101</v>
      </c>
      <c r="AJ1212" s="779">
        <v>2</v>
      </c>
      <c r="AK1212" s="815">
        <v>38.999999999996426</v>
      </c>
      <c r="AL1212" s="815">
        <v>2.4667776861052837</v>
      </c>
      <c r="AM1212" s="816">
        <v>9.8001111901274765E-2</v>
      </c>
      <c r="AN1212"/>
      <c r="AO1212"/>
      <c r="AP1212"/>
      <c r="AQ1212"/>
      <c r="BN1212" s="1250"/>
      <c r="BO1212" s="778" t="s">
        <v>101</v>
      </c>
      <c r="BP1212" s="779">
        <v>2</v>
      </c>
      <c r="BQ1212" s="815">
        <v>38.999999999999012</v>
      </c>
      <c r="BR1212" s="815">
        <v>69.102886590114181</v>
      </c>
      <c r="BS1212" s="816">
        <v>1.5151004857668405E-13</v>
      </c>
      <c r="BT1212"/>
      <c r="BU1212"/>
      <c r="BV1212"/>
      <c r="BW1212"/>
    </row>
    <row r="1213" spans="2:75" ht="15">
      <c r="B1213" s="1250"/>
      <c r="C1213" s="778" t="s">
        <v>102</v>
      </c>
      <c r="D1213" s="779">
        <v>2</v>
      </c>
      <c r="E1213" s="815">
        <v>38.99999999999612</v>
      </c>
      <c r="F1213" s="815">
        <v>0.80265243333953717</v>
      </c>
      <c r="G1213" s="816">
        <v>0.45540281826352813</v>
      </c>
      <c r="H1213"/>
      <c r="I1213"/>
      <c r="J1213"/>
      <c r="K1213"/>
      <c r="AH1213" s="1250"/>
      <c r="AI1213" s="778" t="s">
        <v>102</v>
      </c>
      <c r="AJ1213" s="779">
        <v>2</v>
      </c>
      <c r="AK1213" s="815">
        <v>38.999999999986393</v>
      </c>
      <c r="AL1213" s="815">
        <v>2.8360648388889533</v>
      </c>
      <c r="AM1213" s="816">
        <v>7.0801917457321617E-2</v>
      </c>
      <c r="AN1213"/>
      <c r="AO1213"/>
      <c r="AP1213"/>
      <c r="AQ1213"/>
      <c r="BN1213" s="1250"/>
      <c r="BO1213" s="778" t="s">
        <v>102</v>
      </c>
      <c r="BP1213" s="779">
        <v>2</v>
      </c>
      <c r="BQ1213" s="815">
        <v>38.999999999997947</v>
      </c>
      <c r="BR1213" s="815">
        <v>74.311494040005741</v>
      </c>
      <c r="BS1213" s="816">
        <v>4.9737264542762927E-14</v>
      </c>
      <c r="BT1213"/>
      <c r="BU1213"/>
      <c r="BV1213"/>
      <c r="BW1213"/>
    </row>
    <row r="1214" spans="2:75" ht="15">
      <c r="B1214" s="1250"/>
      <c r="C1214" s="778" t="s">
        <v>103</v>
      </c>
      <c r="D1214" s="779">
        <v>2</v>
      </c>
      <c r="E1214" s="799">
        <v>39.000000000000227</v>
      </c>
      <c r="F1214" s="815">
        <v>0.31895574225691492</v>
      </c>
      <c r="G1214" s="816">
        <v>0.72878587818382334</v>
      </c>
      <c r="H1214"/>
      <c r="I1214"/>
      <c r="J1214"/>
      <c r="K1214"/>
      <c r="AH1214" s="1250"/>
      <c r="AI1214" s="778" t="s">
        <v>103</v>
      </c>
      <c r="AJ1214" s="779">
        <v>2</v>
      </c>
      <c r="AK1214" s="815">
        <v>38.999999999989583</v>
      </c>
      <c r="AL1214" s="815">
        <v>0.89588229010897058</v>
      </c>
      <c r="AM1214" s="816">
        <v>0.41648199631092131</v>
      </c>
      <c r="AN1214"/>
      <c r="AO1214"/>
      <c r="AP1214"/>
      <c r="AQ1214"/>
      <c r="BN1214" s="1250"/>
      <c r="BO1214" s="778" t="s">
        <v>103</v>
      </c>
      <c r="BP1214" s="779">
        <v>2</v>
      </c>
      <c r="BQ1214" s="815">
        <v>38.999999999998707</v>
      </c>
      <c r="BR1214" s="815">
        <v>63.398250028163709</v>
      </c>
      <c r="BS1214" s="816">
        <v>5.5467724276524657E-13</v>
      </c>
      <c r="BT1214"/>
      <c r="BU1214"/>
      <c r="BV1214"/>
      <c r="BW1214"/>
    </row>
    <row r="1215" spans="2:75" ht="15">
      <c r="B1215" s="1251"/>
      <c r="C1215" s="783" t="s">
        <v>104</v>
      </c>
      <c r="D1215" s="784">
        <v>2</v>
      </c>
      <c r="E1215" s="850">
        <v>38.999999999995971</v>
      </c>
      <c r="F1215" s="850">
        <v>0.46668856945429082</v>
      </c>
      <c r="G1215" s="851">
        <v>0.63053189811046306</v>
      </c>
      <c r="H1215"/>
      <c r="I1215"/>
      <c r="J1215"/>
      <c r="K1215"/>
      <c r="AH1215" s="1251"/>
      <c r="AI1215" s="783" t="s">
        <v>104</v>
      </c>
      <c r="AJ1215" s="784">
        <v>2</v>
      </c>
      <c r="AK1215" s="850">
        <v>38.999999999991566</v>
      </c>
      <c r="AL1215" s="850">
        <v>0.44992418333798356</v>
      </c>
      <c r="AM1215" s="851">
        <v>0.64094469195367132</v>
      </c>
      <c r="AN1215"/>
      <c r="AO1215"/>
      <c r="AP1215"/>
      <c r="AQ1215"/>
      <c r="BN1215" s="1251"/>
      <c r="BO1215" s="783" t="s">
        <v>104</v>
      </c>
      <c r="BP1215" s="784">
        <v>2</v>
      </c>
      <c r="BQ1215" s="881">
        <v>39.000000000001748</v>
      </c>
      <c r="BR1215" s="850">
        <v>79.925806451602</v>
      </c>
      <c r="BS1215" s="851">
        <v>1.6011869329425607E-14</v>
      </c>
      <c r="BT1215"/>
      <c r="BU1215"/>
      <c r="BV1215"/>
      <c r="BW1215"/>
    </row>
    <row r="1216" spans="2:75" ht="15.75" thickBot="1">
      <c r="B1216" s="1262" t="s">
        <v>1</v>
      </c>
      <c r="C1216" s="773" t="s">
        <v>99</v>
      </c>
      <c r="D1216" s="774">
        <v>0</v>
      </c>
      <c r="E1216" s="858" t="s">
        <v>851</v>
      </c>
      <c r="F1216" s="858" t="s">
        <v>851</v>
      </c>
      <c r="G1216" s="859" t="s">
        <v>851</v>
      </c>
      <c r="H1216"/>
      <c r="I1216"/>
      <c r="J1216"/>
      <c r="K1216"/>
      <c r="AH1216" s="1262" t="s">
        <v>1</v>
      </c>
      <c r="AI1216" s="773" t="s">
        <v>99</v>
      </c>
      <c r="AJ1216" s="774">
        <v>0</v>
      </c>
      <c r="AK1216" s="858" t="s">
        <v>851</v>
      </c>
      <c r="AL1216" s="858" t="s">
        <v>851</v>
      </c>
      <c r="AM1216" s="859" t="s">
        <v>851</v>
      </c>
      <c r="AN1216"/>
      <c r="AO1216"/>
      <c r="AP1216"/>
      <c r="AQ1216"/>
      <c r="BN1216" s="1262" t="s">
        <v>1</v>
      </c>
      <c r="BO1216" s="773" t="s">
        <v>99</v>
      </c>
      <c r="BP1216" s="774">
        <v>0</v>
      </c>
      <c r="BQ1216" s="858" t="s">
        <v>851</v>
      </c>
      <c r="BR1216" s="858" t="s">
        <v>851</v>
      </c>
      <c r="BS1216" s="859" t="s">
        <v>851</v>
      </c>
      <c r="BT1216"/>
      <c r="BU1216"/>
      <c r="BV1216"/>
      <c r="BW1216"/>
    </row>
    <row r="1217" spans="2:75" ht="15">
      <c r="B1217" s="1250"/>
      <c r="C1217" s="778" t="s">
        <v>100</v>
      </c>
      <c r="D1217" s="779">
        <v>0</v>
      </c>
      <c r="E1217" s="817" t="s">
        <v>851</v>
      </c>
      <c r="F1217" s="817" t="s">
        <v>851</v>
      </c>
      <c r="G1217" s="818" t="s">
        <v>851</v>
      </c>
      <c r="H1217"/>
      <c r="I1217"/>
      <c r="J1217"/>
      <c r="K1217"/>
      <c r="AH1217" s="1250"/>
      <c r="AI1217" s="778" t="s">
        <v>100</v>
      </c>
      <c r="AJ1217" s="779">
        <v>0</v>
      </c>
      <c r="AK1217" s="817" t="s">
        <v>851</v>
      </c>
      <c r="AL1217" s="817" t="s">
        <v>851</v>
      </c>
      <c r="AM1217" s="818" t="s">
        <v>851</v>
      </c>
      <c r="AN1217"/>
      <c r="AO1217"/>
      <c r="AP1217"/>
      <c r="AQ1217"/>
      <c r="BN1217" s="1250"/>
      <c r="BO1217" s="778" t="s">
        <v>100</v>
      </c>
      <c r="BP1217" s="779">
        <v>0</v>
      </c>
      <c r="BQ1217" s="817" t="s">
        <v>851</v>
      </c>
      <c r="BR1217" s="817" t="s">
        <v>851</v>
      </c>
      <c r="BS1217" s="818" t="s">
        <v>851</v>
      </c>
      <c r="BT1217"/>
      <c r="BU1217"/>
      <c r="BV1217"/>
      <c r="BW1217"/>
    </row>
    <row r="1218" spans="2:75" ht="15">
      <c r="B1218" s="1250"/>
      <c r="C1218" s="778" t="s">
        <v>101</v>
      </c>
      <c r="D1218" s="779">
        <v>0</v>
      </c>
      <c r="E1218" s="817" t="s">
        <v>851</v>
      </c>
      <c r="F1218" s="817" t="s">
        <v>851</v>
      </c>
      <c r="G1218" s="818" t="s">
        <v>851</v>
      </c>
      <c r="H1218"/>
      <c r="I1218"/>
      <c r="J1218"/>
      <c r="K1218"/>
      <c r="AH1218" s="1250"/>
      <c r="AI1218" s="778" t="s">
        <v>101</v>
      </c>
      <c r="AJ1218" s="779">
        <v>0</v>
      </c>
      <c r="AK1218" s="817" t="s">
        <v>851</v>
      </c>
      <c r="AL1218" s="817" t="s">
        <v>851</v>
      </c>
      <c r="AM1218" s="818" t="s">
        <v>851</v>
      </c>
      <c r="AN1218"/>
      <c r="AO1218"/>
      <c r="AP1218"/>
      <c r="AQ1218"/>
      <c r="BN1218" s="1250"/>
      <c r="BO1218" s="778" t="s">
        <v>101</v>
      </c>
      <c r="BP1218" s="779">
        <v>0</v>
      </c>
      <c r="BQ1218" s="817" t="s">
        <v>851</v>
      </c>
      <c r="BR1218" s="817" t="s">
        <v>851</v>
      </c>
      <c r="BS1218" s="818" t="s">
        <v>851</v>
      </c>
      <c r="BT1218"/>
      <c r="BU1218"/>
      <c r="BV1218"/>
      <c r="BW1218"/>
    </row>
    <row r="1219" spans="2:75" ht="15">
      <c r="B1219" s="1250"/>
      <c r="C1219" s="778" t="s">
        <v>102</v>
      </c>
      <c r="D1219" s="779">
        <v>0</v>
      </c>
      <c r="E1219" s="817" t="s">
        <v>851</v>
      </c>
      <c r="F1219" s="817" t="s">
        <v>851</v>
      </c>
      <c r="G1219" s="818" t="s">
        <v>851</v>
      </c>
      <c r="H1219"/>
      <c r="I1219"/>
      <c r="J1219"/>
      <c r="K1219"/>
      <c r="AH1219" s="1250"/>
      <c r="AI1219" s="778" t="s">
        <v>102</v>
      </c>
      <c r="AJ1219" s="779">
        <v>0</v>
      </c>
      <c r="AK1219" s="817" t="s">
        <v>851</v>
      </c>
      <c r="AL1219" s="817" t="s">
        <v>851</v>
      </c>
      <c r="AM1219" s="818" t="s">
        <v>851</v>
      </c>
      <c r="AN1219"/>
      <c r="AO1219"/>
      <c r="AP1219"/>
      <c r="AQ1219"/>
      <c r="BN1219" s="1250"/>
      <c r="BO1219" s="778" t="s">
        <v>102</v>
      </c>
      <c r="BP1219" s="779">
        <v>0</v>
      </c>
      <c r="BQ1219" s="817" t="s">
        <v>851</v>
      </c>
      <c r="BR1219" s="817" t="s">
        <v>851</v>
      </c>
      <c r="BS1219" s="818" t="s">
        <v>851</v>
      </c>
      <c r="BT1219"/>
      <c r="BU1219"/>
      <c r="BV1219"/>
      <c r="BW1219"/>
    </row>
    <row r="1220" spans="2:75" ht="15">
      <c r="B1220" s="1250"/>
      <c r="C1220" s="778" t="s">
        <v>103</v>
      </c>
      <c r="D1220" s="779">
        <v>0</v>
      </c>
      <c r="E1220" s="817" t="s">
        <v>851</v>
      </c>
      <c r="F1220" s="817" t="s">
        <v>851</v>
      </c>
      <c r="G1220" s="818" t="s">
        <v>851</v>
      </c>
      <c r="H1220"/>
      <c r="I1220"/>
      <c r="J1220"/>
      <c r="K1220"/>
      <c r="AH1220" s="1250"/>
      <c r="AI1220" s="778" t="s">
        <v>103</v>
      </c>
      <c r="AJ1220" s="779">
        <v>0</v>
      </c>
      <c r="AK1220" s="817" t="s">
        <v>851</v>
      </c>
      <c r="AL1220" s="817" t="s">
        <v>851</v>
      </c>
      <c r="AM1220" s="818" t="s">
        <v>851</v>
      </c>
      <c r="AN1220"/>
      <c r="AO1220"/>
      <c r="AP1220"/>
      <c r="AQ1220"/>
      <c r="BN1220" s="1250"/>
      <c r="BO1220" s="778" t="s">
        <v>103</v>
      </c>
      <c r="BP1220" s="779">
        <v>0</v>
      </c>
      <c r="BQ1220" s="817" t="s">
        <v>851</v>
      </c>
      <c r="BR1220" s="817" t="s">
        <v>851</v>
      </c>
      <c r="BS1220" s="818" t="s">
        <v>851</v>
      </c>
      <c r="BT1220"/>
      <c r="BU1220"/>
      <c r="BV1220"/>
      <c r="BW1220"/>
    </row>
    <row r="1221" spans="2:75" ht="15.75" thickBot="1">
      <c r="B1221" s="1263"/>
      <c r="C1221" s="788" t="s">
        <v>104</v>
      </c>
      <c r="D1221" s="789">
        <v>0</v>
      </c>
      <c r="E1221" s="819" t="s">
        <v>851</v>
      </c>
      <c r="F1221" s="819" t="s">
        <v>851</v>
      </c>
      <c r="G1221" s="820" t="s">
        <v>851</v>
      </c>
      <c r="H1221"/>
      <c r="I1221"/>
      <c r="J1221"/>
      <c r="K1221"/>
      <c r="AH1221" s="1263"/>
      <c r="AI1221" s="788" t="s">
        <v>104</v>
      </c>
      <c r="AJ1221" s="789">
        <v>0</v>
      </c>
      <c r="AK1221" s="819" t="s">
        <v>851</v>
      </c>
      <c r="AL1221" s="819" t="s">
        <v>851</v>
      </c>
      <c r="AM1221" s="820" t="s">
        <v>851</v>
      </c>
      <c r="AN1221"/>
      <c r="AO1221"/>
      <c r="AP1221"/>
      <c r="AQ1221"/>
      <c r="BN1221" s="1263"/>
      <c r="BO1221" s="788" t="s">
        <v>104</v>
      </c>
      <c r="BP1221" s="789">
        <v>0</v>
      </c>
      <c r="BQ1221" s="819" t="s">
        <v>851</v>
      </c>
      <c r="BR1221" s="819" t="s">
        <v>851</v>
      </c>
      <c r="BS1221" s="820" t="s">
        <v>851</v>
      </c>
      <c r="BT1221"/>
      <c r="BU1221"/>
      <c r="BV1221"/>
      <c r="BW1221"/>
    </row>
    <row r="1222" spans="2:75" ht="15">
      <c r="B1222" s="1270" t="s">
        <v>869</v>
      </c>
      <c r="C1222" s="1247"/>
      <c r="D1222" s="1247"/>
      <c r="E1222" s="1247"/>
      <c r="F1222" s="1247"/>
      <c r="G1222" s="1247"/>
      <c r="H1222"/>
      <c r="I1222"/>
      <c r="J1222"/>
      <c r="K1222"/>
      <c r="AH1222" s="1270" t="s">
        <v>869</v>
      </c>
      <c r="AI1222" s="1247"/>
      <c r="AJ1222" s="1247"/>
      <c r="AK1222" s="1247"/>
      <c r="AL1222" s="1247"/>
      <c r="AM1222" s="1247"/>
      <c r="AN1222"/>
      <c r="AO1222"/>
      <c r="AP1222"/>
      <c r="AQ1222"/>
      <c r="BN1222" s="1270" t="s">
        <v>869</v>
      </c>
      <c r="BO1222" s="1247"/>
      <c r="BP1222" s="1247"/>
      <c r="BQ1222" s="1247"/>
      <c r="BR1222" s="1247"/>
      <c r="BS1222" s="1247"/>
      <c r="BT1222"/>
      <c r="BU1222"/>
      <c r="BV1222"/>
      <c r="BW1222"/>
    </row>
    <row r="1223" spans="2:75" ht="15">
      <c r="B1223" s="1270" t="s">
        <v>1106</v>
      </c>
      <c r="C1223" s="1247"/>
      <c r="D1223" s="1247"/>
      <c r="E1223" s="1247"/>
      <c r="F1223" s="1247"/>
      <c r="G1223" s="1247"/>
      <c r="H1223"/>
      <c r="I1223"/>
      <c r="J1223"/>
      <c r="K1223"/>
      <c r="AH1223" s="1270" t="s">
        <v>1422</v>
      </c>
      <c r="AI1223" s="1247"/>
      <c r="AJ1223" s="1247"/>
      <c r="AK1223" s="1247"/>
      <c r="AL1223" s="1247"/>
      <c r="AM1223" s="1247"/>
      <c r="AN1223"/>
      <c r="AO1223"/>
      <c r="AP1223"/>
      <c r="AQ1223"/>
      <c r="BN1223" s="1270" t="s">
        <v>1654</v>
      </c>
      <c r="BO1223" s="1247"/>
      <c r="BP1223" s="1247"/>
      <c r="BQ1223" s="1247"/>
      <c r="BR1223" s="1247"/>
      <c r="BS1223" s="1247"/>
      <c r="BT1223"/>
      <c r="BU1223"/>
      <c r="BV1223"/>
      <c r="BW1223"/>
    </row>
    <row r="1224" spans="2:75" ht="15">
      <c r="B1224"/>
      <c r="C1224"/>
      <c r="D1224"/>
      <c r="E1224"/>
      <c r="F1224"/>
      <c r="G1224"/>
      <c r="H1224"/>
      <c r="I1224"/>
      <c r="J1224"/>
      <c r="K1224"/>
      <c r="AH1224"/>
      <c r="AI1224"/>
      <c r="AJ1224"/>
      <c r="AK1224"/>
      <c r="AL1224"/>
      <c r="AM1224"/>
      <c r="AN1224"/>
      <c r="AO1224"/>
      <c r="AP1224"/>
      <c r="AQ1224"/>
      <c r="BN1224"/>
      <c r="BO1224"/>
      <c r="BP1224"/>
      <c r="BQ1224"/>
      <c r="BR1224"/>
      <c r="BS1224"/>
      <c r="BT1224"/>
      <c r="BU1224"/>
      <c r="BV1224"/>
      <c r="BW1224"/>
    </row>
    <row r="1225" spans="2:75" ht="15">
      <c r="B1225"/>
      <c r="C1225"/>
      <c r="D1225"/>
      <c r="E1225"/>
      <c r="F1225"/>
      <c r="G1225"/>
      <c r="H1225"/>
      <c r="I1225"/>
      <c r="J1225"/>
      <c r="K1225"/>
      <c r="AH1225"/>
      <c r="AI1225"/>
      <c r="AJ1225"/>
      <c r="AK1225"/>
      <c r="AL1225"/>
      <c r="AM1225"/>
      <c r="AN1225"/>
      <c r="AO1225"/>
      <c r="AP1225"/>
      <c r="AQ1225"/>
      <c r="BN1225"/>
      <c r="BO1225"/>
      <c r="BP1225"/>
      <c r="BQ1225"/>
      <c r="BR1225"/>
      <c r="BS1225"/>
      <c r="BT1225"/>
      <c r="BU1225"/>
      <c r="BV1225"/>
      <c r="BW1225"/>
    </row>
    <row r="1226" spans="2:75" ht="16.5">
      <c r="B1226" s="649" t="s">
        <v>543</v>
      </c>
      <c r="C1226"/>
      <c r="D1226"/>
      <c r="E1226"/>
      <c r="F1226"/>
      <c r="G1226"/>
      <c r="H1226"/>
      <c r="I1226"/>
      <c r="J1226"/>
      <c r="K1226"/>
      <c r="AH1226" s="649" t="s">
        <v>543</v>
      </c>
      <c r="AI1226"/>
      <c r="AJ1226"/>
      <c r="AK1226"/>
      <c r="AL1226"/>
      <c r="AM1226"/>
      <c r="AN1226"/>
      <c r="AO1226"/>
      <c r="AP1226"/>
      <c r="AQ1226"/>
      <c r="BN1226" s="649" t="s">
        <v>543</v>
      </c>
      <c r="BO1226"/>
      <c r="BP1226"/>
      <c r="BQ1226"/>
      <c r="BR1226"/>
      <c r="BS1226"/>
      <c r="BT1226"/>
      <c r="BU1226"/>
      <c r="BV1226"/>
      <c r="BW1226"/>
    </row>
    <row r="1227" spans="2:75" ht="15">
      <c r="B1227"/>
      <c r="C1227"/>
      <c r="D1227"/>
      <c r="E1227"/>
      <c r="F1227"/>
      <c r="G1227"/>
      <c r="H1227"/>
      <c r="I1227"/>
      <c r="J1227"/>
      <c r="K1227"/>
      <c r="AH1227"/>
      <c r="AI1227"/>
      <c r="AJ1227"/>
      <c r="AK1227"/>
      <c r="AL1227"/>
      <c r="AM1227"/>
      <c r="AN1227"/>
      <c r="AO1227"/>
      <c r="AP1227"/>
      <c r="AQ1227"/>
      <c r="BN1227"/>
      <c r="BO1227"/>
      <c r="BP1227"/>
      <c r="BQ1227"/>
      <c r="BR1227"/>
      <c r="BS1227"/>
      <c r="BT1227"/>
      <c r="BU1227"/>
      <c r="BV1227"/>
      <c r="BW1227"/>
    </row>
    <row r="1228" spans="2:75" ht="15.75" thickBot="1">
      <c r="B1228" s="1246" t="s">
        <v>1119</v>
      </c>
      <c r="C1228" s="1247"/>
      <c r="D1228" s="1247"/>
      <c r="E1228" s="1247"/>
      <c r="F1228" s="1247"/>
      <c r="G1228" s="1247"/>
      <c r="H1228" s="1247"/>
      <c r="I1228" s="1247"/>
      <c r="J1228"/>
      <c r="K1228"/>
      <c r="AH1228" s="1246" t="s">
        <v>1119</v>
      </c>
      <c r="AI1228" s="1247"/>
      <c r="AJ1228" s="1247"/>
      <c r="AK1228" s="1247"/>
      <c r="AL1228" s="1247"/>
      <c r="AM1228" s="1247"/>
      <c r="AN1228" s="1247"/>
      <c r="AO1228" s="1247"/>
      <c r="AP1228"/>
      <c r="AQ1228"/>
      <c r="BN1228" s="1246" t="s">
        <v>1119</v>
      </c>
      <c r="BO1228" s="1247"/>
      <c r="BP1228" s="1247"/>
      <c r="BQ1228" s="1247"/>
      <c r="BR1228" s="1247"/>
      <c r="BS1228" s="1247"/>
      <c r="BT1228" s="1247"/>
      <c r="BU1228" s="1247"/>
      <c r="BV1228"/>
      <c r="BW1228"/>
    </row>
    <row r="1229" spans="2:75" ht="16.5" thickBot="1">
      <c r="B1229" s="1278" t="s">
        <v>30</v>
      </c>
      <c r="C1229" s="1281" t="s">
        <v>109</v>
      </c>
      <c r="D1229" s="1279" t="s">
        <v>96</v>
      </c>
      <c r="E1229" s="1264" t="s">
        <v>16</v>
      </c>
      <c r="F1229" s="1266" t="s">
        <v>71</v>
      </c>
      <c r="G1229" s="1266" t="s">
        <v>50</v>
      </c>
      <c r="H1229" s="1268" t="s">
        <v>72</v>
      </c>
      <c r="I1229" s="1269"/>
      <c r="J1229"/>
      <c r="K1229"/>
      <c r="AH1229" s="1278" t="s">
        <v>30</v>
      </c>
      <c r="AI1229" s="1281" t="s">
        <v>109</v>
      </c>
      <c r="AJ1229" s="1279" t="s">
        <v>96</v>
      </c>
      <c r="AK1229" s="1264" t="s">
        <v>16</v>
      </c>
      <c r="AL1229" s="1266" t="s">
        <v>71</v>
      </c>
      <c r="AM1229" s="1266" t="s">
        <v>50</v>
      </c>
      <c r="AN1229" s="1268" t="s">
        <v>72</v>
      </c>
      <c r="AO1229" s="1269"/>
      <c r="AP1229"/>
      <c r="AQ1229"/>
      <c r="BN1229" s="1278" t="s">
        <v>30</v>
      </c>
      <c r="BO1229" s="1281" t="s">
        <v>109</v>
      </c>
      <c r="BP1229" s="1279" t="s">
        <v>96</v>
      </c>
      <c r="BQ1229" s="1264" t="s">
        <v>16</v>
      </c>
      <c r="BR1229" s="1266" t="s">
        <v>71</v>
      </c>
      <c r="BS1229" s="1266" t="s">
        <v>50</v>
      </c>
      <c r="BT1229" s="1268" t="s">
        <v>72</v>
      </c>
      <c r="BU1229" s="1269"/>
      <c r="BV1229"/>
      <c r="BW1229"/>
    </row>
    <row r="1230" spans="2:75" ht="25.5" thickBot="1">
      <c r="B1230" s="1263"/>
      <c r="C1230" s="1261"/>
      <c r="D1230" s="1277"/>
      <c r="E1230" s="1265"/>
      <c r="F1230" s="1267"/>
      <c r="G1230" s="1267"/>
      <c r="H1230" s="827" t="s">
        <v>73</v>
      </c>
      <c r="I1230" s="828" t="s">
        <v>74</v>
      </c>
      <c r="J1230"/>
      <c r="K1230"/>
      <c r="AH1230" s="1263"/>
      <c r="AI1230" s="1261"/>
      <c r="AJ1230" s="1277"/>
      <c r="AK1230" s="1265"/>
      <c r="AL1230" s="1267"/>
      <c r="AM1230" s="1267"/>
      <c r="AN1230" s="827" t="s">
        <v>73</v>
      </c>
      <c r="AO1230" s="828" t="s">
        <v>74</v>
      </c>
      <c r="AP1230"/>
      <c r="AQ1230"/>
      <c r="BN1230" s="1263"/>
      <c r="BO1230" s="1261"/>
      <c r="BP1230" s="1277"/>
      <c r="BQ1230" s="1265"/>
      <c r="BR1230" s="1267"/>
      <c r="BS1230" s="1267"/>
      <c r="BT1230" s="827" t="s">
        <v>73</v>
      </c>
      <c r="BU1230" s="828" t="s">
        <v>74</v>
      </c>
      <c r="BV1230"/>
      <c r="BW1230"/>
    </row>
    <row r="1231" spans="2:75" ht="15">
      <c r="B1231" s="1249" t="s">
        <v>2</v>
      </c>
      <c r="C1231" s="1282" t="s">
        <v>858</v>
      </c>
      <c r="D1231" s="793" t="s">
        <v>99</v>
      </c>
      <c r="E1231" s="832">
        <v>1.0999999999999985</v>
      </c>
      <c r="F1231" s="813">
        <v>0.20332002198266524</v>
      </c>
      <c r="G1231" s="796">
        <v>39.000000000000561</v>
      </c>
      <c r="H1231" s="813">
        <v>0.68874643767404597</v>
      </c>
      <c r="I1231" s="814">
        <v>1.5112535623259511</v>
      </c>
      <c r="J1231"/>
      <c r="K1231"/>
      <c r="AH1231" s="1249" t="s">
        <v>2</v>
      </c>
      <c r="AI1231" s="1282" t="s">
        <v>858</v>
      </c>
      <c r="AJ1231" s="793" t="s">
        <v>99</v>
      </c>
      <c r="AK1231" s="832">
        <v>4.6000000000000023</v>
      </c>
      <c r="AL1231" s="813">
        <v>0.36586937403996905</v>
      </c>
      <c r="AM1231" s="796">
        <v>39.000000000000327</v>
      </c>
      <c r="AN1231" s="813">
        <v>3.8599593392099276</v>
      </c>
      <c r="AO1231" s="814">
        <v>5.340040660790077</v>
      </c>
      <c r="AP1231"/>
      <c r="AQ1231"/>
      <c r="BN1231" s="1249" t="s">
        <v>2</v>
      </c>
      <c r="BO1231" s="1282" t="s">
        <v>858</v>
      </c>
      <c r="BP1231" s="793" t="s">
        <v>99</v>
      </c>
      <c r="BQ1231" s="832">
        <v>1.9</v>
      </c>
      <c r="BR1231" s="813">
        <v>0.2910585846785847</v>
      </c>
      <c r="BS1231" s="796">
        <v>39.000000000000668</v>
      </c>
      <c r="BT1231" s="813">
        <v>1.3112784435719593</v>
      </c>
      <c r="BU1231" s="814">
        <v>2.4887215564280405</v>
      </c>
      <c r="BV1231"/>
      <c r="BW1231"/>
    </row>
    <row r="1232" spans="2:75" ht="15">
      <c r="B1232" s="1250"/>
      <c r="C1232" s="1247"/>
      <c r="D1232" s="778" t="s">
        <v>100</v>
      </c>
      <c r="E1232" s="855">
        <v>2.2999999999999994</v>
      </c>
      <c r="F1232" s="815">
        <v>0.25979391350237124</v>
      </c>
      <c r="G1232" s="815">
        <v>38.999999999999346</v>
      </c>
      <c r="H1232" s="815">
        <v>1.7745172100780109</v>
      </c>
      <c r="I1232" s="816">
        <v>2.8254827899219879</v>
      </c>
      <c r="J1232"/>
      <c r="K1232"/>
      <c r="AH1232" s="1250"/>
      <c r="AI1232" s="1247"/>
      <c r="AJ1232" s="778" t="s">
        <v>100</v>
      </c>
      <c r="AK1232" s="855">
        <v>5.6000000000000005</v>
      </c>
      <c r="AL1232" s="815">
        <v>0.31435276969936721</v>
      </c>
      <c r="AM1232" s="815">
        <v>38.999999999997698</v>
      </c>
      <c r="AN1232" s="815">
        <v>4.9641615070407719</v>
      </c>
      <c r="AO1232" s="816">
        <v>6.2358384929592292</v>
      </c>
      <c r="AP1232"/>
      <c r="AQ1232"/>
      <c r="BN1232" s="1250"/>
      <c r="BO1232" s="1247"/>
      <c r="BP1232" s="778" t="s">
        <v>100</v>
      </c>
      <c r="BQ1232" s="855">
        <v>2.3000000000000016</v>
      </c>
      <c r="BR1232" s="815">
        <v>0.32823016731409882</v>
      </c>
      <c r="BS1232" s="815">
        <v>38.999999999995332</v>
      </c>
      <c r="BT1232" s="815">
        <v>1.6360918208917168</v>
      </c>
      <c r="BU1232" s="816">
        <v>2.9639081791082864</v>
      </c>
      <c r="BV1232"/>
      <c r="BW1232"/>
    </row>
    <row r="1233" spans="2:75" ht="15">
      <c r="B1233" s="1250"/>
      <c r="C1233" s="1247"/>
      <c r="D1233" s="778" t="s">
        <v>101</v>
      </c>
      <c r="E1233" s="855">
        <v>2.9</v>
      </c>
      <c r="F1233" s="815">
        <v>0.2563162220734489</v>
      </c>
      <c r="G1233" s="815">
        <v>38.999999999998956</v>
      </c>
      <c r="H1233" s="815">
        <v>2.3815515049539826</v>
      </c>
      <c r="I1233" s="816">
        <v>3.4184484950460172</v>
      </c>
      <c r="J1233"/>
      <c r="K1233"/>
      <c r="AH1233" s="1250"/>
      <c r="AI1233" s="1247"/>
      <c r="AJ1233" s="778" t="s">
        <v>101</v>
      </c>
      <c r="AK1233" s="855">
        <v>6.200000000000002</v>
      </c>
      <c r="AL1233" s="815">
        <v>0.30130296344953816</v>
      </c>
      <c r="AM1233" s="815">
        <v>38.999999999996547</v>
      </c>
      <c r="AN1233" s="815">
        <v>5.5905572316505374</v>
      </c>
      <c r="AO1233" s="816">
        <v>6.8094427683494665</v>
      </c>
      <c r="AP1233"/>
      <c r="AQ1233"/>
      <c r="BN1233" s="1250"/>
      <c r="BO1233" s="1247"/>
      <c r="BP1233" s="778" t="s">
        <v>101</v>
      </c>
      <c r="BQ1233" s="855">
        <v>2.8000000000000003</v>
      </c>
      <c r="BR1233" s="815">
        <v>0.2912053739211789</v>
      </c>
      <c r="BS1233" s="815">
        <v>38.999999999998785</v>
      </c>
      <c r="BT1233" s="815">
        <v>2.2109815343038046</v>
      </c>
      <c r="BU1233" s="816">
        <v>3.3890184656961959</v>
      </c>
      <c r="BV1233"/>
      <c r="BW1233"/>
    </row>
    <row r="1234" spans="2:75" ht="15">
      <c r="B1234" s="1250"/>
      <c r="C1234" s="1247"/>
      <c r="D1234" s="778" t="s">
        <v>102</v>
      </c>
      <c r="E1234" s="855">
        <v>3.4999999999999982</v>
      </c>
      <c r="F1234" s="815">
        <v>0.22200844418118576</v>
      </c>
      <c r="G1234" s="815">
        <v>38.999999999996014</v>
      </c>
      <c r="H1234" s="815">
        <v>3.050945535783288</v>
      </c>
      <c r="I1234" s="816">
        <v>3.9490544642167085</v>
      </c>
      <c r="J1234"/>
      <c r="K1234"/>
      <c r="AH1234" s="1250"/>
      <c r="AI1234" s="1247"/>
      <c r="AJ1234" s="778" t="s">
        <v>102</v>
      </c>
      <c r="AK1234" s="855">
        <v>6.6000000000000005</v>
      </c>
      <c r="AL1234" s="815">
        <v>0.27727304571548694</v>
      </c>
      <c r="AM1234" s="815">
        <v>38.999999999986542</v>
      </c>
      <c r="AN1234" s="815">
        <v>6.0391623280604207</v>
      </c>
      <c r="AO1234" s="816">
        <v>7.1608376719395803</v>
      </c>
      <c r="AP1234"/>
      <c r="AQ1234"/>
      <c r="BN1234" s="1250"/>
      <c r="BO1234" s="1247"/>
      <c r="BP1234" s="778" t="s">
        <v>102</v>
      </c>
      <c r="BQ1234" s="855">
        <v>3.7000000000000011</v>
      </c>
      <c r="BR1234" s="815">
        <v>0.28614741284928391</v>
      </c>
      <c r="BS1234" s="815">
        <v>38.99999999999774</v>
      </c>
      <c r="BT1234" s="815">
        <v>3.1212122262378257</v>
      </c>
      <c r="BU1234" s="816">
        <v>4.2787877737621764</v>
      </c>
      <c r="BV1234"/>
      <c r="BW1234"/>
    </row>
    <row r="1235" spans="2:75" ht="15">
      <c r="B1235" s="1250"/>
      <c r="C1235" s="1247"/>
      <c r="D1235" s="778" t="s">
        <v>103</v>
      </c>
      <c r="E1235" s="855">
        <v>3.7999999999999989</v>
      </c>
      <c r="F1235" s="815">
        <v>0.22686391618597393</v>
      </c>
      <c r="G1235" s="799">
        <v>38.999999999999986</v>
      </c>
      <c r="H1235" s="815">
        <v>3.3411244166467129</v>
      </c>
      <c r="I1235" s="816">
        <v>4.2588755833532845</v>
      </c>
      <c r="J1235"/>
      <c r="K1235"/>
      <c r="AH1235" s="1250"/>
      <c r="AI1235" s="1247"/>
      <c r="AJ1235" s="778" t="s">
        <v>103</v>
      </c>
      <c r="AK1235" s="855">
        <v>6.9000000000000021</v>
      </c>
      <c r="AL1235" s="815">
        <v>0.33444259873982685</v>
      </c>
      <c r="AM1235" s="815">
        <v>38.999999999989612</v>
      </c>
      <c r="AN1235" s="815">
        <v>6.2235259922555457</v>
      </c>
      <c r="AO1235" s="816">
        <v>7.5764740077444586</v>
      </c>
      <c r="AP1235"/>
      <c r="AQ1235"/>
      <c r="BN1235" s="1250"/>
      <c r="BO1235" s="1247"/>
      <c r="BP1235" s="778" t="s">
        <v>103</v>
      </c>
      <c r="BQ1235" s="855">
        <v>4.2</v>
      </c>
      <c r="BR1235" s="815">
        <v>0.29266921712963251</v>
      </c>
      <c r="BS1235" s="815">
        <v>38.9999999999987</v>
      </c>
      <c r="BT1235" s="815">
        <v>3.6080206319377077</v>
      </c>
      <c r="BU1235" s="816">
        <v>4.7919793680622931</v>
      </c>
      <c r="BV1235"/>
      <c r="BW1235"/>
    </row>
    <row r="1236" spans="2:75" ht="15">
      <c r="B1236" s="1250"/>
      <c r="C1236" s="1259"/>
      <c r="D1236" s="783" t="s">
        <v>104</v>
      </c>
      <c r="E1236" s="856">
        <v>4.3999999999999888</v>
      </c>
      <c r="F1236" s="850">
        <v>0.26045106610408764</v>
      </c>
      <c r="G1236" s="850">
        <v>38.999999999996305</v>
      </c>
      <c r="H1236" s="850">
        <v>3.8731879934774298</v>
      </c>
      <c r="I1236" s="851">
        <v>4.9268120065225478</v>
      </c>
      <c r="J1236"/>
      <c r="K1236"/>
      <c r="AH1236" s="1250"/>
      <c r="AI1236" s="1259"/>
      <c r="AJ1236" s="783" t="s">
        <v>104</v>
      </c>
      <c r="AK1236" s="856">
        <v>7.6000000000000041</v>
      </c>
      <c r="AL1236" s="850">
        <v>0.37051208115147583</v>
      </c>
      <c r="AM1236" s="850">
        <v>38.999999999990287</v>
      </c>
      <c r="AN1236" s="850">
        <v>6.8505685776910896</v>
      </c>
      <c r="AO1236" s="851">
        <v>8.3494314223089177</v>
      </c>
      <c r="AP1236"/>
      <c r="AQ1236"/>
      <c r="BN1236" s="1250"/>
      <c r="BO1236" s="1259"/>
      <c r="BP1236" s="783" t="s">
        <v>104</v>
      </c>
      <c r="BQ1236" s="856">
        <v>4.5000000000000018</v>
      </c>
      <c r="BR1236" s="850">
        <v>0.28867513459482214</v>
      </c>
      <c r="BS1236" s="881">
        <v>39.000000000000803</v>
      </c>
      <c r="BT1236" s="850">
        <v>3.916099426414748</v>
      </c>
      <c r="BU1236" s="851">
        <v>5.0839005735852556</v>
      </c>
      <c r="BV1236"/>
      <c r="BW1236"/>
    </row>
    <row r="1237" spans="2:75" ht="15">
      <c r="B1237" s="1250"/>
      <c r="C1237" s="1258" t="s">
        <v>1049</v>
      </c>
      <c r="D1237" s="773" t="s">
        <v>99</v>
      </c>
      <c r="E1237" s="872">
        <v>1.2222222222222212</v>
      </c>
      <c r="F1237" s="853">
        <v>0.21431812112690882</v>
      </c>
      <c r="G1237" s="877">
        <v>39.000000000000462</v>
      </c>
      <c r="H1237" s="853">
        <v>0.78872290461954575</v>
      </c>
      <c r="I1237" s="854">
        <v>1.6557215398248968</v>
      </c>
      <c r="J1237"/>
      <c r="K1237"/>
      <c r="AH1237" s="1250"/>
      <c r="AI1237" s="1258" t="s">
        <v>1049</v>
      </c>
      <c r="AJ1237" s="773" t="s">
        <v>99</v>
      </c>
      <c r="AK1237" s="872">
        <v>3.8888888888888902</v>
      </c>
      <c r="AL1237" s="853">
        <v>0.38566018268879459</v>
      </c>
      <c r="AM1237" s="877">
        <v>39.000000000000227</v>
      </c>
      <c r="AN1237" s="853">
        <v>3.1088175391446584</v>
      </c>
      <c r="AO1237" s="854">
        <v>4.6689602386331224</v>
      </c>
      <c r="AP1237"/>
      <c r="AQ1237"/>
      <c r="BN1237" s="1250"/>
      <c r="BO1237" s="1258" t="s">
        <v>1049</v>
      </c>
      <c r="BP1237" s="773" t="s">
        <v>99</v>
      </c>
      <c r="BQ1237" s="872">
        <v>1.4444444444444446</v>
      </c>
      <c r="BR1237" s="853">
        <v>0.30680268670977168</v>
      </c>
      <c r="BS1237" s="877">
        <v>39.000000000000654</v>
      </c>
      <c r="BT1237" s="853">
        <v>0.82387743579379558</v>
      </c>
      <c r="BU1237" s="854">
        <v>2.0650114530950936</v>
      </c>
      <c r="BV1237"/>
      <c r="BW1237"/>
    </row>
    <row r="1238" spans="2:75" ht="15">
      <c r="B1238" s="1250"/>
      <c r="C1238" s="1247"/>
      <c r="D1238" s="778" t="s">
        <v>100</v>
      </c>
      <c r="E1238" s="855">
        <v>2.1111111111111103</v>
      </c>
      <c r="F1238" s="815">
        <v>0.27384682963875479</v>
      </c>
      <c r="G1238" s="815">
        <v>38.999999999999439</v>
      </c>
      <c r="H1238" s="815">
        <v>1.5572036153200255</v>
      </c>
      <c r="I1238" s="816">
        <v>2.6650186069021951</v>
      </c>
      <c r="J1238"/>
      <c r="K1238"/>
      <c r="AH1238" s="1250"/>
      <c r="AI1238" s="1247"/>
      <c r="AJ1238" s="778" t="s">
        <v>100</v>
      </c>
      <c r="AK1238" s="855">
        <v>4.4444444444444455</v>
      </c>
      <c r="AL1238" s="815">
        <v>0.33135691367745496</v>
      </c>
      <c r="AM1238" s="815">
        <v>38.999999999997613</v>
      </c>
      <c r="AN1238" s="815">
        <v>3.7742118238577467</v>
      </c>
      <c r="AO1238" s="816">
        <v>5.1146770650311444</v>
      </c>
      <c r="AP1238"/>
      <c r="AQ1238"/>
      <c r="BN1238" s="1250"/>
      <c r="BO1238" s="1247"/>
      <c r="BP1238" s="778" t="s">
        <v>100</v>
      </c>
      <c r="BQ1238" s="855">
        <v>2.0000000000000013</v>
      </c>
      <c r="BR1238" s="815">
        <v>0.34598497516356796</v>
      </c>
      <c r="BS1238" s="815">
        <v>38.999999999995339</v>
      </c>
      <c r="BT1238" s="815">
        <v>1.3001793322676047</v>
      </c>
      <c r="BU1238" s="816">
        <v>2.6998206677323977</v>
      </c>
      <c r="BV1238"/>
      <c r="BW1238"/>
    </row>
    <row r="1239" spans="2:75" ht="15">
      <c r="B1239" s="1250"/>
      <c r="C1239" s="1247"/>
      <c r="D1239" s="778" t="s">
        <v>101</v>
      </c>
      <c r="E1239" s="855">
        <v>2.7777777777777772</v>
      </c>
      <c r="F1239" s="815">
        <v>0.27018102100054159</v>
      </c>
      <c r="G1239" s="815">
        <v>38.999999999998934</v>
      </c>
      <c r="H1239" s="815">
        <v>2.2312850798337971</v>
      </c>
      <c r="I1239" s="816">
        <v>3.3242704757217574</v>
      </c>
      <c r="J1239"/>
      <c r="K1239"/>
      <c r="AH1239" s="1250"/>
      <c r="AI1239" s="1247"/>
      <c r="AJ1239" s="778" t="s">
        <v>101</v>
      </c>
      <c r="AK1239" s="855">
        <v>5.4444444444444455</v>
      </c>
      <c r="AL1239" s="815">
        <v>0.3176012100863348</v>
      </c>
      <c r="AM1239" s="815">
        <v>38.999999999996518</v>
      </c>
      <c r="AN1239" s="815">
        <v>4.8020353606102191</v>
      </c>
      <c r="AO1239" s="816">
        <v>6.086853528278672</v>
      </c>
      <c r="AP1239"/>
      <c r="AQ1239"/>
      <c r="BN1239" s="1250"/>
      <c r="BO1239" s="1247"/>
      <c r="BP1239" s="778" t="s">
        <v>101</v>
      </c>
      <c r="BQ1239" s="855">
        <v>2.8888888888888897</v>
      </c>
      <c r="BR1239" s="815">
        <v>0.30695741615730776</v>
      </c>
      <c r="BS1239" s="815">
        <v>38.999999999998799</v>
      </c>
      <c r="BT1239" s="815">
        <v>2.2680089103896455</v>
      </c>
      <c r="BU1239" s="816">
        <v>3.509768867388134</v>
      </c>
      <c r="BV1239"/>
      <c r="BW1239"/>
    </row>
    <row r="1240" spans="2:75" ht="15">
      <c r="B1240" s="1250"/>
      <c r="C1240" s="1247"/>
      <c r="D1240" s="778" t="s">
        <v>102</v>
      </c>
      <c r="E1240" s="855">
        <v>3.1111111111111094</v>
      </c>
      <c r="F1240" s="815">
        <v>0.23401744780096737</v>
      </c>
      <c r="G1240" s="815">
        <v>38.999999999996085</v>
      </c>
      <c r="H1240" s="815">
        <v>2.6377661443139817</v>
      </c>
      <c r="I1240" s="816">
        <v>3.5844560779082371</v>
      </c>
      <c r="J1240"/>
      <c r="K1240"/>
      <c r="AH1240" s="1250"/>
      <c r="AI1240" s="1247"/>
      <c r="AJ1240" s="778" t="s">
        <v>102</v>
      </c>
      <c r="AK1240" s="855">
        <v>6</v>
      </c>
      <c r="AL1240" s="815">
        <v>0.29227145274431005</v>
      </c>
      <c r="AM1240" s="815">
        <v>38.999999999986528</v>
      </c>
      <c r="AN1240" s="815">
        <v>5.4088251863482082</v>
      </c>
      <c r="AO1240" s="816">
        <v>6.5911748136517918</v>
      </c>
      <c r="AP1240"/>
      <c r="AQ1240"/>
      <c r="BN1240" s="1250"/>
      <c r="BO1240" s="1247"/>
      <c r="BP1240" s="778" t="s">
        <v>102</v>
      </c>
      <c r="BQ1240" s="855">
        <v>3.3333333333333339</v>
      </c>
      <c r="BR1240" s="815">
        <v>0.30162585705608941</v>
      </c>
      <c r="BS1240" s="815">
        <v>38.999999999997826</v>
      </c>
      <c r="BT1240" s="815">
        <v>2.7232374510177602</v>
      </c>
      <c r="BU1240" s="816">
        <v>3.9434292156489077</v>
      </c>
      <c r="BV1240"/>
      <c r="BW1240"/>
    </row>
    <row r="1241" spans="2:75" ht="15">
      <c r="B1241" s="1250"/>
      <c r="C1241" s="1247"/>
      <c r="D1241" s="778" t="s">
        <v>103</v>
      </c>
      <c r="E1241" s="855">
        <v>3.7777777777777772</v>
      </c>
      <c r="F1241" s="815">
        <v>0.2391355646844055</v>
      </c>
      <c r="G1241" s="799">
        <v>39.000000000000078</v>
      </c>
      <c r="H1241" s="815">
        <v>3.2940804424328345</v>
      </c>
      <c r="I1241" s="816">
        <v>4.26147511312272</v>
      </c>
      <c r="J1241"/>
      <c r="K1241"/>
      <c r="AH1241" s="1250"/>
      <c r="AI1241" s="1247"/>
      <c r="AJ1241" s="778" t="s">
        <v>103</v>
      </c>
      <c r="AK1241" s="855">
        <v>6.8888888888888893</v>
      </c>
      <c r="AL1241" s="815">
        <v>0.35253345286787069</v>
      </c>
      <c r="AM1241" s="815">
        <v>38.999999999989576</v>
      </c>
      <c r="AN1241" s="815">
        <v>6.1758226747639329</v>
      </c>
      <c r="AO1241" s="816">
        <v>7.6019551030138457</v>
      </c>
      <c r="AP1241"/>
      <c r="AQ1241"/>
      <c r="BN1241" s="1250"/>
      <c r="BO1241" s="1247"/>
      <c r="BP1241" s="778" t="s">
        <v>103</v>
      </c>
      <c r="BQ1241" s="855">
        <v>4.1111111111111125</v>
      </c>
      <c r="BR1241" s="815">
        <v>0.30850044238266838</v>
      </c>
      <c r="BS1241" s="815">
        <v>38.999999999998778</v>
      </c>
      <c r="BT1241" s="815">
        <v>3.4871100674764528</v>
      </c>
      <c r="BU1241" s="816">
        <v>4.7351121547457717</v>
      </c>
      <c r="BV1241"/>
      <c r="BW1241"/>
    </row>
    <row r="1242" spans="2:75" ht="15">
      <c r="B1242" s="1250"/>
      <c r="C1242" s="1259"/>
      <c r="D1242" s="783" t="s">
        <v>104</v>
      </c>
      <c r="E1242" s="856">
        <v>4.1111111111111063</v>
      </c>
      <c r="F1242" s="850">
        <v>0.27453952930266518</v>
      </c>
      <c r="G1242" s="850">
        <v>38.999999999996035</v>
      </c>
      <c r="H1242" s="850">
        <v>3.5558024979995162</v>
      </c>
      <c r="I1242" s="851">
        <v>4.6664197242226964</v>
      </c>
      <c r="J1242"/>
      <c r="K1242"/>
      <c r="AH1242" s="1250"/>
      <c r="AI1242" s="1259"/>
      <c r="AJ1242" s="783" t="s">
        <v>104</v>
      </c>
      <c r="AK1242" s="856">
        <v>7.4444444444444358</v>
      </c>
      <c r="AL1242" s="850">
        <v>0.3905540256826015</v>
      </c>
      <c r="AM1242" s="850">
        <v>38.999999999990422</v>
      </c>
      <c r="AN1242" s="850">
        <v>6.6544743629125396</v>
      </c>
      <c r="AO1242" s="851">
        <v>8.2344145259763319</v>
      </c>
      <c r="AP1242"/>
      <c r="AQ1242"/>
      <c r="BN1242" s="1250"/>
      <c r="BO1242" s="1259"/>
      <c r="BP1242" s="783" t="s">
        <v>104</v>
      </c>
      <c r="BQ1242" s="856">
        <v>4.0000000000000124</v>
      </c>
      <c r="BR1242" s="850">
        <v>0.30429030972510229</v>
      </c>
      <c r="BS1242" s="881">
        <v>39.000000000000647</v>
      </c>
      <c r="BT1242" s="850">
        <v>3.3845147534639617</v>
      </c>
      <c r="BU1242" s="851">
        <v>4.6154852465360632</v>
      </c>
      <c r="BV1242"/>
      <c r="BW1242"/>
    </row>
    <row r="1243" spans="2:75" ht="15">
      <c r="B1243" s="1250"/>
      <c r="C1243" s="1258" t="s">
        <v>10</v>
      </c>
      <c r="D1243" s="773" t="s">
        <v>99</v>
      </c>
      <c r="E1243" s="872">
        <v>1.1666666666666656</v>
      </c>
      <c r="F1243" s="853">
        <v>0.18560493738725334</v>
      </c>
      <c r="G1243" s="877">
        <v>39.000000000000703</v>
      </c>
      <c r="H1243" s="853">
        <v>0.79124524509953076</v>
      </c>
      <c r="I1243" s="854">
        <v>1.5420880882338004</v>
      </c>
      <c r="J1243"/>
      <c r="K1243"/>
      <c r="AH1243" s="1250"/>
      <c r="AI1243" s="1258" t="s">
        <v>10</v>
      </c>
      <c r="AJ1243" s="773" t="s">
        <v>99</v>
      </c>
      <c r="AK1243" s="872">
        <v>4.7500000000000036</v>
      </c>
      <c r="AL1243" s="853">
        <v>0.33399151543664352</v>
      </c>
      <c r="AM1243" s="877">
        <v>39.00000000000032</v>
      </c>
      <c r="AN1243" s="853">
        <v>4.0744383943570828</v>
      </c>
      <c r="AO1243" s="854">
        <v>5.4255616056429243</v>
      </c>
      <c r="AP1243"/>
      <c r="AQ1243"/>
      <c r="BN1243" s="1250"/>
      <c r="BO1243" s="1258" t="s">
        <v>10</v>
      </c>
      <c r="BP1243" s="773" t="s">
        <v>99</v>
      </c>
      <c r="BQ1243" s="872">
        <v>4.5000000000000036</v>
      </c>
      <c r="BR1243" s="853">
        <v>0.26569892063998041</v>
      </c>
      <c r="BS1243" s="877">
        <v>39.000000000000874</v>
      </c>
      <c r="BT1243" s="853">
        <v>3.9625732057580234</v>
      </c>
      <c r="BU1243" s="854">
        <v>5.0374267942419841</v>
      </c>
      <c r="BV1243"/>
      <c r="BW1243"/>
    </row>
    <row r="1244" spans="2:75" ht="15">
      <c r="B1244" s="1250"/>
      <c r="C1244" s="1247"/>
      <c r="D1244" s="778" t="s">
        <v>100</v>
      </c>
      <c r="E1244" s="855">
        <v>1.833333333333333</v>
      </c>
      <c r="F1244" s="815">
        <v>0.23715831121299105</v>
      </c>
      <c r="G1244" s="815">
        <v>38.999999999999353</v>
      </c>
      <c r="H1244" s="815">
        <v>1.3536353706316306</v>
      </c>
      <c r="I1244" s="816">
        <v>2.3130312960350352</v>
      </c>
      <c r="J1244"/>
      <c r="K1244"/>
      <c r="AH1244" s="1250"/>
      <c r="AI1244" s="1247"/>
      <c r="AJ1244" s="778" t="s">
        <v>100</v>
      </c>
      <c r="AK1244" s="855">
        <v>5.5833333333333197</v>
      </c>
      <c r="AL1244" s="815">
        <v>0.28696350496428308</v>
      </c>
      <c r="AM1244" s="815">
        <v>38.999999999997925</v>
      </c>
      <c r="AN1244" s="815">
        <v>5.0028948574602214</v>
      </c>
      <c r="AO1244" s="816">
        <v>6.163771809206418</v>
      </c>
      <c r="AP1244"/>
      <c r="AQ1244"/>
      <c r="BN1244" s="1250"/>
      <c r="BO1244" s="1247"/>
      <c r="BP1244" s="778" t="s">
        <v>100</v>
      </c>
      <c r="BQ1244" s="855">
        <v>5.9166666666666794</v>
      </c>
      <c r="BR1244" s="815">
        <v>0.29963177781937794</v>
      </c>
      <c r="BS1244" s="815">
        <v>38.99999999999519</v>
      </c>
      <c r="BT1244" s="815">
        <v>5.3106041903170347</v>
      </c>
      <c r="BU1244" s="816">
        <v>6.5227291430163241</v>
      </c>
      <c r="BV1244"/>
      <c r="BW1244"/>
    </row>
    <row r="1245" spans="2:75" ht="15">
      <c r="B1245" s="1250"/>
      <c r="C1245" s="1247"/>
      <c r="D1245" s="778" t="s">
        <v>101</v>
      </c>
      <c r="E1245" s="855">
        <v>2.7499999999999947</v>
      </c>
      <c r="F1245" s="815">
        <v>0.23398362780688581</v>
      </c>
      <c r="G1245" s="815">
        <v>38.999999999998892</v>
      </c>
      <c r="H1245" s="815">
        <v>2.2767234405978125</v>
      </c>
      <c r="I1245" s="816">
        <v>3.2232765594021768</v>
      </c>
      <c r="J1245"/>
      <c r="K1245"/>
      <c r="AH1245" s="1250"/>
      <c r="AI1245" s="1247"/>
      <c r="AJ1245" s="778" t="s">
        <v>101</v>
      </c>
      <c r="AK1245" s="855">
        <v>6.3333333333333446</v>
      </c>
      <c r="AL1245" s="815">
        <v>0.27505071620744448</v>
      </c>
      <c r="AM1245" s="815">
        <v>38.999999999996326</v>
      </c>
      <c r="AN1245" s="815">
        <v>5.7769907471110153</v>
      </c>
      <c r="AO1245" s="816">
        <v>6.8896759195556738</v>
      </c>
      <c r="AP1245"/>
      <c r="AQ1245"/>
      <c r="BN1245" s="1250"/>
      <c r="BO1245" s="1247"/>
      <c r="BP1245" s="778" t="s">
        <v>101</v>
      </c>
      <c r="BQ1245" s="855">
        <v>6.8333333333333321</v>
      </c>
      <c r="BR1245" s="815">
        <v>0.26583292027226052</v>
      </c>
      <c r="BS1245" s="815">
        <v>38.999999999998771</v>
      </c>
      <c r="BT1245" s="815">
        <v>6.2956354992518495</v>
      </c>
      <c r="BU1245" s="816">
        <v>7.3710311674148148</v>
      </c>
      <c r="BV1245"/>
      <c r="BW1245"/>
    </row>
    <row r="1246" spans="2:75" ht="15">
      <c r="B1246" s="1250"/>
      <c r="C1246" s="1247"/>
      <c r="D1246" s="778" t="s">
        <v>102</v>
      </c>
      <c r="E1246" s="855">
        <v>3.4166666666666723</v>
      </c>
      <c r="F1246" s="815">
        <v>0.20266505472443674</v>
      </c>
      <c r="G1246" s="815">
        <v>38.999999999996085</v>
      </c>
      <c r="H1246" s="815">
        <v>3.0067379006668578</v>
      </c>
      <c r="I1246" s="816">
        <v>3.8265954326664868</v>
      </c>
      <c r="J1246"/>
      <c r="K1246"/>
      <c r="AH1246" s="1250"/>
      <c r="AI1246" s="1247"/>
      <c r="AJ1246" s="778" t="s">
        <v>102</v>
      </c>
      <c r="AK1246" s="855">
        <v>6.9166666666666652</v>
      </c>
      <c r="AL1246" s="815">
        <v>0.25311450287755538</v>
      </c>
      <c r="AM1246" s="815">
        <v>38.999999999986599</v>
      </c>
      <c r="AN1246" s="815">
        <v>6.4046942599666821</v>
      </c>
      <c r="AO1246" s="816">
        <v>7.4286390733666483</v>
      </c>
      <c r="AP1246"/>
      <c r="AQ1246"/>
      <c r="BN1246" s="1250"/>
      <c r="BO1246" s="1247"/>
      <c r="BP1246" s="778" t="s">
        <v>102</v>
      </c>
      <c r="BQ1246" s="855">
        <v>7.5833333333333286</v>
      </c>
      <c r="BR1246" s="815">
        <v>0.26121565464882718</v>
      </c>
      <c r="BS1246" s="815">
        <v>38.99999999999784</v>
      </c>
      <c r="BT1246" s="815">
        <v>7.0549748005037607</v>
      </c>
      <c r="BU1246" s="816">
        <v>8.1116918661628965</v>
      </c>
      <c r="BV1246"/>
      <c r="BW1246"/>
    </row>
    <row r="1247" spans="2:75" ht="15">
      <c r="B1247" s="1250"/>
      <c r="C1247" s="1247"/>
      <c r="D1247" s="778" t="s">
        <v>103</v>
      </c>
      <c r="E1247" s="855">
        <v>4.0000000000000027</v>
      </c>
      <c r="F1247" s="815">
        <v>0.20709747396503211</v>
      </c>
      <c r="G1247" s="799">
        <v>39.000000000000028</v>
      </c>
      <c r="H1247" s="815">
        <v>3.581105819848442</v>
      </c>
      <c r="I1247" s="816">
        <v>4.4188941801515638</v>
      </c>
      <c r="J1247"/>
      <c r="K1247"/>
      <c r="AH1247" s="1250"/>
      <c r="AI1247" s="1247"/>
      <c r="AJ1247" s="778" t="s">
        <v>103</v>
      </c>
      <c r="AK1247" s="855">
        <v>7.416666666666667</v>
      </c>
      <c r="AL1247" s="815">
        <v>0.30530292586741997</v>
      </c>
      <c r="AM1247" s="815">
        <v>38.999999999989498</v>
      </c>
      <c r="AN1247" s="815">
        <v>6.7991332106540616</v>
      </c>
      <c r="AO1247" s="816">
        <v>8.0342001226792714</v>
      </c>
      <c r="AP1247"/>
      <c r="AQ1247"/>
      <c r="BN1247" s="1250"/>
      <c r="BO1247" s="1247"/>
      <c r="BP1247" s="778" t="s">
        <v>103</v>
      </c>
      <c r="BQ1247" s="855">
        <v>7.9999999999999982</v>
      </c>
      <c r="BR1247" s="815">
        <v>0.26716922018212858</v>
      </c>
      <c r="BS1247" s="815">
        <v>38.999999999998494</v>
      </c>
      <c r="BT1247" s="815">
        <v>7.4595992442243793</v>
      </c>
      <c r="BU1247" s="816">
        <v>8.5404007557756181</v>
      </c>
      <c r="BV1247"/>
      <c r="BW1247"/>
    </row>
    <row r="1248" spans="2:75" ht="15">
      <c r="B1248" s="1251"/>
      <c r="C1248" s="1259"/>
      <c r="D1248" s="783" t="s">
        <v>104</v>
      </c>
      <c r="E1248" s="856">
        <v>4.0833333333333899</v>
      </c>
      <c r="F1248" s="850">
        <v>0.23775820671913131</v>
      </c>
      <c r="G1248" s="850">
        <v>38.999999999995467</v>
      </c>
      <c r="H1248" s="850">
        <v>3.6024219674384472</v>
      </c>
      <c r="I1248" s="851">
        <v>4.5642446992283325</v>
      </c>
      <c r="J1248"/>
      <c r="K1248"/>
      <c r="AH1248" s="1251"/>
      <c r="AI1248" s="1259"/>
      <c r="AJ1248" s="783" t="s">
        <v>104</v>
      </c>
      <c r="AK1248" s="856">
        <v>7.9166666666661243</v>
      </c>
      <c r="AL1248" s="850">
        <v>0.33822970779140399</v>
      </c>
      <c r="AM1248" s="850">
        <v>38.999999999994579</v>
      </c>
      <c r="AN1248" s="850">
        <v>7.2325325078298581</v>
      </c>
      <c r="AO1248" s="851">
        <v>8.6008008255023913</v>
      </c>
      <c r="AP1248"/>
      <c r="AQ1248"/>
      <c r="BN1248" s="1251"/>
      <c r="BO1248" s="1259"/>
      <c r="BP1248" s="783" t="s">
        <v>104</v>
      </c>
      <c r="BQ1248" s="856">
        <v>8.4999999999998028</v>
      </c>
      <c r="BR1248" s="850">
        <v>0.26352313834736824</v>
      </c>
      <c r="BS1248" s="881">
        <v>39.000000000003865</v>
      </c>
      <c r="BT1248" s="850">
        <v>7.9669741408450676</v>
      </c>
      <c r="BU1248" s="851">
        <v>9.033025859154538</v>
      </c>
      <c r="BV1248"/>
      <c r="BW1248"/>
    </row>
    <row r="1249" spans="2:75" ht="15.75" thickBot="1">
      <c r="B1249" s="1262" t="s">
        <v>1</v>
      </c>
      <c r="C1249" s="1258" t="s">
        <v>858</v>
      </c>
      <c r="D1249" s="773" t="s">
        <v>99</v>
      </c>
      <c r="E1249" s="857" t="s">
        <v>1179</v>
      </c>
      <c r="F1249" s="858" t="s">
        <v>851</v>
      </c>
      <c r="G1249" s="858" t="s">
        <v>851</v>
      </c>
      <c r="H1249" s="858" t="s">
        <v>851</v>
      </c>
      <c r="I1249" s="859" t="s">
        <v>851</v>
      </c>
      <c r="J1249"/>
      <c r="K1249"/>
      <c r="AH1249" s="1262" t="s">
        <v>1</v>
      </c>
      <c r="AI1249" s="1258" t="s">
        <v>858</v>
      </c>
      <c r="AJ1249" s="773" t="s">
        <v>99</v>
      </c>
      <c r="AK1249" s="857" t="s">
        <v>1179</v>
      </c>
      <c r="AL1249" s="858" t="s">
        <v>851</v>
      </c>
      <c r="AM1249" s="858" t="s">
        <v>851</v>
      </c>
      <c r="AN1249" s="858" t="s">
        <v>851</v>
      </c>
      <c r="AO1249" s="859" t="s">
        <v>851</v>
      </c>
      <c r="AP1249"/>
      <c r="AQ1249"/>
      <c r="BN1249" s="1262" t="s">
        <v>1</v>
      </c>
      <c r="BO1249" s="1258" t="s">
        <v>858</v>
      </c>
      <c r="BP1249" s="773" t="s">
        <v>99</v>
      </c>
      <c r="BQ1249" s="857" t="s">
        <v>1179</v>
      </c>
      <c r="BR1249" s="858" t="s">
        <v>851</v>
      </c>
      <c r="BS1249" s="858" t="s">
        <v>851</v>
      </c>
      <c r="BT1249" s="858" t="s">
        <v>851</v>
      </c>
      <c r="BU1249" s="859" t="s">
        <v>851</v>
      </c>
      <c r="BV1249"/>
      <c r="BW1249"/>
    </row>
    <row r="1250" spans="2:75" ht="15">
      <c r="B1250" s="1250"/>
      <c r="C1250" s="1247"/>
      <c r="D1250" s="778" t="s">
        <v>100</v>
      </c>
      <c r="E1250" s="860" t="s">
        <v>1179</v>
      </c>
      <c r="F1250" s="817" t="s">
        <v>851</v>
      </c>
      <c r="G1250" s="817" t="s">
        <v>851</v>
      </c>
      <c r="H1250" s="817" t="s">
        <v>851</v>
      </c>
      <c r="I1250" s="818" t="s">
        <v>851</v>
      </c>
      <c r="J1250"/>
      <c r="K1250"/>
      <c r="AH1250" s="1250"/>
      <c r="AI1250" s="1247"/>
      <c r="AJ1250" s="778" t="s">
        <v>100</v>
      </c>
      <c r="AK1250" s="860" t="s">
        <v>1179</v>
      </c>
      <c r="AL1250" s="817" t="s">
        <v>851</v>
      </c>
      <c r="AM1250" s="817" t="s">
        <v>851</v>
      </c>
      <c r="AN1250" s="817" t="s">
        <v>851</v>
      </c>
      <c r="AO1250" s="818" t="s">
        <v>851</v>
      </c>
      <c r="AP1250"/>
      <c r="AQ1250"/>
      <c r="BN1250" s="1250"/>
      <c r="BO1250" s="1247"/>
      <c r="BP1250" s="778" t="s">
        <v>100</v>
      </c>
      <c r="BQ1250" s="860" t="s">
        <v>1179</v>
      </c>
      <c r="BR1250" s="817" t="s">
        <v>851</v>
      </c>
      <c r="BS1250" s="817" t="s">
        <v>851</v>
      </c>
      <c r="BT1250" s="817" t="s">
        <v>851</v>
      </c>
      <c r="BU1250" s="818" t="s">
        <v>851</v>
      </c>
      <c r="BV1250"/>
      <c r="BW1250"/>
    </row>
    <row r="1251" spans="2:75" ht="15">
      <c r="B1251" s="1250"/>
      <c r="C1251" s="1247"/>
      <c r="D1251" s="778" t="s">
        <v>101</v>
      </c>
      <c r="E1251" s="860" t="s">
        <v>1179</v>
      </c>
      <c r="F1251" s="817" t="s">
        <v>851</v>
      </c>
      <c r="G1251" s="817" t="s">
        <v>851</v>
      </c>
      <c r="H1251" s="817" t="s">
        <v>851</v>
      </c>
      <c r="I1251" s="818" t="s">
        <v>851</v>
      </c>
      <c r="J1251"/>
      <c r="K1251"/>
      <c r="AH1251" s="1250"/>
      <c r="AI1251" s="1247"/>
      <c r="AJ1251" s="778" t="s">
        <v>101</v>
      </c>
      <c r="AK1251" s="860" t="s">
        <v>1179</v>
      </c>
      <c r="AL1251" s="817" t="s">
        <v>851</v>
      </c>
      <c r="AM1251" s="817" t="s">
        <v>851</v>
      </c>
      <c r="AN1251" s="817" t="s">
        <v>851</v>
      </c>
      <c r="AO1251" s="818" t="s">
        <v>851</v>
      </c>
      <c r="AP1251"/>
      <c r="AQ1251"/>
      <c r="BN1251" s="1250"/>
      <c r="BO1251" s="1247"/>
      <c r="BP1251" s="778" t="s">
        <v>101</v>
      </c>
      <c r="BQ1251" s="860" t="s">
        <v>1179</v>
      </c>
      <c r="BR1251" s="817" t="s">
        <v>851</v>
      </c>
      <c r="BS1251" s="817" t="s">
        <v>851</v>
      </c>
      <c r="BT1251" s="817" t="s">
        <v>851</v>
      </c>
      <c r="BU1251" s="818" t="s">
        <v>851</v>
      </c>
      <c r="BV1251"/>
      <c r="BW1251"/>
    </row>
    <row r="1252" spans="2:75" ht="15">
      <c r="B1252" s="1250"/>
      <c r="C1252" s="1247"/>
      <c r="D1252" s="778" t="s">
        <v>102</v>
      </c>
      <c r="E1252" s="860" t="s">
        <v>1179</v>
      </c>
      <c r="F1252" s="817" t="s">
        <v>851</v>
      </c>
      <c r="G1252" s="817" t="s">
        <v>851</v>
      </c>
      <c r="H1252" s="817" t="s">
        <v>851</v>
      </c>
      <c r="I1252" s="818" t="s">
        <v>851</v>
      </c>
      <c r="J1252"/>
      <c r="K1252"/>
      <c r="AH1252" s="1250"/>
      <c r="AI1252" s="1247"/>
      <c r="AJ1252" s="778" t="s">
        <v>102</v>
      </c>
      <c r="AK1252" s="860" t="s">
        <v>1179</v>
      </c>
      <c r="AL1252" s="817" t="s">
        <v>851</v>
      </c>
      <c r="AM1252" s="817" t="s">
        <v>851</v>
      </c>
      <c r="AN1252" s="817" t="s">
        <v>851</v>
      </c>
      <c r="AO1252" s="818" t="s">
        <v>851</v>
      </c>
      <c r="AP1252"/>
      <c r="AQ1252"/>
      <c r="BN1252" s="1250"/>
      <c r="BO1252" s="1247"/>
      <c r="BP1252" s="778" t="s">
        <v>102</v>
      </c>
      <c r="BQ1252" s="860" t="s">
        <v>1179</v>
      </c>
      <c r="BR1252" s="817" t="s">
        <v>851</v>
      </c>
      <c r="BS1252" s="817" t="s">
        <v>851</v>
      </c>
      <c r="BT1252" s="817" t="s">
        <v>851</v>
      </c>
      <c r="BU1252" s="818" t="s">
        <v>851</v>
      </c>
      <c r="BV1252"/>
      <c r="BW1252"/>
    </row>
    <row r="1253" spans="2:75" ht="15">
      <c r="B1253" s="1250"/>
      <c r="C1253" s="1247"/>
      <c r="D1253" s="778" t="s">
        <v>103</v>
      </c>
      <c r="E1253" s="860" t="s">
        <v>1179</v>
      </c>
      <c r="F1253" s="817" t="s">
        <v>851</v>
      </c>
      <c r="G1253" s="817" t="s">
        <v>851</v>
      </c>
      <c r="H1253" s="817" t="s">
        <v>851</v>
      </c>
      <c r="I1253" s="818" t="s">
        <v>851</v>
      </c>
      <c r="J1253"/>
      <c r="K1253"/>
      <c r="AH1253" s="1250"/>
      <c r="AI1253" s="1247"/>
      <c r="AJ1253" s="778" t="s">
        <v>103</v>
      </c>
      <c r="AK1253" s="860" t="s">
        <v>1179</v>
      </c>
      <c r="AL1253" s="817" t="s">
        <v>851</v>
      </c>
      <c r="AM1253" s="817" t="s">
        <v>851</v>
      </c>
      <c r="AN1253" s="817" t="s">
        <v>851</v>
      </c>
      <c r="AO1253" s="818" t="s">
        <v>851</v>
      </c>
      <c r="AP1253"/>
      <c r="AQ1253"/>
      <c r="BN1253" s="1250"/>
      <c r="BO1253" s="1247"/>
      <c r="BP1253" s="778" t="s">
        <v>103</v>
      </c>
      <c r="BQ1253" s="860" t="s">
        <v>1179</v>
      </c>
      <c r="BR1253" s="817" t="s">
        <v>851</v>
      </c>
      <c r="BS1253" s="817" t="s">
        <v>851</v>
      </c>
      <c r="BT1253" s="817" t="s">
        <v>851</v>
      </c>
      <c r="BU1253" s="818" t="s">
        <v>851</v>
      </c>
      <c r="BV1253"/>
      <c r="BW1253"/>
    </row>
    <row r="1254" spans="2:75" ht="15">
      <c r="B1254" s="1250"/>
      <c r="C1254" s="1259"/>
      <c r="D1254" s="783" t="s">
        <v>104</v>
      </c>
      <c r="E1254" s="873" t="s">
        <v>1179</v>
      </c>
      <c r="F1254" s="874" t="s">
        <v>851</v>
      </c>
      <c r="G1254" s="874" t="s">
        <v>851</v>
      </c>
      <c r="H1254" s="874" t="s">
        <v>851</v>
      </c>
      <c r="I1254" s="875" t="s">
        <v>851</v>
      </c>
      <c r="J1254"/>
      <c r="K1254"/>
      <c r="AH1254" s="1250"/>
      <c r="AI1254" s="1259"/>
      <c r="AJ1254" s="783" t="s">
        <v>104</v>
      </c>
      <c r="AK1254" s="873" t="s">
        <v>1179</v>
      </c>
      <c r="AL1254" s="874" t="s">
        <v>851</v>
      </c>
      <c r="AM1254" s="874" t="s">
        <v>851</v>
      </c>
      <c r="AN1254" s="874" t="s">
        <v>851</v>
      </c>
      <c r="AO1254" s="875" t="s">
        <v>851</v>
      </c>
      <c r="AP1254"/>
      <c r="AQ1254"/>
      <c r="BN1254" s="1250"/>
      <c r="BO1254" s="1259"/>
      <c r="BP1254" s="783" t="s">
        <v>104</v>
      </c>
      <c r="BQ1254" s="873" t="s">
        <v>1179</v>
      </c>
      <c r="BR1254" s="874" t="s">
        <v>851</v>
      </c>
      <c r="BS1254" s="874" t="s">
        <v>851</v>
      </c>
      <c r="BT1254" s="874" t="s">
        <v>851</v>
      </c>
      <c r="BU1254" s="875" t="s">
        <v>851</v>
      </c>
      <c r="BV1254"/>
      <c r="BW1254"/>
    </row>
    <row r="1255" spans="2:75" ht="15">
      <c r="B1255" s="1250"/>
      <c r="C1255" s="1258" t="s">
        <v>1049</v>
      </c>
      <c r="D1255" s="773" t="s">
        <v>99</v>
      </c>
      <c r="E1255" s="857" t="s">
        <v>1179</v>
      </c>
      <c r="F1255" s="858" t="s">
        <v>851</v>
      </c>
      <c r="G1255" s="858" t="s">
        <v>851</v>
      </c>
      <c r="H1255" s="858" t="s">
        <v>851</v>
      </c>
      <c r="I1255" s="859" t="s">
        <v>851</v>
      </c>
      <c r="J1255"/>
      <c r="K1255"/>
      <c r="AH1255" s="1250"/>
      <c r="AI1255" s="1258" t="s">
        <v>1049</v>
      </c>
      <c r="AJ1255" s="773" t="s">
        <v>99</v>
      </c>
      <c r="AK1255" s="857" t="s">
        <v>1179</v>
      </c>
      <c r="AL1255" s="858" t="s">
        <v>851</v>
      </c>
      <c r="AM1255" s="858" t="s">
        <v>851</v>
      </c>
      <c r="AN1255" s="858" t="s">
        <v>851</v>
      </c>
      <c r="AO1255" s="859" t="s">
        <v>851</v>
      </c>
      <c r="AP1255"/>
      <c r="AQ1255"/>
      <c r="BN1255" s="1250"/>
      <c r="BO1255" s="1258" t="s">
        <v>1049</v>
      </c>
      <c r="BP1255" s="773" t="s">
        <v>99</v>
      </c>
      <c r="BQ1255" s="857" t="s">
        <v>1179</v>
      </c>
      <c r="BR1255" s="858" t="s">
        <v>851</v>
      </c>
      <c r="BS1255" s="858" t="s">
        <v>851</v>
      </c>
      <c r="BT1255" s="858" t="s">
        <v>851</v>
      </c>
      <c r="BU1255" s="859" t="s">
        <v>851</v>
      </c>
      <c r="BV1255"/>
      <c r="BW1255"/>
    </row>
    <row r="1256" spans="2:75" ht="15">
      <c r="B1256" s="1250"/>
      <c r="C1256" s="1247"/>
      <c r="D1256" s="778" t="s">
        <v>100</v>
      </c>
      <c r="E1256" s="860" t="s">
        <v>1179</v>
      </c>
      <c r="F1256" s="817" t="s">
        <v>851</v>
      </c>
      <c r="G1256" s="817" t="s">
        <v>851</v>
      </c>
      <c r="H1256" s="817" t="s">
        <v>851</v>
      </c>
      <c r="I1256" s="818" t="s">
        <v>851</v>
      </c>
      <c r="J1256"/>
      <c r="K1256"/>
      <c r="AH1256" s="1250"/>
      <c r="AI1256" s="1247"/>
      <c r="AJ1256" s="778" t="s">
        <v>100</v>
      </c>
      <c r="AK1256" s="860" t="s">
        <v>1179</v>
      </c>
      <c r="AL1256" s="817" t="s">
        <v>851</v>
      </c>
      <c r="AM1256" s="817" t="s">
        <v>851</v>
      </c>
      <c r="AN1256" s="817" t="s">
        <v>851</v>
      </c>
      <c r="AO1256" s="818" t="s">
        <v>851</v>
      </c>
      <c r="AP1256"/>
      <c r="AQ1256"/>
      <c r="BN1256" s="1250"/>
      <c r="BO1256" s="1247"/>
      <c r="BP1256" s="778" t="s">
        <v>100</v>
      </c>
      <c r="BQ1256" s="860" t="s">
        <v>1179</v>
      </c>
      <c r="BR1256" s="817" t="s">
        <v>851</v>
      </c>
      <c r="BS1256" s="817" t="s">
        <v>851</v>
      </c>
      <c r="BT1256" s="817" t="s">
        <v>851</v>
      </c>
      <c r="BU1256" s="818" t="s">
        <v>851</v>
      </c>
      <c r="BV1256"/>
      <c r="BW1256"/>
    </row>
    <row r="1257" spans="2:75" ht="15">
      <c r="B1257" s="1250"/>
      <c r="C1257" s="1247"/>
      <c r="D1257" s="778" t="s">
        <v>101</v>
      </c>
      <c r="E1257" s="860" t="s">
        <v>1179</v>
      </c>
      <c r="F1257" s="817" t="s">
        <v>851</v>
      </c>
      <c r="G1257" s="817" t="s">
        <v>851</v>
      </c>
      <c r="H1257" s="817" t="s">
        <v>851</v>
      </c>
      <c r="I1257" s="818" t="s">
        <v>851</v>
      </c>
      <c r="J1257"/>
      <c r="K1257"/>
      <c r="AH1257" s="1250"/>
      <c r="AI1257" s="1247"/>
      <c r="AJ1257" s="778" t="s">
        <v>101</v>
      </c>
      <c r="AK1257" s="860" t="s">
        <v>1179</v>
      </c>
      <c r="AL1257" s="817" t="s">
        <v>851</v>
      </c>
      <c r="AM1257" s="817" t="s">
        <v>851</v>
      </c>
      <c r="AN1257" s="817" t="s">
        <v>851</v>
      </c>
      <c r="AO1257" s="818" t="s">
        <v>851</v>
      </c>
      <c r="AP1257"/>
      <c r="AQ1257"/>
      <c r="BN1257" s="1250"/>
      <c r="BO1257" s="1247"/>
      <c r="BP1257" s="778" t="s">
        <v>101</v>
      </c>
      <c r="BQ1257" s="860" t="s">
        <v>1179</v>
      </c>
      <c r="BR1257" s="817" t="s">
        <v>851</v>
      </c>
      <c r="BS1257" s="817" t="s">
        <v>851</v>
      </c>
      <c r="BT1257" s="817" t="s">
        <v>851</v>
      </c>
      <c r="BU1257" s="818" t="s">
        <v>851</v>
      </c>
      <c r="BV1257"/>
      <c r="BW1257"/>
    </row>
    <row r="1258" spans="2:75" ht="15">
      <c r="B1258" s="1250"/>
      <c r="C1258" s="1247"/>
      <c r="D1258" s="778" t="s">
        <v>102</v>
      </c>
      <c r="E1258" s="860" t="s">
        <v>1179</v>
      </c>
      <c r="F1258" s="817" t="s">
        <v>851</v>
      </c>
      <c r="G1258" s="817" t="s">
        <v>851</v>
      </c>
      <c r="H1258" s="817" t="s">
        <v>851</v>
      </c>
      <c r="I1258" s="818" t="s">
        <v>851</v>
      </c>
      <c r="J1258"/>
      <c r="K1258"/>
      <c r="AH1258" s="1250"/>
      <c r="AI1258" s="1247"/>
      <c r="AJ1258" s="778" t="s">
        <v>102</v>
      </c>
      <c r="AK1258" s="860" t="s">
        <v>1179</v>
      </c>
      <c r="AL1258" s="817" t="s">
        <v>851</v>
      </c>
      <c r="AM1258" s="817" t="s">
        <v>851</v>
      </c>
      <c r="AN1258" s="817" t="s">
        <v>851</v>
      </c>
      <c r="AO1258" s="818" t="s">
        <v>851</v>
      </c>
      <c r="AP1258"/>
      <c r="AQ1258"/>
      <c r="BN1258" s="1250"/>
      <c r="BO1258" s="1247"/>
      <c r="BP1258" s="778" t="s">
        <v>102</v>
      </c>
      <c r="BQ1258" s="860" t="s">
        <v>1179</v>
      </c>
      <c r="BR1258" s="817" t="s">
        <v>851</v>
      </c>
      <c r="BS1258" s="817" t="s">
        <v>851</v>
      </c>
      <c r="BT1258" s="817" t="s">
        <v>851</v>
      </c>
      <c r="BU1258" s="818" t="s">
        <v>851</v>
      </c>
      <c r="BV1258"/>
      <c r="BW1258"/>
    </row>
    <row r="1259" spans="2:75" ht="15">
      <c r="B1259" s="1250"/>
      <c r="C1259" s="1247"/>
      <c r="D1259" s="778" t="s">
        <v>103</v>
      </c>
      <c r="E1259" s="860" t="s">
        <v>1179</v>
      </c>
      <c r="F1259" s="817" t="s">
        <v>851</v>
      </c>
      <c r="G1259" s="817" t="s">
        <v>851</v>
      </c>
      <c r="H1259" s="817" t="s">
        <v>851</v>
      </c>
      <c r="I1259" s="818" t="s">
        <v>851</v>
      </c>
      <c r="J1259"/>
      <c r="K1259"/>
      <c r="AH1259" s="1250"/>
      <c r="AI1259" s="1247"/>
      <c r="AJ1259" s="778" t="s">
        <v>103</v>
      </c>
      <c r="AK1259" s="860" t="s">
        <v>1179</v>
      </c>
      <c r="AL1259" s="817" t="s">
        <v>851</v>
      </c>
      <c r="AM1259" s="817" t="s">
        <v>851</v>
      </c>
      <c r="AN1259" s="817" t="s">
        <v>851</v>
      </c>
      <c r="AO1259" s="818" t="s">
        <v>851</v>
      </c>
      <c r="AP1259"/>
      <c r="AQ1259"/>
      <c r="BN1259" s="1250"/>
      <c r="BO1259" s="1247"/>
      <c r="BP1259" s="778" t="s">
        <v>103</v>
      </c>
      <c r="BQ1259" s="860" t="s">
        <v>1179</v>
      </c>
      <c r="BR1259" s="817" t="s">
        <v>851</v>
      </c>
      <c r="BS1259" s="817" t="s">
        <v>851</v>
      </c>
      <c r="BT1259" s="817" t="s">
        <v>851</v>
      </c>
      <c r="BU1259" s="818" t="s">
        <v>851</v>
      </c>
      <c r="BV1259"/>
      <c r="BW1259"/>
    </row>
    <row r="1260" spans="2:75" ht="15">
      <c r="B1260" s="1250"/>
      <c r="C1260" s="1259"/>
      <c r="D1260" s="783" t="s">
        <v>104</v>
      </c>
      <c r="E1260" s="873" t="s">
        <v>1179</v>
      </c>
      <c r="F1260" s="874" t="s">
        <v>851</v>
      </c>
      <c r="G1260" s="874" t="s">
        <v>851</v>
      </c>
      <c r="H1260" s="874" t="s">
        <v>851</v>
      </c>
      <c r="I1260" s="875" t="s">
        <v>851</v>
      </c>
      <c r="J1260"/>
      <c r="K1260"/>
      <c r="AH1260" s="1250"/>
      <c r="AI1260" s="1259"/>
      <c r="AJ1260" s="783" t="s">
        <v>104</v>
      </c>
      <c r="AK1260" s="873" t="s">
        <v>1179</v>
      </c>
      <c r="AL1260" s="874" t="s">
        <v>851</v>
      </c>
      <c r="AM1260" s="874" t="s">
        <v>851</v>
      </c>
      <c r="AN1260" s="874" t="s">
        <v>851</v>
      </c>
      <c r="AO1260" s="875" t="s">
        <v>851</v>
      </c>
      <c r="AP1260"/>
      <c r="AQ1260"/>
      <c r="BN1260" s="1250"/>
      <c r="BO1260" s="1259"/>
      <c r="BP1260" s="783" t="s">
        <v>104</v>
      </c>
      <c r="BQ1260" s="873" t="s">
        <v>1179</v>
      </c>
      <c r="BR1260" s="874" t="s">
        <v>851</v>
      </c>
      <c r="BS1260" s="874" t="s">
        <v>851</v>
      </c>
      <c r="BT1260" s="874" t="s">
        <v>851</v>
      </c>
      <c r="BU1260" s="875" t="s">
        <v>851</v>
      </c>
      <c r="BV1260"/>
      <c r="BW1260"/>
    </row>
    <row r="1261" spans="2:75" ht="15.75" thickBot="1">
      <c r="B1261" s="1250"/>
      <c r="C1261" s="1260" t="s">
        <v>10</v>
      </c>
      <c r="D1261" s="773" t="s">
        <v>99</v>
      </c>
      <c r="E1261" s="872">
        <v>0.99999999999999867</v>
      </c>
      <c r="F1261" s="853">
        <v>0.18560493738725367</v>
      </c>
      <c r="G1261" s="877">
        <v>39.000000000000448</v>
      </c>
      <c r="H1261" s="853">
        <v>0.62457857843286191</v>
      </c>
      <c r="I1261" s="854">
        <v>1.3754214215671354</v>
      </c>
      <c r="J1261"/>
      <c r="K1261"/>
      <c r="AH1261" s="1250"/>
      <c r="AI1261" s="1260" t="s">
        <v>10</v>
      </c>
      <c r="AJ1261" s="773" t="s">
        <v>99</v>
      </c>
      <c r="AK1261" s="872">
        <v>2.6666666666666652</v>
      </c>
      <c r="AL1261" s="853">
        <v>0.33399151543664363</v>
      </c>
      <c r="AM1261" s="877">
        <v>39.000000000000483</v>
      </c>
      <c r="AN1261" s="853">
        <v>1.9911050610237422</v>
      </c>
      <c r="AO1261" s="854">
        <v>3.3422282723095882</v>
      </c>
      <c r="AP1261"/>
      <c r="AQ1261"/>
      <c r="BN1261" s="1250"/>
      <c r="BO1261" s="1260" t="s">
        <v>10</v>
      </c>
      <c r="BP1261" s="773" t="s">
        <v>99</v>
      </c>
      <c r="BQ1261" s="872">
        <v>2.0833333333333282</v>
      </c>
      <c r="BR1261" s="853">
        <v>0.26569892063998024</v>
      </c>
      <c r="BS1261" s="877">
        <v>39.000000000000945</v>
      </c>
      <c r="BT1261" s="853">
        <v>1.5459065390913491</v>
      </c>
      <c r="BU1261" s="854">
        <v>2.620760127575307</v>
      </c>
      <c r="BV1261"/>
      <c r="BW1261"/>
    </row>
    <row r="1262" spans="2:75" ht="15">
      <c r="B1262" s="1250"/>
      <c r="C1262" s="1247"/>
      <c r="D1262" s="778" t="s">
        <v>100</v>
      </c>
      <c r="E1262" s="855">
        <v>2.1666666666666692</v>
      </c>
      <c r="F1262" s="815">
        <v>0.23715831121299097</v>
      </c>
      <c r="G1262" s="815">
        <v>38.999999999999218</v>
      </c>
      <c r="H1262" s="815">
        <v>1.6869687039649679</v>
      </c>
      <c r="I1262" s="816">
        <v>2.6463646293683705</v>
      </c>
      <c r="J1262"/>
      <c r="K1262"/>
      <c r="AH1262" s="1250"/>
      <c r="AI1262" s="1247"/>
      <c r="AJ1262" s="778" t="s">
        <v>100</v>
      </c>
      <c r="AK1262" s="855">
        <v>3.5000000000000098</v>
      </c>
      <c r="AL1262" s="815">
        <v>0.28696350496428408</v>
      </c>
      <c r="AM1262" s="815">
        <v>38.999999999997343</v>
      </c>
      <c r="AN1262" s="815">
        <v>2.9195615241269093</v>
      </c>
      <c r="AO1262" s="816">
        <v>4.0804384758731107</v>
      </c>
      <c r="AP1262"/>
      <c r="AQ1262"/>
      <c r="BN1262" s="1250"/>
      <c r="BO1262" s="1247"/>
      <c r="BP1262" s="778" t="s">
        <v>100</v>
      </c>
      <c r="BQ1262" s="855">
        <v>2.4999999999999982</v>
      </c>
      <c r="BR1262" s="815">
        <v>0.29963177781937755</v>
      </c>
      <c r="BS1262" s="815">
        <v>38.999999999995431</v>
      </c>
      <c r="BT1262" s="815">
        <v>1.8939375236503546</v>
      </c>
      <c r="BU1262" s="816">
        <v>3.1060624763496421</v>
      </c>
      <c r="BV1262"/>
      <c r="BW1262"/>
    </row>
    <row r="1263" spans="2:75" ht="15">
      <c r="B1263" s="1250"/>
      <c r="C1263" s="1247"/>
      <c r="D1263" s="778" t="s">
        <v>101</v>
      </c>
      <c r="E1263" s="855">
        <v>2.9166666666666652</v>
      </c>
      <c r="F1263" s="815">
        <v>0.23398362780688559</v>
      </c>
      <c r="G1263" s="815">
        <v>38.999999999999048</v>
      </c>
      <c r="H1263" s="815">
        <v>2.4433901072644839</v>
      </c>
      <c r="I1263" s="816">
        <v>3.3899432260688465</v>
      </c>
      <c r="J1263"/>
      <c r="K1263"/>
      <c r="AH1263" s="1250"/>
      <c r="AI1263" s="1247"/>
      <c r="AJ1263" s="778" t="s">
        <v>101</v>
      </c>
      <c r="AK1263" s="855">
        <v>4.0833333333333188</v>
      </c>
      <c r="AL1263" s="815">
        <v>0.2750507162074442</v>
      </c>
      <c r="AM1263" s="815">
        <v>38.999999999996547</v>
      </c>
      <c r="AN1263" s="815">
        <v>3.5269907471109905</v>
      </c>
      <c r="AO1263" s="816">
        <v>4.6396759195556472</v>
      </c>
      <c r="AP1263"/>
      <c r="AQ1263"/>
      <c r="BN1263" s="1250"/>
      <c r="BO1263" s="1247"/>
      <c r="BP1263" s="778" t="s">
        <v>101</v>
      </c>
      <c r="BQ1263" s="855">
        <v>3.5833333333333526</v>
      </c>
      <c r="BR1263" s="815">
        <v>0.26583292027226052</v>
      </c>
      <c r="BS1263" s="815">
        <v>38.999999999998771</v>
      </c>
      <c r="BT1263" s="815">
        <v>3.0456354992518699</v>
      </c>
      <c r="BU1263" s="816">
        <v>4.1210311674148352</v>
      </c>
      <c r="BV1263"/>
      <c r="BW1263"/>
    </row>
    <row r="1264" spans="2:75" ht="15">
      <c r="B1264" s="1250"/>
      <c r="C1264" s="1247"/>
      <c r="D1264" s="778" t="s">
        <v>102</v>
      </c>
      <c r="E1264" s="855">
        <v>3.4166666666666532</v>
      </c>
      <c r="F1264" s="815">
        <v>0.20266505472443622</v>
      </c>
      <c r="G1264" s="815">
        <v>38.99999999999617</v>
      </c>
      <c r="H1264" s="815">
        <v>3.0067379006668395</v>
      </c>
      <c r="I1264" s="816">
        <v>3.8265954326664668</v>
      </c>
      <c r="J1264"/>
      <c r="K1264"/>
      <c r="AH1264" s="1250"/>
      <c r="AI1264" s="1247"/>
      <c r="AJ1264" s="778" t="s">
        <v>102</v>
      </c>
      <c r="AK1264" s="855">
        <v>4.3333333333333384</v>
      </c>
      <c r="AL1264" s="815">
        <v>0.2531145028775556</v>
      </c>
      <c r="AM1264" s="815">
        <v>38.999999999986464</v>
      </c>
      <c r="AN1264" s="815">
        <v>3.8213609266333548</v>
      </c>
      <c r="AO1264" s="816">
        <v>4.8453057400333215</v>
      </c>
      <c r="AP1264"/>
      <c r="AQ1264"/>
      <c r="BN1264" s="1250"/>
      <c r="BO1264" s="1247"/>
      <c r="BP1264" s="778" t="s">
        <v>102</v>
      </c>
      <c r="BQ1264" s="855">
        <v>3.583333333333333</v>
      </c>
      <c r="BR1264" s="815">
        <v>0.26121565464882684</v>
      </c>
      <c r="BS1264" s="815">
        <v>38.999999999998025</v>
      </c>
      <c r="BT1264" s="815">
        <v>3.054974800503766</v>
      </c>
      <c r="BU1264" s="816">
        <v>4.1116918661629001</v>
      </c>
      <c r="BV1264"/>
      <c r="BW1264"/>
    </row>
    <row r="1265" spans="2:75" ht="15">
      <c r="B1265" s="1250"/>
      <c r="C1265" s="1247"/>
      <c r="D1265" s="778" t="s">
        <v>103</v>
      </c>
      <c r="E1265" s="855">
        <v>3.9166666666666652</v>
      </c>
      <c r="F1265" s="815">
        <v>0.20709747396503186</v>
      </c>
      <c r="G1265" s="799">
        <v>39.000000000000171</v>
      </c>
      <c r="H1265" s="815">
        <v>3.4977724865151045</v>
      </c>
      <c r="I1265" s="816">
        <v>4.3355608468182254</v>
      </c>
      <c r="J1265"/>
      <c r="K1265"/>
      <c r="AH1265" s="1250"/>
      <c r="AI1265" s="1247"/>
      <c r="AJ1265" s="778" t="s">
        <v>103</v>
      </c>
      <c r="AK1265" s="855">
        <v>4.9166666666666554</v>
      </c>
      <c r="AL1265" s="815">
        <v>0.30530292586741986</v>
      </c>
      <c r="AM1265" s="815">
        <v>38.999999999989519</v>
      </c>
      <c r="AN1265" s="815">
        <v>4.299133210654051</v>
      </c>
      <c r="AO1265" s="816">
        <v>5.5342001226792599</v>
      </c>
      <c r="AP1265"/>
      <c r="AQ1265"/>
      <c r="BN1265" s="1250"/>
      <c r="BO1265" s="1247"/>
      <c r="BP1265" s="778" t="s">
        <v>103</v>
      </c>
      <c r="BQ1265" s="855">
        <v>3.9166666666666794</v>
      </c>
      <c r="BR1265" s="815">
        <v>0.26716922018212885</v>
      </c>
      <c r="BS1265" s="815">
        <v>38.999999999998408</v>
      </c>
      <c r="BT1265" s="815">
        <v>3.37626591089106</v>
      </c>
      <c r="BU1265" s="816">
        <v>4.4570674224422984</v>
      </c>
      <c r="BV1265"/>
      <c r="BW1265"/>
    </row>
    <row r="1266" spans="2:75" ht="15.75" thickBot="1">
      <c r="B1266" s="1263"/>
      <c r="C1266" s="1261"/>
      <c r="D1266" s="788" t="s">
        <v>104</v>
      </c>
      <c r="E1266" s="848">
        <v>4.2499999999999707</v>
      </c>
      <c r="F1266" s="834">
        <v>0.2377582067191284</v>
      </c>
      <c r="G1266" s="834">
        <v>38.999999999997115</v>
      </c>
      <c r="H1266" s="834">
        <v>3.7690886341050325</v>
      </c>
      <c r="I1266" s="835">
        <v>4.7309113658949089</v>
      </c>
      <c r="J1266"/>
      <c r="K1266"/>
      <c r="AH1266" s="1263"/>
      <c r="AI1266" s="1261"/>
      <c r="AJ1266" s="788" t="s">
        <v>104</v>
      </c>
      <c r="AK1266" s="848">
        <v>5.000000000000159</v>
      </c>
      <c r="AL1266" s="834">
        <v>0.3382297077914086</v>
      </c>
      <c r="AM1266" s="834">
        <v>38.999999999992191</v>
      </c>
      <c r="AN1266" s="834">
        <v>4.3158658411638822</v>
      </c>
      <c r="AO1266" s="835">
        <v>5.6841341588364358</v>
      </c>
      <c r="AP1266"/>
      <c r="AQ1266"/>
      <c r="BN1266" s="1263"/>
      <c r="BO1266" s="1261"/>
      <c r="BP1266" s="788" t="s">
        <v>104</v>
      </c>
      <c r="BQ1266" s="848">
        <v>4.4999999999997806</v>
      </c>
      <c r="BR1266" s="834">
        <v>0.26352313834736729</v>
      </c>
      <c r="BS1266" s="805">
        <v>39.000000000004398</v>
      </c>
      <c r="BT1266" s="834">
        <v>3.9669741408450472</v>
      </c>
      <c r="BU1266" s="835">
        <v>5.0330258591545141</v>
      </c>
      <c r="BV1266"/>
      <c r="BW1266"/>
    </row>
    <row r="1267" spans="2:75" ht="15">
      <c r="B1267" s="1270" t="s">
        <v>1180</v>
      </c>
      <c r="C1267" s="1247"/>
      <c r="D1267" s="1247"/>
      <c r="E1267" s="1247"/>
      <c r="F1267" s="1247"/>
      <c r="G1267" s="1247"/>
      <c r="H1267" s="1247"/>
      <c r="I1267" s="1247"/>
      <c r="J1267"/>
      <c r="K1267"/>
      <c r="AH1267" s="1270" t="s">
        <v>1472</v>
      </c>
      <c r="AI1267" s="1247"/>
      <c r="AJ1267" s="1247"/>
      <c r="AK1267" s="1247"/>
      <c r="AL1267" s="1247"/>
      <c r="AM1267" s="1247"/>
      <c r="AN1267" s="1247"/>
      <c r="AO1267" s="1247"/>
      <c r="AP1267"/>
      <c r="AQ1267"/>
      <c r="BN1267" s="1270" t="s">
        <v>1706</v>
      </c>
      <c r="BO1267" s="1247"/>
      <c r="BP1267" s="1247"/>
      <c r="BQ1267" s="1247"/>
      <c r="BR1267" s="1247"/>
      <c r="BS1267" s="1247"/>
      <c r="BT1267" s="1247"/>
      <c r="BU1267" s="1247"/>
      <c r="BV1267"/>
      <c r="BW1267"/>
    </row>
    <row r="1268" spans="2:75" ht="15">
      <c r="B1268"/>
      <c r="C1268"/>
      <c r="D1268"/>
      <c r="E1268"/>
      <c r="F1268"/>
      <c r="G1268"/>
      <c r="H1268"/>
      <c r="I1268"/>
      <c r="J1268"/>
      <c r="K1268"/>
      <c r="AH1268"/>
      <c r="AI1268"/>
      <c r="AJ1268"/>
      <c r="AK1268"/>
      <c r="AL1268"/>
      <c r="AM1268"/>
      <c r="AN1268"/>
      <c r="AO1268"/>
      <c r="AP1268"/>
      <c r="AQ1268"/>
      <c r="BN1268"/>
      <c r="BO1268"/>
      <c r="BP1268"/>
      <c r="BQ1268"/>
      <c r="BR1268"/>
      <c r="BS1268"/>
      <c r="BT1268"/>
      <c r="BU1268"/>
      <c r="BV1268"/>
      <c r="BW1268"/>
    </row>
    <row r="1269" spans="2:75" ht="15.75" thickBot="1">
      <c r="B1269" s="1246" t="s">
        <v>1121</v>
      </c>
      <c r="C1269" s="1247"/>
      <c r="D1269" s="1247"/>
      <c r="E1269" s="1247"/>
      <c r="F1269" s="1247"/>
      <c r="G1269" s="1247"/>
      <c r="H1269" s="1247"/>
      <c r="I1269" s="1247"/>
      <c r="J1269" s="1247"/>
      <c r="K1269" s="1247"/>
      <c r="AH1269" s="1246" t="s">
        <v>1121</v>
      </c>
      <c r="AI1269" s="1247"/>
      <c r="AJ1269" s="1247"/>
      <c r="AK1269" s="1247"/>
      <c r="AL1269" s="1247"/>
      <c r="AM1269" s="1247"/>
      <c r="AN1269" s="1247"/>
      <c r="AO1269" s="1247"/>
      <c r="AP1269" s="1247"/>
      <c r="AQ1269" s="1247"/>
      <c r="BN1269" s="1246" t="s">
        <v>1121</v>
      </c>
      <c r="BO1269" s="1247"/>
      <c r="BP1269" s="1247"/>
      <c r="BQ1269" s="1247"/>
      <c r="BR1269" s="1247"/>
      <c r="BS1269" s="1247"/>
      <c r="BT1269" s="1247"/>
      <c r="BU1269" s="1247"/>
      <c r="BV1269" s="1247"/>
      <c r="BW1269" s="1247"/>
    </row>
    <row r="1270" spans="2:75" ht="15.75" thickBot="1">
      <c r="B1270" s="1278" t="s">
        <v>30</v>
      </c>
      <c r="C1270" s="1281" t="s">
        <v>109</v>
      </c>
      <c r="D1270" s="1281" t="s">
        <v>1145</v>
      </c>
      <c r="E1270" s="1279" t="s">
        <v>1146</v>
      </c>
      <c r="F1270" s="1264" t="s">
        <v>80</v>
      </c>
      <c r="G1270" s="1266" t="s">
        <v>71</v>
      </c>
      <c r="H1270" s="1266" t="s">
        <v>50</v>
      </c>
      <c r="I1270" s="1266" t="s">
        <v>1183</v>
      </c>
      <c r="J1270" s="1268" t="s">
        <v>1184</v>
      </c>
      <c r="K1270" s="1269"/>
      <c r="AH1270" s="1278" t="s">
        <v>30</v>
      </c>
      <c r="AI1270" s="1281" t="s">
        <v>109</v>
      </c>
      <c r="AJ1270" s="1281" t="s">
        <v>1145</v>
      </c>
      <c r="AK1270" s="1279" t="s">
        <v>1146</v>
      </c>
      <c r="AL1270" s="1264" t="s">
        <v>80</v>
      </c>
      <c r="AM1270" s="1266" t="s">
        <v>71</v>
      </c>
      <c r="AN1270" s="1266" t="s">
        <v>50</v>
      </c>
      <c r="AO1270" s="1266" t="s">
        <v>1183</v>
      </c>
      <c r="AP1270" s="1268" t="s">
        <v>1184</v>
      </c>
      <c r="AQ1270" s="1269"/>
      <c r="BN1270" s="1278" t="s">
        <v>30</v>
      </c>
      <c r="BO1270" s="1281" t="s">
        <v>109</v>
      </c>
      <c r="BP1270" s="1281" t="s">
        <v>1145</v>
      </c>
      <c r="BQ1270" s="1279" t="s">
        <v>1146</v>
      </c>
      <c r="BR1270" s="1264" t="s">
        <v>80</v>
      </c>
      <c r="BS1270" s="1266" t="s">
        <v>71</v>
      </c>
      <c r="BT1270" s="1266" t="s">
        <v>50</v>
      </c>
      <c r="BU1270" s="1266" t="s">
        <v>1183</v>
      </c>
      <c r="BV1270" s="1268" t="s">
        <v>1184</v>
      </c>
      <c r="BW1270" s="1269"/>
    </row>
    <row r="1271" spans="2:75" ht="24.75" thickBot="1">
      <c r="B1271" s="1263"/>
      <c r="C1271" s="1261"/>
      <c r="D1271" s="1261"/>
      <c r="E1271" s="1277"/>
      <c r="F1271" s="1265"/>
      <c r="G1271" s="1267"/>
      <c r="H1271" s="1267"/>
      <c r="I1271" s="1267"/>
      <c r="J1271" s="827" t="s">
        <v>73</v>
      </c>
      <c r="K1271" s="828" t="s">
        <v>74</v>
      </c>
      <c r="AH1271" s="1263"/>
      <c r="AI1271" s="1261"/>
      <c r="AJ1271" s="1261"/>
      <c r="AK1271" s="1277"/>
      <c r="AL1271" s="1265"/>
      <c r="AM1271" s="1267"/>
      <c r="AN1271" s="1267"/>
      <c r="AO1271" s="1267"/>
      <c r="AP1271" s="827" t="s">
        <v>73</v>
      </c>
      <c r="AQ1271" s="828" t="s">
        <v>74</v>
      </c>
      <c r="BN1271" s="1263"/>
      <c r="BO1271" s="1261"/>
      <c r="BP1271" s="1261"/>
      <c r="BQ1271" s="1277"/>
      <c r="BR1271" s="1265"/>
      <c r="BS1271" s="1267"/>
      <c r="BT1271" s="1267"/>
      <c r="BU1271" s="1267"/>
      <c r="BV1271" s="827" t="s">
        <v>73</v>
      </c>
      <c r="BW1271" s="828" t="s">
        <v>74</v>
      </c>
    </row>
    <row r="1272" spans="2:75">
      <c r="B1272" s="1249" t="s">
        <v>2</v>
      </c>
      <c r="C1272" s="1282" t="s">
        <v>858</v>
      </c>
      <c r="D1272" s="1282" t="s">
        <v>99</v>
      </c>
      <c r="E1272" s="793" t="s">
        <v>100</v>
      </c>
      <c r="F1272" s="846" t="s">
        <v>1371</v>
      </c>
      <c r="G1272" s="813">
        <v>0.32989681543159671</v>
      </c>
      <c r="H1272" s="813">
        <v>73.74137065565472</v>
      </c>
      <c r="I1272" s="813">
        <v>7.6099355554408209E-3</v>
      </c>
      <c r="J1272" s="813">
        <v>-2.2008501753120733</v>
      </c>
      <c r="K1272" s="814">
        <v>-0.19914982468792866</v>
      </c>
      <c r="AH1272" s="1249" t="s">
        <v>2</v>
      </c>
      <c r="AI1272" s="1282" t="s">
        <v>858</v>
      </c>
      <c r="AJ1272" s="1282" t="s">
        <v>99</v>
      </c>
      <c r="AK1272" s="793" t="s">
        <v>100</v>
      </c>
      <c r="AL1272" s="832">
        <v>-0.999999999999999</v>
      </c>
      <c r="AM1272" s="813">
        <v>0.48236714510636219</v>
      </c>
      <c r="AN1272" s="813">
        <v>76.270028220073442</v>
      </c>
      <c r="AO1272" s="813">
        <v>0.62309386081128182</v>
      </c>
      <c r="AP1272" s="813">
        <v>-2.4617950480491877</v>
      </c>
      <c r="AQ1272" s="814">
        <v>0.46179504804918969</v>
      </c>
      <c r="BN1272" s="1249" t="s">
        <v>2</v>
      </c>
      <c r="BO1272" s="1282" t="s">
        <v>858</v>
      </c>
      <c r="BP1272" s="1282" t="s">
        <v>99</v>
      </c>
      <c r="BQ1272" s="793" t="s">
        <v>100</v>
      </c>
      <c r="BR1272" s="832">
        <v>-0.40000000000000158</v>
      </c>
      <c r="BS1272" s="813">
        <v>0.43869139773893684</v>
      </c>
      <c r="BT1272" s="813">
        <v>76.899736099010028</v>
      </c>
      <c r="BU1272" s="813">
        <v>1</v>
      </c>
      <c r="BV1272" s="813">
        <v>-1.7290851471619684</v>
      </c>
      <c r="BW1272" s="814">
        <v>0.92908514716196522</v>
      </c>
    </row>
    <row r="1273" spans="2:75">
      <c r="B1273" s="1250"/>
      <c r="C1273" s="1247"/>
      <c r="D1273" s="1247"/>
      <c r="E1273" s="778" t="s">
        <v>101</v>
      </c>
      <c r="F1273" s="847" t="s">
        <v>1372</v>
      </c>
      <c r="G1273" s="815">
        <v>0.32716515254078782</v>
      </c>
      <c r="H1273" s="815">
        <v>74.159257322844184</v>
      </c>
      <c r="I1273" s="815">
        <v>7.6780178410188743E-6</v>
      </c>
      <c r="J1273" s="815">
        <v>-2.7923754270177348</v>
      </c>
      <c r="K1273" s="816">
        <v>-0.80762457298226786</v>
      </c>
      <c r="AH1273" s="1250"/>
      <c r="AI1273" s="1247"/>
      <c r="AJ1273" s="1247"/>
      <c r="AK1273" s="778" t="s">
        <v>101</v>
      </c>
      <c r="AL1273" s="847" t="s">
        <v>1636</v>
      </c>
      <c r="AM1273" s="815">
        <v>0.47396611128209665</v>
      </c>
      <c r="AN1273" s="815">
        <v>75.233618095142404</v>
      </c>
      <c r="AO1273" s="815">
        <v>1.7507578413069307E-2</v>
      </c>
      <c r="AP1273" s="815">
        <v>-3.0369766598059793</v>
      </c>
      <c r="AQ1273" s="816">
        <v>-0.16302334019402029</v>
      </c>
      <c r="BN1273" s="1250"/>
      <c r="BO1273" s="1247"/>
      <c r="BP1273" s="1247"/>
      <c r="BQ1273" s="778" t="s">
        <v>101</v>
      </c>
      <c r="BR1273" s="855">
        <v>-0.90000000000000058</v>
      </c>
      <c r="BS1273" s="815">
        <v>0.41172280664990429</v>
      </c>
      <c r="BT1273" s="815">
        <v>77.999980170896322</v>
      </c>
      <c r="BU1273" s="815">
        <v>0.47729450738835116</v>
      </c>
      <c r="BV1273" s="815">
        <v>-2.1468151066519741</v>
      </c>
      <c r="BW1273" s="816">
        <v>0.34681510665197302</v>
      </c>
    </row>
    <row r="1274" spans="2:75">
      <c r="B1274" s="1250"/>
      <c r="C1274" s="1247"/>
      <c r="D1274" s="1247"/>
      <c r="E1274" s="778" t="s">
        <v>102</v>
      </c>
      <c r="F1274" s="847" t="s">
        <v>1373</v>
      </c>
      <c r="G1274" s="815">
        <v>0.30104282191539139</v>
      </c>
      <c r="H1274" s="815">
        <v>77.404546926511102</v>
      </c>
      <c r="I1274" s="815">
        <v>1.6719179734245129E-10</v>
      </c>
      <c r="J1274" s="815">
        <v>-3.311866113609466</v>
      </c>
      <c r="K1274" s="816">
        <v>-1.4881338863905327</v>
      </c>
      <c r="AH1274" s="1250"/>
      <c r="AI1274" s="1247"/>
      <c r="AJ1274" s="1247"/>
      <c r="AK1274" s="778" t="s">
        <v>102</v>
      </c>
      <c r="AL1274" s="847" t="s">
        <v>1390</v>
      </c>
      <c r="AM1274" s="815">
        <v>0.45906507244696948</v>
      </c>
      <c r="AN1274" s="815">
        <v>72.686251146601734</v>
      </c>
      <c r="AO1274" s="815">
        <v>6.3945685899610498E-4</v>
      </c>
      <c r="AP1274" s="815">
        <v>-3.3934020677776795</v>
      </c>
      <c r="AQ1274" s="816">
        <v>-0.60659793222231795</v>
      </c>
      <c r="BN1274" s="1250"/>
      <c r="BO1274" s="1247"/>
      <c r="BP1274" s="1247"/>
      <c r="BQ1274" s="778" t="s">
        <v>102</v>
      </c>
      <c r="BR1274" s="847" t="s">
        <v>1372</v>
      </c>
      <c r="BS1274" s="815">
        <v>0.40816104860145513</v>
      </c>
      <c r="BT1274" s="815">
        <v>77.977422566246034</v>
      </c>
      <c r="BU1274" s="815">
        <v>4.9040852866318117E-4</v>
      </c>
      <c r="BV1274" s="815">
        <v>-3.0360403873022732</v>
      </c>
      <c r="BW1274" s="816">
        <v>-0.56395961269772954</v>
      </c>
    </row>
    <row r="1275" spans="2:75">
      <c r="B1275" s="1250"/>
      <c r="C1275" s="1247"/>
      <c r="D1275" s="1247"/>
      <c r="E1275" s="778" t="s">
        <v>103</v>
      </c>
      <c r="F1275" s="847" t="s">
        <v>1374</v>
      </c>
      <c r="G1275" s="815">
        <v>0.30464121160189084</v>
      </c>
      <c r="H1275" s="815">
        <v>77.081956853555525</v>
      </c>
      <c r="I1275" s="815">
        <v>3.2785411309661251E-12</v>
      </c>
      <c r="J1275" s="815">
        <v>-3.6228888398976635</v>
      </c>
      <c r="K1275" s="816">
        <v>-1.7771111601023368</v>
      </c>
      <c r="AH1275" s="1250"/>
      <c r="AI1275" s="1247"/>
      <c r="AJ1275" s="1247"/>
      <c r="AK1275" s="778" t="s">
        <v>103</v>
      </c>
      <c r="AL1275" s="847" t="s">
        <v>1637</v>
      </c>
      <c r="AM1275" s="815">
        <v>0.49569370654896122</v>
      </c>
      <c r="AN1275" s="815">
        <v>77.379197659798123</v>
      </c>
      <c r="AO1275" s="815">
        <v>2.093596038663321E-4</v>
      </c>
      <c r="AP1275" s="815">
        <v>-3.8014841112983784</v>
      </c>
      <c r="AQ1275" s="816">
        <v>-0.79851588870162227</v>
      </c>
      <c r="BN1275" s="1250"/>
      <c r="BO1275" s="1247"/>
      <c r="BP1275" s="1247"/>
      <c r="BQ1275" s="778" t="s">
        <v>103</v>
      </c>
      <c r="BR1275" s="847" t="s">
        <v>1637</v>
      </c>
      <c r="BS1275" s="815">
        <v>0.41275945824459659</v>
      </c>
      <c r="BT1275" s="815">
        <v>77.997624763330649</v>
      </c>
      <c r="BU1275" s="815">
        <v>5.187583359493647E-6</v>
      </c>
      <c r="BV1275" s="815">
        <v>-3.5499555797247391</v>
      </c>
      <c r="BW1275" s="816">
        <v>-1.0500444202752626</v>
      </c>
    </row>
    <row r="1276" spans="2:75">
      <c r="B1276" s="1250"/>
      <c r="C1276" s="1247"/>
      <c r="D1276" s="1259"/>
      <c r="E1276" s="783" t="s">
        <v>104</v>
      </c>
      <c r="F1276" s="849" t="s">
        <v>1375</v>
      </c>
      <c r="G1276" s="850">
        <v>0.33041457167290195</v>
      </c>
      <c r="H1276" s="850">
        <v>73.661350440059152</v>
      </c>
      <c r="I1276" s="850">
        <v>3.6636259490393464E-14</v>
      </c>
      <c r="J1276" s="850">
        <v>-4.3024574431684739</v>
      </c>
      <c r="K1276" s="851">
        <v>-2.2975425568315062</v>
      </c>
      <c r="AH1276" s="1250"/>
      <c r="AI1276" s="1247"/>
      <c r="AJ1276" s="1259"/>
      <c r="AK1276" s="783" t="s">
        <v>104</v>
      </c>
      <c r="AL1276" s="849" t="s">
        <v>1638</v>
      </c>
      <c r="AM1276" s="850">
        <v>0.52071066931607679</v>
      </c>
      <c r="AN1276" s="850">
        <v>77.987600964178711</v>
      </c>
      <c r="AO1276" s="850">
        <v>2.3765582964413649E-6</v>
      </c>
      <c r="AP1276" s="850">
        <v>-4.5768696256555259</v>
      </c>
      <c r="AQ1276" s="851">
        <v>-1.4231303743444772</v>
      </c>
      <c r="BN1276" s="1250"/>
      <c r="BO1276" s="1247"/>
      <c r="BP1276" s="1259"/>
      <c r="BQ1276" s="783" t="s">
        <v>104</v>
      </c>
      <c r="BR1276" s="849" t="s">
        <v>1852</v>
      </c>
      <c r="BS1276" s="850">
        <v>0.40993710865014349</v>
      </c>
      <c r="BT1276" s="850">
        <v>77.994726905538116</v>
      </c>
      <c r="BU1276" s="850">
        <v>2.0446939405967099E-7</v>
      </c>
      <c r="BV1276" s="850">
        <v>-3.8414101438343495</v>
      </c>
      <c r="BW1276" s="851">
        <v>-1.3585898561656533</v>
      </c>
    </row>
    <row r="1277" spans="2:75">
      <c r="B1277" s="1250"/>
      <c r="C1277" s="1247"/>
      <c r="D1277" s="1258" t="s">
        <v>100</v>
      </c>
      <c r="E1277" s="773" t="s">
        <v>99</v>
      </c>
      <c r="F1277" s="852" t="s">
        <v>1376</v>
      </c>
      <c r="G1277" s="853">
        <v>0.32989681543159671</v>
      </c>
      <c r="H1277" s="853">
        <v>73.74137065565472</v>
      </c>
      <c r="I1277" s="853">
        <v>7.6099355554408209E-3</v>
      </c>
      <c r="J1277" s="853">
        <v>0.19914982468792866</v>
      </c>
      <c r="K1277" s="854">
        <v>2.2008501753120733</v>
      </c>
      <c r="AH1277" s="1250"/>
      <c r="AI1277" s="1247"/>
      <c r="AJ1277" s="1258" t="s">
        <v>100</v>
      </c>
      <c r="AK1277" s="773" t="s">
        <v>99</v>
      </c>
      <c r="AL1277" s="872">
        <v>0.999999999999999</v>
      </c>
      <c r="AM1277" s="853">
        <v>0.48236714510636219</v>
      </c>
      <c r="AN1277" s="853">
        <v>76.270028220073442</v>
      </c>
      <c r="AO1277" s="853">
        <v>0.62309386081128182</v>
      </c>
      <c r="AP1277" s="853">
        <v>-0.46179504804918969</v>
      </c>
      <c r="AQ1277" s="854">
        <v>2.4617950480491877</v>
      </c>
      <c r="BN1277" s="1250"/>
      <c r="BO1277" s="1247"/>
      <c r="BP1277" s="1258" t="s">
        <v>100</v>
      </c>
      <c r="BQ1277" s="773" t="s">
        <v>99</v>
      </c>
      <c r="BR1277" s="872">
        <v>0.40000000000000158</v>
      </c>
      <c r="BS1277" s="853">
        <v>0.43869139773893684</v>
      </c>
      <c r="BT1277" s="853">
        <v>76.899736099010028</v>
      </c>
      <c r="BU1277" s="853">
        <v>1</v>
      </c>
      <c r="BV1277" s="853">
        <v>-0.92908514716196522</v>
      </c>
      <c r="BW1277" s="854">
        <v>1.7290851471619684</v>
      </c>
    </row>
    <row r="1278" spans="2:75">
      <c r="B1278" s="1250"/>
      <c r="C1278" s="1247"/>
      <c r="D1278" s="1247"/>
      <c r="E1278" s="778" t="s">
        <v>101</v>
      </c>
      <c r="F1278" s="855">
        <v>-0.60000000000000042</v>
      </c>
      <c r="G1278" s="815">
        <v>0.36495326165261616</v>
      </c>
      <c r="H1278" s="815">
        <v>77.985837705858941</v>
      </c>
      <c r="I1278" s="815">
        <v>1</v>
      </c>
      <c r="J1278" s="815">
        <v>-1.705189808047709</v>
      </c>
      <c r="K1278" s="816">
        <v>0.50518980804770808</v>
      </c>
      <c r="AH1278" s="1250"/>
      <c r="AI1278" s="1247"/>
      <c r="AJ1278" s="1247"/>
      <c r="AK1278" s="778" t="s">
        <v>101</v>
      </c>
      <c r="AL1278" s="855">
        <v>-0.60000000000000087</v>
      </c>
      <c r="AM1278" s="815">
        <v>0.43543212972992412</v>
      </c>
      <c r="AN1278" s="815">
        <v>77.860196645144597</v>
      </c>
      <c r="AO1278" s="815">
        <v>1</v>
      </c>
      <c r="AP1278" s="815">
        <v>-1.9186886328294268</v>
      </c>
      <c r="AQ1278" s="816">
        <v>0.71868863282942519</v>
      </c>
      <c r="BN1278" s="1250"/>
      <c r="BO1278" s="1247"/>
      <c r="BP1278" s="1247"/>
      <c r="BQ1278" s="778" t="s">
        <v>101</v>
      </c>
      <c r="BR1278" s="855">
        <v>-0.49999999999999895</v>
      </c>
      <c r="BS1278" s="815">
        <v>0.43878880174363488</v>
      </c>
      <c r="BT1278" s="815">
        <v>76.908732949523113</v>
      </c>
      <c r="BU1278" s="815">
        <v>1</v>
      </c>
      <c r="BV1278" s="815">
        <v>-1.8293752574905877</v>
      </c>
      <c r="BW1278" s="816">
        <v>0.82937525749058982</v>
      </c>
    </row>
    <row r="1279" spans="2:75">
      <c r="B1279" s="1250"/>
      <c r="C1279" s="1247"/>
      <c r="D1279" s="1247"/>
      <c r="E1279" s="778" t="s">
        <v>102</v>
      </c>
      <c r="F1279" s="847" t="s">
        <v>1371</v>
      </c>
      <c r="G1279" s="815">
        <v>0.34173180533955005</v>
      </c>
      <c r="H1279" s="815">
        <v>76.149400800293392</v>
      </c>
      <c r="I1279" s="815">
        <v>1.1288107810052838E-2</v>
      </c>
      <c r="J1279" s="815">
        <v>-2.2356581632585915</v>
      </c>
      <c r="K1279" s="816">
        <v>-0.16434183674140587</v>
      </c>
      <c r="AH1279" s="1250"/>
      <c r="AI1279" s="1247"/>
      <c r="AJ1279" s="1247"/>
      <c r="AK1279" s="778" t="s">
        <v>102</v>
      </c>
      <c r="AL1279" s="855">
        <v>-0.99999999999999978</v>
      </c>
      <c r="AM1279" s="815">
        <v>0.4191634594021838</v>
      </c>
      <c r="AN1279" s="815">
        <v>76.802680837932868</v>
      </c>
      <c r="AO1279" s="815">
        <v>0.29266094468424086</v>
      </c>
      <c r="AP1279" s="815">
        <v>-2.2699736633528036</v>
      </c>
      <c r="AQ1279" s="816">
        <v>0.26997366335280398</v>
      </c>
      <c r="BN1279" s="1250"/>
      <c r="BO1279" s="1247"/>
      <c r="BP1279" s="1247"/>
      <c r="BQ1279" s="778" t="s">
        <v>102</v>
      </c>
      <c r="BR1279" s="847" t="s">
        <v>1874</v>
      </c>
      <c r="BS1279" s="815">
        <v>0.4354484867528875</v>
      </c>
      <c r="BT1279" s="815">
        <v>76.576274944272569</v>
      </c>
      <c r="BU1279" s="815">
        <v>2.8656402700998687E-2</v>
      </c>
      <c r="BV1279" s="815">
        <v>-2.7194390875984245</v>
      </c>
      <c r="BW1279" s="816">
        <v>-8.0560912401574758E-2</v>
      </c>
    </row>
    <row r="1280" spans="2:75">
      <c r="B1280" s="1250"/>
      <c r="C1280" s="1247"/>
      <c r="D1280" s="1247"/>
      <c r="E1280" s="778" t="s">
        <v>103</v>
      </c>
      <c r="F1280" s="847" t="s">
        <v>1377</v>
      </c>
      <c r="G1280" s="815">
        <v>0.34490594944145864</v>
      </c>
      <c r="H1280" s="815">
        <v>76.609689572367273</v>
      </c>
      <c r="I1280" s="815">
        <v>6.2432432282695765E-4</v>
      </c>
      <c r="J1280" s="815">
        <v>-2.5450742342948622</v>
      </c>
      <c r="K1280" s="816">
        <v>-0.45492576570513665</v>
      </c>
      <c r="AH1280" s="1250"/>
      <c r="AI1280" s="1247"/>
      <c r="AJ1280" s="1247"/>
      <c r="AK1280" s="778" t="s">
        <v>103</v>
      </c>
      <c r="AL1280" s="855">
        <v>-1.3000000000000014</v>
      </c>
      <c r="AM1280" s="815">
        <v>0.45898748966558173</v>
      </c>
      <c r="AN1280" s="815">
        <v>77.702559641666383</v>
      </c>
      <c r="AO1280" s="815">
        <v>8.8242744883257021E-2</v>
      </c>
      <c r="AP1280" s="815">
        <v>-2.6901144462967292</v>
      </c>
      <c r="AQ1280" s="816">
        <v>9.0114446296726547E-2</v>
      </c>
      <c r="BN1280" s="1250"/>
      <c r="BO1280" s="1247"/>
      <c r="BP1280" s="1247"/>
      <c r="BQ1280" s="778" t="s">
        <v>103</v>
      </c>
      <c r="BR1280" s="847" t="s">
        <v>1875</v>
      </c>
      <c r="BS1280" s="815">
        <v>0.43976165520690103</v>
      </c>
      <c r="BT1280" s="815">
        <v>76.996332692469466</v>
      </c>
      <c r="BU1280" s="815">
        <v>6.8940132915621993E-4</v>
      </c>
      <c r="BV1280" s="815">
        <v>-3.2322740238561987</v>
      </c>
      <c r="BW1280" s="816">
        <v>-0.56772597614379916</v>
      </c>
    </row>
    <row r="1281" spans="2:75">
      <c r="B1281" s="1250"/>
      <c r="C1281" s="1247"/>
      <c r="D1281" s="1259"/>
      <c r="E1281" s="783" t="s">
        <v>104</v>
      </c>
      <c r="F1281" s="849" t="s">
        <v>1378</v>
      </c>
      <c r="G1281" s="850">
        <v>0.36786904643858431</v>
      </c>
      <c r="H1281" s="850">
        <v>77.999502185998423</v>
      </c>
      <c r="I1281" s="850">
        <v>2.9573731546934969E-6</v>
      </c>
      <c r="J1281" s="850">
        <v>-3.2140135203965206</v>
      </c>
      <c r="K1281" s="851">
        <v>-0.98598647960345742</v>
      </c>
      <c r="AH1281" s="1250"/>
      <c r="AI1281" s="1247"/>
      <c r="AJ1281" s="1259"/>
      <c r="AK1281" s="783" t="s">
        <v>104</v>
      </c>
      <c r="AL1281" s="849" t="s">
        <v>1390</v>
      </c>
      <c r="AM1281" s="850">
        <v>0.48589799968394759</v>
      </c>
      <c r="AN1281" s="850">
        <v>75.983527467000329</v>
      </c>
      <c r="AO1281" s="850">
        <v>1.453901562528511E-3</v>
      </c>
      <c r="AP1281" s="850">
        <v>-3.4726748710094042</v>
      </c>
      <c r="AQ1281" s="851">
        <v>-0.52732512899060124</v>
      </c>
      <c r="BN1281" s="1250"/>
      <c r="BO1281" s="1247"/>
      <c r="BP1281" s="1259"/>
      <c r="BQ1281" s="783" t="s">
        <v>104</v>
      </c>
      <c r="BR1281" s="849" t="s">
        <v>1876</v>
      </c>
      <c r="BS1281" s="850">
        <v>0.43711368780716531</v>
      </c>
      <c r="BT1281" s="850">
        <v>76.748210980941437</v>
      </c>
      <c r="BU1281" s="850">
        <v>4.6552625897095726E-5</v>
      </c>
      <c r="BV1281" s="850">
        <v>-3.5243891350167775</v>
      </c>
      <c r="BW1281" s="851">
        <v>-0.87561086498322205</v>
      </c>
    </row>
    <row r="1282" spans="2:75">
      <c r="B1282" s="1250"/>
      <c r="C1282" s="1247"/>
      <c r="D1282" s="1258" t="s">
        <v>101</v>
      </c>
      <c r="E1282" s="773" t="s">
        <v>99</v>
      </c>
      <c r="F1282" s="852" t="s">
        <v>1379</v>
      </c>
      <c r="G1282" s="853">
        <v>0.32716515254078782</v>
      </c>
      <c r="H1282" s="853">
        <v>74.159257322844184</v>
      </c>
      <c r="I1282" s="853">
        <v>7.6780178410188743E-6</v>
      </c>
      <c r="J1282" s="853">
        <v>0.80762457298226786</v>
      </c>
      <c r="K1282" s="854">
        <v>2.7923754270177348</v>
      </c>
      <c r="AH1282" s="1250"/>
      <c r="AI1282" s="1247"/>
      <c r="AJ1282" s="1258" t="s">
        <v>101</v>
      </c>
      <c r="AK1282" s="773" t="s">
        <v>99</v>
      </c>
      <c r="AL1282" s="852" t="s">
        <v>1639</v>
      </c>
      <c r="AM1282" s="853">
        <v>0.47396611128209665</v>
      </c>
      <c r="AN1282" s="853">
        <v>75.233618095142404</v>
      </c>
      <c r="AO1282" s="853">
        <v>1.7507578413069307E-2</v>
      </c>
      <c r="AP1282" s="853">
        <v>0.16302334019402029</v>
      </c>
      <c r="AQ1282" s="854">
        <v>3.0369766598059793</v>
      </c>
      <c r="BN1282" s="1250"/>
      <c r="BO1282" s="1247"/>
      <c r="BP1282" s="1258" t="s">
        <v>101</v>
      </c>
      <c r="BQ1282" s="773" t="s">
        <v>99</v>
      </c>
      <c r="BR1282" s="872">
        <v>0.90000000000000058</v>
      </c>
      <c r="BS1282" s="853">
        <v>0.41172280664990429</v>
      </c>
      <c r="BT1282" s="853">
        <v>77.999980170896322</v>
      </c>
      <c r="BU1282" s="853">
        <v>0.47729450738835116</v>
      </c>
      <c r="BV1282" s="853">
        <v>-0.34681510665197302</v>
      </c>
      <c r="BW1282" s="854">
        <v>2.1468151066519741</v>
      </c>
    </row>
    <row r="1283" spans="2:75">
      <c r="B1283" s="1250"/>
      <c r="C1283" s="1247"/>
      <c r="D1283" s="1247"/>
      <c r="E1283" s="778" t="s">
        <v>100</v>
      </c>
      <c r="F1283" s="855">
        <v>0.60000000000000042</v>
      </c>
      <c r="G1283" s="815">
        <v>0.36495326165261616</v>
      </c>
      <c r="H1283" s="815">
        <v>77.985837705858941</v>
      </c>
      <c r="I1283" s="815">
        <v>1</v>
      </c>
      <c r="J1283" s="815">
        <v>-0.50518980804770808</v>
      </c>
      <c r="K1283" s="816">
        <v>1.705189808047709</v>
      </c>
      <c r="AH1283" s="1250"/>
      <c r="AI1283" s="1247"/>
      <c r="AJ1283" s="1247"/>
      <c r="AK1283" s="778" t="s">
        <v>100</v>
      </c>
      <c r="AL1283" s="855">
        <v>0.60000000000000087</v>
      </c>
      <c r="AM1283" s="815">
        <v>0.43543212972992412</v>
      </c>
      <c r="AN1283" s="815">
        <v>77.860196645144597</v>
      </c>
      <c r="AO1283" s="815">
        <v>1</v>
      </c>
      <c r="AP1283" s="815">
        <v>-0.71868863282942519</v>
      </c>
      <c r="AQ1283" s="816">
        <v>1.9186886328294268</v>
      </c>
      <c r="BN1283" s="1250"/>
      <c r="BO1283" s="1247"/>
      <c r="BP1283" s="1247"/>
      <c r="BQ1283" s="778" t="s">
        <v>100</v>
      </c>
      <c r="BR1283" s="855">
        <v>0.49999999999999895</v>
      </c>
      <c r="BS1283" s="815">
        <v>0.43878880174363488</v>
      </c>
      <c r="BT1283" s="815">
        <v>76.908732949523113</v>
      </c>
      <c r="BU1283" s="815">
        <v>1</v>
      </c>
      <c r="BV1283" s="815">
        <v>-0.82937525749058982</v>
      </c>
      <c r="BW1283" s="816">
        <v>1.8293752574905877</v>
      </c>
    </row>
    <row r="1284" spans="2:75">
      <c r="B1284" s="1250"/>
      <c r="C1284" s="1247"/>
      <c r="D1284" s="1247"/>
      <c r="E1284" s="778" t="s">
        <v>102</v>
      </c>
      <c r="F1284" s="855">
        <v>-0.5999999999999982</v>
      </c>
      <c r="G1284" s="815">
        <v>0.33909549537815453</v>
      </c>
      <c r="H1284" s="815">
        <v>76.443028945421887</v>
      </c>
      <c r="I1284" s="815">
        <v>1</v>
      </c>
      <c r="J1284" s="815">
        <v>-1.6275405740607103</v>
      </c>
      <c r="K1284" s="816">
        <v>0.42754057406071394</v>
      </c>
      <c r="AH1284" s="1250"/>
      <c r="AI1284" s="1247"/>
      <c r="AJ1284" s="1247"/>
      <c r="AK1284" s="778" t="s">
        <v>102</v>
      </c>
      <c r="AL1284" s="855">
        <v>-0.39999999999999891</v>
      </c>
      <c r="AM1284" s="815">
        <v>0.40946772481334426</v>
      </c>
      <c r="AN1284" s="815">
        <v>77.467321400529613</v>
      </c>
      <c r="AO1284" s="815">
        <v>1</v>
      </c>
      <c r="AP1284" s="815">
        <v>-1.6402557752308475</v>
      </c>
      <c r="AQ1284" s="816">
        <v>0.8402557752308496</v>
      </c>
      <c r="BN1284" s="1250"/>
      <c r="BO1284" s="1247"/>
      <c r="BP1284" s="1247"/>
      <c r="BQ1284" s="778" t="s">
        <v>102</v>
      </c>
      <c r="BR1284" s="855">
        <v>-0.9000000000000008</v>
      </c>
      <c r="BS1284" s="815">
        <v>0.40826573659923038</v>
      </c>
      <c r="BT1284" s="815">
        <v>77.97606557041054</v>
      </c>
      <c r="BU1284" s="815">
        <v>0.4566213890369798</v>
      </c>
      <c r="BV1284" s="815">
        <v>-2.136358096263264</v>
      </c>
      <c r="BW1284" s="816">
        <v>0.33635809626326241</v>
      </c>
    </row>
    <row r="1285" spans="2:75">
      <c r="B1285" s="1250"/>
      <c r="C1285" s="1247"/>
      <c r="D1285" s="1247"/>
      <c r="E1285" s="778" t="s">
        <v>103</v>
      </c>
      <c r="F1285" s="855">
        <v>-0.89999999999999891</v>
      </c>
      <c r="G1285" s="815">
        <v>0.34229408724843896</v>
      </c>
      <c r="H1285" s="815">
        <v>76.866050458168459</v>
      </c>
      <c r="I1285" s="815">
        <v>0.15493302653797086</v>
      </c>
      <c r="J1285" s="815">
        <v>-1.9370487951350697</v>
      </c>
      <c r="K1285" s="816">
        <v>0.13704879513507193</v>
      </c>
      <c r="AH1285" s="1250"/>
      <c r="AI1285" s="1247"/>
      <c r="AJ1285" s="1247"/>
      <c r="AK1285" s="778" t="s">
        <v>103</v>
      </c>
      <c r="AL1285" s="855">
        <v>-0.7000000000000004</v>
      </c>
      <c r="AM1285" s="815">
        <v>0.45015033892614453</v>
      </c>
      <c r="AN1285" s="815">
        <v>77.165825700126049</v>
      </c>
      <c r="AO1285" s="815">
        <v>1</v>
      </c>
      <c r="AP1285" s="815">
        <v>-2.0636509239560388</v>
      </c>
      <c r="AQ1285" s="816">
        <v>0.6636509239560382</v>
      </c>
      <c r="BN1285" s="1250"/>
      <c r="BO1285" s="1247"/>
      <c r="BP1285" s="1247"/>
      <c r="BQ1285" s="778" t="s">
        <v>103</v>
      </c>
      <c r="BR1285" s="847" t="s">
        <v>1874</v>
      </c>
      <c r="BS1285" s="815">
        <v>0.41286298024386442</v>
      </c>
      <c r="BT1285" s="815">
        <v>77.998038952162119</v>
      </c>
      <c r="BU1285" s="815">
        <v>1.6436537565192887E-2</v>
      </c>
      <c r="BV1285" s="815">
        <v>-2.6502688644352816</v>
      </c>
      <c r="BW1285" s="816">
        <v>-0.14973113556471854</v>
      </c>
    </row>
    <row r="1286" spans="2:75">
      <c r="B1286" s="1250"/>
      <c r="C1286" s="1247"/>
      <c r="D1286" s="1259"/>
      <c r="E1286" s="783" t="s">
        <v>104</v>
      </c>
      <c r="F1286" s="849" t="s">
        <v>1377</v>
      </c>
      <c r="G1286" s="850">
        <v>0.36542135067995318</v>
      </c>
      <c r="H1286" s="850">
        <v>77.980032852154153</v>
      </c>
      <c r="I1286" s="850">
        <v>1.4820599198465112E-3</v>
      </c>
      <c r="J1286" s="850">
        <v>-2.6066099302063863</v>
      </c>
      <c r="K1286" s="851">
        <v>-0.39339006979359098</v>
      </c>
      <c r="AH1286" s="1250"/>
      <c r="AI1286" s="1247"/>
      <c r="AJ1286" s="1259"/>
      <c r="AK1286" s="783" t="s">
        <v>104</v>
      </c>
      <c r="AL1286" s="856">
        <v>-1.4000000000000019</v>
      </c>
      <c r="AM1286" s="850">
        <v>0.47755908332129099</v>
      </c>
      <c r="AN1286" s="850">
        <v>74.887378834722739</v>
      </c>
      <c r="AO1286" s="850">
        <v>6.7056843829524496E-2</v>
      </c>
      <c r="AP1286" s="850">
        <v>-2.8480896179346509</v>
      </c>
      <c r="AQ1286" s="851">
        <v>4.8089617934647166E-2</v>
      </c>
      <c r="BN1286" s="1250"/>
      <c r="BO1286" s="1247"/>
      <c r="BP1286" s="1259"/>
      <c r="BQ1286" s="783" t="s">
        <v>104</v>
      </c>
      <c r="BR1286" s="849" t="s">
        <v>1877</v>
      </c>
      <c r="BS1286" s="850">
        <v>0.41004134320079516</v>
      </c>
      <c r="BT1286" s="850">
        <v>77.994060482501993</v>
      </c>
      <c r="BU1286" s="850">
        <v>1.2800995405099409E-3</v>
      </c>
      <c r="BV1286" s="850">
        <v>-2.9417261322967225</v>
      </c>
      <c r="BW1286" s="851">
        <v>-0.45827386770327905</v>
      </c>
    </row>
    <row r="1287" spans="2:75">
      <c r="B1287" s="1250"/>
      <c r="C1287" s="1247"/>
      <c r="D1287" s="1258" t="s">
        <v>102</v>
      </c>
      <c r="E1287" s="773" t="s">
        <v>99</v>
      </c>
      <c r="F1287" s="852" t="s">
        <v>1380</v>
      </c>
      <c r="G1287" s="853">
        <v>0.30104282191539139</v>
      </c>
      <c r="H1287" s="853">
        <v>77.404546926511102</v>
      </c>
      <c r="I1287" s="853">
        <v>1.6719179734245129E-10</v>
      </c>
      <c r="J1287" s="853">
        <v>1.4881338863905327</v>
      </c>
      <c r="K1287" s="854">
        <v>3.311866113609466</v>
      </c>
      <c r="AH1287" s="1250"/>
      <c r="AI1287" s="1247"/>
      <c r="AJ1287" s="1258" t="s">
        <v>102</v>
      </c>
      <c r="AK1287" s="773" t="s">
        <v>99</v>
      </c>
      <c r="AL1287" s="852" t="s">
        <v>1396</v>
      </c>
      <c r="AM1287" s="853">
        <v>0.45906507244696948</v>
      </c>
      <c r="AN1287" s="853">
        <v>72.686251146601734</v>
      </c>
      <c r="AO1287" s="853">
        <v>6.3945685899610498E-4</v>
      </c>
      <c r="AP1287" s="853">
        <v>0.60659793222231795</v>
      </c>
      <c r="AQ1287" s="854">
        <v>3.3934020677776795</v>
      </c>
      <c r="BN1287" s="1250"/>
      <c r="BO1287" s="1247"/>
      <c r="BP1287" s="1258" t="s">
        <v>102</v>
      </c>
      <c r="BQ1287" s="773" t="s">
        <v>99</v>
      </c>
      <c r="BR1287" s="852" t="s">
        <v>1379</v>
      </c>
      <c r="BS1287" s="853">
        <v>0.40816104860145513</v>
      </c>
      <c r="BT1287" s="853">
        <v>77.977422566246034</v>
      </c>
      <c r="BU1287" s="853">
        <v>4.9040852866318117E-4</v>
      </c>
      <c r="BV1287" s="853">
        <v>0.56395961269772954</v>
      </c>
      <c r="BW1287" s="854">
        <v>3.0360403873022732</v>
      </c>
    </row>
    <row r="1288" spans="2:75">
      <c r="B1288" s="1250"/>
      <c r="C1288" s="1247"/>
      <c r="D1288" s="1247"/>
      <c r="E1288" s="778" t="s">
        <v>100</v>
      </c>
      <c r="F1288" s="847" t="s">
        <v>1376</v>
      </c>
      <c r="G1288" s="815">
        <v>0.34173180533955005</v>
      </c>
      <c r="H1288" s="815">
        <v>76.149400800293392</v>
      </c>
      <c r="I1288" s="815">
        <v>1.1288107810052838E-2</v>
      </c>
      <c r="J1288" s="815">
        <v>0.16434183674140587</v>
      </c>
      <c r="K1288" s="816">
        <v>2.2356581632585915</v>
      </c>
      <c r="AH1288" s="1250"/>
      <c r="AI1288" s="1247"/>
      <c r="AJ1288" s="1247"/>
      <c r="AK1288" s="778" t="s">
        <v>100</v>
      </c>
      <c r="AL1288" s="855">
        <v>0.99999999999999978</v>
      </c>
      <c r="AM1288" s="815">
        <v>0.4191634594021838</v>
      </c>
      <c r="AN1288" s="815">
        <v>76.802680837932868</v>
      </c>
      <c r="AO1288" s="815">
        <v>0.29266094468424086</v>
      </c>
      <c r="AP1288" s="815">
        <v>-0.26997366335280398</v>
      </c>
      <c r="AQ1288" s="816">
        <v>2.2699736633528036</v>
      </c>
      <c r="BN1288" s="1250"/>
      <c r="BO1288" s="1247"/>
      <c r="BP1288" s="1247"/>
      <c r="BQ1288" s="778" t="s">
        <v>100</v>
      </c>
      <c r="BR1288" s="847" t="s">
        <v>1878</v>
      </c>
      <c r="BS1288" s="815">
        <v>0.4354484867528875</v>
      </c>
      <c r="BT1288" s="815">
        <v>76.576274944272569</v>
      </c>
      <c r="BU1288" s="815">
        <v>2.8656402700998687E-2</v>
      </c>
      <c r="BV1288" s="815">
        <v>8.0560912401574758E-2</v>
      </c>
      <c r="BW1288" s="816">
        <v>2.7194390875984245</v>
      </c>
    </row>
    <row r="1289" spans="2:75">
      <c r="B1289" s="1250"/>
      <c r="C1289" s="1247"/>
      <c r="D1289" s="1247"/>
      <c r="E1289" s="778" t="s">
        <v>101</v>
      </c>
      <c r="F1289" s="855">
        <v>0.5999999999999982</v>
      </c>
      <c r="G1289" s="815">
        <v>0.33909549537815453</v>
      </c>
      <c r="H1289" s="815">
        <v>76.443028945421887</v>
      </c>
      <c r="I1289" s="815">
        <v>1</v>
      </c>
      <c r="J1289" s="815">
        <v>-0.42754057406071394</v>
      </c>
      <c r="K1289" s="816">
        <v>1.6275405740607103</v>
      </c>
      <c r="AH1289" s="1250"/>
      <c r="AI1289" s="1247"/>
      <c r="AJ1289" s="1247"/>
      <c r="AK1289" s="778" t="s">
        <v>101</v>
      </c>
      <c r="AL1289" s="855">
        <v>0.39999999999999891</v>
      </c>
      <c r="AM1289" s="815">
        <v>0.40946772481334426</v>
      </c>
      <c r="AN1289" s="815">
        <v>77.467321400529613</v>
      </c>
      <c r="AO1289" s="815">
        <v>1</v>
      </c>
      <c r="AP1289" s="815">
        <v>-0.8402557752308496</v>
      </c>
      <c r="AQ1289" s="816">
        <v>1.6402557752308475</v>
      </c>
      <c r="BN1289" s="1250"/>
      <c r="BO1289" s="1247"/>
      <c r="BP1289" s="1247"/>
      <c r="BQ1289" s="778" t="s">
        <v>101</v>
      </c>
      <c r="BR1289" s="855">
        <v>0.9000000000000008</v>
      </c>
      <c r="BS1289" s="815">
        <v>0.40826573659923038</v>
      </c>
      <c r="BT1289" s="815">
        <v>77.97606557041054</v>
      </c>
      <c r="BU1289" s="815">
        <v>0.4566213890369798</v>
      </c>
      <c r="BV1289" s="815">
        <v>-0.33635809626326241</v>
      </c>
      <c r="BW1289" s="816">
        <v>2.136358096263264</v>
      </c>
    </row>
    <row r="1290" spans="2:75">
      <c r="B1290" s="1250"/>
      <c r="C1290" s="1247"/>
      <c r="D1290" s="1247"/>
      <c r="E1290" s="778" t="s">
        <v>103</v>
      </c>
      <c r="F1290" s="855">
        <v>-0.30000000000000071</v>
      </c>
      <c r="G1290" s="815">
        <v>0.31741925863908615</v>
      </c>
      <c r="H1290" s="815">
        <v>77.963518979476916</v>
      </c>
      <c r="I1290" s="815">
        <v>1</v>
      </c>
      <c r="J1290" s="815">
        <v>-1.2612510509675539</v>
      </c>
      <c r="K1290" s="816">
        <v>0.66125105096755243</v>
      </c>
      <c r="AH1290" s="1250"/>
      <c r="AI1290" s="1247"/>
      <c r="AJ1290" s="1247"/>
      <c r="AK1290" s="778" t="s">
        <v>103</v>
      </c>
      <c r="AL1290" s="855">
        <v>-0.30000000000000154</v>
      </c>
      <c r="AM1290" s="815">
        <v>0.43443318672977965</v>
      </c>
      <c r="AN1290" s="815">
        <v>75.410772664672692</v>
      </c>
      <c r="AO1290" s="815">
        <v>1</v>
      </c>
      <c r="AP1290" s="815">
        <v>-1.6170186756119664</v>
      </c>
      <c r="AQ1290" s="816">
        <v>1.0170186756119635</v>
      </c>
      <c r="BN1290" s="1250"/>
      <c r="BO1290" s="1247"/>
      <c r="BP1290" s="1247"/>
      <c r="BQ1290" s="778" t="s">
        <v>103</v>
      </c>
      <c r="BR1290" s="855">
        <v>-0.49999999999999933</v>
      </c>
      <c r="BS1290" s="815">
        <v>0.40931114391818169</v>
      </c>
      <c r="BT1290" s="815">
        <v>77.960419851682801</v>
      </c>
      <c r="BU1290" s="815">
        <v>1</v>
      </c>
      <c r="BV1290" s="815">
        <v>-1.7395317910285117</v>
      </c>
      <c r="BW1290" s="816">
        <v>0.73953179102851307</v>
      </c>
    </row>
    <row r="1291" spans="2:75">
      <c r="B1291" s="1250"/>
      <c r="C1291" s="1247"/>
      <c r="D1291" s="1259"/>
      <c r="E1291" s="783" t="s">
        <v>104</v>
      </c>
      <c r="F1291" s="856">
        <v>-0.89999999999999059</v>
      </c>
      <c r="G1291" s="850">
        <v>0.34223165710159892</v>
      </c>
      <c r="H1291" s="850">
        <v>76.091881481779311</v>
      </c>
      <c r="I1291" s="850">
        <v>0.15501403737375713</v>
      </c>
      <c r="J1291" s="850">
        <v>-1.9371984375227618</v>
      </c>
      <c r="K1291" s="851">
        <v>0.13719843752278066</v>
      </c>
      <c r="AH1291" s="1250"/>
      <c r="AI1291" s="1247"/>
      <c r="AJ1291" s="1259"/>
      <c r="AK1291" s="783" t="s">
        <v>104</v>
      </c>
      <c r="AL1291" s="856">
        <v>-1.0000000000000029</v>
      </c>
      <c r="AM1291" s="850">
        <v>0.46277375050832398</v>
      </c>
      <c r="AN1291" s="850">
        <v>72.253032994952449</v>
      </c>
      <c r="AO1291" s="850">
        <v>0.51030101308467357</v>
      </c>
      <c r="AP1291" s="850">
        <v>-2.4049454614829195</v>
      </c>
      <c r="AQ1291" s="851">
        <v>0.40494546148291366</v>
      </c>
      <c r="BN1291" s="1250"/>
      <c r="BO1291" s="1247"/>
      <c r="BP1291" s="1259"/>
      <c r="BQ1291" s="783" t="s">
        <v>104</v>
      </c>
      <c r="BR1291" s="856">
        <v>-0.8</v>
      </c>
      <c r="BS1291" s="850">
        <v>0.40646485114174036</v>
      </c>
      <c r="BT1291" s="850">
        <v>77.993967530314805</v>
      </c>
      <c r="BU1291" s="850">
        <v>0.78900022714148843</v>
      </c>
      <c r="BV1291" s="850">
        <v>-2.0308955058251312</v>
      </c>
      <c r="BW1291" s="851">
        <v>0.4308955058251312</v>
      </c>
    </row>
    <row r="1292" spans="2:75">
      <c r="B1292" s="1250"/>
      <c r="C1292" s="1247"/>
      <c r="D1292" s="1258" t="s">
        <v>103</v>
      </c>
      <c r="E1292" s="773" t="s">
        <v>99</v>
      </c>
      <c r="F1292" s="852" t="s">
        <v>1381</v>
      </c>
      <c r="G1292" s="853">
        <v>0.30464121160189084</v>
      </c>
      <c r="H1292" s="853">
        <v>77.081956853555525</v>
      </c>
      <c r="I1292" s="853">
        <v>3.2785411309661251E-12</v>
      </c>
      <c r="J1292" s="853">
        <v>1.7771111601023368</v>
      </c>
      <c r="K1292" s="854">
        <v>3.6228888398976635</v>
      </c>
      <c r="AH1292" s="1250"/>
      <c r="AI1292" s="1247"/>
      <c r="AJ1292" s="1258" t="s">
        <v>103</v>
      </c>
      <c r="AK1292" s="773" t="s">
        <v>99</v>
      </c>
      <c r="AL1292" s="852" t="s">
        <v>1640</v>
      </c>
      <c r="AM1292" s="853">
        <v>0.49569370654896122</v>
      </c>
      <c r="AN1292" s="853">
        <v>77.379197659798123</v>
      </c>
      <c r="AO1292" s="853">
        <v>2.093596038663321E-4</v>
      </c>
      <c r="AP1292" s="853">
        <v>0.79851588870162227</v>
      </c>
      <c r="AQ1292" s="854">
        <v>3.8014841112983784</v>
      </c>
      <c r="BN1292" s="1250"/>
      <c r="BO1292" s="1247"/>
      <c r="BP1292" s="1258" t="s">
        <v>103</v>
      </c>
      <c r="BQ1292" s="773" t="s">
        <v>99</v>
      </c>
      <c r="BR1292" s="852" t="s">
        <v>1640</v>
      </c>
      <c r="BS1292" s="853">
        <v>0.41275945824459659</v>
      </c>
      <c r="BT1292" s="853">
        <v>77.997624763330649</v>
      </c>
      <c r="BU1292" s="853">
        <v>5.187583359493647E-6</v>
      </c>
      <c r="BV1292" s="853">
        <v>1.0500444202752626</v>
      </c>
      <c r="BW1292" s="854">
        <v>3.5499555797247391</v>
      </c>
    </row>
    <row r="1293" spans="2:75">
      <c r="B1293" s="1250"/>
      <c r="C1293" s="1247"/>
      <c r="D1293" s="1247"/>
      <c r="E1293" s="778" t="s">
        <v>100</v>
      </c>
      <c r="F1293" s="847" t="s">
        <v>1382</v>
      </c>
      <c r="G1293" s="815">
        <v>0.34490594944145864</v>
      </c>
      <c r="H1293" s="815">
        <v>76.609689572367273</v>
      </c>
      <c r="I1293" s="815">
        <v>6.2432432282695765E-4</v>
      </c>
      <c r="J1293" s="815">
        <v>0.45492576570513665</v>
      </c>
      <c r="K1293" s="816">
        <v>2.5450742342948622</v>
      </c>
      <c r="AH1293" s="1250"/>
      <c r="AI1293" s="1247"/>
      <c r="AJ1293" s="1247"/>
      <c r="AK1293" s="778" t="s">
        <v>100</v>
      </c>
      <c r="AL1293" s="855">
        <v>1.3000000000000014</v>
      </c>
      <c r="AM1293" s="815">
        <v>0.45898748966558173</v>
      </c>
      <c r="AN1293" s="815">
        <v>77.702559641666383</v>
      </c>
      <c r="AO1293" s="815">
        <v>8.8242744883257021E-2</v>
      </c>
      <c r="AP1293" s="815">
        <v>-9.0114446296726547E-2</v>
      </c>
      <c r="AQ1293" s="816">
        <v>2.6901144462967292</v>
      </c>
      <c r="BN1293" s="1250"/>
      <c r="BO1293" s="1247"/>
      <c r="BP1293" s="1247"/>
      <c r="BQ1293" s="778" t="s">
        <v>100</v>
      </c>
      <c r="BR1293" s="847" t="s">
        <v>1879</v>
      </c>
      <c r="BS1293" s="815">
        <v>0.43976165520690103</v>
      </c>
      <c r="BT1293" s="815">
        <v>76.996332692469466</v>
      </c>
      <c r="BU1293" s="815">
        <v>6.8940132915621993E-4</v>
      </c>
      <c r="BV1293" s="815">
        <v>0.56772597614379916</v>
      </c>
      <c r="BW1293" s="816">
        <v>3.2322740238561987</v>
      </c>
    </row>
    <row r="1294" spans="2:75">
      <c r="B1294" s="1250"/>
      <c r="C1294" s="1247"/>
      <c r="D1294" s="1247"/>
      <c r="E1294" s="778" t="s">
        <v>101</v>
      </c>
      <c r="F1294" s="855">
        <v>0.89999999999999891</v>
      </c>
      <c r="G1294" s="815">
        <v>0.34229408724843896</v>
      </c>
      <c r="H1294" s="815">
        <v>76.866050458168459</v>
      </c>
      <c r="I1294" s="815">
        <v>0.15493302653797086</v>
      </c>
      <c r="J1294" s="815">
        <v>-0.13704879513507193</v>
      </c>
      <c r="K1294" s="816">
        <v>1.9370487951350697</v>
      </c>
      <c r="AH1294" s="1250"/>
      <c r="AI1294" s="1247"/>
      <c r="AJ1294" s="1247"/>
      <c r="AK1294" s="778" t="s">
        <v>101</v>
      </c>
      <c r="AL1294" s="855">
        <v>0.7000000000000004</v>
      </c>
      <c r="AM1294" s="815">
        <v>0.45015033892614453</v>
      </c>
      <c r="AN1294" s="815">
        <v>77.165825700126049</v>
      </c>
      <c r="AO1294" s="815">
        <v>1</v>
      </c>
      <c r="AP1294" s="815">
        <v>-0.6636509239560382</v>
      </c>
      <c r="AQ1294" s="816">
        <v>2.0636509239560388</v>
      </c>
      <c r="BN1294" s="1250"/>
      <c r="BO1294" s="1247"/>
      <c r="BP1294" s="1247"/>
      <c r="BQ1294" s="778" t="s">
        <v>101</v>
      </c>
      <c r="BR1294" s="847" t="s">
        <v>1878</v>
      </c>
      <c r="BS1294" s="815">
        <v>0.41286298024386442</v>
      </c>
      <c r="BT1294" s="815">
        <v>77.998038952162119</v>
      </c>
      <c r="BU1294" s="815">
        <v>1.6436537565192887E-2</v>
      </c>
      <c r="BV1294" s="815">
        <v>0.14973113556471854</v>
      </c>
      <c r="BW1294" s="816">
        <v>2.6502688644352816</v>
      </c>
    </row>
    <row r="1295" spans="2:75">
      <c r="B1295" s="1250"/>
      <c r="C1295" s="1247"/>
      <c r="D1295" s="1247"/>
      <c r="E1295" s="778" t="s">
        <v>102</v>
      </c>
      <c r="F1295" s="855">
        <v>0.30000000000000071</v>
      </c>
      <c r="G1295" s="815">
        <v>0.31741925863908615</v>
      </c>
      <c r="H1295" s="815">
        <v>77.963518979476916</v>
      </c>
      <c r="I1295" s="815">
        <v>1</v>
      </c>
      <c r="J1295" s="815">
        <v>-0.66125105096755243</v>
      </c>
      <c r="K1295" s="816">
        <v>1.2612510509675539</v>
      </c>
      <c r="AH1295" s="1250"/>
      <c r="AI1295" s="1247"/>
      <c r="AJ1295" s="1247"/>
      <c r="AK1295" s="778" t="s">
        <v>102</v>
      </c>
      <c r="AL1295" s="855">
        <v>0.30000000000000154</v>
      </c>
      <c r="AM1295" s="815">
        <v>0.43443318672977965</v>
      </c>
      <c r="AN1295" s="815">
        <v>75.410772664672692</v>
      </c>
      <c r="AO1295" s="815">
        <v>1</v>
      </c>
      <c r="AP1295" s="815">
        <v>-1.0170186756119635</v>
      </c>
      <c r="AQ1295" s="816">
        <v>1.6170186756119664</v>
      </c>
      <c r="BN1295" s="1250"/>
      <c r="BO1295" s="1247"/>
      <c r="BP1295" s="1247"/>
      <c r="BQ1295" s="778" t="s">
        <v>102</v>
      </c>
      <c r="BR1295" s="855">
        <v>0.49999999999999933</v>
      </c>
      <c r="BS1295" s="815">
        <v>0.40931114391818169</v>
      </c>
      <c r="BT1295" s="815">
        <v>77.960419851682801</v>
      </c>
      <c r="BU1295" s="815">
        <v>1</v>
      </c>
      <c r="BV1295" s="815">
        <v>-0.73953179102851307</v>
      </c>
      <c r="BW1295" s="816">
        <v>1.7395317910285117</v>
      </c>
    </row>
    <row r="1296" spans="2:75">
      <c r="B1296" s="1250"/>
      <c r="C1296" s="1247"/>
      <c r="D1296" s="1259"/>
      <c r="E1296" s="783" t="s">
        <v>104</v>
      </c>
      <c r="F1296" s="856">
        <v>-0.59999999999998987</v>
      </c>
      <c r="G1296" s="850">
        <v>0.34540120773094046</v>
      </c>
      <c r="H1296" s="850">
        <v>76.558991215686575</v>
      </c>
      <c r="I1296" s="850">
        <v>1</v>
      </c>
      <c r="J1296" s="850">
        <v>-1.6465972079371416</v>
      </c>
      <c r="K1296" s="851">
        <v>0.4465972079371619</v>
      </c>
      <c r="AH1296" s="1250"/>
      <c r="AI1296" s="1247"/>
      <c r="AJ1296" s="1259"/>
      <c r="AK1296" s="783" t="s">
        <v>104</v>
      </c>
      <c r="AL1296" s="856">
        <v>-0.7000000000000014</v>
      </c>
      <c r="AM1296" s="850">
        <v>0.4991302977490415</v>
      </c>
      <c r="AN1296" s="850">
        <v>77.19584381940814</v>
      </c>
      <c r="AO1296" s="850">
        <v>1</v>
      </c>
      <c r="AP1296" s="850">
        <v>-2.2120082545266824</v>
      </c>
      <c r="AQ1296" s="851">
        <v>0.81200825452667968</v>
      </c>
      <c r="BN1296" s="1250"/>
      <c r="BO1296" s="1247"/>
      <c r="BP1296" s="1259"/>
      <c r="BQ1296" s="783" t="s">
        <v>104</v>
      </c>
      <c r="BR1296" s="856">
        <v>-0.30000000000000071</v>
      </c>
      <c r="BS1296" s="850">
        <v>0.41108223506813169</v>
      </c>
      <c r="BT1296" s="850">
        <v>77.985276916787981</v>
      </c>
      <c r="BU1296" s="850">
        <v>1</v>
      </c>
      <c r="BV1296" s="850">
        <v>-1.544882694716849</v>
      </c>
      <c r="BW1296" s="851">
        <v>0.9448826947168476</v>
      </c>
    </row>
    <row r="1297" spans="2:75">
      <c r="B1297" s="1250"/>
      <c r="C1297" s="1247"/>
      <c r="D1297" s="1258" t="s">
        <v>104</v>
      </c>
      <c r="E1297" s="773" t="s">
        <v>99</v>
      </c>
      <c r="F1297" s="852" t="s">
        <v>1383</v>
      </c>
      <c r="G1297" s="853">
        <v>0.33041457167290195</v>
      </c>
      <c r="H1297" s="853">
        <v>73.661350440059152</v>
      </c>
      <c r="I1297" s="853">
        <v>3.6636259490393464E-14</v>
      </c>
      <c r="J1297" s="853">
        <v>2.2975425568315062</v>
      </c>
      <c r="K1297" s="854">
        <v>4.3024574431684739</v>
      </c>
      <c r="AH1297" s="1250"/>
      <c r="AI1297" s="1247"/>
      <c r="AJ1297" s="1258" t="s">
        <v>104</v>
      </c>
      <c r="AK1297" s="773" t="s">
        <v>99</v>
      </c>
      <c r="AL1297" s="852" t="s">
        <v>1641</v>
      </c>
      <c r="AM1297" s="853">
        <v>0.52071066931607679</v>
      </c>
      <c r="AN1297" s="853">
        <v>77.987600964178711</v>
      </c>
      <c r="AO1297" s="853">
        <v>2.3765582964413649E-6</v>
      </c>
      <c r="AP1297" s="853">
        <v>1.4231303743444772</v>
      </c>
      <c r="AQ1297" s="854">
        <v>4.5768696256555259</v>
      </c>
      <c r="BN1297" s="1250"/>
      <c r="BO1297" s="1247"/>
      <c r="BP1297" s="1258" t="s">
        <v>104</v>
      </c>
      <c r="BQ1297" s="773" t="s">
        <v>99</v>
      </c>
      <c r="BR1297" s="852" t="s">
        <v>1854</v>
      </c>
      <c r="BS1297" s="853">
        <v>0.40993710865014349</v>
      </c>
      <c r="BT1297" s="853">
        <v>77.994726905538116</v>
      </c>
      <c r="BU1297" s="853">
        <v>2.0446939405967099E-7</v>
      </c>
      <c r="BV1297" s="853">
        <v>1.3585898561656533</v>
      </c>
      <c r="BW1297" s="854">
        <v>3.8414101438343495</v>
      </c>
    </row>
    <row r="1298" spans="2:75">
      <c r="B1298" s="1250"/>
      <c r="C1298" s="1247"/>
      <c r="D1298" s="1247"/>
      <c r="E1298" s="778" t="s">
        <v>100</v>
      </c>
      <c r="F1298" s="847" t="s">
        <v>1384</v>
      </c>
      <c r="G1298" s="815">
        <v>0.36786904643858431</v>
      </c>
      <c r="H1298" s="815">
        <v>77.999502185998423</v>
      </c>
      <c r="I1298" s="815">
        <v>2.9573731546934969E-6</v>
      </c>
      <c r="J1298" s="815">
        <v>0.98598647960345742</v>
      </c>
      <c r="K1298" s="816">
        <v>3.2140135203965206</v>
      </c>
      <c r="AH1298" s="1250"/>
      <c r="AI1298" s="1247"/>
      <c r="AJ1298" s="1247"/>
      <c r="AK1298" s="778" t="s">
        <v>100</v>
      </c>
      <c r="AL1298" s="847" t="s">
        <v>1396</v>
      </c>
      <c r="AM1298" s="815">
        <v>0.48589799968394759</v>
      </c>
      <c r="AN1298" s="815">
        <v>75.983527467000329</v>
      </c>
      <c r="AO1298" s="815">
        <v>1.453901562528511E-3</v>
      </c>
      <c r="AP1298" s="815">
        <v>0.52732512899060124</v>
      </c>
      <c r="AQ1298" s="816">
        <v>3.4726748710094042</v>
      </c>
      <c r="BN1298" s="1250"/>
      <c r="BO1298" s="1247"/>
      <c r="BP1298" s="1247"/>
      <c r="BQ1298" s="778" t="s">
        <v>100</v>
      </c>
      <c r="BR1298" s="847" t="s">
        <v>1880</v>
      </c>
      <c r="BS1298" s="815">
        <v>0.43711368780716531</v>
      </c>
      <c r="BT1298" s="815">
        <v>76.748210980941437</v>
      </c>
      <c r="BU1298" s="815">
        <v>4.6552625897095726E-5</v>
      </c>
      <c r="BV1298" s="815">
        <v>0.87561086498322205</v>
      </c>
      <c r="BW1298" s="816">
        <v>3.5243891350167775</v>
      </c>
    </row>
    <row r="1299" spans="2:75">
      <c r="B1299" s="1250"/>
      <c r="C1299" s="1247"/>
      <c r="D1299" s="1247"/>
      <c r="E1299" s="778" t="s">
        <v>101</v>
      </c>
      <c r="F1299" s="847" t="s">
        <v>1382</v>
      </c>
      <c r="G1299" s="815">
        <v>0.36542135067995318</v>
      </c>
      <c r="H1299" s="815">
        <v>77.980032852154153</v>
      </c>
      <c r="I1299" s="815">
        <v>1.4820599198465112E-3</v>
      </c>
      <c r="J1299" s="815">
        <v>0.39339006979359098</v>
      </c>
      <c r="K1299" s="816">
        <v>2.6066099302063863</v>
      </c>
      <c r="AH1299" s="1250"/>
      <c r="AI1299" s="1247"/>
      <c r="AJ1299" s="1247"/>
      <c r="AK1299" s="778" t="s">
        <v>101</v>
      </c>
      <c r="AL1299" s="855">
        <v>1.4000000000000019</v>
      </c>
      <c r="AM1299" s="815">
        <v>0.47755908332129099</v>
      </c>
      <c r="AN1299" s="815">
        <v>74.887378834722739</v>
      </c>
      <c r="AO1299" s="815">
        <v>6.7056843829524496E-2</v>
      </c>
      <c r="AP1299" s="815">
        <v>-4.8089617934647166E-2</v>
      </c>
      <c r="AQ1299" s="816">
        <v>2.8480896179346509</v>
      </c>
      <c r="BN1299" s="1250"/>
      <c r="BO1299" s="1247"/>
      <c r="BP1299" s="1247"/>
      <c r="BQ1299" s="778" t="s">
        <v>101</v>
      </c>
      <c r="BR1299" s="847" t="s">
        <v>1881</v>
      </c>
      <c r="BS1299" s="815">
        <v>0.41004134320079516</v>
      </c>
      <c r="BT1299" s="815">
        <v>77.994060482501993</v>
      </c>
      <c r="BU1299" s="815">
        <v>1.2800995405099409E-3</v>
      </c>
      <c r="BV1299" s="815">
        <v>0.45827386770327905</v>
      </c>
      <c r="BW1299" s="816">
        <v>2.9417261322967225</v>
      </c>
    </row>
    <row r="1300" spans="2:75">
      <c r="B1300" s="1250"/>
      <c r="C1300" s="1247"/>
      <c r="D1300" s="1247"/>
      <c r="E1300" s="778" t="s">
        <v>102</v>
      </c>
      <c r="F1300" s="855">
        <v>0.89999999999999059</v>
      </c>
      <c r="G1300" s="815">
        <v>0.34223165710159892</v>
      </c>
      <c r="H1300" s="815">
        <v>76.091881481779311</v>
      </c>
      <c r="I1300" s="815">
        <v>0.15501403737375713</v>
      </c>
      <c r="J1300" s="815">
        <v>-0.13719843752278066</v>
      </c>
      <c r="K1300" s="816">
        <v>1.9371984375227618</v>
      </c>
      <c r="AH1300" s="1250"/>
      <c r="AI1300" s="1247"/>
      <c r="AJ1300" s="1247"/>
      <c r="AK1300" s="778" t="s">
        <v>102</v>
      </c>
      <c r="AL1300" s="855">
        <v>1.0000000000000029</v>
      </c>
      <c r="AM1300" s="815">
        <v>0.46277375050832398</v>
      </c>
      <c r="AN1300" s="815">
        <v>72.253032994952449</v>
      </c>
      <c r="AO1300" s="815">
        <v>0.51030101308467357</v>
      </c>
      <c r="AP1300" s="815">
        <v>-0.40494546148291366</v>
      </c>
      <c r="AQ1300" s="816">
        <v>2.4049454614829195</v>
      </c>
      <c r="BN1300" s="1250"/>
      <c r="BO1300" s="1247"/>
      <c r="BP1300" s="1247"/>
      <c r="BQ1300" s="778" t="s">
        <v>102</v>
      </c>
      <c r="BR1300" s="855">
        <v>0.8</v>
      </c>
      <c r="BS1300" s="815">
        <v>0.40646485114174036</v>
      </c>
      <c r="BT1300" s="815">
        <v>77.993967530314805</v>
      </c>
      <c r="BU1300" s="815">
        <v>0.78900022714148843</v>
      </c>
      <c r="BV1300" s="815">
        <v>-0.4308955058251312</v>
      </c>
      <c r="BW1300" s="816">
        <v>2.0308955058251312</v>
      </c>
    </row>
    <row r="1301" spans="2:75">
      <c r="B1301" s="1250"/>
      <c r="C1301" s="1259"/>
      <c r="D1301" s="1259"/>
      <c r="E1301" s="783" t="s">
        <v>103</v>
      </c>
      <c r="F1301" s="856">
        <v>0.59999999999998987</v>
      </c>
      <c r="G1301" s="850">
        <v>0.34540120773094046</v>
      </c>
      <c r="H1301" s="850">
        <v>76.558991215686575</v>
      </c>
      <c r="I1301" s="850">
        <v>1</v>
      </c>
      <c r="J1301" s="850">
        <v>-0.4465972079371619</v>
      </c>
      <c r="K1301" s="851">
        <v>1.6465972079371416</v>
      </c>
      <c r="AH1301" s="1250"/>
      <c r="AI1301" s="1259"/>
      <c r="AJ1301" s="1259"/>
      <c r="AK1301" s="783" t="s">
        <v>103</v>
      </c>
      <c r="AL1301" s="856">
        <v>0.7000000000000014</v>
      </c>
      <c r="AM1301" s="850">
        <v>0.4991302977490415</v>
      </c>
      <c r="AN1301" s="850">
        <v>77.19584381940814</v>
      </c>
      <c r="AO1301" s="850">
        <v>1</v>
      </c>
      <c r="AP1301" s="850">
        <v>-0.81200825452667968</v>
      </c>
      <c r="AQ1301" s="851">
        <v>2.2120082545266824</v>
      </c>
      <c r="BN1301" s="1250"/>
      <c r="BO1301" s="1259"/>
      <c r="BP1301" s="1259"/>
      <c r="BQ1301" s="783" t="s">
        <v>103</v>
      </c>
      <c r="BR1301" s="856">
        <v>0.30000000000000071</v>
      </c>
      <c r="BS1301" s="850">
        <v>0.41108223506813169</v>
      </c>
      <c r="BT1301" s="850">
        <v>77.985276916787981</v>
      </c>
      <c r="BU1301" s="850">
        <v>1</v>
      </c>
      <c r="BV1301" s="850">
        <v>-0.9448826947168476</v>
      </c>
      <c r="BW1301" s="851">
        <v>1.544882694716849</v>
      </c>
    </row>
    <row r="1302" spans="2:75">
      <c r="B1302" s="1250"/>
      <c r="C1302" s="1258" t="s">
        <v>1049</v>
      </c>
      <c r="D1302" s="1258" t="s">
        <v>99</v>
      </c>
      <c r="E1302" s="773" t="s">
        <v>100</v>
      </c>
      <c r="F1302" s="872">
        <v>-0.88888888888888928</v>
      </c>
      <c r="G1302" s="853">
        <v>0.34774177653334309</v>
      </c>
      <c r="H1302" s="853">
        <v>73.741370655654819</v>
      </c>
      <c r="I1302" s="853">
        <v>0.18962427479666816</v>
      </c>
      <c r="J1302" s="853">
        <v>-1.9438776057438802</v>
      </c>
      <c r="K1302" s="854">
        <v>0.16609982796610168</v>
      </c>
      <c r="AH1302" s="1250"/>
      <c r="AI1302" s="1258" t="s">
        <v>1049</v>
      </c>
      <c r="AJ1302" s="1258" t="s">
        <v>99</v>
      </c>
      <c r="AK1302" s="773" t="s">
        <v>100</v>
      </c>
      <c r="AL1302" s="872">
        <v>-0.55555555555555536</v>
      </c>
      <c r="AM1302" s="853">
        <v>0.50845961565634967</v>
      </c>
      <c r="AN1302" s="853">
        <v>76.270028220073286</v>
      </c>
      <c r="AO1302" s="853">
        <v>1</v>
      </c>
      <c r="AP1302" s="853">
        <v>-2.0964228302857912</v>
      </c>
      <c r="AQ1302" s="854">
        <v>0.98531171917468041</v>
      </c>
      <c r="BN1302" s="1250"/>
      <c r="BO1302" s="1258" t="s">
        <v>1049</v>
      </c>
      <c r="BP1302" s="1258" t="s">
        <v>99</v>
      </c>
      <c r="BQ1302" s="773" t="s">
        <v>100</v>
      </c>
      <c r="BR1302" s="872">
        <v>-0.5555555555555568</v>
      </c>
      <c r="BS1302" s="853">
        <v>0.46242133559262694</v>
      </c>
      <c r="BT1302" s="853">
        <v>76.89973609901007</v>
      </c>
      <c r="BU1302" s="853">
        <v>1</v>
      </c>
      <c r="BV1302" s="853">
        <v>-1.9565343119995198</v>
      </c>
      <c r="BW1302" s="854">
        <v>0.84542320088840606</v>
      </c>
    </row>
    <row r="1303" spans="2:75">
      <c r="B1303" s="1250"/>
      <c r="C1303" s="1247"/>
      <c r="D1303" s="1247"/>
      <c r="E1303" s="778" t="s">
        <v>101</v>
      </c>
      <c r="F1303" s="847" t="s">
        <v>1385</v>
      </c>
      <c r="G1303" s="815">
        <v>0.34486235102177132</v>
      </c>
      <c r="H1303" s="815">
        <v>74.159257322844027</v>
      </c>
      <c r="I1303" s="815">
        <v>3.564874452410959E-4</v>
      </c>
      <c r="J1303" s="815">
        <v>-2.6016111033416367</v>
      </c>
      <c r="K1303" s="816">
        <v>-0.50950000776947568</v>
      </c>
      <c r="AH1303" s="1250"/>
      <c r="AI1303" s="1247"/>
      <c r="AJ1303" s="1247"/>
      <c r="AK1303" s="778" t="s">
        <v>101</v>
      </c>
      <c r="AL1303" s="847" t="s">
        <v>1385</v>
      </c>
      <c r="AM1303" s="815">
        <v>0.49960414846141815</v>
      </c>
      <c r="AN1303" s="815">
        <v>75.23361809514239</v>
      </c>
      <c r="AO1303" s="815">
        <v>3.9212246083970767E-2</v>
      </c>
      <c r="AP1303" s="815">
        <v>-3.0702619520514953</v>
      </c>
      <c r="AQ1303" s="816">
        <v>-4.0849159059615947E-2</v>
      </c>
      <c r="BN1303" s="1250"/>
      <c r="BO1303" s="1247"/>
      <c r="BP1303" s="1247"/>
      <c r="BQ1303" s="778" t="s">
        <v>101</v>
      </c>
      <c r="BR1303" s="847" t="s">
        <v>1644</v>
      </c>
      <c r="BS1303" s="815">
        <v>0.4339939445502724</v>
      </c>
      <c r="BT1303" s="815">
        <v>77.999980170896379</v>
      </c>
      <c r="BU1303" s="815">
        <v>2.0034440221516077E-2</v>
      </c>
      <c r="BV1303" s="815">
        <v>-2.7587029638197751</v>
      </c>
      <c r="BW1303" s="816">
        <v>-0.13018592506911522</v>
      </c>
    </row>
    <row r="1304" spans="2:75">
      <c r="B1304" s="1250"/>
      <c r="C1304" s="1247"/>
      <c r="D1304" s="1247"/>
      <c r="E1304" s="778" t="s">
        <v>102</v>
      </c>
      <c r="F1304" s="847" t="s">
        <v>1386</v>
      </c>
      <c r="G1304" s="815">
        <v>0.31732699683236348</v>
      </c>
      <c r="H1304" s="815">
        <v>77.404546926510989</v>
      </c>
      <c r="I1304" s="815">
        <v>1.0903834027074969E-6</v>
      </c>
      <c r="J1304" s="815">
        <v>-2.8500801689328132</v>
      </c>
      <c r="K1304" s="816">
        <v>-0.92769760884496377</v>
      </c>
      <c r="AH1304" s="1250"/>
      <c r="AI1304" s="1247"/>
      <c r="AJ1304" s="1247"/>
      <c r="AK1304" s="778" t="s">
        <v>102</v>
      </c>
      <c r="AL1304" s="847" t="s">
        <v>1642</v>
      </c>
      <c r="AM1304" s="815">
        <v>0.4838970743875437</v>
      </c>
      <c r="AN1304" s="815">
        <v>72.686251146601535</v>
      </c>
      <c r="AO1304" s="815">
        <v>6.2561669167813334E-4</v>
      </c>
      <c r="AP1304" s="815">
        <v>-3.5798858546330421</v>
      </c>
      <c r="AQ1304" s="816">
        <v>-0.64233636758917745</v>
      </c>
      <c r="BN1304" s="1250"/>
      <c r="BO1304" s="1247"/>
      <c r="BP1304" s="1247"/>
      <c r="BQ1304" s="778" t="s">
        <v>102</v>
      </c>
      <c r="BR1304" s="847" t="s">
        <v>1386</v>
      </c>
      <c r="BS1304" s="815">
        <v>0.43023952191442705</v>
      </c>
      <c r="BT1304" s="815">
        <v>77.977422566246162</v>
      </c>
      <c r="BU1304" s="815">
        <v>5.2737697135989354E-4</v>
      </c>
      <c r="BV1304" s="815">
        <v>-3.1917898568328353</v>
      </c>
      <c r="BW1304" s="816">
        <v>-0.58598792094494323</v>
      </c>
    </row>
    <row r="1305" spans="2:75">
      <c r="B1305" s="1250"/>
      <c r="C1305" s="1247"/>
      <c r="D1305" s="1247"/>
      <c r="E1305" s="778" t="s">
        <v>103</v>
      </c>
      <c r="F1305" s="847" t="s">
        <v>1387</v>
      </c>
      <c r="G1305" s="815">
        <v>0.32112003260509586</v>
      </c>
      <c r="H1305" s="815">
        <v>77.081956853555482</v>
      </c>
      <c r="I1305" s="815">
        <v>1.8242204805441005E-10</v>
      </c>
      <c r="J1305" s="815">
        <v>-3.5283658092979224</v>
      </c>
      <c r="K1305" s="816">
        <v>-1.5827453018131903</v>
      </c>
      <c r="AH1305" s="1250"/>
      <c r="AI1305" s="1247"/>
      <c r="AJ1305" s="1247"/>
      <c r="AK1305" s="778" t="s">
        <v>103</v>
      </c>
      <c r="AL1305" s="847" t="s">
        <v>1638</v>
      </c>
      <c r="AM1305" s="815">
        <v>0.52250704483528021</v>
      </c>
      <c r="AN1305" s="815">
        <v>77.379197659798095</v>
      </c>
      <c r="AO1305" s="815">
        <v>2.6274225861649538E-6</v>
      </c>
      <c r="AP1305" s="815">
        <v>-4.5827032207522098</v>
      </c>
      <c r="AQ1305" s="816">
        <v>-1.417296779247788</v>
      </c>
      <c r="BN1305" s="1250"/>
      <c r="BO1305" s="1247"/>
      <c r="BP1305" s="1247"/>
      <c r="BQ1305" s="778" t="s">
        <v>103</v>
      </c>
      <c r="BR1305" s="847" t="s">
        <v>1648</v>
      </c>
      <c r="BS1305" s="815">
        <v>0.43508667127669681</v>
      </c>
      <c r="BT1305" s="815">
        <v>77.997624763330705</v>
      </c>
      <c r="BU1305" s="815">
        <v>5.0751047324779842E-7</v>
      </c>
      <c r="BV1305" s="815">
        <v>-3.9842355353221208</v>
      </c>
      <c r="BW1305" s="816">
        <v>-1.349097798011214</v>
      </c>
    </row>
    <row r="1306" spans="2:75">
      <c r="B1306" s="1250"/>
      <c r="C1306" s="1247"/>
      <c r="D1306" s="1259"/>
      <c r="E1306" s="783" t="s">
        <v>104</v>
      </c>
      <c r="F1306" s="849" t="s">
        <v>1388</v>
      </c>
      <c r="G1306" s="850">
        <v>0.34828753953177438</v>
      </c>
      <c r="H1306" s="850">
        <v>73.661350440058683</v>
      </c>
      <c r="I1306" s="850">
        <v>5.5548593787716543E-11</v>
      </c>
      <c r="J1306" s="850">
        <v>-3.9455718148226229</v>
      </c>
      <c r="K1306" s="851">
        <v>-1.8322059629551466</v>
      </c>
      <c r="AH1306" s="1250"/>
      <c r="AI1306" s="1247"/>
      <c r="AJ1306" s="1259"/>
      <c r="AK1306" s="783" t="s">
        <v>104</v>
      </c>
      <c r="AL1306" s="849" t="s">
        <v>1643</v>
      </c>
      <c r="AM1306" s="850">
        <v>0.54887723899651786</v>
      </c>
      <c r="AN1306" s="850">
        <v>77.98760096417881</v>
      </c>
      <c r="AO1306" s="850">
        <v>1.1434273001874704E-7</v>
      </c>
      <c r="AP1306" s="850">
        <v>-5.2177220856250592</v>
      </c>
      <c r="AQ1306" s="851">
        <v>-1.8933890254860331</v>
      </c>
      <c r="BN1306" s="1250"/>
      <c r="BO1306" s="1247"/>
      <c r="BP1306" s="1259"/>
      <c r="BQ1306" s="783" t="s">
        <v>104</v>
      </c>
      <c r="BR1306" s="849" t="s">
        <v>1387</v>
      </c>
      <c r="BS1306" s="850">
        <v>0.4321116535861223</v>
      </c>
      <c r="BT1306" s="850">
        <v>77.994726905538002</v>
      </c>
      <c r="BU1306" s="850">
        <v>1.2560822518700757E-6</v>
      </c>
      <c r="BV1306" s="850">
        <v>-3.8641167438734909</v>
      </c>
      <c r="BW1306" s="851">
        <v>-1.2469943672376445</v>
      </c>
    </row>
    <row r="1307" spans="2:75">
      <c r="B1307" s="1250"/>
      <c r="C1307" s="1247"/>
      <c r="D1307" s="1258" t="s">
        <v>100</v>
      </c>
      <c r="E1307" s="773" t="s">
        <v>99</v>
      </c>
      <c r="F1307" s="872">
        <v>0.88888888888888928</v>
      </c>
      <c r="G1307" s="853">
        <v>0.34774177653334309</v>
      </c>
      <c r="H1307" s="853">
        <v>73.741370655654819</v>
      </c>
      <c r="I1307" s="853">
        <v>0.18962427479666816</v>
      </c>
      <c r="J1307" s="853">
        <v>-0.16609982796610168</v>
      </c>
      <c r="K1307" s="854">
        <v>1.9438776057438802</v>
      </c>
      <c r="AH1307" s="1250"/>
      <c r="AI1307" s="1247"/>
      <c r="AJ1307" s="1258" t="s">
        <v>100</v>
      </c>
      <c r="AK1307" s="773" t="s">
        <v>99</v>
      </c>
      <c r="AL1307" s="872">
        <v>0.55555555555555536</v>
      </c>
      <c r="AM1307" s="853">
        <v>0.50845961565634967</v>
      </c>
      <c r="AN1307" s="853">
        <v>76.270028220073286</v>
      </c>
      <c r="AO1307" s="853">
        <v>1</v>
      </c>
      <c r="AP1307" s="853">
        <v>-0.98531171917468041</v>
      </c>
      <c r="AQ1307" s="854">
        <v>2.0964228302857912</v>
      </c>
      <c r="BN1307" s="1250"/>
      <c r="BO1307" s="1247"/>
      <c r="BP1307" s="1258" t="s">
        <v>100</v>
      </c>
      <c r="BQ1307" s="773" t="s">
        <v>99</v>
      </c>
      <c r="BR1307" s="872">
        <v>0.5555555555555568</v>
      </c>
      <c r="BS1307" s="853">
        <v>0.46242133559262694</v>
      </c>
      <c r="BT1307" s="853">
        <v>76.89973609901007</v>
      </c>
      <c r="BU1307" s="853">
        <v>1</v>
      </c>
      <c r="BV1307" s="853">
        <v>-0.84542320088840606</v>
      </c>
      <c r="BW1307" s="854">
        <v>1.9565343119995198</v>
      </c>
    </row>
    <row r="1308" spans="2:75">
      <c r="B1308" s="1250"/>
      <c r="C1308" s="1247"/>
      <c r="D1308" s="1247"/>
      <c r="E1308" s="778" t="s">
        <v>101</v>
      </c>
      <c r="F1308" s="855">
        <v>-0.66666666666666696</v>
      </c>
      <c r="G1308" s="815">
        <v>0.38469451544321781</v>
      </c>
      <c r="H1308" s="815">
        <v>77.985837705858941</v>
      </c>
      <c r="I1308" s="815">
        <v>1</v>
      </c>
      <c r="J1308" s="815">
        <v>-1.8316390134116831</v>
      </c>
      <c r="K1308" s="816">
        <v>0.49830568007834913</v>
      </c>
      <c r="AH1308" s="1250"/>
      <c r="AI1308" s="1247"/>
      <c r="AJ1308" s="1247"/>
      <c r="AK1308" s="778" t="s">
        <v>101</v>
      </c>
      <c r="AL1308" s="855">
        <v>-1.0000000000000004</v>
      </c>
      <c r="AM1308" s="815">
        <v>0.45898576545482622</v>
      </c>
      <c r="AN1308" s="815">
        <v>77.860196645144626</v>
      </c>
      <c r="AO1308" s="815">
        <v>0.48566522800937473</v>
      </c>
      <c r="AP1308" s="815">
        <v>-2.3900198681048277</v>
      </c>
      <c r="AQ1308" s="816">
        <v>0.39001986810482686</v>
      </c>
      <c r="BN1308" s="1250"/>
      <c r="BO1308" s="1247"/>
      <c r="BP1308" s="1247"/>
      <c r="BQ1308" s="778" t="s">
        <v>101</v>
      </c>
      <c r="BR1308" s="855">
        <v>-0.8888888888888884</v>
      </c>
      <c r="BS1308" s="815">
        <v>0.46252400842864944</v>
      </c>
      <c r="BT1308" s="815">
        <v>76.908732949523142</v>
      </c>
      <c r="BU1308" s="815">
        <v>0.87498700152818554</v>
      </c>
      <c r="BV1308" s="815">
        <v>-2.2901734484699112</v>
      </c>
      <c r="BW1308" s="816">
        <v>0.51239567069213432</v>
      </c>
    </row>
    <row r="1309" spans="2:75">
      <c r="B1309" s="1250"/>
      <c r="C1309" s="1247"/>
      <c r="D1309" s="1247"/>
      <c r="E1309" s="778" t="s">
        <v>102</v>
      </c>
      <c r="F1309" s="855">
        <v>-0.99999999999999911</v>
      </c>
      <c r="G1309" s="815">
        <v>0.360216951264756</v>
      </c>
      <c r="H1309" s="815">
        <v>76.149400800293463</v>
      </c>
      <c r="I1309" s="815">
        <v>0.10380207408348473</v>
      </c>
      <c r="J1309" s="815">
        <v>-2.0916795577478866</v>
      </c>
      <c r="K1309" s="816">
        <v>9.1679557747888329E-2</v>
      </c>
      <c r="AH1309" s="1250"/>
      <c r="AI1309" s="1247"/>
      <c r="AJ1309" s="1247"/>
      <c r="AK1309" s="778" t="s">
        <v>102</v>
      </c>
      <c r="AL1309" s="847" t="s">
        <v>1385</v>
      </c>
      <c r="AM1309" s="815">
        <v>0.4418370812088071</v>
      </c>
      <c r="AN1309" s="815">
        <v>76.802680837932826</v>
      </c>
      <c r="AO1309" s="815">
        <v>1.0914824340151556E-2</v>
      </c>
      <c r="AP1309" s="815">
        <v>-2.8942253370964819</v>
      </c>
      <c r="AQ1309" s="816">
        <v>-0.21688577401462697</v>
      </c>
      <c r="BN1309" s="1250"/>
      <c r="BO1309" s="1247"/>
      <c r="BP1309" s="1247"/>
      <c r="BQ1309" s="778" t="s">
        <v>102</v>
      </c>
      <c r="BR1309" s="855">
        <v>-1.3333333333333324</v>
      </c>
      <c r="BS1309" s="815">
        <v>0.45900300727092747</v>
      </c>
      <c r="BT1309" s="815">
        <v>76.576274944272555</v>
      </c>
      <c r="BU1309" s="815">
        <v>7.2005914006463959E-2</v>
      </c>
      <c r="BV1309" s="815">
        <v>-2.7241442502218147</v>
      </c>
      <c r="BW1309" s="816">
        <v>5.7477583555150043E-2</v>
      </c>
    </row>
    <row r="1310" spans="2:75">
      <c r="B1310" s="1250"/>
      <c r="C1310" s="1247"/>
      <c r="D1310" s="1247"/>
      <c r="E1310" s="778" t="s">
        <v>103</v>
      </c>
      <c r="F1310" s="847" t="s">
        <v>1389</v>
      </c>
      <c r="G1310" s="815">
        <v>0.363562792925963</v>
      </c>
      <c r="H1310" s="815">
        <v>76.609689572367344</v>
      </c>
      <c r="I1310" s="815">
        <v>2.612602052400973E-4</v>
      </c>
      <c r="J1310" s="815">
        <v>-2.7682716347760734</v>
      </c>
      <c r="K1310" s="816">
        <v>-0.56506169855726007</v>
      </c>
      <c r="AH1310" s="1250"/>
      <c r="AI1310" s="1247"/>
      <c r="AJ1310" s="1247"/>
      <c r="AK1310" s="778" t="s">
        <v>103</v>
      </c>
      <c r="AL1310" s="847" t="s">
        <v>1504</v>
      </c>
      <c r="AM1310" s="815">
        <v>0.48381529495541126</v>
      </c>
      <c r="AN1310" s="815">
        <v>77.702559641666411</v>
      </c>
      <c r="AO1310" s="815">
        <v>4.2315623852712406E-5</v>
      </c>
      <c r="AP1310" s="815">
        <v>-3.9097537306449359</v>
      </c>
      <c r="AQ1310" s="816">
        <v>-0.97913515824395159</v>
      </c>
      <c r="BN1310" s="1250"/>
      <c r="BO1310" s="1247"/>
      <c r="BP1310" s="1247"/>
      <c r="BQ1310" s="778" t="s">
        <v>103</v>
      </c>
      <c r="BR1310" s="847" t="s">
        <v>1642</v>
      </c>
      <c r="BS1310" s="815">
        <v>0.46354948601981733</v>
      </c>
      <c r="BT1310" s="815">
        <v>76.996332692469551</v>
      </c>
      <c r="BU1310" s="815">
        <v>2.9072338790056974E-4</v>
      </c>
      <c r="BV1310" s="815">
        <v>-3.5154512387321444</v>
      </c>
      <c r="BW1310" s="816">
        <v>-0.70677098349007705</v>
      </c>
    </row>
    <row r="1311" spans="2:75">
      <c r="B1311" s="1250"/>
      <c r="C1311" s="1247"/>
      <c r="D1311" s="1259"/>
      <c r="E1311" s="783" t="s">
        <v>104</v>
      </c>
      <c r="F1311" s="849" t="s">
        <v>1390</v>
      </c>
      <c r="G1311" s="850">
        <v>0.38776802247339337</v>
      </c>
      <c r="H1311" s="850">
        <v>77.999502185998182</v>
      </c>
      <c r="I1311" s="850">
        <v>2.7721909788353965E-5</v>
      </c>
      <c r="J1311" s="850">
        <v>-3.1742733562251568</v>
      </c>
      <c r="K1311" s="851">
        <v>-0.82572664377483418</v>
      </c>
      <c r="AH1311" s="1250"/>
      <c r="AI1311" s="1247"/>
      <c r="AJ1311" s="1259"/>
      <c r="AK1311" s="783" t="s">
        <v>104</v>
      </c>
      <c r="AL1311" s="849" t="s">
        <v>1638</v>
      </c>
      <c r="AM1311" s="850">
        <v>0.51218146317368285</v>
      </c>
      <c r="AN1311" s="850">
        <v>75.983527467000613</v>
      </c>
      <c r="AO1311" s="850">
        <v>1.6994706320263912E-6</v>
      </c>
      <c r="AP1311" s="850">
        <v>-4.552335615094786</v>
      </c>
      <c r="AQ1311" s="851">
        <v>-1.447664384905196</v>
      </c>
      <c r="BN1311" s="1250"/>
      <c r="BO1311" s="1247"/>
      <c r="BP1311" s="1259"/>
      <c r="BQ1311" s="783" t="s">
        <v>104</v>
      </c>
      <c r="BR1311" s="849" t="s">
        <v>1390</v>
      </c>
      <c r="BS1311" s="850">
        <v>0.46075828330213808</v>
      </c>
      <c r="BT1311" s="850">
        <v>76.748210980941408</v>
      </c>
      <c r="BU1311" s="850">
        <v>6.4251795263491887E-4</v>
      </c>
      <c r="BV1311" s="850">
        <v>-3.3960287250111016</v>
      </c>
      <c r="BW1311" s="851">
        <v>-0.60397127498892045</v>
      </c>
    </row>
    <row r="1312" spans="2:75">
      <c r="B1312" s="1250"/>
      <c r="C1312" s="1247"/>
      <c r="D1312" s="1258" t="s">
        <v>101</v>
      </c>
      <c r="E1312" s="773" t="s">
        <v>99</v>
      </c>
      <c r="F1312" s="852" t="s">
        <v>1391</v>
      </c>
      <c r="G1312" s="853">
        <v>0.34486235102177132</v>
      </c>
      <c r="H1312" s="853">
        <v>74.159257322844027</v>
      </c>
      <c r="I1312" s="853">
        <v>3.564874452410959E-4</v>
      </c>
      <c r="J1312" s="853">
        <v>0.50950000776947568</v>
      </c>
      <c r="K1312" s="854">
        <v>2.6016111033416367</v>
      </c>
      <c r="AH1312" s="1250"/>
      <c r="AI1312" s="1247"/>
      <c r="AJ1312" s="1258" t="s">
        <v>101</v>
      </c>
      <c r="AK1312" s="773" t="s">
        <v>99</v>
      </c>
      <c r="AL1312" s="852" t="s">
        <v>1391</v>
      </c>
      <c r="AM1312" s="853">
        <v>0.49960414846141815</v>
      </c>
      <c r="AN1312" s="853">
        <v>75.23361809514239</v>
      </c>
      <c r="AO1312" s="853">
        <v>3.9212246083970767E-2</v>
      </c>
      <c r="AP1312" s="853">
        <v>4.0849159059615947E-2</v>
      </c>
      <c r="AQ1312" s="854">
        <v>3.0702619520514953</v>
      </c>
      <c r="BN1312" s="1250"/>
      <c r="BO1312" s="1247"/>
      <c r="BP1312" s="1258" t="s">
        <v>101</v>
      </c>
      <c r="BQ1312" s="773" t="s">
        <v>99</v>
      </c>
      <c r="BR1312" s="852" t="s">
        <v>1646</v>
      </c>
      <c r="BS1312" s="853">
        <v>0.4339939445502724</v>
      </c>
      <c r="BT1312" s="853">
        <v>77.999980170896379</v>
      </c>
      <c r="BU1312" s="853">
        <v>2.0034440221516077E-2</v>
      </c>
      <c r="BV1312" s="853">
        <v>0.13018592506911522</v>
      </c>
      <c r="BW1312" s="854">
        <v>2.7587029638197751</v>
      </c>
    </row>
    <row r="1313" spans="2:75">
      <c r="B1313" s="1250"/>
      <c r="C1313" s="1247"/>
      <c r="D1313" s="1247"/>
      <c r="E1313" s="778" t="s">
        <v>100</v>
      </c>
      <c r="F1313" s="855">
        <v>0.66666666666666696</v>
      </c>
      <c r="G1313" s="815">
        <v>0.38469451544321781</v>
      </c>
      <c r="H1313" s="815">
        <v>77.985837705858941</v>
      </c>
      <c r="I1313" s="815">
        <v>1</v>
      </c>
      <c r="J1313" s="815">
        <v>-0.49830568007834913</v>
      </c>
      <c r="K1313" s="816">
        <v>1.8316390134116831</v>
      </c>
      <c r="AH1313" s="1250"/>
      <c r="AI1313" s="1247"/>
      <c r="AJ1313" s="1247"/>
      <c r="AK1313" s="778" t="s">
        <v>100</v>
      </c>
      <c r="AL1313" s="855">
        <v>1.0000000000000004</v>
      </c>
      <c r="AM1313" s="815">
        <v>0.45898576545482622</v>
      </c>
      <c r="AN1313" s="815">
        <v>77.860196645144626</v>
      </c>
      <c r="AO1313" s="815">
        <v>0.48566522800937473</v>
      </c>
      <c r="AP1313" s="815">
        <v>-0.39001986810482686</v>
      </c>
      <c r="AQ1313" s="816">
        <v>2.3900198681048277</v>
      </c>
      <c r="BN1313" s="1250"/>
      <c r="BO1313" s="1247"/>
      <c r="BP1313" s="1247"/>
      <c r="BQ1313" s="778" t="s">
        <v>100</v>
      </c>
      <c r="BR1313" s="855">
        <v>0.8888888888888884</v>
      </c>
      <c r="BS1313" s="815">
        <v>0.46252400842864944</v>
      </c>
      <c r="BT1313" s="815">
        <v>76.908732949523142</v>
      </c>
      <c r="BU1313" s="815">
        <v>0.87498700152818554</v>
      </c>
      <c r="BV1313" s="815">
        <v>-0.51239567069213432</v>
      </c>
      <c r="BW1313" s="816">
        <v>2.2901734484699112</v>
      </c>
    </row>
    <row r="1314" spans="2:75">
      <c r="B1314" s="1250"/>
      <c r="C1314" s="1247"/>
      <c r="D1314" s="1247"/>
      <c r="E1314" s="778" t="s">
        <v>102</v>
      </c>
      <c r="F1314" s="855">
        <v>-0.33333333333333215</v>
      </c>
      <c r="G1314" s="815">
        <v>0.3574380365660228</v>
      </c>
      <c r="H1314" s="815">
        <v>76.443028945421773</v>
      </c>
      <c r="I1314" s="815">
        <v>1</v>
      </c>
      <c r="J1314" s="815">
        <v>-1.4164562007562578</v>
      </c>
      <c r="K1314" s="816">
        <v>0.74978953408959348</v>
      </c>
      <c r="AH1314" s="1250"/>
      <c r="AI1314" s="1247"/>
      <c r="AJ1314" s="1247"/>
      <c r="AK1314" s="778" t="s">
        <v>102</v>
      </c>
      <c r="AL1314" s="855">
        <v>-0.55555555555555414</v>
      </c>
      <c r="AM1314" s="815">
        <v>0.43161687957907058</v>
      </c>
      <c r="AN1314" s="815">
        <v>77.467321400529713</v>
      </c>
      <c r="AO1314" s="815">
        <v>1</v>
      </c>
      <c r="AP1314" s="815">
        <v>-1.8628999325246629</v>
      </c>
      <c r="AQ1314" s="816">
        <v>0.75178882141355474</v>
      </c>
      <c r="BN1314" s="1250"/>
      <c r="BO1314" s="1247"/>
      <c r="BP1314" s="1247"/>
      <c r="BQ1314" s="778" t="s">
        <v>102</v>
      </c>
      <c r="BR1314" s="855">
        <v>-0.44444444444444409</v>
      </c>
      <c r="BS1314" s="815">
        <v>0.43034987275331127</v>
      </c>
      <c r="BT1314" s="815">
        <v>77.976065570410597</v>
      </c>
      <c r="BU1314" s="815">
        <v>1</v>
      </c>
      <c r="BV1314" s="815">
        <v>-1.7476803070383167</v>
      </c>
      <c r="BW1314" s="816">
        <v>0.8587914181494285</v>
      </c>
    </row>
    <row r="1315" spans="2:75">
      <c r="B1315" s="1250"/>
      <c r="C1315" s="1247"/>
      <c r="D1315" s="1247"/>
      <c r="E1315" s="778" t="s">
        <v>103</v>
      </c>
      <c r="F1315" s="855">
        <v>-0.99999999999999978</v>
      </c>
      <c r="G1315" s="815">
        <v>0.3608096484378216</v>
      </c>
      <c r="H1315" s="815">
        <v>76.866050458168374</v>
      </c>
      <c r="I1315" s="815">
        <v>0.10491942475556858</v>
      </c>
      <c r="J1315" s="815">
        <v>-2.093145412453389</v>
      </c>
      <c r="K1315" s="816">
        <v>9.3145412453389323E-2</v>
      </c>
      <c r="AH1315" s="1250"/>
      <c r="AI1315" s="1247"/>
      <c r="AJ1315" s="1247"/>
      <c r="AK1315" s="778" t="s">
        <v>103</v>
      </c>
      <c r="AL1315" s="847" t="s">
        <v>1644</v>
      </c>
      <c r="AM1315" s="815">
        <v>0.47450012016779036</v>
      </c>
      <c r="AN1315" s="815">
        <v>77.165825700126121</v>
      </c>
      <c r="AO1315" s="815">
        <v>4.7855662355346322E-2</v>
      </c>
      <c r="AP1315" s="815">
        <v>-2.8818587288091604</v>
      </c>
      <c r="AQ1315" s="816">
        <v>-7.0301600797261134E-3</v>
      </c>
      <c r="BN1315" s="1250"/>
      <c r="BO1315" s="1247"/>
      <c r="BP1315" s="1247"/>
      <c r="BQ1315" s="778" t="s">
        <v>103</v>
      </c>
      <c r="BR1315" s="855">
        <v>-1.2222222222222223</v>
      </c>
      <c r="BS1315" s="815">
        <v>0.43519579304523703</v>
      </c>
      <c r="BT1315" s="815">
        <v>77.998038952162233</v>
      </c>
      <c r="BU1315" s="815">
        <v>9.4316387533780646E-2</v>
      </c>
      <c r="BV1315" s="815">
        <v>-2.5401213219581487</v>
      </c>
      <c r="BW1315" s="816">
        <v>9.5676877513703878E-2</v>
      </c>
    </row>
    <row r="1316" spans="2:75">
      <c r="B1316" s="1250"/>
      <c r="C1316" s="1247"/>
      <c r="D1316" s="1259"/>
      <c r="E1316" s="783" t="s">
        <v>104</v>
      </c>
      <c r="F1316" s="849" t="s">
        <v>1360</v>
      </c>
      <c r="G1316" s="850">
        <v>0.38518792460125739</v>
      </c>
      <c r="H1316" s="850">
        <v>77.98003285215384</v>
      </c>
      <c r="I1316" s="850">
        <v>1.3119597962199012E-2</v>
      </c>
      <c r="J1316" s="850">
        <v>-2.4998026202707253</v>
      </c>
      <c r="K1316" s="851">
        <v>-0.16686404639593208</v>
      </c>
      <c r="AH1316" s="1250"/>
      <c r="AI1316" s="1247"/>
      <c r="AJ1316" s="1259"/>
      <c r="AK1316" s="783" t="s">
        <v>104</v>
      </c>
      <c r="AL1316" s="849" t="s">
        <v>1390</v>
      </c>
      <c r="AM1316" s="850">
        <v>0.50339147353246905</v>
      </c>
      <c r="AN1316" s="850">
        <v>74.887378834723009</v>
      </c>
      <c r="AO1316" s="850">
        <v>2.4267741902503416E-3</v>
      </c>
      <c r="AP1316" s="850">
        <v>-3.5264204829054884</v>
      </c>
      <c r="AQ1316" s="851">
        <v>-0.47357951709449292</v>
      </c>
      <c r="BN1316" s="1250"/>
      <c r="BO1316" s="1247"/>
      <c r="BP1316" s="1259"/>
      <c r="BQ1316" s="783" t="s">
        <v>104</v>
      </c>
      <c r="BR1316" s="856">
        <v>-1.1111111111111227</v>
      </c>
      <c r="BS1316" s="850">
        <v>0.43222152644977008</v>
      </c>
      <c r="BT1316" s="850">
        <v>77.994060482501837</v>
      </c>
      <c r="BU1316" s="850">
        <v>0.18078718998075882</v>
      </c>
      <c r="BV1316" s="850">
        <v>-2.4200053805141906</v>
      </c>
      <c r="BW1316" s="851">
        <v>0.19778315829194512</v>
      </c>
    </row>
    <row r="1317" spans="2:75">
      <c r="B1317" s="1250"/>
      <c r="C1317" s="1247"/>
      <c r="D1317" s="1258" t="s">
        <v>102</v>
      </c>
      <c r="E1317" s="773" t="s">
        <v>99</v>
      </c>
      <c r="F1317" s="852" t="s">
        <v>1392</v>
      </c>
      <c r="G1317" s="853">
        <v>0.31732699683236348</v>
      </c>
      <c r="H1317" s="853">
        <v>77.404546926510989</v>
      </c>
      <c r="I1317" s="853">
        <v>1.0903834027074969E-6</v>
      </c>
      <c r="J1317" s="853">
        <v>0.92769760884496377</v>
      </c>
      <c r="K1317" s="854">
        <v>2.8500801689328132</v>
      </c>
      <c r="AH1317" s="1250"/>
      <c r="AI1317" s="1247"/>
      <c r="AJ1317" s="1258" t="s">
        <v>102</v>
      </c>
      <c r="AK1317" s="773" t="s">
        <v>99</v>
      </c>
      <c r="AL1317" s="852" t="s">
        <v>1645</v>
      </c>
      <c r="AM1317" s="853">
        <v>0.4838970743875437</v>
      </c>
      <c r="AN1317" s="853">
        <v>72.686251146601535</v>
      </c>
      <c r="AO1317" s="853">
        <v>6.2561669167813334E-4</v>
      </c>
      <c r="AP1317" s="853">
        <v>0.64233636758917745</v>
      </c>
      <c r="AQ1317" s="854">
        <v>3.5798858546330421</v>
      </c>
      <c r="BN1317" s="1250"/>
      <c r="BO1317" s="1247"/>
      <c r="BP1317" s="1258" t="s">
        <v>102</v>
      </c>
      <c r="BQ1317" s="773" t="s">
        <v>99</v>
      </c>
      <c r="BR1317" s="852" t="s">
        <v>1392</v>
      </c>
      <c r="BS1317" s="853">
        <v>0.43023952191442705</v>
      </c>
      <c r="BT1317" s="853">
        <v>77.977422566246162</v>
      </c>
      <c r="BU1317" s="853">
        <v>5.2737697135989354E-4</v>
      </c>
      <c r="BV1317" s="853">
        <v>0.58598792094494323</v>
      </c>
      <c r="BW1317" s="854">
        <v>3.1917898568328353</v>
      </c>
    </row>
    <row r="1318" spans="2:75">
      <c r="B1318" s="1250"/>
      <c r="C1318" s="1247"/>
      <c r="D1318" s="1247"/>
      <c r="E1318" s="778" t="s">
        <v>100</v>
      </c>
      <c r="F1318" s="855">
        <v>0.99999999999999911</v>
      </c>
      <c r="G1318" s="815">
        <v>0.360216951264756</v>
      </c>
      <c r="H1318" s="815">
        <v>76.149400800293463</v>
      </c>
      <c r="I1318" s="815">
        <v>0.10380207408348473</v>
      </c>
      <c r="J1318" s="815">
        <v>-9.1679557747888329E-2</v>
      </c>
      <c r="K1318" s="816">
        <v>2.0916795577478866</v>
      </c>
      <c r="AH1318" s="1250"/>
      <c r="AI1318" s="1247"/>
      <c r="AJ1318" s="1247"/>
      <c r="AK1318" s="778" t="s">
        <v>100</v>
      </c>
      <c r="AL1318" s="847" t="s">
        <v>1391</v>
      </c>
      <c r="AM1318" s="815">
        <v>0.4418370812088071</v>
      </c>
      <c r="AN1318" s="815">
        <v>76.802680837932826</v>
      </c>
      <c r="AO1318" s="815">
        <v>1.0914824340151556E-2</v>
      </c>
      <c r="AP1318" s="815">
        <v>0.21688577401462697</v>
      </c>
      <c r="AQ1318" s="816">
        <v>2.8942253370964819</v>
      </c>
      <c r="BN1318" s="1250"/>
      <c r="BO1318" s="1247"/>
      <c r="BP1318" s="1247"/>
      <c r="BQ1318" s="778" t="s">
        <v>100</v>
      </c>
      <c r="BR1318" s="855">
        <v>1.3333333333333324</v>
      </c>
      <c r="BS1318" s="815">
        <v>0.45900300727092747</v>
      </c>
      <c r="BT1318" s="815">
        <v>76.576274944272555</v>
      </c>
      <c r="BU1318" s="815">
        <v>7.2005914006463959E-2</v>
      </c>
      <c r="BV1318" s="815">
        <v>-5.7477583555150043E-2</v>
      </c>
      <c r="BW1318" s="816">
        <v>2.7241442502218147</v>
      </c>
    </row>
    <row r="1319" spans="2:75">
      <c r="B1319" s="1250"/>
      <c r="C1319" s="1247"/>
      <c r="D1319" s="1247"/>
      <c r="E1319" s="778" t="s">
        <v>101</v>
      </c>
      <c r="F1319" s="855">
        <v>0.33333333333333215</v>
      </c>
      <c r="G1319" s="815">
        <v>0.3574380365660228</v>
      </c>
      <c r="H1319" s="815">
        <v>76.443028945421773</v>
      </c>
      <c r="I1319" s="815">
        <v>1</v>
      </c>
      <c r="J1319" s="815">
        <v>-0.74978953408959348</v>
      </c>
      <c r="K1319" s="816">
        <v>1.4164562007562578</v>
      </c>
      <c r="AH1319" s="1250"/>
      <c r="AI1319" s="1247"/>
      <c r="AJ1319" s="1247"/>
      <c r="AK1319" s="778" t="s">
        <v>101</v>
      </c>
      <c r="AL1319" s="855">
        <v>0.55555555555555414</v>
      </c>
      <c r="AM1319" s="815">
        <v>0.43161687957907058</v>
      </c>
      <c r="AN1319" s="815">
        <v>77.467321400529713</v>
      </c>
      <c r="AO1319" s="815">
        <v>1</v>
      </c>
      <c r="AP1319" s="815">
        <v>-0.75178882141355474</v>
      </c>
      <c r="AQ1319" s="816">
        <v>1.8628999325246629</v>
      </c>
      <c r="BN1319" s="1250"/>
      <c r="BO1319" s="1247"/>
      <c r="BP1319" s="1247"/>
      <c r="BQ1319" s="778" t="s">
        <v>101</v>
      </c>
      <c r="BR1319" s="855">
        <v>0.44444444444444409</v>
      </c>
      <c r="BS1319" s="815">
        <v>0.43034987275331127</v>
      </c>
      <c r="BT1319" s="815">
        <v>77.976065570410597</v>
      </c>
      <c r="BU1319" s="815">
        <v>1</v>
      </c>
      <c r="BV1319" s="815">
        <v>-0.8587914181494285</v>
      </c>
      <c r="BW1319" s="816">
        <v>1.7476803070383167</v>
      </c>
    </row>
    <row r="1320" spans="2:75">
      <c r="B1320" s="1250"/>
      <c r="C1320" s="1247"/>
      <c r="D1320" s="1247"/>
      <c r="E1320" s="778" t="s">
        <v>103</v>
      </c>
      <c r="F1320" s="855">
        <v>-0.66666666666666763</v>
      </c>
      <c r="G1320" s="815">
        <v>0.33458927683386364</v>
      </c>
      <c r="H1320" s="815">
        <v>77.963518979476888</v>
      </c>
      <c r="I1320" s="815">
        <v>0.74725774612185458</v>
      </c>
      <c r="J1320" s="815">
        <v>-1.6799142414293542</v>
      </c>
      <c r="K1320" s="816">
        <v>0.34658090809601888</v>
      </c>
      <c r="AH1320" s="1250"/>
      <c r="AI1320" s="1247"/>
      <c r="AJ1320" s="1247"/>
      <c r="AK1320" s="778" t="s">
        <v>103</v>
      </c>
      <c r="AL1320" s="855">
        <v>-0.88888888888888917</v>
      </c>
      <c r="AM1320" s="815">
        <v>0.45793278707711327</v>
      </c>
      <c r="AN1320" s="815">
        <v>75.41077266467272</v>
      </c>
      <c r="AO1320" s="815">
        <v>0.8397625584924574</v>
      </c>
      <c r="AP1320" s="815">
        <v>-2.2771484675263092</v>
      </c>
      <c r="AQ1320" s="816">
        <v>0.49937068974853077</v>
      </c>
      <c r="BN1320" s="1250"/>
      <c r="BO1320" s="1247"/>
      <c r="BP1320" s="1247"/>
      <c r="BQ1320" s="778" t="s">
        <v>103</v>
      </c>
      <c r="BR1320" s="855">
        <v>-0.77777777777777823</v>
      </c>
      <c r="BS1320" s="815">
        <v>0.43145182882347671</v>
      </c>
      <c r="BT1320" s="815">
        <v>77.960419851682857</v>
      </c>
      <c r="BU1320" s="815">
        <v>1</v>
      </c>
      <c r="BV1320" s="815">
        <v>-2.084359008390436</v>
      </c>
      <c r="BW1320" s="816">
        <v>0.5288034528348794</v>
      </c>
    </row>
    <row r="1321" spans="2:75">
      <c r="B1321" s="1250"/>
      <c r="C1321" s="1247"/>
      <c r="D1321" s="1259"/>
      <c r="E1321" s="783" t="s">
        <v>104</v>
      </c>
      <c r="F1321" s="856">
        <v>-0.99999999999999645</v>
      </c>
      <c r="G1321" s="850">
        <v>0.36074384128493087</v>
      </c>
      <c r="H1321" s="850">
        <v>76.091881481778856</v>
      </c>
      <c r="I1321" s="850">
        <v>0.10499875159264968</v>
      </c>
      <c r="J1321" s="850">
        <v>-2.0933031493799317</v>
      </c>
      <c r="K1321" s="851">
        <v>9.3303149379938902E-2</v>
      </c>
      <c r="AH1321" s="1250"/>
      <c r="AI1321" s="1247"/>
      <c r="AJ1321" s="1259"/>
      <c r="AK1321" s="783" t="s">
        <v>104</v>
      </c>
      <c r="AL1321" s="856">
        <v>-1.4444444444444364</v>
      </c>
      <c r="AM1321" s="850">
        <v>0.48780636431493563</v>
      </c>
      <c r="AN1321" s="850">
        <v>72.253032994952719</v>
      </c>
      <c r="AO1321" s="850">
        <v>6.2179217658633337E-2</v>
      </c>
      <c r="AP1321" s="850">
        <v>-2.9253869933118959</v>
      </c>
      <c r="AQ1321" s="851">
        <v>3.6498104423023189E-2</v>
      </c>
      <c r="BN1321" s="1250"/>
      <c r="BO1321" s="1247"/>
      <c r="BP1321" s="1259"/>
      <c r="BQ1321" s="783" t="s">
        <v>104</v>
      </c>
      <c r="BR1321" s="856">
        <v>-0.66666666666667851</v>
      </c>
      <c r="BS1321" s="850">
        <v>0.42845157280306378</v>
      </c>
      <c r="BT1321" s="850">
        <v>77.993967530314734</v>
      </c>
      <c r="BU1321" s="850">
        <v>1</v>
      </c>
      <c r="BV1321" s="850">
        <v>-1.9641444533575012</v>
      </c>
      <c r="BW1321" s="851">
        <v>0.63081112002414419</v>
      </c>
    </row>
    <row r="1322" spans="2:75">
      <c r="B1322" s="1250"/>
      <c r="C1322" s="1247"/>
      <c r="D1322" s="1258" t="s">
        <v>103</v>
      </c>
      <c r="E1322" s="773" t="s">
        <v>99</v>
      </c>
      <c r="F1322" s="852" t="s">
        <v>1393</v>
      </c>
      <c r="G1322" s="853">
        <v>0.32112003260509586</v>
      </c>
      <c r="H1322" s="853">
        <v>77.081956853555482</v>
      </c>
      <c r="I1322" s="853">
        <v>1.8242204805441005E-10</v>
      </c>
      <c r="J1322" s="853">
        <v>1.5827453018131903</v>
      </c>
      <c r="K1322" s="854">
        <v>3.5283658092979224</v>
      </c>
      <c r="AH1322" s="1250"/>
      <c r="AI1322" s="1247"/>
      <c r="AJ1322" s="1258" t="s">
        <v>103</v>
      </c>
      <c r="AK1322" s="773" t="s">
        <v>99</v>
      </c>
      <c r="AL1322" s="852" t="s">
        <v>1641</v>
      </c>
      <c r="AM1322" s="853">
        <v>0.52250704483528021</v>
      </c>
      <c r="AN1322" s="853">
        <v>77.379197659798095</v>
      </c>
      <c r="AO1322" s="853">
        <v>2.6274225861649538E-6</v>
      </c>
      <c r="AP1322" s="853">
        <v>1.417296779247788</v>
      </c>
      <c r="AQ1322" s="854">
        <v>4.5827032207522098</v>
      </c>
      <c r="BN1322" s="1250"/>
      <c r="BO1322" s="1247"/>
      <c r="BP1322" s="1258" t="s">
        <v>103</v>
      </c>
      <c r="BQ1322" s="773" t="s">
        <v>99</v>
      </c>
      <c r="BR1322" s="852" t="s">
        <v>1651</v>
      </c>
      <c r="BS1322" s="853">
        <v>0.43508667127669681</v>
      </c>
      <c r="BT1322" s="853">
        <v>77.997624763330705</v>
      </c>
      <c r="BU1322" s="853">
        <v>5.0751047324779842E-7</v>
      </c>
      <c r="BV1322" s="853">
        <v>1.349097798011214</v>
      </c>
      <c r="BW1322" s="854">
        <v>3.9842355353221208</v>
      </c>
    </row>
    <row r="1323" spans="2:75">
      <c r="B1323" s="1250"/>
      <c r="C1323" s="1247"/>
      <c r="D1323" s="1247"/>
      <c r="E1323" s="778" t="s">
        <v>100</v>
      </c>
      <c r="F1323" s="847" t="s">
        <v>1394</v>
      </c>
      <c r="G1323" s="815">
        <v>0.363562792925963</v>
      </c>
      <c r="H1323" s="815">
        <v>76.609689572367344</v>
      </c>
      <c r="I1323" s="815">
        <v>2.612602052400973E-4</v>
      </c>
      <c r="J1323" s="815">
        <v>0.56506169855726007</v>
      </c>
      <c r="K1323" s="816">
        <v>2.7682716347760734</v>
      </c>
      <c r="AH1323" s="1250"/>
      <c r="AI1323" s="1247"/>
      <c r="AJ1323" s="1247"/>
      <c r="AK1323" s="778" t="s">
        <v>100</v>
      </c>
      <c r="AL1323" s="847" t="s">
        <v>1516</v>
      </c>
      <c r="AM1323" s="815">
        <v>0.48381529495541126</v>
      </c>
      <c r="AN1323" s="815">
        <v>77.702559641666411</v>
      </c>
      <c r="AO1323" s="815">
        <v>4.2315623852712406E-5</v>
      </c>
      <c r="AP1323" s="815">
        <v>0.97913515824395159</v>
      </c>
      <c r="AQ1323" s="816">
        <v>3.9097537306449359</v>
      </c>
      <c r="BN1323" s="1250"/>
      <c r="BO1323" s="1247"/>
      <c r="BP1323" s="1247"/>
      <c r="BQ1323" s="778" t="s">
        <v>100</v>
      </c>
      <c r="BR1323" s="847" t="s">
        <v>1645</v>
      </c>
      <c r="BS1323" s="815">
        <v>0.46354948601981733</v>
      </c>
      <c r="BT1323" s="815">
        <v>76.996332692469551</v>
      </c>
      <c r="BU1323" s="815">
        <v>2.9072338790056974E-4</v>
      </c>
      <c r="BV1323" s="815">
        <v>0.70677098349007705</v>
      </c>
      <c r="BW1323" s="816">
        <v>3.5154512387321444</v>
      </c>
    </row>
    <row r="1324" spans="2:75">
      <c r="B1324" s="1250"/>
      <c r="C1324" s="1247"/>
      <c r="D1324" s="1247"/>
      <c r="E1324" s="778" t="s">
        <v>101</v>
      </c>
      <c r="F1324" s="855">
        <v>0.99999999999999978</v>
      </c>
      <c r="G1324" s="815">
        <v>0.3608096484378216</v>
      </c>
      <c r="H1324" s="815">
        <v>76.866050458168374</v>
      </c>
      <c r="I1324" s="815">
        <v>0.10491942475556858</v>
      </c>
      <c r="J1324" s="815">
        <v>-9.3145412453389323E-2</v>
      </c>
      <c r="K1324" s="816">
        <v>2.093145412453389</v>
      </c>
      <c r="AH1324" s="1250"/>
      <c r="AI1324" s="1247"/>
      <c r="AJ1324" s="1247"/>
      <c r="AK1324" s="778" t="s">
        <v>101</v>
      </c>
      <c r="AL1324" s="847" t="s">
        <v>1646</v>
      </c>
      <c r="AM1324" s="815">
        <v>0.47450012016779036</v>
      </c>
      <c r="AN1324" s="815">
        <v>77.165825700126121</v>
      </c>
      <c r="AO1324" s="815">
        <v>4.7855662355346322E-2</v>
      </c>
      <c r="AP1324" s="815">
        <v>7.0301600797261134E-3</v>
      </c>
      <c r="AQ1324" s="816">
        <v>2.8818587288091604</v>
      </c>
      <c r="BN1324" s="1250"/>
      <c r="BO1324" s="1247"/>
      <c r="BP1324" s="1247"/>
      <c r="BQ1324" s="778" t="s">
        <v>101</v>
      </c>
      <c r="BR1324" s="855">
        <v>1.2222222222222223</v>
      </c>
      <c r="BS1324" s="815">
        <v>0.43519579304523703</v>
      </c>
      <c r="BT1324" s="815">
        <v>77.998038952162233</v>
      </c>
      <c r="BU1324" s="815">
        <v>9.4316387533780646E-2</v>
      </c>
      <c r="BV1324" s="815">
        <v>-9.5676877513703878E-2</v>
      </c>
      <c r="BW1324" s="816">
        <v>2.5401213219581487</v>
      </c>
    </row>
    <row r="1325" spans="2:75">
      <c r="B1325" s="1250"/>
      <c r="C1325" s="1247"/>
      <c r="D1325" s="1247"/>
      <c r="E1325" s="778" t="s">
        <v>102</v>
      </c>
      <c r="F1325" s="855">
        <v>0.66666666666666763</v>
      </c>
      <c r="G1325" s="815">
        <v>0.33458927683386364</v>
      </c>
      <c r="H1325" s="815">
        <v>77.963518979476888</v>
      </c>
      <c r="I1325" s="815">
        <v>0.74725774612185458</v>
      </c>
      <c r="J1325" s="815">
        <v>-0.34658090809601888</v>
      </c>
      <c r="K1325" s="816">
        <v>1.6799142414293542</v>
      </c>
      <c r="AH1325" s="1250"/>
      <c r="AI1325" s="1247"/>
      <c r="AJ1325" s="1247"/>
      <c r="AK1325" s="778" t="s">
        <v>102</v>
      </c>
      <c r="AL1325" s="855">
        <v>0.88888888888888917</v>
      </c>
      <c r="AM1325" s="815">
        <v>0.45793278707711327</v>
      </c>
      <c r="AN1325" s="815">
        <v>75.41077266467272</v>
      </c>
      <c r="AO1325" s="815">
        <v>0.8397625584924574</v>
      </c>
      <c r="AP1325" s="815">
        <v>-0.49937068974853077</v>
      </c>
      <c r="AQ1325" s="816">
        <v>2.2771484675263092</v>
      </c>
      <c r="BN1325" s="1250"/>
      <c r="BO1325" s="1247"/>
      <c r="BP1325" s="1247"/>
      <c r="BQ1325" s="778" t="s">
        <v>102</v>
      </c>
      <c r="BR1325" s="855">
        <v>0.77777777777777823</v>
      </c>
      <c r="BS1325" s="815">
        <v>0.43145182882347671</v>
      </c>
      <c r="BT1325" s="815">
        <v>77.960419851682857</v>
      </c>
      <c r="BU1325" s="815">
        <v>1</v>
      </c>
      <c r="BV1325" s="815">
        <v>-0.5288034528348794</v>
      </c>
      <c r="BW1325" s="816">
        <v>2.084359008390436</v>
      </c>
    </row>
    <row r="1326" spans="2:75">
      <c r="B1326" s="1250"/>
      <c r="C1326" s="1247"/>
      <c r="D1326" s="1259"/>
      <c r="E1326" s="783" t="s">
        <v>104</v>
      </c>
      <c r="F1326" s="856">
        <v>-0.33333333333332871</v>
      </c>
      <c r="G1326" s="850">
        <v>0.36408484100091065</v>
      </c>
      <c r="H1326" s="850">
        <v>76.558991215686106</v>
      </c>
      <c r="I1326" s="850">
        <v>1</v>
      </c>
      <c r="J1326" s="850">
        <v>-1.4365436566180834</v>
      </c>
      <c r="K1326" s="851">
        <v>0.76987698995142606</v>
      </c>
      <c r="AH1326" s="1250"/>
      <c r="AI1326" s="1247"/>
      <c r="AJ1326" s="1259"/>
      <c r="AK1326" s="783" t="s">
        <v>104</v>
      </c>
      <c r="AL1326" s="856">
        <v>-0.55555555555554725</v>
      </c>
      <c r="AM1326" s="850">
        <v>0.52612953002832807</v>
      </c>
      <c r="AN1326" s="850">
        <v>77.195843819408381</v>
      </c>
      <c r="AO1326" s="850">
        <v>1</v>
      </c>
      <c r="AP1326" s="850">
        <v>-2.1493521973155132</v>
      </c>
      <c r="AQ1326" s="851">
        <v>1.0382410862044189</v>
      </c>
      <c r="BN1326" s="1250"/>
      <c r="BO1326" s="1247"/>
      <c r="BP1326" s="1259"/>
      <c r="BQ1326" s="783" t="s">
        <v>104</v>
      </c>
      <c r="BR1326" s="856">
        <v>0.11111111111109967</v>
      </c>
      <c r="BS1326" s="850">
        <v>0.43331872281601302</v>
      </c>
      <c r="BT1326" s="850">
        <v>77.985276916788081</v>
      </c>
      <c r="BU1326" s="850">
        <v>1</v>
      </c>
      <c r="BV1326" s="850">
        <v>-1.2011104672333344</v>
      </c>
      <c r="BW1326" s="851">
        <v>1.4233326894555338</v>
      </c>
    </row>
    <row r="1327" spans="2:75">
      <c r="B1327" s="1250"/>
      <c r="C1327" s="1247"/>
      <c r="D1327" s="1258" t="s">
        <v>104</v>
      </c>
      <c r="E1327" s="773" t="s">
        <v>99</v>
      </c>
      <c r="F1327" s="852" t="s">
        <v>1395</v>
      </c>
      <c r="G1327" s="853">
        <v>0.34828753953177438</v>
      </c>
      <c r="H1327" s="853">
        <v>73.661350440058683</v>
      </c>
      <c r="I1327" s="853">
        <v>5.5548593787716543E-11</v>
      </c>
      <c r="J1327" s="853">
        <v>1.8322059629551466</v>
      </c>
      <c r="K1327" s="854">
        <v>3.9455718148226229</v>
      </c>
      <c r="AH1327" s="1250"/>
      <c r="AI1327" s="1247"/>
      <c r="AJ1327" s="1258" t="s">
        <v>104</v>
      </c>
      <c r="AK1327" s="773" t="s">
        <v>99</v>
      </c>
      <c r="AL1327" s="852" t="s">
        <v>1647</v>
      </c>
      <c r="AM1327" s="853">
        <v>0.54887723899651786</v>
      </c>
      <c r="AN1327" s="853">
        <v>77.98760096417881</v>
      </c>
      <c r="AO1327" s="853">
        <v>1.1434273001874704E-7</v>
      </c>
      <c r="AP1327" s="853">
        <v>1.8933890254860331</v>
      </c>
      <c r="AQ1327" s="854">
        <v>5.2177220856250592</v>
      </c>
      <c r="BN1327" s="1250"/>
      <c r="BO1327" s="1247"/>
      <c r="BP1327" s="1258" t="s">
        <v>104</v>
      </c>
      <c r="BQ1327" s="773" t="s">
        <v>99</v>
      </c>
      <c r="BR1327" s="852" t="s">
        <v>1393</v>
      </c>
      <c r="BS1327" s="853">
        <v>0.4321116535861223</v>
      </c>
      <c r="BT1327" s="853">
        <v>77.994726905538002</v>
      </c>
      <c r="BU1327" s="853">
        <v>1.2560822518700757E-6</v>
      </c>
      <c r="BV1327" s="853">
        <v>1.2469943672376445</v>
      </c>
      <c r="BW1327" s="854">
        <v>3.8641167438734909</v>
      </c>
    </row>
    <row r="1328" spans="2:75">
      <c r="B1328" s="1250"/>
      <c r="C1328" s="1247"/>
      <c r="D1328" s="1247"/>
      <c r="E1328" s="778" t="s">
        <v>100</v>
      </c>
      <c r="F1328" s="847" t="s">
        <v>1396</v>
      </c>
      <c r="G1328" s="815">
        <v>0.38776802247339337</v>
      </c>
      <c r="H1328" s="815">
        <v>77.999502185998182</v>
      </c>
      <c r="I1328" s="815">
        <v>2.7721909788353965E-5</v>
      </c>
      <c r="J1328" s="815">
        <v>0.82572664377483418</v>
      </c>
      <c r="K1328" s="816">
        <v>3.1742733562251568</v>
      </c>
      <c r="AH1328" s="1250"/>
      <c r="AI1328" s="1247"/>
      <c r="AJ1328" s="1247"/>
      <c r="AK1328" s="778" t="s">
        <v>100</v>
      </c>
      <c r="AL1328" s="847" t="s">
        <v>1641</v>
      </c>
      <c r="AM1328" s="815">
        <v>0.51218146317368285</v>
      </c>
      <c r="AN1328" s="815">
        <v>75.983527467000613</v>
      </c>
      <c r="AO1328" s="815">
        <v>1.6994706320263912E-6</v>
      </c>
      <c r="AP1328" s="815">
        <v>1.447664384905196</v>
      </c>
      <c r="AQ1328" s="816">
        <v>4.552335615094786</v>
      </c>
      <c r="BN1328" s="1250"/>
      <c r="BO1328" s="1247"/>
      <c r="BP1328" s="1247"/>
      <c r="BQ1328" s="778" t="s">
        <v>100</v>
      </c>
      <c r="BR1328" s="847" t="s">
        <v>1396</v>
      </c>
      <c r="BS1328" s="815">
        <v>0.46075828330213808</v>
      </c>
      <c r="BT1328" s="815">
        <v>76.748210980941408</v>
      </c>
      <c r="BU1328" s="815">
        <v>6.4251795263491887E-4</v>
      </c>
      <c r="BV1328" s="815">
        <v>0.60397127498892045</v>
      </c>
      <c r="BW1328" s="816">
        <v>3.3960287250111016</v>
      </c>
    </row>
    <row r="1329" spans="2:75">
      <c r="B1329" s="1250"/>
      <c r="C1329" s="1247"/>
      <c r="D1329" s="1247"/>
      <c r="E1329" s="778" t="s">
        <v>101</v>
      </c>
      <c r="F1329" s="847" t="s">
        <v>1369</v>
      </c>
      <c r="G1329" s="815">
        <v>0.38518792460125739</v>
      </c>
      <c r="H1329" s="815">
        <v>77.98003285215384</v>
      </c>
      <c r="I1329" s="815">
        <v>1.3119597962199012E-2</v>
      </c>
      <c r="J1329" s="815">
        <v>0.16686404639593208</v>
      </c>
      <c r="K1329" s="816">
        <v>2.4998026202707253</v>
      </c>
      <c r="AH1329" s="1250"/>
      <c r="AI1329" s="1247"/>
      <c r="AJ1329" s="1247"/>
      <c r="AK1329" s="778" t="s">
        <v>101</v>
      </c>
      <c r="AL1329" s="847" t="s">
        <v>1396</v>
      </c>
      <c r="AM1329" s="815">
        <v>0.50339147353246905</v>
      </c>
      <c r="AN1329" s="815">
        <v>74.887378834723009</v>
      </c>
      <c r="AO1329" s="815">
        <v>2.4267741902503416E-3</v>
      </c>
      <c r="AP1329" s="815">
        <v>0.47357951709449292</v>
      </c>
      <c r="AQ1329" s="816">
        <v>3.5264204829054884</v>
      </c>
      <c r="BN1329" s="1250"/>
      <c r="BO1329" s="1247"/>
      <c r="BP1329" s="1247"/>
      <c r="BQ1329" s="778" t="s">
        <v>101</v>
      </c>
      <c r="BR1329" s="855">
        <v>1.1111111111111227</v>
      </c>
      <c r="BS1329" s="815">
        <v>0.43222152644977008</v>
      </c>
      <c r="BT1329" s="815">
        <v>77.994060482501837</v>
      </c>
      <c r="BU1329" s="815">
        <v>0.18078718998075882</v>
      </c>
      <c r="BV1329" s="815">
        <v>-0.19778315829194512</v>
      </c>
      <c r="BW1329" s="816">
        <v>2.4200053805141906</v>
      </c>
    </row>
    <row r="1330" spans="2:75">
      <c r="B1330" s="1250"/>
      <c r="C1330" s="1247"/>
      <c r="D1330" s="1247"/>
      <c r="E1330" s="778" t="s">
        <v>102</v>
      </c>
      <c r="F1330" s="855">
        <v>0.99999999999999645</v>
      </c>
      <c r="G1330" s="815">
        <v>0.36074384128493087</v>
      </c>
      <c r="H1330" s="815">
        <v>76.091881481778856</v>
      </c>
      <c r="I1330" s="815">
        <v>0.10499875159264968</v>
      </c>
      <c r="J1330" s="815">
        <v>-9.3303149379938902E-2</v>
      </c>
      <c r="K1330" s="816">
        <v>2.0933031493799317</v>
      </c>
      <c r="AH1330" s="1250"/>
      <c r="AI1330" s="1247"/>
      <c r="AJ1330" s="1247"/>
      <c r="AK1330" s="778" t="s">
        <v>102</v>
      </c>
      <c r="AL1330" s="855">
        <v>1.4444444444444364</v>
      </c>
      <c r="AM1330" s="815">
        <v>0.48780636431493563</v>
      </c>
      <c r="AN1330" s="815">
        <v>72.253032994952719</v>
      </c>
      <c r="AO1330" s="815">
        <v>6.2179217658633337E-2</v>
      </c>
      <c r="AP1330" s="815">
        <v>-3.6498104423023189E-2</v>
      </c>
      <c r="AQ1330" s="816">
        <v>2.9253869933118959</v>
      </c>
      <c r="BN1330" s="1250"/>
      <c r="BO1330" s="1247"/>
      <c r="BP1330" s="1247"/>
      <c r="BQ1330" s="778" t="s">
        <v>102</v>
      </c>
      <c r="BR1330" s="855">
        <v>0.66666666666667851</v>
      </c>
      <c r="BS1330" s="815">
        <v>0.42845157280306378</v>
      </c>
      <c r="BT1330" s="815">
        <v>77.993967530314734</v>
      </c>
      <c r="BU1330" s="815">
        <v>1</v>
      </c>
      <c r="BV1330" s="815">
        <v>-0.63081112002414419</v>
      </c>
      <c r="BW1330" s="816">
        <v>1.9641444533575012</v>
      </c>
    </row>
    <row r="1331" spans="2:75">
      <c r="B1331" s="1250"/>
      <c r="C1331" s="1259"/>
      <c r="D1331" s="1259"/>
      <c r="E1331" s="783" t="s">
        <v>103</v>
      </c>
      <c r="F1331" s="856">
        <v>0.33333333333332871</v>
      </c>
      <c r="G1331" s="850">
        <v>0.36408484100091065</v>
      </c>
      <c r="H1331" s="850">
        <v>76.558991215686106</v>
      </c>
      <c r="I1331" s="850">
        <v>1</v>
      </c>
      <c r="J1331" s="850">
        <v>-0.76987698995142606</v>
      </c>
      <c r="K1331" s="851">
        <v>1.4365436566180834</v>
      </c>
      <c r="AH1331" s="1250"/>
      <c r="AI1331" s="1259"/>
      <c r="AJ1331" s="1259"/>
      <c r="AK1331" s="783" t="s">
        <v>103</v>
      </c>
      <c r="AL1331" s="856">
        <v>0.55555555555554725</v>
      </c>
      <c r="AM1331" s="850">
        <v>0.52612953002832807</v>
      </c>
      <c r="AN1331" s="850">
        <v>77.195843819408381</v>
      </c>
      <c r="AO1331" s="850">
        <v>1</v>
      </c>
      <c r="AP1331" s="850">
        <v>-1.0382410862044189</v>
      </c>
      <c r="AQ1331" s="851">
        <v>2.1493521973155132</v>
      </c>
      <c r="BN1331" s="1250"/>
      <c r="BO1331" s="1259"/>
      <c r="BP1331" s="1259"/>
      <c r="BQ1331" s="783" t="s">
        <v>103</v>
      </c>
      <c r="BR1331" s="856">
        <v>-0.11111111111109967</v>
      </c>
      <c r="BS1331" s="850">
        <v>0.43331872281601302</v>
      </c>
      <c r="BT1331" s="850">
        <v>77.985276916788081</v>
      </c>
      <c r="BU1331" s="850">
        <v>1</v>
      </c>
      <c r="BV1331" s="850">
        <v>-1.4233326894555338</v>
      </c>
      <c r="BW1331" s="851">
        <v>1.2011104672333344</v>
      </c>
    </row>
    <row r="1332" spans="2:75">
      <c r="B1332" s="1250"/>
      <c r="C1332" s="1258" t="s">
        <v>10</v>
      </c>
      <c r="D1332" s="1258" t="s">
        <v>99</v>
      </c>
      <c r="E1332" s="773" t="s">
        <v>100</v>
      </c>
      <c r="F1332" s="872">
        <v>-0.66666666666666741</v>
      </c>
      <c r="G1332" s="853">
        <v>0.30115321243500648</v>
      </c>
      <c r="H1332" s="853">
        <v>73.741370655654805</v>
      </c>
      <c r="I1332" s="853">
        <v>0.44911549450739352</v>
      </c>
      <c r="J1332" s="853">
        <v>-1.5803136961690392</v>
      </c>
      <c r="K1332" s="854">
        <v>0.2469803628357044</v>
      </c>
      <c r="AH1332" s="1250"/>
      <c r="AI1332" s="1258" t="s">
        <v>10</v>
      </c>
      <c r="AJ1332" s="1258" t="s">
        <v>99</v>
      </c>
      <c r="AK1332" s="773" t="s">
        <v>100</v>
      </c>
      <c r="AL1332" s="872">
        <v>-0.83333333333331649</v>
      </c>
      <c r="AM1332" s="853">
        <v>0.44033894395687051</v>
      </c>
      <c r="AN1332" s="853">
        <v>76.270028220073456</v>
      </c>
      <c r="AO1332" s="853">
        <v>0.93332220846429037</v>
      </c>
      <c r="AP1332" s="853">
        <v>-2.1677635371097983</v>
      </c>
      <c r="AQ1332" s="854">
        <v>0.5010968704431652</v>
      </c>
      <c r="BN1332" s="1250"/>
      <c r="BO1332" s="1258" t="s">
        <v>10</v>
      </c>
      <c r="BP1332" s="1258" t="s">
        <v>99</v>
      </c>
      <c r="BQ1332" s="773" t="s">
        <v>100</v>
      </c>
      <c r="BR1332" s="852" t="s">
        <v>1354</v>
      </c>
      <c r="BS1332" s="853">
        <v>0.40046862387514409</v>
      </c>
      <c r="BT1332" s="853">
        <v>76.899736099009999</v>
      </c>
      <c r="BU1332" s="853">
        <v>1.0326712904616243E-2</v>
      </c>
      <c r="BV1332" s="853">
        <v>-2.6299498599094822</v>
      </c>
      <c r="BW1332" s="854">
        <v>-0.20338347342387048</v>
      </c>
    </row>
    <row r="1333" spans="2:75">
      <c r="B1333" s="1250"/>
      <c r="C1333" s="1247"/>
      <c r="D1333" s="1247"/>
      <c r="E1333" s="778" t="s">
        <v>101</v>
      </c>
      <c r="F1333" s="847" t="s">
        <v>1397</v>
      </c>
      <c r="G1333" s="815">
        <v>0.29865955679368006</v>
      </c>
      <c r="H1333" s="815">
        <v>74.159257322844141</v>
      </c>
      <c r="I1333" s="815">
        <v>1.7105639767197677E-5</v>
      </c>
      <c r="J1333" s="815">
        <v>-2.4892440114857206</v>
      </c>
      <c r="K1333" s="816">
        <v>-0.67742265518093792</v>
      </c>
      <c r="AH1333" s="1250"/>
      <c r="AI1333" s="1247"/>
      <c r="AJ1333" s="1247"/>
      <c r="AK1333" s="778" t="s">
        <v>101</v>
      </c>
      <c r="AL1333" s="847" t="s">
        <v>1397</v>
      </c>
      <c r="AM1333" s="815">
        <v>0.43266988440368026</v>
      </c>
      <c r="AN1333" s="815">
        <v>75.233618095142319</v>
      </c>
      <c r="AO1333" s="815">
        <v>7.0009930786522276E-3</v>
      </c>
      <c r="AP1333" s="815">
        <v>-2.8951075519736089</v>
      </c>
      <c r="AQ1333" s="816">
        <v>-0.27155911469307231</v>
      </c>
      <c r="BN1333" s="1250"/>
      <c r="BO1333" s="1247"/>
      <c r="BP1333" s="1247"/>
      <c r="BQ1333" s="778" t="s">
        <v>101</v>
      </c>
      <c r="BR1333" s="847" t="s">
        <v>1349</v>
      </c>
      <c r="BS1333" s="815">
        <v>0.37584978106915085</v>
      </c>
      <c r="BT1333" s="815">
        <v>77.999980170896578</v>
      </c>
      <c r="BU1333" s="815">
        <v>3.62645119057274E-7</v>
      </c>
      <c r="BV1333" s="815">
        <v>-3.4715145982524853</v>
      </c>
      <c r="BW1333" s="816">
        <v>-1.1951520684141725</v>
      </c>
    </row>
    <row r="1334" spans="2:75">
      <c r="B1334" s="1250"/>
      <c r="C1334" s="1247"/>
      <c r="D1334" s="1247"/>
      <c r="E1334" s="778" t="s">
        <v>102</v>
      </c>
      <c r="F1334" s="847" t="s">
        <v>1398</v>
      </c>
      <c r="G1334" s="815">
        <v>0.27481324056345086</v>
      </c>
      <c r="H1334" s="815">
        <v>77.404546926511287</v>
      </c>
      <c r="I1334" s="815">
        <v>6.4245328742439955E-11</v>
      </c>
      <c r="J1334" s="815">
        <v>-3.0824160664141282</v>
      </c>
      <c r="K1334" s="816">
        <v>-1.4175839335858853</v>
      </c>
      <c r="AH1334" s="1250"/>
      <c r="AI1334" s="1247"/>
      <c r="AJ1334" s="1247"/>
      <c r="AK1334" s="778" t="s">
        <v>102</v>
      </c>
      <c r="AL1334" s="847" t="s">
        <v>1356</v>
      </c>
      <c r="AM1334" s="815">
        <v>0.41906715923658089</v>
      </c>
      <c r="AN1334" s="815">
        <v>72.686251146601606</v>
      </c>
      <c r="AO1334" s="815">
        <v>2.9743873267642317E-5</v>
      </c>
      <c r="AP1334" s="815">
        <v>-3.4386629069936254</v>
      </c>
      <c r="AQ1334" s="816">
        <v>-0.89467042633969773</v>
      </c>
      <c r="BN1334" s="1250"/>
      <c r="BO1334" s="1247"/>
      <c r="BP1334" s="1247"/>
      <c r="BQ1334" s="778" t="s">
        <v>102</v>
      </c>
      <c r="BR1334" s="847" t="s">
        <v>1351</v>
      </c>
      <c r="BS1334" s="815">
        <v>0.37259835568996535</v>
      </c>
      <c r="BT1334" s="815">
        <v>77.977422566246403</v>
      </c>
      <c r="BU1334" s="815">
        <v>4.1396549923485347E-11</v>
      </c>
      <c r="BV1334" s="815">
        <v>-4.2116786701881157</v>
      </c>
      <c r="BW1334" s="816">
        <v>-1.9549879964785339</v>
      </c>
    </row>
    <row r="1335" spans="2:75">
      <c r="B1335" s="1250"/>
      <c r="C1335" s="1247"/>
      <c r="D1335" s="1247"/>
      <c r="E1335" s="778" t="s">
        <v>103</v>
      </c>
      <c r="F1335" s="847" t="s">
        <v>1399</v>
      </c>
      <c r="G1335" s="815">
        <v>0.2780981059001002</v>
      </c>
      <c r="H1335" s="815">
        <v>77.081956853555667</v>
      </c>
      <c r="I1335" s="815">
        <v>9.3863400018865129E-15</v>
      </c>
      <c r="J1335" s="815">
        <v>-3.675811726136212</v>
      </c>
      <c r="K1335" s="816">
        <v>-1.9908549405304621</v>
      </c>
      <c r="AH1335" s="1250"/>
      <c r="AI1335" s="1247"/>
      <c r="AJ1335" s="1247"/>
      <c r="AK1335" s="778" t="s">
        <v>103</v>
      </c>
      <c r="AL1335" s="847" t="s">
        <v>1648</v>
      </c>
      <c r="AM1335" s="815">
        <v>0.45250437448368724</v>
      </c>
      <c r="AN1335" s="815">
        <v>77.379197659798052</v>
      </c>
      <c r="AO1335" s="815">
        <v>1.3989649596936017E-6</v>
      </c>
      <c r="AP1335" s="815">
        <v>-4.0373278624895272</v>
      </c>
      <c r="AQ1335" s="816">
        <v>-1.2960054708437985</v>
      </c>
      <c r="BN1335" s="1250"/>
      <c r="BO1335" s="1247"/>
      <c r="BP1335" s="1247"/>
      <c r="BQ1335" s="778" t="s">
        <v>103</v>
      </c>
      <c r="BR1335" s="847" t="s">
        <v>1882</v>
      </c>
      <c r="BS1335" s="815">
        <v>0.37679611017362863</v>
      </c>
      <c r="BT1335" s="815">
        <v>77.997624763330677</v>
      </c>
      <c r="BU1335" s="815">
        <v>4.4604724426626059E-13</v>
      </c>
      <c r="BV1335" s="815">
        <v>-4.6410481114911395</v>
      </c>
      <c r="BW1335" s="816">
        <v>-2.3589518885088503</v>
      </c>
    </row>
    <row r="1336" spans="2:75">
      <c r="B1336" s="1250"/>
      <c r="C1336" s="1247"/>
      <c r="D1336" s="1259"/>
      <c r="E1336" s="783" t="s">
        <v>104</v>
      </c>
      <c r="F1336" s="849" t="s">
        <v>1400</v>
      </c>
      <c r="G1336" s="850">
        <v>0.30162585705609418</v>
      </c>
      <c r="H1336" s="850">
        <v>73.661350440057916</v>
      </c>
      <c r="I1336" s="850">
        <v>1.4330859611627698E-13</v>
      </c>
      <c r="J1336" s="850">
        <v>-3.8317809242706122</v>
      </c>
      <c r="K1336" s="851">
        <v>-2.0015524090628363</v>
      </c>
      <c r="AH1336" s="1250"/>
      <c r="AI1336" s="1247"/>
      <c r="AJ1336" s="1259"/>
      <c r="AK1336" s="783" t="s">
        <v>104</v>
      </c>
      <c r="AL1336" s="849" t="s">
        <v>1649</v>
      </c>
      <c r="AM1336" s="850">
        <v>0.47534163253004069</v>
      </c>
      <c r="AN1336" s="850">
        <v>77.98760096418323</v>
      </c>
      <c r="AO1336" s="850">
        <v>5.163258207233917E-8</v>
      </c>
      <c r="AP1336" s="850">
        <v>-4.6061451070265287</v>
      </c>
      <c r="AQ1336" s="851">
        <v>-1.7271882263057117</v>
      </c>
      <c r="BN1336" s="1250"/>
      <c r="BO1336" s="1247"/>
      <c r="BP1336" s="1259"/>
      <c r="BQ1336" s="783" t="s">
        <v>104</v>
      </c>
      <c r="BR1336" s="849" t="s">
        <v>1849</v>
      </c>
      <c r="BS1336" s="850">
        <v>0.37421966927687911</v>
      </c>
      <c r="BT1336" s="850">
        <v>77.994726905541313</v>
      </c>
      <c r="BU1336" s="850">
        <v>9.1407362250487183E-16</v>
      </c>
      <c r="BV1336" s="850">
        <v>-5.1332472314894613</v>
      </c>
      <c r="BW1336" s="851">
        <v>-2.8667527685101377</v>
      </c>
    </row>
    <row r="1337" spans="2:75">
      <c r="B1337" s="1250"/>
      <c r="C1337" s="1247"/>
      <c r="D1337" s="1258" t="s">
        <v>100</v>
      </c>
      <c r="E1337" s="773" t="s">
        <v>99</v>
      </c>
      <c r="F1337" s="872">
        <v>0.66666666666666741</v>
      </c>
      <c r="G1337" s="853">
        <v>0.30115321243500648</v>
      </c>
      <c r="H1337" s="853">
        <v>73.741370655654805</v>
      </c>
      <c r="I1337" s="853">
        <v>0.44911549450739352</v>
      </c>
      <c r="J1337" s="853">
        <v>-0.2469803628357044</v>
      </c>
      <c r="K1337" s="854">
        <v>1.5803136961690392</v>
      </c>
      <c r="AH1337" s="1250"/>
      <c r="AI1337" s="1247"/>
      <c r="AJ1337" s="1258" t="s">
        <v>100</v>
      </c>
      <c r="AK1337" s="773" t="s">
        <v>99</v>
      </c>
      <c r="AL1337" s="872">
        <v>0.83333333333331649</v>
      </c>
      <c r="AM1337" s="853">
        <v>0.44033894395687051</v>
      </c>
      <c r="AN1337" s="853">
        <v>76.270028220073456</v>
      </c>
      <c r="AO1337" s="853">
        <v>0.93332220846429037</v>
      </c>
      <c r="AP1337" s="853">
        <v>-0.5010968704431652</v>
      </c>
      <c r="AQ1337" s="854">
        <v>2.1677635371097983</v>
      </c>
      <c r="BN1337" s="1250"/>
      <c r="BO1337" s="1247"/>
      <c r="BP1337" s="1258" t="s">
        <v>100</v>
      </c>
      <c r="BQ1337" s="773" t="s">
        <v>99</v>
      </c>
      <c r="BR1337" s="852" t="s">
        <v>1362</v>
      </c>
      <c r="BS1337" s="853">
        <v>0.40046862387514409</v>
      </c>
      <c r="BT1337" s="853">
        <v>76.899736099009999</v>
      </c>
      <c r="BU1337" s="853">
        <v>1.0326712904616243E-2</v>
      </c>
      <c r="BV1337" s="853">
        <v>0.20338347342387048</v>
      </c>
      <c r="BW1337" s="854">
        <v>2.6299498599094822</v>
      </c>
    </row>
    <row r="1338" spans="2:75">
      <c r="B1338" s="1250"/>
      <c r="C1338" s="1247"/>
      <c r="D1338" s="1247"/>
      <c r="E1338" s="778" t="s">
        <v>101</v>
      </c>
      <c r="F1338" s="855">
        <v>-0.91666666666666174</v>
      </c>
      <c r="G1338" s="815">
        <v>0.3331552230703716</v>
      </c>
      <c r="H1338" s="815">
        <v>77.985837705858842</v>
      </c>
      <c r="I1338" s="815">
        <v>0.11061297932220181</v>
      </c>
      <c r="J1338" s="815">
        <v>-1.9255623136542221</v>
      </c>
      <c r="K1338" s="816">
        <v>9.2228980320898615E-2</v>
      </c>
      <c r="AH1338" s="1250"/>
      <c r="AI1338" s="1247"/>
      <c r="AJ1338" s="1247"/>
      <c r="AK1338" s="778" t="s">
        <v>101</v>
      </c>
      <c r="AL1338" s="855">
        <v>-0.7500000000000242</v>
      </c>
      <c r="AM1338" s="815">
        <v>0.39749333285932548</v>
      </c>
      <c r="AN1338" s="815">
        <v>77.860196645144697</v>
      </c>
      <c r="AO1338" s="815">
        <v>0.94367486146949775</v>
      </c>
      <c r="AP1338" s="815">
        <v>-1.9537925175438997</v>
      </c>
      <c r="AQ1338" s="816">
        <v>0.45379251754385136</v>
      </c>
      <c r="BN1338" s="1250"/>
      <c r="BO1338" s="1247"/>
      <c r="BP1338" s="1247"/>
      <c r="BQ1338" s="778" t="s">
        <v>101</v>
      </c>
      <c r="BR1338" s="855">
        <v>-0.91666666666665275</v>
      </c>
      <c r="BS1338" s="815">
        <v>0.40055754115941822</v>
      </c>
      <c r="BT1338" s="815">
        <v>76.908732949522999</v>
      </c>
      <c r="BU1338" s="815">
        <v>0.37284506871941275</v>
      </c>
      <c r="BV1338" s="815">
        <v>-2.1302146931947075</v>
      </c>
      <c r="BW1338" s="816">
        <v>0.29688135986140207</v>
      </c>
    </row>
    <row r="1339" spans="2:75">
      <c r="B1339" s="1250"/>
      <c r="C1339" s="1247"/>
      <c r="D1339" s="1247"/>
      <c r="E1339" s="778" t="s">
        <v>102</v>
      </c>
      <c r="F1339" s="847" t="s">
        <v>1397</v>
      </c>
      <c r="G1339" s="815">
        <v>0.31195703066905989</v>
      </c>
      <c r="H1339" s="815">
        <v>76.149400800293463</v>
      </c>
      <c r="I1339" s="815">
        <v>3.989423473365746E-5</v>
      </c>
      <c r="J1339" s="815">
        <v>-2.5287555631351712</v>
      </c>
      <c r="K1339" s="816">
        <v>-0.63791110353150726</v>
      </c>
      <c r="AH1339" s="1250"/>
      <c r="AI1339" s="1247"/>
      <c r="AJ1339" s="1247"/>
      <c r="AK1339" s="778" t="s">
        <v>102</v>
      </c>
      <c r="AL1339" s="847" t="s">
        <v>1360</v>
      </c>
      <c r="AM1339" s="815">
        <v>0.38264213666079477</v>
      </c>
      <c r="AN1339" s="815">
        <v>76.802680837933153</v>
      </c>
      <c r="AO1339" s="815">
        <v>1.2266237524149929E-2</v>
      </c>
      <c r="AP1339" s="815">
        <v>-2.492655371426352</v>
      </c>
      <c r="AQ1339" s="816">
        <v>-0.17401129524033798</v>
      </c>
      <c r="BN1339" s="1250"/>
      <c r="BO1339" s="1247"/>
      <c r="BP1339" s="1247"/>
      <c r="BQ1339" s="778" t="s">
        <v>102</v>
      </c>
      <c r="BR1339" s="847" t="s">
        <v>1389</v>
      </c>
      <c r="BS1339" s="815">
        <v>0.3975082647100765</v>
      </c>
      <c r="BT1339" s="815">
        <v>76.57627494427247</v>
      </c>
      <c r="BU1339" s="815">
        <v>1.099181615996714E-3</v>
      </c>
      <c r="BV1339" s="815">
        <v>-2.8711442525528019</v>
      </c>
      <c r="BW1339" s="816">
        <v>-0.4621890807804957</v>
      </c>
    </row>
    <row r="1340" spans="2:75">
      <c r="B1340" s="1250"/>
      <c r="C1340" s="1247"/>
      <c r="D1340" s="1247"/>
      <c r="E1340" s="778" t="s">
        <v>103</v>
      </c>
      <c r="F1340" s="847" t="s">
        <v>1356</v>
      </c>
      <c r="G1340" s="815">
        <v>0.31485461454470542</v>
      </c>
      <c r="H1340" s="815">
        <v>76.609689572367287</v>
      </c>
      <c r="I1340" s="815">
        <v>2.1314498321004868E-8</v>
      </c>
      <c r="J1340" s="815">
        <v>-3.120684553984562</v>
      </c>
      <c r="K1340" s="816">
        <v>-1.2126487793487772</v>
      </c>
      <c r="AH1340" s="1250"/>
      <c r="AI1340" s="1247"/>
      <c r="AJ1340" s="1247"/>
      <c r="AK1340" s="778" t="s">
        <v>103</v>
      </c>
      <c r="AL1340" s="847" t="s">
        <v>1650</v>
      </c>
      <c r="AM1340" s="815">
        <v>0.41899633617084719</v>
      </c>
      <c r="AN1340" s="815">
        <v>77.702559641666525</v>
      </c>
      <c r="AO1340" s="815">
        <v>5.5878476495871833E-4</v>
      </c>
      <c r="AP1340" s="815">
        <v>-3.102328399584215</v>
      </c>
      <c r="AQ1340" s="816">
        <v>-0.56433826708247803</v>
      </c>
      <c r="BN1340" s="1250"/>
      <c r="BO1340" s="1247"/>
      <c r="BP1340" s="1247"/>
      <c r="BQ1340" s="778" t="s">
        <v>103</v>
      </c>
      <c r="BR1340" s="847" t="s">
        <v>1412</v>
      </c>
      <c r="BS1340" s="815">
        <v>0.40144563080438139</v>
      </c>
      <c r="BT1340" s="815">
        <v>76.996332692469323</v>
      </c>
      <c r="BU1340" s="815">
        <v>2.4958383379925243E-5</v>
      </c>
      <c r="BV1340" s="815">
        <v>-3.2995275594070144</v>
      </c>
      <c r="BW1340" s="816">
        <v>-0.86713910725962329</v>
      </c>
    </row>
    <row r="1341" spans="2:75">
      <c r="B1341" s="1250"/>
      <c r="C1341" s="1247"/>
      <c r="D1341" s="1259"/>
      <c r="E1341" s="783" t="s">
        <v>104</v>
      </c>
      <c r="F1341" s="849" t="s">
        <v>1398</v>
      </c>
      <c r="G1341" s="850">
        <v>0.33581695823721447</v>
      </c>
      <c r="H1341" s="850">
        <v>77.999502185997571</v>
      </c>
      <c r="I1341" s="850">
        <v>4.3722200066839883E-8</v>
      </c>
      <c r="J1341" s="850">
        <v>-3.2669505574782609</v>
      </c>
      <c r="K1341" s="851">
        <v>-1.233049442521853</v>
      </c>
      <c r="AH1341" s="1250"/>
      <c r="AI1341" s="1247"/>
      <c r="AJ1341" s="1259"/>
      <c r="AK1341" s="783" t="s">
        <v>104</v>
      </c>
      <c r="AL1341" s="849" t="s">
        <v>1349</v>
      </c>
      <c r="AM1341" s="850">
        <v>0.44356215845588631</v>
      </c>
      <c r="AN1341" s="850">
        <v>75.983527467006695</v>
      </c>
      <c r="AO1341" s="850">
        <v>1.9264193255968449E-5</v>
      </c>
      <c r="AP1341" s="850">
        <v>-3.6776954112042128</v>
      </c>
      <c r="AQ1341" s="851">
        <v>-0.98897125546139453</v>
      </c>
      <c r="BN1341" s="1250"/>
      <c r="BO1341" s="1247"/>
      <c r="BP1341" s="1259"/>
      <c r="BQ1341" s="783" t="s">
        <v>104</v>
      </c>
      <c r="BR1341" s="849" t="s">
        <v>1628</v>
      </c>
      <c r="BS1341" s="850">
        <v>0.39902837834375537</v>
      </c>
      <c r="BT1341" s="850">
        <v>76.748210980943199</v>
      </c>
      <c r="BU1341" s="850">
        <v>1.2259724174892088E-7</v>
      </c>
      <c r="BV1341" s="850">
        <v>-3.7923296736055176</v>
      </c>
      <c r="BW1341" s="851">
        <v>-1.3743369930607281</v>
      </c>
    </row>
    <row r="1342" spans="2:75">
      <c r="B1342" s="1250"/>
      <c r="C1342" s="1247"/>
      <c r="D1342" s="1258" t="s">
        <v>101</v>
      </c>
      <c r="E1342" s="773" t="s">
        <v>99</v>
      </c>
      <c r="F1342" s="852" t="s">
        <v>1401</v>
      </c>
      <c r="G1342" s="853">
        <v>0.29865955679368006</v>
      </c>
      <c r="H1342" s="853">
        <v>74.159257322844141</v>
      </c>
      <c r="I1342" s="853">
        <v>1.7105639767197677E-5</v>
      </c>
      <c r="J1342" s="853">
        <v>0.67742265518093792</v>
      </c>
      <c r="K1342" s="854">
        <v>2.4892440114857206</v>
      </c>
      <c r="AH1342" s="1250"/>
      <c r="AI1342" s="1247"/>
      <c r="AJ1342" s="1258" t="s">
        <v>101</v>
      </c>
      <c r="AK1342" s="773" t="s">
        <v>99</v>
      </c>
      <c r="AL1342" s="852" t="s">
        <v>1401</v>
      </c>
      <c r="AM1342" s="853">
        <v>0.43266988440368026</v>
      </c>
      <c r="AN1342" s="853">
        <v>75.233618095142319</v>
      </c>
      <c r="AO1342" s="853">
        <v>7.0009930786522276E-3</v>
      </c>
      <c r="AP1342" s="853">
        <v>0.27155911469307231</v>
      </c>
      <c r="AQ1342" s="854">
        <v>2.8951075519736089</v>
      </c>
      <c r="BN1342" s="1250"/>
      <c r="BO1342" s="1247"/>
      <c r="BP1342" s="1258" t="s">
        <v>101</v>
      </c>
      <c r="BQ1342" s="773" t="s">
        <v>99</v>
      </c>
      <c r="BR1342" s="852" t="s">
        <v>1361</v>
      </c>
      <c r="BS1342" s="853">
        <v>0.37584978106915085</v>
      </c>
      <c r="BT1342" s="853">
        <v>77.999980170896578</v>
      </c>
      <c r="BU1342" s="853">
        <v>3.62645119057274E-7</v>
      </c>
      <c r="BV1342" s="853">
        <v>1.1951520684141725</v>
      </c>
      <c r="BW1342" s="854">
        <v>3.4715145982524853</v>
      </c>
    </row>
    <row r="1343" spans="2:75">
      <c r="B1343" s="1250"/>
      <c r="C1343" s="1247"/>
      <c r="D1343" s="1247"/>
      <c r="E1343" s="778" t="s">
        <v>100</v>
      </c>
      <c r="F1343" s="855">
        <v>0.91666666666666174</v>
      </c>
      <c r="G1343" s="815">
        <v>0.3331552230703716</v>
      </c>
      <c r="H1343" s="815">
        <v>77.985837705858842</v>
      </c>
      <c r="I1343" s="815">
        <v>0.11061297932220181</v>
      </c>
      <c r="J1343" s="815">
        <v>-9.2228980320898615E-2</v>
      </c>
      <c r="K1343" s="816">
        <v>1.9255623136542221</v>
      </c>
      <c r="AH1343" s="1250"/>
      <c r="AI1343" s="1247"/>
      <c r="AJ1343" s="1247"/>
      <c r="AK1343" s="778" t="s">
        <v>100</v>
      </c>
      <c r="AL1343" s="855">
        <v>0.7500000000000242</v>
      </c>
      <c r="AM1343" s="815">
        <v>0.39749333285932548</v>
      </c>
      <c r="AN1343" s="815">
        <v>77.860196645144697</v>
      </c>
      <c r="AO1343" s="815">
        <v>0.94367486146949775</v>
      </c>
      <c r="AP1343" s="815">
        <v>-0.45379251754385136</v>
      </c>
      <c r="AQ1343" s="816">
        <v>1.9537925175438997</v>
      </c>
      <c r="BN1343" s="1250"/>
      <c r="BO1343" s="1247"/>
      <c r="BP1343" s="1247"/>
      <c r="BQ1343" s="778" t="s">
        <v>100</v>
      </c>
      <c r="BR1343" s="855">
        <v>0.91666666666665275</v>
      </c>
      <c r="BS1343" s="815">
        <v>0.40055754115941822</v>
      </c>
      <c r="BT1343" s="815">
        <v>76.908732949522999</v>
      </c>
      <c r="BU1343" s="815">
        <v>0.37284506871941275</v>
      </c>
      <c r="BV1343" s="815">
        <v>-0.29688135986140207</v>
      </c>
      <c r="BW1343" s="816">
        <v>2.1302146931947075</v>
      </c>
    </row>
    <row r="1344" spans="2:75">
      <c r="B1344" s="1250"/>
      <c r="C1344" s="1247"/>
      <c r="D1344" s="1247"/>
      <c r="E1344" s="778" t="s">
        <v>102</v>
      </c>
      <c r="F1344" s="855">
        <v>-0.66666666666667751</v>
      </c>
      <c r="G1344" s="815">
        <v>0.30955041994500682</v>
      </c>
      <c r="H1344" s="815">
        <v>76.443028945421787</v>
      </c>
      <c r="I1344" s="815">
        <v>0.51628342873894406</v>
      </c>
      <c r="J1344" s="815">
        <v>-1.6046785852747774</v>
      </c>
      <c r="K1344" s="816">
        <v>0.27134525194142245</v>
      </c>
      <c r="AH1344" s="1250"/>
      <c r="AI1344" s="1247"/>
      <c r="AJ1344" s="1247"/>
      <c r="AK1344" s="778" t="s">
        <v>102</v>
      </c>
      <c r="AL1344" s="855">
        <v>-0.58333333333332071</v>
      </c>
      <c r="AM1344" s="815">
        <v>0.37379118241764409</v>
      </c>
      <c r="AN1344" s="815">
        <v>77.467321400529428</v>
      </c>
      <c r="AO1344" s="815">
        <v>1</v>
      </c>
      <c r="AP1344" s="815">
        <v>-1.7155267752833065</v>
      </c>
      <c r="AQ1344" s="816">
        <v>0.54886010861666512</v>
      </c>
      <c r="BN1344" s="1250"/>
      <c r="BO1344" s="1247"/>
      <c r="BP1344" s="1247"/>
      <c r="BQ1344" s="778" t="s">
        <v>102</v>
      </c>
      <c r="BR1344" s="855">
        <v>-0.74999999999999589</v>
      </c>
      <c r="BS1344" s="815">
        <v>0.37269392231976822</v>
      </c>
      <c r="BT1344" s="815">
        <v>77.976065570410597</v>
      </c>
      <c r="BU1344" s="815">
        <v>0.71450111903857672</v>
      </c>
      <c r="BV1344" s="815">
        <v>-1.8786353641292157</v>
      </c>
      <c r="BW1344" s="816">
        <v>0.37863536412922394</v>
      </c>
    </row>
    <row r="1345" spans="2:75">
      <c r="B1345" s="1250"/>
      <c r="C1345" s="1247"/>
      <c r="D1345" s="1247"/>
      <c r="E1345" s="778" t="s">
        <v>103</v>
      </c>
      <c r="F1345" s="847" t="s">
        <v>1402</v>
      </c>
      <c r="G1345" s="815">
        <v>0.31247032147768572</v>
      </c>
      <c r="H1345" s="815">
        <v>76.866050458168345</v>
      </c>
      <c r="I1345" s="815">
        <v>2.1650916368333379E-3</v>
      </c>
      <c r="J1345" s="815">
        <v>-2.1966916972150612</v>
      </c>
      <c r="K1345" s="816">
        <v>-0.3033083027849548</v>
      </c>
      <c r="AH1345" s="1250"/>
      <c r="AI1345" s="1247"/>
      <c r="AJ1345" s="1247"/>
      <c r="AK1345" s="778" t="s">
        <v>103</v>
      </c>
      <c r="AL1345" s="855">
        <v>-1.0833333333333224</v>
      </c>
      <c r="AM1345" s="815">
        <v>0.41092915816407533</v>
      </c>
      <c r="AN1345" s="815">
        <v>77.165825700125822</v>
      </c>
      <c r="AO1345" s="815">
        <v>0.15193725138985789</v>
      </c>
      <c r="AP1345" s="815">
        <v>-2.3281706193557965</v>
      </c>
      <c r="AQ1345" s="816">
        <v>0.1615039526891516</v>
      </c>
      <c r="BN1345" s="1250"/>
      <c r="BO1345" s="1247"/>
      <c r="BP1345" s="1247"/>
      <c r="BQ1345" s="778" t="s">
        <v>103</v>
      </c>
      <c r="BR1345" s="847" t="s">
        <v>1407</v>
      </c>
      <c r="BS1345" s="815">
        <v>0.37689061239729049</v>
      </c>
      <c r="BT1345" s="815">
        <v>77.998038952161991</v>
      </c>
      <c r="BU1345" s="815">
        <v>4.0930694235668828E-2</v>
      </c>
      <c r="BV1345" s="815">
        <v>-2.3080007666626181</v>
      </c>
      <c r="BW1345" s="816">
        <v>-2.5332566670713964E-2</v>
      </c>
    </row>
    <row r="1346" spans="2:75">
      <c r="B1346" s="1250"/>
      <c r="C1346" s="1247"/>
      <c r="D1346" s="1259"/>
      <c r="E1346" s="783" t="s">
        <v>104</v>
      </c>
      <c r="F1346" s="849" t="s">
        <v>1360</v>
      </c>
      <c r="G1346" s="850">
        <v>0.33358252793569437</v>
      </c>
      <c r="H1346" s="850">
        <v>77.980032852153286</v>
      </c>
      <c r="I1346" s="850">
        <v>2.168014520209793E-3</v>
      </c>
      <c r="J1346" s="850">
        <v>-2.3435253685554995</v>
      </c>
      <c r="K1346" s="851">
        <v>-0.32314129811129005</v>
      </c>
      <c r="AH1346" s="1250"/>
      <c r="AI1346" s="1247"/>
      <c r="AJ1346" s="1259"/>
      <c r="AK1346" s="783" t="s">
        <v>104</v>
      </c>
      <c r="AL1346" s="849" t="s">
        <v>1397</v>
      </c>
      <c r="AM1346" s="850">
        <v>0.4359498041275931</v>
      </c>
      <c r="AN1346" s="850">
        <v>74.887378834729248</v>
      </c>
      <c r="AO1346" s="850">
        <v>7.686155303769932E-3</v>
      </c>
      <c r="AP1346" s="850">
        <v>-2.9052522483858279</v>
      </c>
      <c r="AQ1346" s="851">
        <v>-0.26141441827973144</v>
      </c>
      <c r="BN1346" s="1250"/>
      <c r="BO1346" s="1247"/>
      <c r="BP1346" s="1259"/>
      <c r="BQ1346" s="783" t="s">
        <v>104</v>
      </c>
      <c r="BR1346" s="849" t="s">
        <v>1389</v>
      </c>
      <c r="BS1346" s="850">
        <v>0.37431482196798488</v>
      </c>
      <c r="BT1346" s="850">
        <v>77.994060482504878</v>
      </c>
      <c r="BU1346" s="850">
        <v>4.1883855393884655E-4</v>
      </c>
      <c r="BV1346" s="850">
        <v>-2.8002023548373867</v>
      </c>
      <c r="BW1346" s="851">
        <v>-0.53313097849555369</v>
      </c>
    </row>
    <row r="1347" spans="2:75">
      <c r="B1347" s="1250"/>
      <c r="C1347" s="1247"/>
      <c r="D1347" s="1258" t="s">
        <v>102</v>
      </c>
      <c r="E1347" s="773" t="s">
        <v>99</v>
      </c>
      <c r="F1347" s="852" t="s">
        <v>1403</v>
      </c>
      <c r="G1347" s="853">
        <v>0.27481324056345086</v>
      </c>
      <c r="H1347" s="853">
        <v>77.404546926511287</v>
      </c>
      <c r="I1347" s="853">
        <v>6.4245328742439955E-11</v>
      </c>
      <c r="J1347" s="853">
        <v>1.4175839335858853</v>
      </c>
      <c r="K1347" s="854">
        <v>3.0824160664141282</v>
      </c>
      <c r="AH1347" s="1250"/>
      <c r="AI1347" s="1247"/>
      <c r="AJ1347" s="1258" t="s">
        <v>102</v>
      </c>
      <c r="AK1347" s="773" t="s">
        <v>99</v>
      </c>
      <c r="AL1347" s="852" t="s">
        <v>1368</v>
      </c>
      <c r="AM1347" s="853">
        <v>0.41906715923658089</v>
      </c>
      <c r="AN1347" s="853">
        <v>72.686251146601606</v>
      </c>
      <c r="AO1347" s="853">
        <v>2.9743873267642317E-5</v>
      </c>
      <c r="AP1347" s="853">
        <v>0.89467042633969773</v>
      </c>
      <c r="AQ1347" s="854">
        <v>3.4386629069936254</v>
      </c>
      <c r="BN1347" s="1250"/>
      <c r="BO1347" s="1247"/>
      <c r="BP1347" s="1258" t="s">
        <v>102</v>
      </c>
      <c r="BQ1347" s="773" t="s">
        <v>99</v>
      </c>
      <c r="BR1347" s="852" t="s">
        <v>1367</v>
      </c>
      <c r="BS1347" s="853">
        <v>0.37259835568996535</v>
      </c>
      <c r="BT1347" s="853">
        <v>77.977422566246403</v>
      </c>
      <c r="BU1347" s="853">
        <v>4.1396549923485347E-11</v>
      </c>
      <c r="BV1347" s="853">
        <v>1.9549879964785339</v>
      </c>
      <c r="BW1347" s="854">
        <v>4.2116786701881157</v>
      </c>
    </row>
    <row r="1348" spans="2:75">
      <c r="B1348" s="1250"/>
      <c r="C1348" s="1247"/>
      <c r="D1348" s="1247"/>
      <c r="E1348" s="778" t="s">
        <v>100</v>
      </c>
      <c r="F1348" s="847" t="s">
        <v>1401</v>
      </c>
      <c r="G1348" s="815">
        <v>0.31195703066905989</v>
      </c>
      <c r="H1348" s="815">
        <v>76.149400800293463</v>
      </c>
      <c r="I1348" s="815">
        <v>3.989423473365746E-5</v>
      </c>
      <c r="J1348" s="815">
        <v>0.63791110353150726</v>
      </c>
      <c r="K1348" s="816">
        <v>2.5287555631351712</v>
      </c>
      <c r="AH1348" s="1250"/>
      <c r="AI1348" s="1247"/>
      <c r="AJ1348" s="1247"/>
      <c r="AK1348" s="778" t="s">
        <v>100</v>
      </c>
      <c r="AL1348" s="847" t="s">
        <v>1369</v>
      </c>
      <c r="AM1348" s="815">
        <v>0.38264213666079477</v>
      </c>
      <c r="AN1348" s="815">
        <v>76.802680837933153</v>
      </c>
      <c r="AO1348" s="815">
        <v>1.2266237524149929E-2</v>
      </c>
      <c r="AP1348" s="815">
        <v>0.17401129524033798</v>
      </c>
      <c r="AQ1348" s="816">
        <v>2.492655371426352</v>
      </c>
      <c r="BN1348" s="1250"/>
      <c r="BO1348" s="1247"/>
      <c r="BP1348" s="1247"/>
      <c r="BQ1348" s="778" t="s">
        <v>100</v>
      </c>
      <c r="BR1348" s="847" t="s">
        <v>1394</v>
      </c>
      <c r="BS1348" s="815">
        <v>0.3975082647100765</v>
      </c>
      <c r="BT1348" s="815">
        <v>76.57627494427247</v>
      </c>
      <c r="BU1348" s="815">
        <v>1.099181615996714E-3</v>
      </c>
      <c r="BV1348" s="815">
        <v>0.4621890807804957</v>
      </c>
      <c r="BW1348" s="816">
        <v>2.8711442525528019</v>
      </c>
    </row>
    <row r="1349" spans="2:75">
      <c r="B1349" s="1250"/>
      <c r="C1349" s="1247"/>
      <c r="D1349" s="1247"/>
      <c r="E1349" s="778" t="s">
        <v>101</v>
      </c>
      <c r="F1349" s="855">
        <v>0.66666666666667751</v>
      </c>
      <c r="G1349" s="815">
        <v>0.30955041994500682</v>
      </c>
      <c r="H1349" s="815">
        <v>76.443028945421787</v>
      </c>
      <c r="I1349" s="815">
        <v>0.51628342873894406</v>
      </c>
      <c r="J1349" s="815">
        <v>-0.27134525194142245</v>
      </c>
      <c r="K1349" s="816">
        <v>1.6046785852747774</v>
      </c>
      <c r="AH1349" s="1250"/>
      <c r="AI1349" s="1247"/>
      <c r="AJ1349" s="1247"/>
      <c r="AK1349" s="778" t="s">
        <v>101</v>
      </c>
      <c r="AL1349" s="855">
        <v>0.58333333333332071</v>
      </c>
      <c r="AM1349" s="815">
        <v>0.37379118241764409</v>
      </c>
      <c r="AN1349" s="815">
        <v>77.467321400529428</v>
      </c>
      <c r="AO1349" s="815">
        <v>1</v>
      </c>
      <c r="AP1349" s="815">
        <v>-0.54886010861666512</v>
      </c>
      <c r="AQ1349" s="816">
        <v>1.7155267752833065</v>
      </c>
      <c r="BN1349" s="1250"/>
      <c r="BO1349" s="1247"/>
      <c r="BP1349" s="1247"/>
      <c r="BQ1349" s="778" t="s">
        <v>101</v>
      </c>
      <c r="BR1349" s="855">
        <v>0.74999999999999589</v>
      </c>
      <c r="BS1349" s="815">
        <v>0.37269392231976822</v>
      </c>
      <c r="BT1349" s="815">
        <v>77.976065570410597</v>
      </c>
      <c r="BU1349" s="815">
        <v>0.71450111903857672</v>
      </c>
      <c r="BV1349" s="815">
        <v>-0.37863536412922394</v>
      </c>
      <c r="BW1349" s="816">
        <v>1.8786353641292157</v>
      </c>
    </row>
    <row r="1350" spans="2:75">
      <c r="B1350" s="1250"/>
      <c r="C1350" s="1247"/>
      <c r="D1350" s="1247"/>
      <c r="E1350" s="778" t="s">
        <v>103</v>
      </c>
      <c r="F1350" s="855">
        <v>-0.58333333333333037</v>
      </c>
      <c r="G1350" s="815">
        <v>0.28976281357199019</v>
      </c>
      <c r="H1350" s="815">
        <v>77.963518979476973</v>
      </c>
      <c r="I1350" s="815">
        <v>0.71327349663464334</v>
      </c>
      <c r="J1350" s="815">
        <v>-1.460831473400791</v>
      </c>
      <c r="K1350" s="816">
        <v>0.29416480673413026</v>
      </c>
      <c r="AH1350" s="1250"/>
      <c r="AI1350" s="1247"/>
      <c r="AJ1350" s="1247"/>
      <c r="AK1350" s="778" t="s">
        <v>103</v>
      </c>
      <c r="AL1350" s="855">
        <v>-0.50000000000000178</v>
      </c>
      <c r="AM1350" s="815">
        <v>0.39658142683459019</v>
      </c>
      <c r="AN1350" s="815">
        <v>75.410772664672663</v>
      </c>
      <c r="AO1350" s="815">
        <v>1</v>
      </c>
      <c r="AP1350" s="815">
        <v>-1.7022680621470856</v>
      </c>
      <c r="AQ1350" s="816">
        <v>0.70226806214708193</v>
      </c>
      <c r="BN1350" s="1250"/>
      <c r="BO1350" s="1247"/>
      <c r="BP1350" s="1247"/>
      <c r="BQ1350" s="778" t="s">
        <v>103</v>
      </c>
      <c r="BR1350" s="855">
        <v>-0.41666666666667024</v>
      </c>
      <c r="BS1350" s="815">
        <v>0.37364824427038595</v>
      </c>
      <c r="BT1350" s="815">
        <v>77.960419851682701</v>
      </c>
      <c r="BU1350" s="815">
        <v>1</v>
      </c>
      <c r="BV1350" s="815">
        <v>-1.5481992044851653</v>
      </c>
      <c r="BW1350" s="816">
        <v>0.71486587115182487</v>
      </c>
    </row>
    <row r="1351" spans="2:75">
      <c r="B1351" s="1250"/>
      <c r="C1351" s="1247"/>
      <c r="D1351" s="1259"/>
      <c r="E1351" s="783" t="s">
        <v>104</v>
      </c>
      <c r="F1351" s="856">
        <v>-0.66666666666671737</v>
      </c>
      <c r="G1351" s="850">
        <v>0.31241333081153261</v>
      </c>
      <c r="H1351" s="850">
        <v>76.091881481778074</v>
      </c>
      <c r="I1351" s="850">
        <v>0.54105958954506239</v>
      </c>
      <c r="J1351" s="850">
        <v>-1.6134949680672799</v>
      </c>
      <c r="K1351" s="851">
        <v>0.28016163473384509</v>
      </c>
      <c r="AH1351" s="1250"/>
      <c r="AI1351" s="1247"/>
      <c r="AJ1351" s="1259"/>
      <c r="AK1351" s="783" t="s">
        <v>104</v>
      </c>
      <c r="AL1351" s="856">
        <v>-0.99999999999945899</v>
      </c>
      <c r="AM1351" s="850">
        <v>0.42245270362445386</v>
      </c>
      <c r="AN1351" s="850">
        <v>72.253032994959469</v>
      </c>
      <c r="AO1351" s="850">
        <v>0.30911631160248443</v>
      </c>
      <c r="AP1351" s="850">
        <v>-2.2825338688639309</v>
      </c>
      <c r="AQ1351" s="851">
        <v>0.28253386886501314</v>
      </c>
      <c r="BN1351" s="1250"/>
      <c r="BO1351" s="1247"/>
      <c r="BP1351" s="1259"/>
      <c r="BQ1351" s="783" t="s">
        <v>104</v>
      </c>
      <c r="BR1351" s="856">
        <v>-0.91666666666647445</v>
      </c>
      <c r="BS1351" s="850">
        <v>0.3710499463388473</v>
      </c>
      <c r="BT1351" s="850">
        <v>77.993967530318045</v>
      </c>
      <c r="BU1351" s="850">
        <v>0.23513849393623476</v>
      </c>
      <c r="BV1351" s="850">
        <v>-2.0403153907867186</v>
      </c>
      <c r="BW1351" s="851">
        <v>0.20698205745376955</v>
      </c>
    </row>
    <row r="1352" spans="2:75">
      <c r="B1352" s="1250"/>
      <c r="C1352" s="1247"/>
      <c r="D1352" s="1258" t="s">
        <v>103</v>
      </c>
      <c r="E1352" s="773" t="s">
        <v>99</v>
      </c>
      <c r="F1352" s="852" t="s">
        <v>1404</v>
      </c>
      <c r="G1352" s="853">
        <v>0.2780981059001002</v>
      </c>
      <c r="H1352" s="853">
        <v>77.081956853555667</v>
      </c>
      <c r="I1352" s="853">
        <v>9.3863400018865129E-15</v>
      </c>
      <c r="J1352" s="853">
        <v>1.9908549405304621</v>
      </c>
      <c r="K1352" s="854">
        <v>3.675811726136212</v>
      </c>
      <c r="AH1352" s="1250"/>
      <c r="AI1352" s="1247"/>
      <c r="AJ1352" s="1258" t="s">
        <v>103</v>
      </c>
      <c r="AK1352" s="773" t="s">
        <v>99</v>
      </c>
      <c r="AL1352" s="852" t="s">
        <v>1651</v>
      </c>
      <c r="AM1352" s="853">
        <v>0.45250437448368724</v>
      </c>
      <c r="AN1352" s="853">
        <v>77.379197659798052</v>
      </c>
      <c r="AO1352" s="853">
        <v>1.3989649596936017E-6</v>
      </c>
      <c r="AP1352" s="853">
        <v>1.2960054708437985</v>
      </c>
      <c r="AQ1352" s="854">
        <v>4.0373278624895272</v>
      </c>
      <c r="BN1352" s="1250"/>
      <c r="BO1352" s="1247"/>
      <c r="BP1352" s="1258" t="s">
        <v>103</v>
      </c>
      <c r="BQ1352" s="773" t="s">
        <v>99</v>
      </c>
      <c r="BR1352" s="852" t="s">
        <v>1883</v>
      </c>
      <c r="BS1352" s="853">
        <v>0.37679611017362863</v>
      </c>
      <c r="BT1352" s="853">
        <v>77.997624763330677</v>
      </c>
      <c r="BU1352" s="853">
        <v>4.4604724426626059E-13</v>
      </c>
      <c r="BV1352" s="853">
        <v>2.3589518885088503</v>
      </c>
      <c r="BW1352" s="854">
        <v>4.6410481114911395</v>
      </c>
    </row>
    <row r="1353" spans="2:75">
      <c r="B1353" s="1250"/>
      <c r="C1353" s="1247"/>
      <c r="D1353" s="1247"/>
      <c r="E1353" s="778" t="s">
        <v>100</v>
      </c>
      <c r="F1353" s="847" t="s">
        <v>1368</v>
      </c>
      <c r="G1353" s="815">
        <v>0.31485461454470542</v>
      </c>
      <c r="H1353" s="815">
        <v>76.609689572367287</v>
      </c>
      <c r="I1353" s="815">
        <v>2.1314498321004868E-8</v>
      </c>
      <c r="J1353" s="815">
        <v>1.2126487793487772</v>
      </c>
      <c r="K1353" s="816">
        <v>3.120684553984562</v>
      </c>
      <c r="AH1353" s="1250"/>
      <c r="AI1353" s="1247"/>
      <c r="AJ1353" s="1247"/>
      <c r="AK1353" s="778" t="s">
        <v>100</v>
      </c>
      <c r="AL1353" s="847" t="s">
        <v>1652</v>
      </c>
      <c r="AM1353" s="815">
        <v>0.41899633617084719</v>
      </c>
      <c r="AN1353" s="815">
        <v>77.702559641666525</v>
      </c>
      <c r="AO1353" s="815">
        <v>5.5878476495871833E-4</v>
      </c>
      <c r="AP1353" s="815">
        <v>0.56433826708247803</v>
      </c>
      <c r="AQ1353" s="816">
        <v>3.102328399584215</v>
      </c>
      <c r="BN1353" s="1250"/>
      <c r="BO1353" s="1247"/>
      <c r="BP1353" s="1247"/>
      <c r="BQ1353" s="778" t="s">
        <v>100</v>
      </c>
      <c r="BR1353" s="847" t="s">
        <v>1418</v>
      </c>
      <c r="BS1353" s="815">
        <v>0.40144563080438139</v>
      </c>
      <c r="BT1353" s="815">
        <v>76.996332692469323</v>
      </c>
      <c r="BU1353" s="815">
        <v>2.4958383379925243E-5</v>
      </c>
      <c r="BV1353" s="815">
        <v>0.86713910725962329</v>
      </c>
      <c r="BW1353" s="816">
        <v>3.2995275594070144</v>
      </c>
    </row>
    <row r="1354" spans="2:75">
      <c r="B1354" s="1250"/>
      <c r="C1354" s="1247"/>
      <c r="D1354" s="1247"/>
      <c r="E1354" s="778" t="s">
        <v>101</v>
      </c>
      <c r="F1354" s="847" t="s">
        <v>1405</v>
      </c>
      <c r="G1354" s="815">
        <v>0.31247032147768572</v>
      </c>
      <c r="H1354" s="815">
        <v>76.866050458168345</v>
      </c>
      <c r="I1354" s="815">
        <v>2.1650916368333379E-3</v>
      </c>
      <c r="J1354" s="815">
        <v>0.3033083027849548</v>
      </c>
      <c r="K1354" s="816">
        <v>2.1966916972150612</v>
      </c>
      <c r="AH1354" s="1250"/>
      <c r="AI1354" s="1247"/>
      <c r="AJ1354" s="1247"/>
      <c r="AK1354" s="778" t="s">
        <v>101</v>
      </c>
      <c r="AL1354" s="855">
        <v>1.0833333333333224</v>
      </c>
      <c r="AM1354" s="815">
        <v>0.41092915816407533</v>
      </c>
      <c r="AN1354" s="815">
        <v>77.165825700125822</v>
      </c>
      <c r="AO1354" s="815">
        <v>0.15193725138985789</v>
      </c>
      <c r="AP1354" s="815">
        <v>-0.1615039526891516</v>
      </c>
      <c r="AQ1354" s="816">
        <v>2.3281706193557965</v>
      </c>
      <c r="BN1354" s="1250"/>
      <c r="BO1354" s="1247"/>
      <c r="BP1354" s="1247"/>
      <c r="BQ1354" s="778" t="s">
        <v>101</v>
      </c>
      <c r="BR1354" s="847" t="s">
        <v>1411</v>
      </c>
      <c r="BS1354" s="815">
        <v>0.37689061239729049</v>
      </c>
      <c r="BT1354" s="815">
        <v>77.998038952161991</v>
      </c>
      <c r="BU1354" s="815">
        <v>4.0930694235668828E-2</v>
      </c>
      <c r="BV1354" s="815">
        <v>2.5332566670713964E-2</v>
      </c>
      <c r="BW1354" s="816">
        <v>2.3080007666626181</v>
      </c>
    </row>
    <row r="1355" spans="2:75">
      <c r="B1355" s="1250"/>
      <c r="C1355" s="1247"/>
      <c r="D1355" s="1247"/>
      <c r="E1355" s="778" t="s">
        <v>102</v>
      </c>
      <c r="F1355" s="855">
        <v>0.58333333333333037</v>
      </c>
      <c r="G1355" s="815">
        <v>0.28976281357199019</v>
      </c>
      <c r="H1355" s="815">
        <v>77.963518979476973</v>
      </c>
      <c r="I1355" s="815">
        <v>0.71327349663464334</v>
      </c>
      <c r="J1355" s="815">
        <v>-0.29416480673413026</v>
      </c>
      <c r="K1355" s="816">
        <v>1.460831473400791</v>
      </c>
      <c r="AH1355" s="1250"/>
      <c r="AI1355" s="1247"/>
      <c r="AJ1355" s="1247"/>
      <c r="AK1355" s="778" t="s">
        <v>102</v>
      </c>
      <c r="AL1355" s="855">
        <v>0.50000000000000178</v>
      </c>
      <c r="AM1355" s="815">
        <v>0.39658142683459019</v>
      </c>
      <c r="AN1355" s="815">
        <v>75.410772664672663</v>
      </c>
      <c r="AO1355" s="815">
        <v>1</v>
      </c>
      <c r="AP1355" s="815">
        <v>-0.70226806214708193</v>
      </c>
      <c r="AQ1355" s="816">
        <v>1.7022680621470856</v>
      </c>
      <c r="BN1355" s="1250"/>
      <c r="BO1355" s="1247"/>
      <c r="BP1355" s="1247"/>
      <c r="BQ1355" s="778" t="s">
        <v>102</v>
      </c>
      <c r="BR1355" s="855">
        <v>0.41666666666667024</v>
      </c>
      <c r="BS1355" s="815">
        <v>0.37364824427038595</v>
      </c>
      <c r="BT1355" s="815">
        <v>77.960419851682701</v>
      </c>
      <c r="BU1355" s="815">
        <v>1</v>
      </c>
      <c r="BV1355" s="815">
        <v>-0.71486587115182487</v>
      </c>
      <c r="BW1355" s="816">
        <v>1.5481992044851653</v>
      </c>
    </row>
    <row r="1356" spans="2:75">
      <c r="B1356" s="1250"/>
      <c r="C1356" s="1247"/>
      <c r="D1356" s="1259"/>
      <c r="E1356" s="783" t="s">
        <v>104</v>
      </c>
      <c r="F1356" s="856">
        <v>-8.3333333333386939E-2</v>
      </c>
      <c r="G1356" s="850">
        <v>0.31530672143960758</v>
      </c>
      <c r="H1356" s="850">
        <v>76.558991215685325</v>
      </c>
      <c r="I1356" s="850">
        <v>1</v>
      </c>
      <c r="J1356" s="850">
        <v>-1.0387414990152297</v>
      </c>
      <c r="K1356" s="851">
        <v>0.87207483234845584</v>
      </c>
      <c r="AH1356" s="1250"/>
      <c r="AI1356" s="1247"/>
      <c r="AJ1356" s="1259"/>
      <c r="AK1356" s="783" t="s">
        <v>104</v>
      </c>
      <c r="AL1356" s="856">
        <v>-0.49999999999945727</v>
      </c>
      <c r="AM1356" s="850">
        <v>0.45564153868569307</v>
      </c>
      <c r="AN1356" s="850">
        <v>77.195843819413668</v>
      </c>
      <c r="AO1356" s="850">
        <v>1</v>
      </c>
      <c r="AP1356" s="850">
        <v>-1.8802683802298921</v>
      </c>
      <c r="AQ1356" s="851">
        <v>0.88026838023097742</v>
      </c>
      <c r="BN1356" s="1250"/>
      <c r="BO1356" s="1247"/>
      <c r="BP1356" s="1259"/>
      <c r="BQ1356" s="783" t="s">
        <v>104</v>
      </c>
      <c r="BR1356" s="856">
        <v>-0.49999999999980421</v>
      </c>
      <c r="BS1356" s="850">
        <v>0.37526502189409139</v>
      </c>
      <c r="BT1356" s="850">
        <v>77.985276916790752</v>
      </c>
      <c r="BU1356" s="850">
        <v>1</v>
      </c>
      <c r="BV1356" s="850">
        <v>-1.6364172222401847</v>
      </c>
      <c r="BW1356" s="851">
        <v>0.63641722224057629</v>
      </c>
    </row>
    <row r="1357" spans="2:75">
      <c r="B1357" s="1250"/>
      <c r="C1357" s="1247"/>
      <c r="D1357" s="1258" t="s">
        <v>104</v>
      </c>
      <c r="E1357" s="773" t="s">
        <v>99</v>
      </c>
      <c r="F1357" s="852" t="s">
        <v>1406</v>
      </c>
      <c r="G1357" s="853">
        <v>0.30162585705609418</v>
      </c>
      <c r="H1357" s="853">
        <v>73.661350440057916</v>
      </c>
      <c r="I1357" s="853">
        <v>1.4330859611627698E-13</v>
      </c>
      <c r="J1357" s="853">
        <v>2.0015524090628363</v>
      </c>
      <c r="K1357" s="854">
        <v>3.8317809242706122</v>
      </c>
      <c r="AH1357" s="1250"/>
      <c r="AI1357" s="1247"/>
      <c r="AJ1357" s="1258" t="s">
        <v>104</v>
      </c>
      <c r="AK1357" s="773" t="s">
        <v>99</v>
      </c>
      <c r="AL1357" s="852" t="s">
        <v>1653</v>
      </c>
      <c r="AM1357" s="853">
        <v>0.47534163253004069</v>
      </c>
      <c r="AN1357" s="853">
        <v>77.98760096418323</v>
      </c>
      <c r="AO1357" s="853">
        <v>5.163258207233917E-8</v>
      </c>
      <c r="AP1357" s="853">
        <v>1.7271882263057117</v>
      </c>
      <c r="AQ1357" s="854">
        <v>4.6061451070265287</v>
      </c>
      <c r="BN1357" s="1250"/>
      <c r="BO1357" s="1247"/>
      <c r="BP1357" s="1258" t="s">
        <v>104</v>
      </c>
      <c r="BQ1357" s="773" t="s">
        <v>99</v>
      </c>
      <c r="BR1357" s="852" t="s">
        <v>1848</v>
      </c>
      <c r="BS1357" s="853">
        <v>0.37421966927687911</v>
      </c>
      <c r="BT1357" s="853">
        <v>77.994726905541313</v>
      </c>
      <c r="BU1357" s="853">
        <v>9.1407362250487183E-16</v>
      </c>
      <c r="BV1357" s="853">
        <v>2.8667527685101377</v>
      </c>
      <c r="BW1357" s="854">
        <v>5.1332472314894613</v>
      </c>
    </row>
    <row r="1358" spans="2:75">
      <c r="B1358" s="1250"/>
      <c r="C1358" s="1247"/>
      <c r="D1358" s="1247"/>
      <c r="E1358" s="778" t="s">
        <v>100</v>
      </c>
      <c r="F1358" s="847" t="s">
        <v>1403</v>
      </c>
      <c r="G1358" s="815">
        <v>0.33581695823721447</v>
      </c>
      <c r="H1358" s="815">
        <v>77.999502185997571</v>
      </c>
      <c r="I1358" s="815">
        <v>4.3722200066839883E-8</v>
      </c>
      <c r="J1358" s="815">
        <v>1.233049442521853</v>
      </c>
      <c r="K1358" s="816">
        <v>3.2669505574782609</v>
      </c>
      <c r="AH1358" s="1250"/>
      <c r="AI1358" s="1247"/>
      <c r="AJ1358" s="1247"/>
      <c r="AK1358" s="778" t="s">
        <v>100</v>
      </c>
      <c r="AL1358" s="847" t="s">
        <v>1361</v>
      </c>
      <c r="AM1358" s="815">
        <v>0.44356215845588631</v>
      </c>
      <c r="AN1358" s="815">
        <v>75.983527467006695</v>
      </c>
      <c r="AO1358" s="815">
        <v>1.9264193255968449E-5</v>
      </c>
      <c r="AP1358" s="815">
        <v>0.98897125546139453</v>
      </c>
      <c r="AQ1358" s="816">
        <v>3.6776954112042128</v>
      </c>
      <c r="BN1358" s="1250"/>
      <c r="BO1358" s="1247"/>
      <c r="BP1358" s="1247"/>
      <c r="BQ1358" s="778" t="s">
        <v>100</v>
      </c>
      <c r="BR1358" s="847" t="s">
        <v>1627</v>
      </c>
      <c r="BS1358" s="815">
        <v>0.39902837834375537</v>
      </c>
      <c r="BT1358" s="815">
        <v>76.748210980943199</v>
      </c>
      <c r="BU1358" s="815">
        <v>1.2259724174892088E-7</v>
      </c>
      <c r="BV1358" s="815">
        <v>1.3743369930607281</v>
      </c>
      <c r="BW1358" s="816">
        <v>3.7923296736055176</v>
      </c>
    </row>
    <row r="1359" spans="2:75">
      <c r="B1359" s="1250"/>
      <c r="C1359" s="1247"/>
      <c r="D1359" s="1247"/>
      <c r="E1359" s="778" t="s">
        <v>101</v>
      </c>
      <c r="F1359" s="847" t="s">
        <v>1369</v>
      </c>
      <c r="G1359" s="815">
        <v>0.33358252793569437</v>
      </c>
      <c r="H1359" s="815">
        <v>77.980032852153286</v>
      </c>
      <c r="I1359" s="815">
        <v>2.168014520209793E-3</v>
      </c>
      <c r="J1359" s="815">
        <v>0.32314129811129005</v>
      </c>
      <c r="K1359" s="816">
        <v>2.3435253685554995</v>
      </c>
      <c r="AH1359" s="1250"/>
      <c r="AI1359" s="1247"/>
      <c r="AJ1359" s="1247"/>
      <c r="AK1359" s="778" t="s">
        <v>101</v>
      </c>
      <c r="AL1359" s="847" t="s">
        <v>1401</v>
      </c>
      <c r="AM1359" s="815">
        <v>0.4359498041275931</v>
      </c>
      <c r="AN1359" s="815">
        <v>74.887378834729248</v>
      </c>
      <c r="AO1359" s="815">
        <v>7.686155303769932E-3</v>
      </c>
      <c r="AP1359" s="815">
        <v>0.26141441827973144</v>
      </c>
      <c r="AQ1359" s="816">
        <v>2.9052522483858279</v>
      </c>
      <c r="BN1359" s="1250"/>
      <c r="BO1359" s="1247"/>
      <c r="BP1359" s="1247"/>
      <c r="BQ1359" s="778" t="s">
        <v>101</v>
      </c>
      <c r="BR1359" s="847" t="s">
        <v>1394</v>
      </c>
      <c r="BS1359" s="815">
        <v>0.37431482196798488</v>
      </c>
      <c r="BT1359" s="815">
        <v>77.994060482504878</v>
      </c>
      <c r="BU1359" s="815">
        <v>4.1883855393884655E-4</v>
      </c>
      <c r="BV1359" s="815">
        <v>0.53313097849555369</v>
      </c>
      <c r="BW1359" s="816">
        <v>2.8002023548373867</v>
      </c>
    </row>
    <row r="1360" spans="2:75">
      <c r="B1360" s="1250"/>
      <c r="C1360" s="1247"/>
      <c r="D1360" s="1247"/>
      <c r="E1360" s="778" t="s">
        <v>102</v>
      </c>
      <c r="F1360" s="855">
        <v>0.66666666666671737</v>
      </c>
      <c r="G1360" s="815">
        <v>0.31241333081153261</v>
      </c>
      <c r="H1360" s="815">
        <v>76.091881481778074</v>
      </c>
      <c r="I1360" s="815">
        <v>0.54105958954506239</v>
      </c>
      <c r="J1360" s="815">
        <v>-0.28016163473384509</v>
      </c>
      <c r="K1360" s="816">
        <v>1.6134949680672799</v>
      </c>
      <c r="AH1360" s="1250"/>
      <c r="AI1360" s="1247"/>
      <c r="AJ1360" s="1247"/>
      <c r="AK1360" s="778" t="s">
        <v>102</v>
      </c>
      <c r="AL1360" s="855">
        <v>0.99999999999945899</v>
      </c>
      <c r="AM1360" s="815">
        <v>0.42245270362445386</v>
      </c>
      <c r="AN1360" s="815">
        <v>72.253032994959469</v>
      </c>
      <c r="AO1360" s="815">
        <v>0.30911631160248443</v>
      </c>
      <c r="AP1360" s="815">
        <v>-0.28253386886501314</v>
      </c>
      <c r="AQ1360" s="816">
        <v>2.2825338688639309</v>
      </c>
      <c r="BN1360" s="1250"/>
      <c r="BO1360" s="1247"/>
      <c r="BP1360" s="1247"/>
      <c r="BQ1360" s="778" t="s">
        <v>102</v>
      </c>
      <c r="BR1360" s="855">
        <v>0.91666666666647445</v>
      </c>
      <c r="BS1360" s="815">
        <v>0.3710499463388473</v>
      </c>
      <c r="BT1360" s="815">
        <v>77.993967530318045</v>
      </c>
      <c r="BU1360" s="815">
        <v>0.23513849393623476</v>
      </c>
      <c r="BV1360" s="815">
        <v>-0.20698205745376955</v>
      </c>
      <c r="BW1360" s="816">
        <v>2.0403153907867186</v>
      </c>
    </row>
    <row r="1361" spans="2:75">
      <c r="B1361" s="1251"/>
      <c r="C1361" s="1259"/>
      <c r="D1361" s="1259"/>
      <c r="E1361" s="783" t="s">
        <v>103</v>
      </c>
      <c r="F1361" s="856">
        <v>8.3333333333386939E-2</v>
      </c>
      <c r="G1361" s="850">
        <v>0.31530672143960758</v>
      </c>
      <c r="H1361" s="850">
        <v>76.558991215685325</v>
      </c>
      <c r="I1361" s="850">
        <v>1</v>
      </c>
      <c r="J1361" s="850">
        <v>-0.87207483234845584</v>
      </c>
      <c r="K1361" s="851">
        <v>1.0387414990152297</v>
      </c>
      <c r="AH1361" s="1251"/>
      <c r="AI1361" s="1259"/>
      <c r="AJ1361" s="1259"/>
      <c r="AK1361" s="783" t="s">
        <v>103</v>
      </c>
      <c r="AL1361" s="856">
        <v>0.49999999999945727</v>
      </c>
      <c r="AM1361" s="850">
        <v>0.45564153868569307</v>
      </c>
      <c r="AN1361" s="850">
        <v>77.195843819413668</v>
      </c>
      <c r="AO1361" s="850">
        <v>1</v>
      </c>
      <c r="AP1361" s="850">
        <v>-0.88026838023097742</v>
      </c>
      <c r="AQ1361" s="851">
        <v>1.8802683802298921</v>
      </c>
      <c r="BN1361" s="1251"/>
      <c r="BO1361" s="1259"/>
      <c r="BP1361" s="1259"/>
      <c r="BQ1361" s="783" t="s">
        <v>103</v>
      </c>
      <c r="BR1361" s="856">
        <v>0.49999999999980421</v>
      </c>
      <c r="BS1361" s="850">
        <v>0.37526502189409139</v>
      </c>
      <c r="BT1361" s="850">
        <v>77.985276916790752</v>
      </c>
      <c r="BU1361" s="850">
        <v>1</v>
      </c>
      <c r="BV1361" s="850">
        <v>-0.63641722224057629</v>
      </c>
      <c r="BW1361" s="851">
        <v>1.6364172222401847</v>
      </c>
    </row>
    <row r="1362" spans="2:75" ht="15.75" thickBot="1">
      <c r="B1362" s="1262" t="s">
        <v>1</v>
      </c>
      <c r="C1362" s="1258" t="s">
        <v>858</v>
      </c>
      <c r="D1362" s="1258" t="s">
        <v>99</v>
      </c>
      <c r="E1362" s="773" t="s">
        <v>100</v>
      </c>
      <c r="F1362" s="857" t="s">
        <v>1185</v>
      </c>
      <c r="G1362" s="858" t="s">
        <v>851</v>
      </c>
      <c r="H1362" s="858" t="s">
        <v>851</v>
      </c>
      <c r="I1362" s="858" t="s">
        <v>851</v>
      </c>
      <c r="J1362" s="858" t="s">
        <v>851</v>
      </c>
      <c r="K1362" s="859" t="s">
        <v>851</v>
      </c>
      <c r="AH1362" s="1262" t="s">
        <v>1</v>
      </c>
      <c r="AI1362" s="1258" t="s">
        <v>858</v>
      </c>
      <c r="AJ1362" s="1258" t="s">
        <v>99</v>
      </c>
      <c r="AK1362" s="773" t="s">
        <v>100</v>
      </c>
      <c r="AL1362" s="857" t="s">
        <v>1185</v>
      </c>
      <c r="AM1362" s="858" t="s">
        <v>851</v>
      </c>
      <c r="AN1362" s="858" t="s">
        <v>851</v>
      </c>
      <c r="AO1362" s="858" t="s">
        <v>851</v>
      </c>
      <c r="AP1362" s="858" t="s">
        <v>851</v>
      </c>
      <c r="AQ1362" s="859" t="s">
        <v>851</v>
      </c>
      <c r="BN1362" s="1262" t="s">
        <v>1</v>
      </c>
      <c r="BO1362" s="1258" t="s">
        <v>858</v>
      </c>
      <c r="BP1362" s="1258" t="s">
        <v>99</v>
      </c>
      <c r="BQ1362" s="773" t="s">
        <v>100</v>
      </c>
      <c r="BR1362" s="857" t="s">
        <v>1185</v>
      </c>
      <c r="BS1362" s="858" t="s">
        <v>851</v>
      </c>
      <c r="BT1362" s="858" t="s">
        <v>851</v>
      </c>
      <c r="BU1362" s="858" t="s">
        <v>851</v>
      </c>
      <c r="BV1362" s="858" t="s">
        <v>851</v>
      </c>
      <c r="BW1362" s="859" t="s">
        <v>851</v>
      </c>
    </row>
    <row r="1363" spans="2:75" ht="15">
      <c r="B1363" s="1250"/>
      <c r="C1363" s="1247"/>
      <c r="D1363" s="1247"/>
      <c r="E1363" s="778" t="s">
        <v>101</v>
      </c>
      <c r="F1363" s="860" t="s">
        <v>1185</v>
      </c>
      <c r="G1363" s="817" t="s">
        <v>851</v>
      </c>
      <c r="H1363" s="817" t="s">
        <v>851</v>
      </c>
      <c r="I1363" s="817" t="s">
        <v>851</v>
      </c>
      <c r="J1363" s="817" t="s">
        <v>851</v>
      </c>
      <c r="K1363" s="818" t="s">
        <v>851</v>
      </c>
      <c r="AH1363" s="1250"/>
      <c r="AI1363" s="1247"/>
      <c r="AJ1363" s="1247"/>
      <c r="AK1363" s="778" t="s">
        <v>101</v>
      </c>
      <c r="AL1363" s="860" t="s">
        <v>1185</v>
      </c>
      <c r="AM1363" s="817" t="s">
        <v>851</v>
      </c>
      <c r="AN1363" s="817" t="s">
        <v>851</v>
      </c>
      <c r="AO1363" s="817" t="s">
        <v>851</v>
      </c>
      <c r="AP1363" s="817" t="s">
        <v>851</v>
      </c>
      <c r="AQ1363" s="818" t="s">
        <v>851</v>
      </c>
      <c r="BN1363" s="1250"/>
      <c r="BO1363" s="1247"/>
      <c r="BP1363" s="1247"/>
      <c r="BQ1363" s="778" t="s">
        <v>101</v>
      </c>
      <c r="BR1363" s="860" t="s">
        <v>1185</v>
      </c>
      <c r="BS1363" s="817" t="s">
        <v>851</v>
      </c>
      <c r="BT1363" s="817" t="s">
        <v>851</v>
      </c>
      <c r="BU1363" s="817" t="s">
        <v>851</v>
      </c>
      <c r="BV1363" s="817" t="s">
        <v>851</v>
      </c>
      <c r="BW1363" s="818" t="s">
        <v>851</v>
      </c>
    </row>
    <row r="1364" spans="2:75" ht="15">
      <c r="B1364" s="1250"/>
      <c r="C1364" s="1247"/>
      <c r="D1364" s="1247"/>
      <c r="E1364" s="778" t="s">
        <v>102</v>
      </c>
      <c r="F1364" s="860" t="s">
        <v>1185</v>
      </c>
      <c r="G1364" s="817" t="s">
        <v>851</v>
      </c>
      <c r="H1364" s="817" t="s">
        <v>851</v>
      </c>
      <c r="I1364" s="817" t="s">
        <v>851</v>
      </c>
      <c r="J1364" s="817" t="s">
        <v>851</v>
      </c>
      <c r="K1364" s="818" t="s">
        <v>851</v>
      </c>
      <c r="AH1364" s="1250"/>
      <c r="AI1364" s="1247"/>
      <c r="AJ1364" s="1247"/>
      <c r="AK1364" s="778" t="s">
        <v>102</v>
      </c>
      <c r="AL1364" s="860" t="s">
        <v>1185</v>
      </c>
      <c r="AM1364" s="817" t="s">
        <v>851</v>
      </c>
      <c r="AN1364" s="817" t="s">
        <v>851</v>
      </c>
      <c r="AO1364" s="817" t="s">
        <v>851</v>
      </c>
      <c r="AP1364" s="817" t="s">
        <v>851</v>
      </c>
      <c r="AQ1364" s="818" t="s">
        <v>851</v>
      </c>
      <c r="BN1364" s="1250"/>
      <c r="BO1364" s="1247"/>
      <c r="BP1364" s="1247"/>
      <c r="BQ1364" s="778" t="s">
        <v>102</v>
      </c>
      <c r="BR1364" s="860" t="s">
        <v>1185</v>
      </c>
      <c r="BS1364" s="817" t="s">
        <v>851</v>
      </c>
      <c r="BT1364" s="817" t="s">
        <v>851</v>
      </c>
      <c r="BU1364" s="817" t="s">
        <v>851</v>
      </c>
      <c r="BV1364" s="817" t="s">
        <v>851</v>
      </c>
      <c r="BW1364" s="818" t="s">
        <v>851</v>
      </c>
    </row>
    <row r="1365" spans="2:75" ht="15">
      <c r="B1365" s="1250"/>
      <c r="C1365" s="1247"/>
      <c r="D1365" s="1247"/>
      <c r="E1365" s="778" t="s">
        <v>103</v>
      </c>
      <c r="F1365" s="860" t="s">
        <v>1185</v>
      </c>
      <c r="G1365" s="817" t="s">
        <v>851</v>
      </c>
      <c r="H1365" s="817" t="s">
        <v>851</v>
      </c>
      <c r="I1365" s="817" t="s">
        <v>851</v>
      </c>
      <c r="J1365" s="817" t="s">
        <v>851</v>
      </c>
      <c r="K1365" s="818" t="s">
        <v>851</v>
      </c>
      <c r="AH1365" s="1250"/>
      <c r="AI1365" s="1247"/>
      <c r="AJ1365" s="1247"/>
      <c r="AK1365" s="778" t="s">
        <v>103</v>
      </c>
      <c r="AL1365" s="860" t="s">
        <v>1185</v>
      </c>
      <c r="AM1365" s="817" t="s">
        <v>851</v>
      </c>
      <c r="AN1365" s="817" t="s">
        <v>851</v>
      </c>
      <c r="AO1365" s="817" t="s">
        <v>851</v>
      </c>
      <c r="AP1365" s="817" t="s">
        <v>851</v>
      </c>
      <c r="AQ1365" s="818" t="s">
        <v>851</v>
      </c>
      <c r="BN1365" s="1250"/>
      <c r="BO1365" s="1247"/>
      <c r="BP1365" s="1247"/>
      <c r="BQ1365" s="778" t="s">
        <v>103</v>
      </c>
      <c r="BR1365" s="860" t="s">
        <v>1185</v>
      </c>
      <c r="BS1365" s="817" t="s">
        <v>851</v>
      </c>
      <c r="BT1365" s="817" t="s">
        <v>851</v>
      </c>
      <c r="BU1365" s="817" t="s">
        <v>851</v>
      </c>
      <c r="BV1365" s="817" t="s">
        <v>851</v>
      </c>
      <c r="BW1365" s="818" t="s">
        <v>851</v>
      </c>
    </row>
    <row r="1366" spans="2:75" ht="15">
      <c r="B1366" s="1250"/>
      <c r="C1366" s="1247"/>
      <c r="D1366" s="1259"/>
      <c r="E1366" s="783" t="s">
        <v>104</v>
      </c>
      <c r="F1366" s="873" t="s">
        <v>1185</v>
      </c>
      <c r="G1366" s="874" t="s">
        <v>851</v>
      </c>
      <c r="H1366" s="874" t="s">
        <v>851</v>
      </c>
      <c r="I1366" s="874" t="s">
        <v>851</v>
      </c>
      <c r="J1366" s="874" t="s">
        <v>851</v>
      </c>
      <c r="K1366" s="875" t="s">
        <v>851</v>
      </c>
      <c r="AH1366" s="1250"/>
      <c r="AI1366" s="1247"/>
      <c r="AJ1366" s="1259"/>
      <c r="AK1366" s="783" t="s">
        <v>104</v>
      </c>
      <c r="AL1366" s="873" t="s">
        <v>1185</v>
      </c>
      <c r="AM1366" s="874" t="s">
        <v>851</v>
      </c>
      <c r="AN1366" s="874" t="s">
        <v>851</v>
      </c>
      <c r="AO1366" s="874" t="s">
        <v>851</v>
      </c>
      <c r="AP1366" s="874" t="s">
        <v>851</v>
      </c>
      <c r="AQ1366" s="875" t="s">
        <v>851</v>
      </c>
      <c r="BN1366" s="1250"/>
      <c r="BO1366" s="1247"/>
      <c r="BP1366" s="1259"/>
      <c r="BQ1366" s="783" t="s">
        <v>104</v>
      </c>
      <c r="BR1366" s="873" t="s">
        <v>1185</v>
      </c>
      <c r="BS1366" s="874" t="s">
        <v>851</v>
      </c>
      <c r="BT1366" s="874" t="s">
        <v>851</v>
      </c>
      <c r="BU1366" s="874" t="s">
        <v>851</v>
      </c>
      <c r="BV1366" s="874" t="s">
        <v>851</v>
      </c>
      <c r="BW1366" s="875" t="s">
        <v>851</v>
      </c>
    </row>
    <row r="1367" spans="2:75" ht="15">
      <c r="B1367" s="1250"/>
      <c r="C1367" s="1247"/>
      <c r="D1367" s="1258" t="s">
        <v>100</v>
      </c>
      <c r="E1367" s="773" t="s">
        <v>99</v>
      </c>
      <c r="F1367" s="857" t="s">
        <v>1185</v>
      </c>
      <c r="G1367" s="858" t="s">
        <v>851</v>
      </c>
      <c r="H1367" s="858" t="s">
        <v>851</v>
      </c>
      <c r="I1367" s="858" t="s">
        <v>851</v>
      </c>
      <c r="J1367" s="858" t="s">
        <v>851</v>
      </c>
      <c r="K1367" s="859" t="s">
        <v>851</v>
      </c>
      <c r="AH1367" s="1250"/>
      <c r="AI1367" s="1247"/>
      <c r="AJ1367" s="1258" t="s">
        <v>100</v>
      </c>
      <c r="AK1367" s="773" t="s">
        <v>99</v>
      </c>
      <c r="AL1367" s="857" t="s">
        <v>1185</v>
      </c>
      <c r="AM1367" s="858" t="s">
        <v>851</v>
      </c>
      <c r="AN1367" s="858" t="s">
        <v>851</v>
      </c>
      <c r="AO1367" s="858" t="s">
        <v>851</v>
      </c>
      <c r="AP1367" s="858" t="s">
        <v>851</v>
      </c>
      <c r="AQ1367" s="859" t="s">
        <v>851</v>
      </c>
      <c r="BN1367" s="1250"/>
      <c r="BO1367" s="1247"/>
      <c r="BP1367" s="1258" t="s">
        <v>100</v>
      </c>
      <c r="BQ1367" s="773" t="s">
        <v>99</v>
      </c>
      <c r="BR1367" s="857" t="s">
        <v>1185</v>
      </c>
      <c r="BS1367" s="858" t="s">
        <v>851</v>
      </c>
      <c r="BT1367" s="858" t="s">
        <v>851</v>
      </c>
      <c r="BU1367" s="858" t="s">
        <v>851</v>
      </c>
      <c r="BV1367" s="858" t="s">
        <v>851</v>
      </c>
      <c r="BW1367" s="859" t="s">
        <v>851</v>
      </c>
    </row>
    <row r="1368" spans="2:75" ht="15">
      <c r="B1368" s="1250"/>
      <c r="C1368" s="1247"/>
      <c r="D1368" s="1247"/>
      <c r="E1368" s="778" t="s">
        <v>101</v>
      </c>
      <c r="F1368" s="860" t="s">
        <v>1185</v>
      </c>
      <c r="G1368" s="817" t="s">
        <v>851</v>
      </c>
      <c r="H1368" s="817" t="s">
        <v>851</v>
      </c>
      <c r="I1368" s="817" t="s">
        <v>851</v>
      </c>
      <c r="J1368" s="817" t="s">
        <v>851</v>
      </c>
      <c r="K1368" s="818" t="s">
        <v>851</v>
      </c>
      <c r="AH1368" s="1250"/>
      <c r="AI1368" s="1247"/>
      <c r="AJ1368" s="1247"/>
      <c r="AK1368" s="778" t="s">
        <v>101</v>
      </c>
      <c r="AL1368" s="860" t="s">
        <v>1185</v>
      </c>
      <c r="AM1368" s="817" t="s">
        <v>851</v>
      </c>
      <c r="AN1368" s="817" t="s">
        <v>851</v>
      </c>
      <c r="AO1368" s="817" t="s">
        <v>851</v>
      </c>
      <c r="AP1368" s="817" t="s">
        <v>851</v>
      </c>
      <c r="AQ1368" s="818" t="s">
        <v>851</v>
      </c>
      <c r="BN1368" s="1250"/>
      <c r="BO1368" s="1247"/>
      <c r="BP1368" s="1247"/>
      <c r="BQ1368" s="778" t="s">
        <v>101</v>
      </c>
      <c r="BR1368" s="860" t="s">
        <v>1185</v>
      </c>
      <c r="BS1368" s="817" t="s">
        <v>851</v>
      </c>
      <c r="BT1368" s="817" t="s">
        <v>851</v>
      </c>
      <c r="BU1368" s="817" t="s">
        <v>851</v>
      </c>
      <c r="BV1368" s="817" t="s">
        <v>851</v>
      </c>
      <c r="BW1368" s="818" t="s">
        <v>851</v>
      </c>
    </row>
    <row r="1369" spans="2:75" ht="15">
      <c r="B1369" s="1250"/>
      <c r="C1369" s="1247"/>
      <c r="D1369" s="1247"/>
      <c r="E1369" s="778" t="s">
        <v>102</v>
      </c>
      <c r="F1369" s="860" t="s">
        <v>1185</v>
      </c>
      <c r="G1369" s="817" t="s">
        <v>851</v>
      </c>
      <c r="H1369" s="817" t="s">
        <v>851</v>
      </c>
      <c r="I1369" s="817" t="s">
        <v>851</v>
      </c>
      <c r="J1369" s="817" t="s">
        <v>851</v>
      </c>
      <c r="K1369" s="818" t="s">
        <v>851</v>
      </c>
      <c r="AH1369" s="1250"/>
      <c r="AI1369" s="1247"/>
      <c r="AJ1369" s="1247"/>
      <c r="AK1369" s="778" t="s">
        <v>102</v>
      </c>
      <c r="AL1369" s="860" t="s">
        <v>1185</v>
      </c>
      <c r="AM1369" s="817" t="s">
        <v>851</v>
      </c>
      <c r="AN1369" s="817" t="s">
        <v>851</v>
      </c>
      <c r="AO1369" s="817" t="s">
        <v>851</v>
      </c>
      <c r="AP1369" s="817" t="s">
        <v>851</v>
      </c>
      <c r="AQ1369" s="818" t="s">
        <v>851</v>
      </c>
      <c r="BN1369" s="1250"/>
      <c r="BO1369" s="1247"/>
      <c r="BP1369" s="1247"/>
      <c r="BQ1369" s="778" t="s">
        <v>102</v>
      </c>
      <c r="BR1369" s="860" t="s">
        <v>1185</v>
      </c>
      <c r="BS1369" s="817" t="s">
        <v>851</v>
      </c>
      <c r="BT1369" s="817" t="s">
        <v>851</v>
      </c>
      <c r="BU1369" s="817" t="s">
        <v>851</v>
      </c>
      <c r="BV1369" s="817" t="s">
        <v>851</v>
      </c>
      <c r="BW1369" s="818" t="s">
        <v>851</v>
      </c>
    </row>
    <row r="1370" spans="2:75" ht="15">
      <c r="B1370" s="1250"/>
      <c r="C1370" s="1247"/>
      <c r="D1370" s="1247"/>
      <c r="E1370" s="778" t="s">
        <v>103</v>
      </c>
      <c r="F1370" s="860" t="s">
        <v>1185</v>
      </c>
      <c r="G1370" s="817" t="s">
        <v>851</v>
      </c>
      <c r="H1370" s="817" t="s">
        <v>851</v>
      </c>
      <c r="I1370" s="817" t="s">
        <v>851</v>
      </c>
      <c r="J1370" s="817" t="s">
        <v>851</v>
      </c>
      <c r="K1370" s="818" t="s">
        <v>851</v>
      </c>
      <c r="AH1370" s="1250"/>
      <c r="AI1370" s="1247"/>
      <c r="AJ1370" s="1247"/>
      <c r="AK1370" s="778" t="s">
        <v>103</v>
      </c>
      <c r="AL1370" s="860" t="s">
        <v>1185</v>
      </c>
      <c r="AM1370" s="817" t="s">
        <v>851</v>
      </c>
      <c r="AN1370" s="817" t="s">
        <v>851</v>
      </c>
      <c r="AO1370" s="817" t="s">
        <v>851</v>
      </c>
      <c r="AP1370" s="817" t="s">
        <v>851</v>
      </c>
      <c r="AQ1370" s="818" t="s">
        <v>851</v>
      </c>
      <c r="BN1370" s="1250"/>
      <c r="BO1370" s="1247"/>
      <c r="BP1370" s="1247"/>
      <c r="BQ1370" s="778" t="s">
        <v>103</v>
      </c>
      <c r="BR1370" s="860" t="s">
        <v>1185</v>
      </c>
      <c r="BS1370" s="817" t="s">
        <v>851</v>
      </c>
      <c r="BT1370" s="817" t="s">
        <v>851</v>
      </c>
      <c r="BU1370" s="817" t="s">
        <v>851</v>
      </c>
      <c r="BV1370" s="817" t="s">
        <v>851</v>
      </c>
      <c r="BW1370" s="818" t="s">
        <v>851</v>
      </c>
    </row>
    <row r="1371" spans="2:75" ht="15">
      <c r="B1371" s="1250"/>
      <c r="C1371" s="1247"/>
      <c r="D1371" s="1259"/>
      <c r="E1371" s="783" t="s">
        <v>104</v>
      </c>
      <c r="F1371" s="873" t="s">
        <v>1185</v>
      </c>
      <c r="G1371" s="874" t="s">
        <v>851</v>
      </c>
      <c r="H1371" s="874" t="s">
        <v>851</v>
      </c>
      <c r="I1371" s="874" t="s">
        <v>851</v>
      </c>
      <c r="J1371" s="874" t="s">
        <v>851</v>
      </c>
      <c r="K1371" s="875" t="s">
        <v>851</v>
      </c>
      <c r="AH1371" s="1250"/>
      <c r="AI1371" s="1247"/>
      <c r="AJ1371" s="1259"/>
      <c r="AK1371" s="783" t="s">
        <v>104</v>
      </c>
      <c r="AL1371" s="873" t="s">
        <v>1185</v>
      </c>
      <c r="AM1371" s="874" t="s">
        <v>851</v>
      </c>
      <c r="AN1371" s="874" t="s">
        <v>851</v>
      </c>
      <c r="AO1371" s="874" t="s">
        <v>851</v>
      </c>
      <c r="AP1371" s="874" t="s">
        <v>851</v>
      </c>
      <c r="AQ1371" s="875" t="s">
        <v>851</v>
      </c>
      <c r="BN1371" s="1250"/>
      <c r="BO1371" s="1247"/>
      <c r="BP1371" s="1259"/>
      <c r="BQ1371" s="783" t="s">
        <v>104</v>
      </c>
      <c r="BR1371" s="873" t="s">
        <v>1185</v>
      </c>
      <c r="BS1371" s="874" t="s">
        <v>851</v>
      </c>
      <c r="BT1371" s="874" t="s">
        <v>851</v>
      </c>
      <c r="BU1371" s="874" t="s">
        <v>851</v>
      </c>
      <c r="BV1371" s="874" t="s">
        <v>851</v>
      </c>
      <c r="BW1371" s="875" t="s">
        <v>851</v>
      </c>
    </row>
    <row r="1372" spans="2:75" ht="15">
      <c r="B1372" s="1250"/>
      <c r="C1372" s="1247"/>
      <c r="D1372" s="1258" t="s">
        <v>101</v>
      </c>
      <c r="E1372" s="773" t="s">
        <v>99</v>
      </c>
      <c r="F1372" s="857" t="s">
        <v>1185</v>
      </c>
      <c r="G1372" s="858" t="s">
        <v>851</v>
      </c>
      <c r="H1372" s="858" t="s">
        <v>851</v>
      </c>
      <c r="I1372" s="858" t="s">
        <v>851</v>
      </c>
      <c r="J1372" s="858" t="s">
        <v>851</v>
      </c>
      <c r="K1372" s="859" t="s">
        <v>851</v>
      </c>
      <c r="AH1372" s="1250"/>
      <c r="AI1372" s="1247"/>
      <c r="AJ1372" s="1258" t="s">
        <v>101</v>
      </c>
      <c r="AK1372" s="773" t="s">
        <v>99</v>
      </c>
      <c r="AL1372" s="857" t="s">
        <v>1185</v>
      </c>
      <c r="AM1372" s="858" t="s">
        <v>851</v>
      </c>
      <c r="AN1372" s="858" t="s">
        <v>851</v>
      </c>
      <c r="AO1372" s="858" t="s">
        <v>851</v>
      </c>
      <c r="AP1372" s="858" t="s">
        <v>851</v>
      </c>
      <c r="AQ1372" s="859" t="s">
        <v>851</v>
      </c>
      <c r="BN1372" s="1250"/>
      <c r="BO1372" s="1247"/>
      <c r="BP1372" s="1258" t="s">
        <v>101</v>
      </c>
      <c r="BQ1372" s="773" t="s">
        <v>99</v>
      </c>
      <c r="BR1372" s="857" t="s">
        <v>1185</v>
      </c>
      <c r="BS1372" s="858" t="s">
        <v>851</v>
      </c>
      <c r="BT1372" s="858" t="s">
        <v>851</v>
      </c>
      <c r="BU1372" s="858" t="s">
        <v>851</v>
      </c>
      <c r="BV1372" s="858" t="s">
        <v>851</v>
      </c>
      <c r="BW1372" s="859" t="s">
        <v>851</v>
      </c>
    </row>
    <row r="1373" spans="2:75" ht="15">
      <c r="B1373" s="1250"/>
      <c r="C1373" s="1247"/>
      <c r="D1373" s="1247"/>
      <c r="E1373" s="778" t="s">
        <v>100</v>
      </c>
      <c r="F1373" s="860" t="s">
        <v>1185</v>
      </c>
      <c r="G1373" s="817" t="s">
        <v>851</v>
      </c>
      <c r="H1373" s="817" t="s">
        <v>851</v>
      </c>
      <c r="I1373" s="817" t="s">
        <v>851</v>
      </c>
      <c r="J1373" s="817" t="s">
        <v>851</v>
      </c>
      <c r="K1373" s="818" t="s">
        <v>851</v>
      </c>
      <c r="AH1373" s="1250"/>
      <c r="AI1373" s="1247"/>
      <c r="AJ1373" s="1247"/>
      <c r="AK1373" s="778" t="s">
        <v>100</v>
      </c>
      <c r="AL1373" s="860" t="s">
        <v>1185</v>
      </c>
      <c r="AM1373" s="817" t="s">
        <v>851</v>
      </c>
      <c r="AN1373" s="817" t="s">
        <v>851</v>
      </c>
      <c r="AO1373" s="817" t="s">
        <v>851</v>
      </c>
      <c r="AP1373" s="817" t="s">
        <v>851</v>
      </c>
      <c r="AQ1373" s="818" t="s">
        <v>851</v>
      </c>
      <c r="BN1373" s="1250"/>
      <c r="BO1373" s="1247"/>
      <c r="BP1373" s="1247"/>
      <c r="BQ1373" s="778" t="s">
        <v>100</v>
      </c>
      <c r="BR1373" s="860" t="s">
        <v>1185</v>
      </c>
      <c r="BS1373" s="817" t="s">
        <v>851</v>
      </c>
      <c r="BT1373" s="817" t="s">
        <v>851</v>
      </c>
      <c r="BU1373" s="817" t="s">
        <v>851</v>
      </c>
      <c r="BV1373" s="817" t="s">
        <v>851</v>
      </c>
      <c r="BW1373" s="818" t="s">
        <v>851</v>
      </c>
    </row>
    <row r="1374" spans="2:75" ht="15">
      <c r="B1374" s="1250"/>
      <c r="C1374" s="1247"/>
      <c r="D1374" s="1247"/>
      <c r="E1374" s="778" t="s">
        <v>102</v>
      </c>
      <c r="F1374" s="860" t="s">
        <v>1185</v>
      </c>
      <c r="G1374" s="817" t="s">
        <v>851</v>
      </c>
      <c r="H1374" s="817" t="s">
        <v>851</v>
      </c>
      <c r="I1374" s="817" t="s">
        <v>851</v>
      </c>
      <c r="J1374" s="817" t="s">
        <v>851</v>
      </c>
      <c r="K1374" s="818" t="s">
        <v>851</v>
      </c>
      <c r="AH1374" s="1250"/>
      <c r="AI1374" s="1247"/>
      <c r="AJ1374" s="1247"/>
      <c r="AK1374" s="778" t="s">
        <v>102</v>
      </c>
      <c r="AL1374" s="860" t="s">
        <v>1185</v>
      </c>
      <c r="AM1374" s="817" t="s">
        <v>851</v>
      </c>
      <c r="AN1374" s="817" t="s">
        <v>851</v>
      </c>
      <c r="AO1374" s="817" t="s">
        <v>851</v>
      </c>
      <c r="AP1374" s="817" t="s">
        <v>851</v>
      </c>
      <c r="AQ1374" s="818" t="s">
        <v>851</v>
      </c>
      <c r="BN1374" s="1250"/>
      <c r="BO1374" s="1247"/>
      <c r="BP1374" s="1247"/>
      <c r="BQ1374" s="778" t="s">
        <v>102</v>
      </c>
      <c r="BR1374" s="860" t="s">
        <v>1185</v>
      </c>
      <c r="BS1374" s="817" t="s">
        <v>851</v>
      </c>
      <c r="BT1374" s="817" t="s">
        <v>851</v>
      </c>
      <c r="BU1374" s="817" t="s">
        <v>851</v>
      </c>
      <c r="BV1374" s="817" t="s">
        <v>851</v>
      </c>
      <c r="BW1374" s="818" t="s">
        <v>851</v>
      </c>
    </row>
    <row r="1375" spans="2:75" ht="15">
      <c r="B1375" s="1250"/>
      <c r="C1375" s="1247"/>
      <c r="D1375" s="1247"/>
      <c r="E1375" s="778" t="s">
        <v>103</v>
      </c>
      <c r="F1375" s="860" t="s">
        <v>1185</v>
      </c>
      <c r="G1375" s="817" t="s">
        <v>851</v>
      </c>
      <c r="H1375" s="817" t="s">
        <v>851</v>
      </c>
      <c r="I1375" s="817" t="s">
        <v>851</v>
      </c>
      <c r="J1375" s="817" t="s">
        <v>851</v>
      </c>
      <c r="K1375" s="818" t="s">
        <v>851</v>
      </c>
      <c r="AH1375" s="1250"/>
      <c r="AI1375" s="1247"/>
      <c r="AJ1375" s="1247"/>
      <c r="AK1375" s="778" t="s">
        <v>103</v>
      </c>
      <c r="AL1375" s="860" t="s">
        <v>1185</v>
      </c>
      <c r="AM1375" s="817" t="s">
        <v>851</v>
      </c>
      <c r="AN1375" s="817" t="s">
        <v>851</v>
      </c>
      <c r="AO1375" s="817" t="s">
        <v>851</v>
      </c>
      <c r="AP1375" s="817" t="s">
        <v>851</v>
      </c>
      <c r="AQ1375" s="818" t="s">
        <v>851</v>
      </c>
      <c r="BN1375" s="1250"/>
      <c r="BO1375" s="1247"/>
      <c r="BP1375" s="1247"/>
      <c r="BQ1375" s="778" t="s">
        <v>103</v>
      </c>
      <c r="BR1375" s="860" t="s">
        <v>1185</v>
      </c>
      <c r="BS1375" s="817" t="s">
        <v>851</v>
      </c>
      <c r="BT1375" s="817" t="s">
        <v>851</v>
      </c>
      <c r="BU1375" s="817" t="s">
        <v>851</v>
      </c>
      <c r="BV1375" s="817" t="s">
        <v>851</v>
      </c>
      <c r="BW1375" s="818" t="s">
        <v>851</v>
      </c>
    </row>
    <row r="1376" spans="2:75" ht="15">
      <c r="B1376" s="1250"/>
      <c r="C1376" s="1247"/>
      <c r="D1376" s="1259"/>
      <c r="E1376" s="783" t="s">
        <v>104</v>
      </c>
      <c r="F1376" s="873" t="s">
        <v>1185</v>
      </c>
      <c r="G1376" s="874" t="s">
        <v>851</v>
      </c>
      <c r="H1376" s="874" t="s">
        <v>851</v>
      </c>
      <c r="I1376" s="874" t="s">
        <v>851</v>
      </c>
      <c r="J1376" s="874" t="s">
        <v>851</v>
      </c>
      <c r="K1376" s="875" t="s">
        <v>851</v>
      </c>
      <c r="AH1376" s="1250"/>
      <c r="AI1376" s="1247"/>
      <c r="AJ1376" s="1259"/>
      <c r="AK1376" s="783" t="s">
        <v>104</v>
      </c>
      <c r="AL1376" s="873" t="s">
        <v>1185</v>
      </c>
      <c r="AM1376" s="874" t="s">
        <v>851</v>
      </c>
      <c r="AN1376" s="874" t="s">
        <v>851</v>
      </c>
      <c r="AO1376" s="874" t="s">
        <v>851</v>
      </c>
      <c r="AP1376" s="874" t="s">
        <v>851</v>
      </c>
      <c r="AQ1376" s="875" t="s">
        <v>851</v>
      </c>
      <c r="BN1376" s="1250"/>
      <c r="BO1376" s="1247"/>
      <c r="BP1376" s="1259"/>
      <c r="BQ1376" s="783" t="s">
        <v>104</v>
      </c>
      <c r="BR1376" s="873" t="s">
        <v>1185</v>
      </c>
      <c r="BS1376" s="874" t="s">
        <v>851</v>
      </c>
      <c r="BT1376" s="874" t="s">
        <v>851</v>
      </c>
      <c r="BU1376" s="874" t="s">
        <v>851</v>
      </c>
      <c r="BV1376" s="874" t="s">
        <v>851</v>
      </c>
      <c r="BW1376" s="875" t="s">
        <v>851</v>
      </c>
    </row>
    <row r="1377" spans="2:75" ht="15">
      <c r="B1377" s="1250"/>
      <c r="C1377" s="1247"/>
      <c r="D1377" s="1258" t="s">
        <v>102</v>
      </c>
      <c r="E1377" s="773" t="s">
        <v>99</v>
      </c>
      <c r="F1377" s="857" t="s">
        <v>1185</v>
      </c>
      <c r="G1377" s="858" t="s">
        <v>851</v>
      </c>
      <c r="H1377" s="858" t="s">
        <v>851</v>
      </c>
      <c r="I1377" s="858" t="s">
        <v>851</v>
      </c>
      <c r="J1377" s="858" t="s">
        <v>851</v>
      </c>
      <c r="K1377" s="859" t="s">
        <v>851</v>
      </c>
      <c r="AH1377" s="1250"/>
      <c r="AI1377" s="1247"/>
      <c r="AJ1377" s="1258" t="s">
        <v>102</v>
      </c>
      <c r="AK1377" s="773" t="s">
        <v>99</v>
      </c>
      <c r="AL1377" s="857" t="s">
        <v>1185</v>
      </c>
      <c r="AM1377" s="858" t="s">
        <v>851</v>
      </c>
      <c r="AN1377" s="858" t="s">
        <v>851</v>
      </c>
      <c r="AO1377" s="858" t="s">
        <v>851</v>
      </c>
      <c r="AP1377" s="858" t="s">
        <v>851</v>
      </c>
      <c r="AQ1377" s="859" t="s">
        <v>851</v>
      </c>
      <c r="BN1377" s="1250"/>
      <c r="BO1377" s="1247"/>
      <c r="BP1377" s="1258" t="s">
        <v>102</v>
      </c>
      <c r="BQ1377" s="773" t="s">
        <v>99</v>
      </c>
      <c r="BR1377" s="857" t="s">
        <v>1185</v>
      </c>
      <c r="BS1377" s="858" t="s">
        <v>851</v>
      </c>
      <c r="BT1377" s="858" t="s">
        <v>851</v>
      </c>
      <c r="BU1377" s="858" t="s">
        <v>851</v>
      </c>
      <c r="BV1377" s="858" t="s">
        <v>851</v>
      </c>
      <c r="BW1377" s="859" t="s">
        <v>851</v>
      </c>
    </row>
    <row r="1378" spans="2:75" ht="15">
      <c r="B1378" s="1250"/>
      <c r="C1378" s="1247"/>
      <c r="D1378" s="1247"/>
      <c r="E1378" s="778" t="s">
        <v>100</v>
      </c>
      <c r="F1378" s="860" t="s">
        <v>1185</v>
      </c>
      <c r="G1378" s="817" t="s">
        <v>851</v>
      </c>
      <c r="H1378" s="817" t="s">
        <v>851</v>
      </c>
      <c r="I1378" s="817" t="s">
        <v>851</v>
      </c>
      <c r="J1378" s="817" t="s">
        <v>851</v>
      </c>
      <c r="K1378" s="818" t="s">
        <v>851</v>
      </c>
      <c r="AH1378" s="1250"/>
      <c r="AI1378" s="1247"/>
      <c r="AJ1378" s="1247"/>
      <c r="AK1378" s="778" t="s">
        <v>100</v>
      </c>
      <c r="AL1378" s="860" t="s">
        <v>1185</v>
      </c>
      <c r="AM1378" s="817" t="s">
        <v>851</v>
      </c>
      <c r="AN1378" s="817" t="s">
        <v>851</v>
      </c>
      <c r="AO1378" s="817" t="s">
        <v>851</v>
      </c>
      <c r="AP1378" s="817" t="s">
        <v>851</v>
      </c>
      <c r="AQ1378" s="818" t="s">
        <v>851</v>
      </c>
      <c r="BN1378" s="1250"/>
      <c r="BO1378" s="1247"/>
      <c r="BP1378" s="1247"/>
      <c r="BQ1378" s="778" t="s">
        <v>100</v>
      </c>
      <c r="BR1378" s="860" t="s">
        <v>1185</v>
      </c>
      <c r="BS1378" s="817" t="s">
        <v>851</v>
      </c>
      <c r="BT1378" s="817" t="s">
        <v>851</v>
      </c>
      <c r="BU1378" s="817" t="s">
        <v>851</v>
      </c>
      <c r="BV1378" s="817" t="s">
        <v>851</v>
      </c>
      <c r="BW1378" s="818" t="s">
        <v>851</v>
      </c>
    </row>
    <row r="1379" spans="2:75" ht="15">
      <c r="B1379" s="1250"/>
      <c r="C1379" s="1247"/>
      <c r="D1379" s="1247"/>
      <c r="E1379" s="778" t="s">
        <v>101</v>
      </c>
      <c r="F1379" s="860" t="s">
        <v>1185</v>
      </c>
      <c r="G1379" s="817" t="s">
        <v>851</v>
      </c>
      <c r="H1379" s="817" t="s">
        <v>851</v>
      </c>
      <c r="I1379" s="817" t="s">
        <v>851</v>
      </c>
      <c r="J1379" s="817" t="s">
        <v>851</v>
      </c>
      <c r="K1379" s="818" t="s">
        <v>851</v>
      </c>
      <c r="AH1379" s="1250"/>
      <c r="AI1379" s="1247"/>
      <c r="AJ1379" s="1247"/>
      <c r="AK1379" s="778" t="s">
        <v>101</v>
      </c>
      <c r="AL1379" s="860" t="s">
        <v>1185</v>
      </c>
      <c r="AM1379" s="817" t="s">
        <v>851</v>
      </c>
      <c r="AN1379" s="817" t="s">
        <v>851</v>
      </c>
      <c r="AO1379" s="817" t="s">
        <v>851</v>
      </c>
      <c r="AP1379" s="817" t="s">
        <v>851</v>
      </c>
      <c r="AQ1379" s="818" t="s">
        <v>851</v>
      </c>
      <c r="BN1379" s="1250"/>
      <c r="BO1379" s="1247"/>
      <c r="BP1379" s="1247"/>
      <c r="BQ1379" s="778" t="s">
        <v>101</v>
      </c>
      <c r="BR1379" s="860" t="s">
        <v>1185</v>
      </c>
      <c r="BS1379" s="817" t="s">
        <v>851</v>
      </c>
      <c r="BT1379" s="817" t="s">
        <v>851</v>
      </c>
      <c r="BU1379" s="817" t="s">
        <v>851</v>
      </c>
      <c r="BV1379" s="817" t="s">
        <v>851</v>
      </c>
      <c r="BW1379" s="818" t="s">
        <v>851</v>
      </c>
    </row>
    <row r="1380" spans="2:75" ht="15">
      <c r="B1380" s="1250"/>
      <c r="C1380" s="1247"/>
      <c r="D1380" s="1247"/>
      <c r="E1380" s="778" t="s">
        <v>103</v>
      </c>
      <c r="F1380" s="860" t="s">
        <v>1185</v>
      </c>
      <c r="G1380" s="817" t="s">
        <v>851</v>
      </c>
      <c r="H1380" s="817" t="s">
        <v>851</v>
      </c>
      <c r="I1380" s="817" t="s">
        <v>851</v>
      </c>
      <c r="J1380" s="817" t="s">
        <v>851</v>
      </c>
      <c r="K1380" s="818" t="s">
        <v>851</v>
      </c>
      <c r="AH1380" s="1250"/>
      <c r="AI1380" s="1247"/>
      <c r="AJ1380" s="1247"/>
      <c r="AK1380" s="778" t="s">
        <v>103</v>
      </c>
      <c r="AL1380" s="860" t="s">
        <v>1185</v>
      </c>
      <c r="AM1380" s="817" t="s">
        <v>851</v>
      </c>
      <c r="AN1380" s="817" t="s">
        <v>851</v>
      </c>
      <c r="AO1380" s="817" t="s">
        <v>851</v>
      </c>
      <c r="AP1380" s="817" t="s">
        <v>851</v>
      </c>
      <c r="AQ1380" s="818" t="s">
        <v>851</v>
      </c>
      <c r="BN1380" s="1250"/>
      <c r="BO1380" s="1247"/>
      <c r="BP1380" s="1247"/>
      <c r="BQ1380" s="778" t="s">
        <v>103</v>
      </c>
      <c r="BR1380" s="860" t="s">
        <v>1185</v>
      </c>
      <c r="BS1380" s="817" t="s">
        <v>851</v>
      </c>
      <c r="BT1380" s="817" t="s">
        <v>851</v>
      </c>
      <c r="BU1380" s="817" t="s">
        <v>851</v>
      </c>
      <c r="BV1380" s="817" t="s">
        <v>851</v>
      </c>
      <c r="BW1380" s="818" t="s">
        <v>851</v>
      </c>
    </row>
    <row r="1381" spans="2:75" ht="15">
      <c r="B1381" s="1250"/>
      <c r="C1381" s="1247"/>
      <c r="D1381" s="1259"/>
      <c r="E1381" s="783" t="s">
        <v>104</v>
      </c>
      <c r="F1381" s="873" t="s">
        <v>1185</v>
      </c>
      <c r="G1381" s="874" t="s">
        <v>851</v>
      </c>
      <c r="H1381" s="874" t="s">
        <v>851</v>
      </c>
      <c r="I1381" s="874" t="s">
        <v>851</v>
      </c>
      <c r="J1381" s="874" t="s">
        <v>851</v>
      </c>
      <c r="K1381" s="875" t="s">
        <v>851</v>
      </c>
      <c r="AH1381" s="1250"/>
      <c r="AI1381" s="1247"/>
      <c r="AJ1381" s="1259"/>
      <c r="AK1381" s="783" t="s">
        <v>104</v>
      </c>
      <c r="AL1381" s="873" t="s">
        <v>1185</v>
      </c>
      <c r="AM1381" s="874" t="s">
        <v>851</v>
      </c>
      <c r="AN1381" s="874" t="s">
        <v>851</v>
      </c>
      <c r="AO1381" s="874" t="s">
        <v>851</v>
      </c>
      <c r="AP1381" s="874" t="s">
        <v>851</v>
      </c>
      <c r="AQ1381" s="875" t="s">
        <v>851</v>
      </c>
      <c r="BN1381" s="1250"/>
      <c r="BO1381" s="1247"/>
      <c r="BP1381" s="1259"/>
      <c r="BQ1381" s="783" t="s">
        <v>104</v>
      </c>
      <c r="BR1381" s="873" t="s">
        <v>1185</v>
      </c>
      <c r="BS1381" s="874" t="s">
        <v>851</v>
      </c>
      <c r="BT1381" s="874" t="s">
        <v>851</v>
      </c>
      <c r="BU1381" s="874" t="s">
        <v>851</v>
      </c>
      <c r="BV1381" s="874" t="s">
        <v>851</v>
      </c>
      <c r="BW1381" s="875" t="s">
        <v>851</v>
      </c>
    </row>
    <row r="1382" spans="2:75" ht="15">
      <c r="B1382" s="1250"/>
      <c r="C1382" s="1247"/>
      <c r="D1382" s="1258" t="s">
        <v>103</v>
      </c>
      <c r="E1382" s="773" t="s">
        <v>99</v>
      </c>
      <c r="F1382" s="857" t="s">
        <v>1185</v>
      </c>
      <c r="G1382" s="858" t="s">
        <v>851</v>
      </c>
      <c r="H1382" s="858" t="s">
        <v>851</v>
      </c>
      <c r="I1382" s="858" t="s">
        <v>851</v>
      </c>
      <c r="J1382" s="858" t="s">
        <v>851</v>
      </c>
      <c r="K1382" s="859" t="s">
        <v>851</v>
      </c>
      <c r="AH1382" s="1250"/>
      <c r="AI1382" s="1247"/>
      <c r="AJ1382" s="1258" t="s">
        <v>103</v>
      </c>
      <c r="AK1382" s="773" t="s">
        <v>99</v>
      </c>
      <c r="AL1382" s="857" t="s">
        <v>1185</v>
      </c>
      <c r="AM1382" s="858" t="s">
        <v>851</v>
      </c>
      <c r="AN1382" s="858" t="s">
        <v>851</v>
      </c>
      <c r="AO1382" s="858" t="s">
        <v>851</v>
      </c>
      <c r="AP1382" s="858" t="s">
        <v>851</v>
      </c>
      <c r="AQ1382" s="859" t="s">
        <v>851</v>
      </c>
      <c r="BN1382" s="1250"/>
      <c r="BO1382" s="1247"/>
      <c r="BP1382" s="1258" t="s">
        <v>103</v>
      </c>
      <c r="BQ1382" s="773" t="s">
        <v>99</v>
      </c>
      <c r="BR1382" s="857" t="s">
        <v>1185</v>
      </c>
      <c r="BS1382" s="858" t="s">
        <v>851</v>
      </c>
      <c r="BT1382" s="858" t="s">
        <v>851</v>
      </c>
      <c r="BU1382" s="858" t="s">
        <v>851</v>
      </c>
      <c r="BV1382" s="858" t="s">
        <v>851</v>
      </c>
      <c r="BW1382" s="859" t="s">
        <v>851</v>
      </c>
    </row>
    <row r="1383" spans="2:75" ht="15">
      <c r="B1383" s="1250"/>
      <c r="C1383" s="1247"/>
      <c r="D1383" s="1247"/>
      <c r="E1383" s="778" t="s">
        <v>100</v>
      </c>
      <c r="F1383" s="860" t="s">
        <v>1185</v>
      </c>
      <c r="G1383" s="817" t="s">
        <v>851</v>
      </c>
      <c r="H1383" s="817" t="s">
        <v>851</v>
      </c>
      <c r="I1383" s="817" t="s">
        <v>851</v>
      </c>
      <c r="J1383" s="817" t="s">
        <v>851</v>
      </c>
      <c r="K1383" s="818" t="s">
        <v>851</v>
      </c>
      <c r="AH1383" s="1250"/>
      <c r="AI1383" s="1247"/>
      <c r="AJ1383" s="1247"/>
      <c r="AK1383" s="778" t="s">
        <v>100</v>
      </c>
      <c r="AL1383" s="860" t="s">
        <v>1185</v>
      </c>
      <c r="AM1383" s="817" t="s">
        <v>851</v>
      </c>
      <c r="AN1383" s="817" t="s">
        <v>851</v>
      </c>
      <c r="AO1383" s="817" t="s">
        <v>851</v>
      </c>
      <c r="AP1383" s="817" t="s">
        <v>851</v>
      </c>
      <c r="AQ1383" s="818" t="s">
        <v>851</v>
      </c>
      <c r="BN1383" s="1250"/>
      <c r="BO1383" s="1247"/>
      <c r="BP1383" s="1247"/>
      <c r="BQ1383" s="778" t="s">
        <v>100</v>
      </c>
      <c r="BR1383" s="860" t="s">
        <v>1185</v>
      </c>
      <c r="BS1383" s="817" t="s">
        <v>851</v>
      </c>
      <c r="BT1383" s="817" t="s">
        <v>851</v>
      </c>
      <c r="BU1383" s="817" t="s">
        <v>851</v>
      </c>
      <c r="BV1383" s="817" t="s">
        <v>851</v>
      </c>
      <c r="BW1383" s="818" t="s">
        <v>851</v>
      </c>
    </row>
    <row r="1384" spans="2:75" ht="15">
      <c r="B1384" s="1250"/>
      <c r="C1384" s="1247"/>
      <c r="D1384" s="1247"/>
      <c r="E1384" s="778" t="s">
        <v>101</v>
      </c>
      <c r="F1384" s="860" t="s">
        <v>1185</v>
      </c>
      <c r="G1384" s="817" t="s">
        <v>851</v>
      </c>
      <c r="H1384" s="817" t="s">
        <v>851</v>
      </c>
      <c r="I1384" s="817" t="s">
        <v>851</v>
      </c>
      <c r="J1384" s="817" t="s">
        <v>851</v>
      </c>
      <c r="K1384" s="818" t="s">
        <v>851</v>
      </c>
      <c r="AH1384" s="1250"/>
      <c r="AI1384" s="1247"/>
      <c r="AJ1384" s="1247"/>
      <c r="AK1384" s="778" t="s">
        <v>101</v>
      </c>
      <c r="AL1384" s="860" t="s">
        <v>1185</v>
      </c>
      <c r="AM1384" s="817" t="s">
        <v>851</v>
      </c>
      <c r="AN1384" s="817" t="s">
        <v>851</v>
      </c>
      <c r="AO1384" s="817" t="s">
        <v>851</v>
      </c>
      <c r="AP1384" s="817" t="s">
        <v>851</v>
      </c>
      <c r="AQ1384" s="818" t="s">
        <v>851</v>
      </c>
      <c r="BN1384" s="1250"/>
      <c r="BO1384" s="1247"/>
      <c r="BP1384" s="1247"/>
      <c r="BQ1384" s="778" t="s">
        <v>101</v>
      </c>
      <c r="BR1384" s="860" t="s">
        <v>1185</v>
      </c>
      <c r="BS1384" s="817" t="s">
        <v>851</v>
      </c>
      <c r="BT1384" s="817" t="s">
        <v>851</v>
      </c>
      <c r="BU1384" s="817" t="s">
        <v>851</v>
      </c>
      <c r="BV1384" s="817" t="s">
        <v>851</v>
      </c>
      <c r="BW1384" s="818" t="s">
        <v>851</v>
      </c>
    </row>
    <row r="1385" spans="2:75" ht="15">
      <c r="B1385" s="1250"/>
      <c r="C1385" s="1247"/>
      <c r="D1385" s="1247"/>
      <c r="E1385" s="778" t="s">
        <v>102</v>
      </c>
      <c r="F1385" s="860" t="s">
        <v>1185</v>
      </c>
      <c r="G1385" s="817" t="s">
        <v>851</v>
      </c>
      <c r="H1385" s="817" t="s">
        <v>851</v>
      </c>
      <c r="I1385" s="817" t="s">
        <v>851</v>
      </c>
      <c r="J1385" s="817" t="s">
        <v>851</v>
      </c>
      <c r="K1385" s="818" t="s">
        <v>851</v>
      </c>
      <c r="AH1385" s="1250"/>
      <c r="AI1385" s="1247"/>
      <c r="AJ1385" s="1247"/>
      <c r="AK1385" s="778" t="s">
        <v>102</v>
      </c>
      <c r="AL1385" s="860" t="s">
        <v>1185</v>
      </c>
      <c r="AM1385" s="817" t="s">
        <v>851</v>
      </c>
      <c r="AN1385" s="817" t="s">
        <v>851</v>
      </c>
      <c r="AO1385" s="817" t="s">
        <v>851</v>
      </c>
      <c r="AP1385" s="817" t="s">
        <v>851</v>
      </c>
      <c r="AQ1385" s="818" t="s">
        <v>851</v>
      </c>
      <c r="BN1385" s="1250"/>
      <c r="BO1385" s="1247"/>
      <c r="BP1385" s="1247"/>
      <c r="BQ1385" s="778" t="s">
        <v>102</v>
      </c>
      <c r="BR1385" s="860" t="s">
        <v>1185</v>
      </c>
      <c r="BS1385" s="817" t="s">
        <v>851</v>
      </c>
      <c r="BT1385" s="817" t="s">
        <v>851</v>
      </c>
      <c r="BU1385" s="817" t="s">
        <v>851</v>
      </c>
      <c r="BV1385" s="817" t="s">
        <v>851</v>
      </c>
      <c r="BW1385" s="818" t="s">
        <v>851</v>
      </c>
    </row>
    <row r="1386" spans="2:75" ht="15">
      <c r="B1386" s="1250"/>
      <c r="C1386" s="1247"/>
      <c r="D1386" s="1259"/>
      <c r="E1386" s="783" t="s">
        <v>104</v>
      </c>
      <c r="F1386" s="873" t="s">
        <v>1185</v>
      </c>
      <c r="G1386" s="874" t="s">
        <v>851</v>
      </c>
      <c r="H1386" s="874" t="s">
        <v>851</v>
      </c>
      <c r="I1386" s="874" t="s">
        <v>851</v>
      </c>
      <c r="J1386" s="874" t="s">
        <v>851</v>
      </c>
      <c r="K1386" s="875" t="s">
        <v>851</v>
      </c>
      <c r="AH1386" s="1250"/>
      <c r="AI1386" s="1247"/>
      <c r="AJ1386" s="1259"/>
      <c r="AK1386" s="783" t="s">
        <v>104</v>
      </c>
      <c r="AL1386" s="873" t="s">
        <v>1185</v>
      </c>
      <c r="AM1386" s="874" t="s">
        <v>851</v>
      </c>
      <c r="AN1386" s="874" t="s">
        <v>851</v>
      </c>
      <c r="AO1386" s="874" t="s">
        <v>851</v>
      </c>
      <c r="AP1386" s="874" t="s">
        <v>851</v>
      </c>
      <c r="AQ1386" s="875" t="s">
        <v>851</v>
      </c>
      <c r="BN1386" s="1250"/>
      <c r="BO1386" s="1247"/>
      <c r="BP1386" s="1259"/>
      <c r="BQ1386" s="783" t="s">
        <v>104</v>
      </c>
      <c r="BR1386" s="873" t="s">
        <v>1185</v>
      </c>
      <c r="BS1386" s="874" t="s">
        <v>851</v>
      </c>
      <c r="BT1386" s="874" t="s">
        <v>851</v>
      </c>
      <c r="BU1386" s="874" t="s">
        <v>851</v>
      </c>
      <c r="BV1386" s="874" t="s">
        <v>851</v>
      </c>
      <c r="BW1386" s="875" t="s">
        <v>851</v>
      </c>
    </row>
    <row r="1387" spans="2:75" ht="15">
      <c r="B1387" s="1250"/>
      <c r="C1387" s="1247"/>
      <c r="D1387" s="1258" t="s">
        <v>104</v>
      </c>
      <c r="E1387" s="773" t="s">
        <v>99</v>
      </c>
      <c r="F1387" s="857" t="s">
        <v>1185</v>
      </c>
      <c r="G1387" s="858" t="s">
        <v>851</v>
      </c>
      <c r="H1387" s="858" t="s">
        <v>851</v>
      </c>
      <c r="I1387" s="858" t="s">
        <v>851</v>
      </c>
      <c r="J1387" s="858" t="s">
        <v>851</v>
      </c>
      <c r="K1387" s="859" t="s">
        <v>851</v>
      </c>
      <c r="AH1387" s="1250"/>
      <c r="AI1387" s="1247"/>
      <c r="AJ1387" s="1258" t="s">
        <v>104</v>
      </c>
      <c r="AK1387" s="773" t="s">
        <v>99</v>
      </c>
      <c r="AL1387" s="857" t="s">
        <v>1185</v>
      </c>
      <c r="AM1387" s="858" t="s">
        <v>851</v>
      </c>
      <c r="AN1387" s="858" t="s">
        <v>851</v>
      </c>
      <c r="AO1387" s="858" t="s">
        <v>851</v>
      </c>
      <c r="AP1387" s="858" t="s">
        <v>851</v>
      </c>
      <c r="AQ1387" s="859" t="s">
        <v>851</v>
      </c>
      <c r="BN1387" s="1250"/>
      <c r="BO1387" s="1247"/>
      <c r="BP1387" s="1258" t="s">
        <v>104</v>
      </c>
      <c r="BQ1387" s="773" t="s">
        <v>99</v>
      </c>
      <c r="BR1387" s="857" t="s">
        <v>1185</v>
      </c>
      <c r="BS1387" s="858" t="s">
        <v>851</v>
      </c>
      <c r="BT1387" s="858" t="s">
        <v>851</v>
      </c>
      <c r="BU1387" s="858" t="s">
        <v>851</v>
      </c>
      <c r="BV1387" s="858" t="s">
        <v>851</v>
      </c>
      <c r="BW1387" s="859" t="s">
        <v>851</v>
      </c>
    </row>
    <row r="1388" spans="2:75" ht="15">
      <c r="B1388" s="1250"/>
      <c r="C1388" s="1247"/>
      <c r="D1388" s="1247"/>
      <c r="E1388" s="778" t="s">
        <v>100</v>
      </c>
      <c r="F1388" s="860" t="s">
        <v>1185</v>
      </c>
      <c r="G1388" s="817" t="s">
        <v>851</v>
      </c>
      <c r="H1388" s="817" t="s">
        <v>851</v>
      </c>
      <c r="I1388" s="817" t="s">
        <v>851</v>
      </c>
      <c r="J1388" s="817" t="s">
        <v>851</v>
      </c>
      <c r="K1388" s="818" t="s">
        <v>851</v>
      </c>
      <c r="AH1388" s="1250"/>
      <c r="AI1388" s="1247"/>
      <c r="AJ1388" s="1247"/>
      <c r="AK1388" s="778" t="s">
        <v>100</v>
      </c>
      <c r="AL1388" s="860" t="s">
        <v>1185</v>
      </c>
      <c r="AM1388" s="817" t="s">
        <v>851</v>
      </c>
      <c r="AN1388" s="817" t="s">
        <v>851</v>
      </c>
      <c r="AO1388" s="817" t="s">
        <v>851</v>
      </c>
      <c r="AP1388" s="817" t="s">
        <v>851</v>
      </c>
      <c r="AQ1388" s="818" t="s">
        <v>851</v>
      </c>
      <c r="BN1388" s="1250"/>
      <c r="BO1388" s="1247"/>
      <c r="BP1388" s="1247"/>
      <c r="BQ1388" s="778" t="s">
        <v>100</v>
      </c>
      <c r="BR1388" s="860" t="s">
        <v>1185</v>
      </c>
      <c r="BS1388" s="817" t="s">
        <v>851</v>
      </c>
      <c r="BT1388" s="817" t="s">
        <v>851</v>
      </c>
      <c r="BU1388" s="817" t="s">
        <v>851</v>
      </c>
      <c r="BV1388" s="817" t="s">
        <v>851</v>
      </c>
      <c r="BW1388" s="818" t="s">
        <v>851</v>
      </c>
    </row>
    <row r="1389" spans="2:75" ht="15">
      <c r="B1389" s="1250"/>
      <c r="C1389" s="1247"/>
      <c r="D1389" s="1247"/>
      <c r="E1389" s="778" t="s">
        <v>101</v>
      </c>
      <c r="F1389" s="860" t="s">
        <v>1185</v>
      </c>
      <c r="G1389" s="817" t="s">
        <v>851</v>
      </c>
      <c r="H1389" s="817" t="s">
        <v>851</v>
      </c>
      <c r="I1389" s="817" t="s">
        <v>851</v>
      </c>
      <c r="J1389" s="817" t="s">
        <v>851</v>
      </c>
      <c r="K1389" s="818" t="s">
        <v>851</v>
      </c>
      <c r="AH1389" s="1250"/>
      <c r="AI1389" s="1247"/>
      <c r="AJ1389" s="1247"/>
      <c r="AK1389" s="778" t="s">
        <v>101</v>
      </c>
      <c r="AL1389" s="860" t="s">
        <v>1185</v>
      </c>
      <c r="AM1389" s="817" t="s">
        <v>851</v>
      </c>
      <c r="AN1389" s="817" t="s">
        <v>851</v>
      </c>
      <c r="AO1389" s="817" t="s">
        <v>851</v>
      </c>
      <c r="AP1389" s="817" t="s">
        <v>851</v>
      </c>
      <c r="AQ1389" s="818" t="s">
        <v>851</v>
      </c>
      <c r="BN1389" s="1250"/>
      <c r="BO1389" s="1247"/>
      <c r="BP1389" s="1247"/>
      <c r="BQ1389" s="778" t="s">
        <v>101</v>
      </c>
      <c r="BR1389" s="860" t="s">
        <v>1185</v>
      </c>
      <c r="BS1389" s="817" t="s">
        <v>851</v>
      </c>
      <c r="BT1389" s="817" t="s">
        <v>851</v>
      </c>
      <c r="BU1389" s="817" t="s">
        <v>851</v>
      </c>
      <c r="BV1389" s="817" t="s">
        <v>851</v>
      </c>
      <c r="BW1389" s="818" t="s">
        <v>851</v>
      </c>
    </row>
    <row r="1390" spans="2:75" ht="15">
      <c r="B1390" s="1250"/>
      <c r="C1390" s="1247"/>
      <c r="D1390" s="1247"/>
      <c r="E1390" s="778" t="s">
        <v>102</v>
      </c>
      <c r="F1390" s="860" t="s">
        <v>1185</v>
      </c>
      <c r="G1390" s="817" t="s">
        <v>851</v>
      </c>
      <c r="H1390" s="817" t="s">
        <v>851</v>
      </c>
      <c r="I1390" s="817" t="s">
        <v>851</v>
      </c>
      <c r="J1390" s="817" t="s">
        <v>851</v>
      </c>
      <c r="K1390" s="818" t="s">
        <v>851</v>
      </c>
      <c r="AH1390" s="1250"/>
      <c r="AI1390" s="1247"/>
      <c r="AJ1390" s="1247"/>
      <c r="AK1390" s="778" t="s">
        <v>102</v>
      </c>
      <c r="AL1390" s="860" t="s">
        <v>1185</v>
      </c>
      <c r="AM1390" s="817" t="s">
        <v>851</v>
      </c>
      <c r="AN1390" s="817" t="s">
        <v>851</v>
      </c>
      <c r="AO1390" s="817" t="s">
        <v>851</v>
      </c>
      <c r="AP1390" s="817" t="s">
        <v>851</v>
      </c>
      <c r="AQ1390" s="818" t="s">
        <v>851</v>
      </c>
      <c r="BN1390" s="1250"/>
      <c r="BO1390" s="1247"/>
      <c r="BP1390" s="1247"/>
      <c r="BQ1390" s="778" t="s">
        <v>102</v>
      </c>
      <c r="BR1390" s="860" t="s">
        <v>1185</v>
      </c>
      <c r="BS1390" s="817" t="s">
        <v>851</v>
      </c>
      <c r="BT1390" s="817" t="s">
        <v>851</v>
      </c>
      <c r="BU1390" s="817" t="s">
        <v>851</v>
      </c>
      <c r="BV1390" s="817" t="s">
        <v>851</v>
      </c>
      <c r="BW1390" s="818" t="s">
        <v>851</v>
      </c>
    </row>
    <row r="1391" spans="2:75" ht="15">
      <c r="B1391" s="1250"/>
      <c r="C1391" s="1259"/>
      <c r="D1391" s="1259"/>
      <c r="E1391" s="783" t="s">
        <v>103</v>
      </c>
      <c r="F1391" s="873" t="s">
        <v>1185</v>
      </c>
      <c r="G1391" s="874" t="s">
        <v>851</v>
      </c>
      <c r="H1391" s="874" t="s">
        <v>851</v>
      </c>
      <c r="I1391" s="874" t="s">
        <v>851</v>
      </c>
      <c r="J1391" s="874" t="s">
        <v>851</v>
      </c>
      <c r="K1391" s="875" t="s">
        <v>851</v>
      </c>
      <c r="AH1391" s="1250"/>
      <c r="AI1391" s="1259"/>
      <c r="AJ1391" s="1259"/>
      <c r="AK1391" s="783" t="s">
        <v>103</v>
      </c>
      <c r="AL1391" s="873" t="s">
        <v>1185</v>
      </c>
      <c r="AM1391" s="874" t="s">
        <v>851</v>
      </c>
      <c r="AN1391" s="874" t="s">
        <v>851</v>
      </c>
      <c r="AO1391" s="874" t="s">
        <v>851</v>
      </c>
      <c r="AP1391" s="874" t="s">
        <v>851</v>
      </c>
      <c r="AQ1391" s="875" t="s">
        <v>851</v>
      </c>
      <c r="BN1391" s="1250"/>
      <c r="BO1391" s="1259"/>
      <c r="BP1391" s="1259"/>
      <c r="BQ1391" s="783" t="s">
        <v>103</v>
      </c>
      <c r="BR1391" s="873" t="s">
        <v>1185</v>
      </c>
      <c r="BS1391" s="874" t="s">
        <v>851</v>
      </c>
      <c r="BT1391" s="874" t="s">
        <v>851</v>
      </c>
      <c r="BU1391" s="874" t="s">
        <v>851</v>
      </c>
      <c r="BV1391" s="874" t="s">
        <v>851</v>
      </c>
      <c r="BW1391" s="875" t="s">
        <v>851</v>
      </c>
    </row>
    <row r="1392" spans="2:75" ht="15">
      <c r="B1392" s="1250"/>
      <c r="C1392" s="1258" t="s">
        <v>1049</v>
      </c>
      <c r="D1392" s="1258" t="s">
        <v>99</v>
      </c>
      <c r="E1392" s="773" t="s">
        <v>100</v>
      </c>
      <c r="F1392" s="857" t="s">
        <v>1185</v>
      </c>
      <c r="G1392" s="858" t="s">
        <v>851</v>
      </c>
      <c r="H1392" s="858" t="s">
        <v>851</v>
      </c>
      <c r="I1392" s="858" t="s">
        <v>851</v>
      </c>
      <c r="J1392" s="858" t="s">
        <v>851</v>
      </c>
      <c r="K1392" s="859" t="s">
        <v>851</v>
      </c>
      <c r="AH1392" s="1250"/>
      <c r="AI1392" s="1258" t="s">
        <v>1049</v>
      </c>
      <c r="AJ1392" s="1258" t="s">
        <v>99</v>
      </c>
      <c r="AK1392" s="773" t="s">
        <v>100</v>
      </c>
      <c r="AL1392" s="857" t="s">
        <v>1185</v>
      </c>
      <c r="AM1392" s="858" t="s">
        <v>851</v>
      </c>
      <c r="AN1392" s="858" t="s">
        <v>851</v>
      </c>
      <c r="AO1392" s="858" t="s">
        <v>851</v>
      </c>
      <c r="AP1392" s="858" t="s">
        <v>851</v>
      </c>
      <c r="AQ1392" s="859" t="s">
        <v>851</v>
      </c>
      <c r="BN1392" s="1250"/>
      <c r="BO1392" s="1258" t="s">
        <v>1049</v>
      </c>
      <c r="BP1392" s="1258" t="s">
        <v>99</v>
      </c>
      <c r="BQ1392" s="773" t="s">
        <v>100</v>
      </c>
      <c r="BR1392" s="857" t="s">
        <v>1185</v>
      </c>
      <c r="BS1392" s="858" t="s">
        <v>851</v>
      </c>
      <c r="BT1392" s="858" t="s">
        <v>851</v>
      </c>
      <c r="BU1392" s="858" t="s">
        <v>851</v>
      </c>
      <c r="BV1392" s="858" t="s">
        <v>851</v>
      </c>
      <c r="BW1392" s="859" t="s">
        <v>851</v>
      </c>
    </row>
    <row r="1393" spans="2:75" ht="15">
      <c r="B1393" s="1250"/>
      <c r="C1393" s="1247"/>
      <c r="D1393" s="1247"/>
      <c r="E1393" s="778" t="s">
        <v>101</v>
      </c>
      <c r="F1393" s="860" t="s">
        <v>1185</v>
      </c>
      <c r="G1393" s="817" t="s">
        <v>851</v>
      </c>
      <c r="H1393" s="817" t="s">
        <v>851</v>
      </c>
      <c r="I1393" s="817" t="s">
        <v>851</v>
      </c>
      <c r="J1393" s="817" t="s">
        <v>851</v>
      </c>
      <c r="K1393" s="818" t="s">
        <v>851</v>
      </c>
      <c r="AH1393" s="1250"/>
      <c r="AI1393" s="1247"/>
      <c r="AJ1393" s="1247"/>
      <c r="AK1393" s="778" t="s">
        <v>101</v>
      </c>
      <c r="AL1393" s="860" t="s">
        <v>1185</v>
      </c>
      <c r="AM1393" s="817" t="s">
        <v>851</v>
      </c>
      <c r="AN1393" s="817" t="s">
        <v>851</v>
      </c>
      <c r="AO1393" s="817" t="s">
        <v>851</v>
      </c>
      <c r="AP1393" s="817" t="s">
        <v>851</v>
      </c>
      <c r="AQ1393" s="818" t="s">
        <v>851</v>
      </c>
      <c r="BN1393" s="1250"/>
      <c r="BO1393" s="1247"/>
      <c r="BP1393" s="1247"/>
      <c r="BQ1393" s="778" t="s">
        <v>101</v>
      </c>
      <c r="BR1393" s="860" t="s">
        <v>1185</v>
      </c>
      <c r="BS1393" s="817" t="s">
        <v>851</v>
      </c>
      <c r="BT1393" s="817" t="s">
        <v>851</v>
      </c>
      <c r="BU1393" s="817" t="s">
        <v>851</v>
      </c>
      <c r="BV1393" s="817" t="s">
        <v>851</v>
      </c>
      <c r="BW1393" s="818" t="s">
        <v>851</v>
      </c>
    </row>
    <row r="1394" spans="2:75" ht="15">
      <c r="B1394" s="1250"/>
      <c r="C1394" s="1247"/>
      <c r="D1394" s="1247"/>
      <c r="E1394" s="778" t="s">
        <v>102</v>
      </c>
      <c r="F1394" s="860" t="s">
        <v>1185</v>
      </c>
      <c r="G1394" s="817" t="s">
        <v>851</v>
      </c>
      <c r="H1394" s="817" t="s">
        <v>851</v>
      </c>
      <c r="I1394" s="817" t="s">
        <v>851</v>
      </c>
      <c r="J1394" s="817" t="s">
        <v>851</v>
      </c>
      <c r="K1394" s="818" t="s">
        <v>851</v>
      </c>
      <c r="AH1394" s="1250"/>
      <c r="AI1394" s="1247"/>
      <c r="AJ1394" s="1247"/>
      <c r="AK1394" s="778" t="s">
        <v>102</v>
      </c>
      <c r="AL1394" s="860" t="s">
        <v>1185</v>
      </c>
      <c r="AM1394" s="817" t="s">
        <v>851</v>
      </c>
      <c r="AN1394" s="817" t="s">
        <v>851</v>
      </c>
      <c r="AO1394" s="817" t="s">
        <v>851</v>
      </c>
      <c r="AP1394" s="817" t="s">
        <v>851</v>
      </c>
      <c r="AQ1394" s="818" t="s">
        <v>851</v>
      </c>
      <c r="BN1394" s="1250"/>
      <c r="BO1394" s="1247"/>
      <c r="BP1394" s="1247"/>
      <c r="BQ1394" s="778" t="s">
        <v>102</v>
      </c>
      <c r="BR1394" s="860" t="s">
        <v>1185</v>
      </c>
      <c r="BS1394" s="817" t="s">
        <v>851</v>
      </c>
      <c r="BT1394" s="817" t="s">
        <v>851</v>
      </c>
      <c r="BU1394" s="817" t="s">
        <v>851</v>
      </c>
      <c r="BV1394" s="817" t="s">
        <v>851</v>
      </c>
      <c r="BW1394" s="818" t="s">
        <v>851</v>
      </c>
    </row>
    <row r="1395" spans="2:75" ht="15">
      <c r="B1395" s="1250"/>
      <c r="C1395" s="1247"/>
      <c r="D1395" s="1247"/>
      <c r="E1395" s="778" t="s">
        <v>103</v>
      </c>
      <c r="F1395" s="860" t="s">
        <v>1185</v>
      </c>
      <c r="G1395" s="817" t="s">
        <v>851</v>
      </c>
      <c r="H1395" s="817" t="s">
        <v>851</v>
      </c>
      <c r="I1395" s="817" t="s">
        <v>851</v>
      </c>
      <c r="J1395" s="817" t="s">
        <v>851</v>
      </c>
      <c r="K1395" s="818" t="s">
        <v>851</v>
      </c>
      <c r="AH1395" s="1250"/>
      <c r="AI1395" s="1247"/>
      <c r="AJ1395" s="1247"/>
      <c r="AK1395" s="778" t="s">
        <v>103</v>
      </c>
      <c r="AL1395" s="860" t="s">
        <v>1185</v>
      </c>
      <c r="AM1395" s="817" t="s">
        <v>851</v>
      </c>
      <c r="AN1395" s="817" t="s">
        <v>851</v>
      </c>
      <c r="AO1395" s="817" t="s">
        <v>851</v>
      </c>
      <c r="AP1395" s="817" t="s">
        <v>851</v>
      </c>
      <c r="AQ1395" s="818" t="s">
        <v>851</v>
      </c>
      <c r="BN1395" s="1250"/>
      <c r="BO1395" s="1247"/>
      <c r="BP1395" s="1247"/>
      <c r="BQ1395" s="778" t="s">
        <v>103</v>
      </c>
      <c r="BR1395" s="860" t="s">
        <v>1185</v>
      </c>
      <c r="BS1395" s="817" t="s">
        <v>851</v>
      </c>
      <c r="BT1395" s="817" t="s">
        <v>851</v>
      </c>
      <c r="BU1395" s="817" t="s">
        <v>851</v>
      </c>
      <c r="BV1395" s="817" t="s">
        <v>851</v>
      </c>
      <c r="BW1395" s="818" t="s">
        <v>851</v>
      </c>
    </row>
    <row r="1396" spans="2:75" ht="15">
      <c r="B1396" s="1250"/>
      <c r="C1396" s="1247"/>
      <c r="D1396" s="1259"/>
      <c r="E1396" s="783" t="s">
        <v>104</v>
      </c>
      <c r="F1396" s="873" t="s">
        <v>1185</v>
      </c>
      <c r="G1396" s="874" t="s">
        <v>851</v>
      </c>
      <c r="H1396" s="874" t="s">
        <v>851</v>
      </c>
      <c r="I1396" s="874" t="s">
        <v>851</v>
      </c>
      <c r="J1396" s="874" t="s">
        <v>851</v>
      </c>
      <c r="K1396" s="875" t="s">
        <v>851</v>
      </c>
      <c r="AH1396" s="1250"/>
      <c r="AI1396" s="1247"/>
      <c r="AJ1396" s="1259"/>
      <c r="AK1396" s="783" t="s">
        <v>104</v>
      </c>
      <c r="AL1396" s="873" t="s">
        <v>1185</v>
      </c>
      <c r="AM1396" s="874" t="s">
        <v>851</v>
      </c>
      <c r="AN1396" s="874" t="s">
        <v>851</v>
      </c>
      <c r="AO1396" s="874" t="s">
        <v>851</v>
      </c>
      <c r="AP1396" s="874" t="s">
        <v>851</v>
      </c>
      <c r="AQ1396" s="875" t="s">
        <v>851</v>
      </c>
      <c r="BN1396" s="1250"/>
      <c r="BO1396" s="1247"/>
      <c r="BP1396" s="1259"/>
      <c r="BQ1396" s="783" t="s">
        <v>104</v>
      </c>
      <c r="BR1396" s="873" t="s">
        <v>1185</v>
      </c>
      <c r="BS1396" s="874" t="s">
        <v>851</v>
      </c>
      <c r="BT1396" s="874" t="s">
        <v>851</v>
      </c>
      <c r="BU1396" s="874" t="s">
        <v>851</v>
      </c>
      <c r="BV1396" s="874" t="s">
        <v>851</v>
      </c>
      <c r="BW1396" s="875" t="s">
        <v>851</v>
      </c>
    </row>
    <row r="1397" spans="2:75" ht="15">
      <c r="B1397" s="1250"/>
      <c r="C1397" s="1247"/>
      <c r="D1397" s="1258" t="s">
        <v>100</v>
      </c>
      <c r="E1397" s="773" t="s">
        <v>99</v>
      </c>
      <c r="F1397" s="857" t="s">
        <v>1185</v>
      </c>
      <c r="G1397" s="858" t="s">
        <v>851</v>
      </c>
      <c r="H1397" s="858" t="s">
        <v>851</v>
      </c>
      <c r="I1397" s="858" t="s">
        <v>851</v>
      </c>
      <c r="J1397" s="858" t="s">
        <v>851</v>
      </c>
      <c r="K1397" s="859" t="s">
        <v>851</v>
      </c>
      <c r="AH1397" s="1250"/>
      <c r="AI1397" s="1247"/>
      <c r="AJ1397" s="1258" t="s">
        <v>100</v>
      </c>
      <c r="AK1397" s="773" t="s">
        <v>99</v>
      </c>
      <c r="AL1397" s="857" t="s">
        <v>1185</v>
      </c>
      <c r="AM1397" s="858" t="s">
        <v>851</v>
      </c>
      <c r="AN1397" s="858" t="s">
        <v>851</v>
      </c>
      <c r="AO1397" s="858" t="s">
        <v>851</v>
      </c>
      <c r="AP1397" s="858" t="s">
        <v>851</v>
      </c>
      <c r="AQ1397" s="859" t="s">
        <v>851</v>
      </c>
      <c r="BN1397" s="1250"/>
      <c r="BO1397" s="1247"/>
      <c r="BP1397" s="1258" t="s">
        <v>100</v>
      </c>
      <c r="BQ1397" s="773" t="s">
        <v>99</v>
      </c>
      <c r="BR1397" s="857" t="s">
        <v>1185</v>
      </c>
      <c r="BS1397" s="858" t="s">
        <v>851</v>
      </c>
      <c r="BT1397" s="858" t="s">
        <v>851</v>
      </c>
      <c r="BU1397" s="858" t="s">
        <v>851</v>
      </c>
      <c r="BV1397" s="858" t="s">
        <v>851</v>
      </c>
      <c r="BW1397" s="859" t="s">
        <v>851</v>
      </c>
    </row>
    <row r="1398" spans="2:75" ht="15">
      <c r="B1398" s="1250"/>
      <c r="C1398" s="1247"/>
      <c r="D1398" s="1247"/>
      <c r="E1398" s="778" t="s">
        <v>101</v>
      </c>
      <c r="F1398" s="860" t="s">
        <v>1185</v>
      </c>
      <c r="G1398" s="817" t="s">
        <v>851</v>
      </c>
      <c r="H1398" s="817" t="s">
        <v>851</v>
      </c>
      <c r="I1398" s="817" t="s">
        <v>851</v>
      </c>
      <c r="J1398" s="817" t="s">
        <v>851</v>
      </c>
      <c r="K1398" s="818" t="s">
        <v>851</v>
      </c>
      <c r="AH1398" s="1250"/>
      <c r="AI1398" s="1247"/>
      <c r="AJ1398" s="1247"/>
      <c r="AK1398" s="778" t="s">
        <v>101</v>
      </c>
      <c r="AL1398" s="860" t="s">
        <v>1185</v>
      </c>
      <c r="AM1398" s="817" t="s">
        <v>851</v>
      </c>
      <c r="AN1398" s="817" t="s">
        <v>851</v>
      </c>
      <c r="AO1398" s="817" t="s">
        <v>851</v>
      </c>
      <c r="AP1398" s="817" t="s">
        <v>851</v>
      </c>
      <c r="AQ1398" s="818" t="s">
        <v>851</v>
      </c>
      <c r="BN1398" s="1250"/>
      <c r="BO1398" s="1247"/>
      <c r="BP1398" s="1247"/>
      <c r="BQ1398" s="778" t="s">
        <v>101</v>
      </c>
      <c r="BR1398" s="860" t="s">
        <v>1185</v>
      </c>
      <c r="BS1398" s="817" t="s">
        <v>851</v>
      </c>
      <c r="BT1398" s="817" t="s">
        <v>851</v>
      </c>
      <c r="BU1398" s="817" t="s">
        <v>851</v>
      </c>
      <c r="BV1398" s="817" t="s">
        <v>851</v>
      </c>
      <c r="BW1398" s="818" t="s">
        <v>851</v>
      </c>
    </row>
    <row r="1399" spans="2:75" ht="15">
      <c r="B1399" s="1250"/>
      <c r="C1399" s="1247"/>
      <c r="D1399" s="1247"/>
      <c r="E1399" s="778" t="s">
        <v>102</v>
      </c>
      <c r="F1399" s="860" t="s">
        <v>1185</v>
      </c>
      <c r="G1399" s="817" t="s">
        <v>851</v>
      </c>
      <c r="H1399" s="817" t="s">
        <v>851</v>
      </c>
      <c r="I1399" s="817" t="s">
        <v>851</v>
      </c>
      <c r="J1399" s="817" t="s">
        <v>851</v>
      </c>
      <c r="K1399" s="818" t="s">
        <v>851</v>
      </c>
      <c r="AH1399" s="1250"/>
      <c r="AI1399" s="1247"/>
      <c r="AJ1399" s="1247"/>
      <c r="AK1399" s="778" t="s">
        <v>102</v>
      </c>
      <c r="AL1399" s="860" t="s">
        <v>1185</v>
      </c>
      <c r="AM1399" s="817" t="s">
        <v>851</v>
      </c>
      <c r="AN1399" s="817" t="s">
        <v>851</v>
      </c>
      <c r="AO1399" s="817" t="s">
        <v>851</v>
      </c>
      <c r="AP1399" s="817" t="s">
        <v>851</v>
      </c>
      <c r="AQ1399" s="818" t="s">
        <v>851</v>
      </c>
      <c r="BN1399" s="1250"/>
      <c r="BO1399" s="1247"/>
      <c r="BP1399" s="1247"/>
      <c r="BQ1399" s="778" t="s">
        <v>102</v>
      </c>
      <c r="BR1399" s="860" t="s">
        <v>1185</v>
      </c>
      <c r="BS1399" s="817" t="s">
        <v>851</v>
      </c>
      <c r="BT1399" s="817" t="s">
        <v>851</v>
      </c>
      <c r="BU1399" s="817" t="s">
        <v>851</v>
      </c>
      <c r="BV1399" s="817" t="s">
        <v>851</v>
      </c>
      <c r="BW1399" s="818" t="s">
        <v>851</v>
      </c>
    </row>
    <row r="1400" spans="2:75" ht="15">
      <c r="B1400" s="1250"/>
      <c r="C1400" s="1247"/>
      <c r="D1400" s="1247"/>
      <c r="E1400" s="778" t="s">
        <v>103</v>
      </c>
      <c r="F1400" s="860" t="s">
        <v>1185</v>
      </c>
      <c r="G1400" s="817" t="s">
        <v>851</v>
      </c>
      <c r="H1400" s="817" t="s">
        <v>851</v>
      </c>
      <c r="I1400" s="817" t="s">
        <v>851</v>
      </c>
      <c r="J1400" s="817" t="s">
        <v>851</v>
      </c>
      <c r="K1400" s="818" t="s">
        <v>851</v>
      </c>
      <c r="AH1400" s="1250"/>
      <c r="AI1400" s="1247"/>
      <c r="AJ1400" s="1247"/>
      <c r="AK1400" s="778" t="s">
        <v>103</v>
      </c>
      <c r="AL1400" s="860" t="s">
        <v>1185</v>
      </c>
      <c r="AM1400" s="817" t="s">
        <v>851</v>
      </c>
      <c r="AN1400" s="817" t="s">
        <v>851</v>
      </c>
      <c r="AO1400" s="817" t="s">
        <v>851</v>
      </c>
      <c r="AP1400" s="817" t="s">
        <v>851</v>
      </c>
      <c r="AQ1400" s="818" t="s">
        <v>851</v>
      </c>
      <c r="BN1400" s="1250"/>
      <c r="BO1400" s="1247"/>
      <c r="BP1400" s="1247"/>
      <c r="BQ1400" s="778" t="s">
        <v>103</v>
      </c>
      <c r="BR1400" s="860" t="s">
        <v>1185</v>
      </c>
      <c r="BS1400" s="817" t="s">
        <v>851</v>
      </c>
      <c r="BT1400" s="817" t="s">
        <v>851</v>
      </c>
      <c r="BU1400" s="817" t="s">
        <v>851</v>
      </c>
      <c r="BV1400" s="817" t="s">
        <v>851</v>
      </c>
      <c r="BW1400" s="818" t="s">
        <v>851</v>
      </c>
    </row>
    <row r="1401" spans="2:75" ht="15">
      <c r="B1401" s="1250"/>
      <c r="C1401" s="1247"/>
      <c r="D1401" s="1259"/>
      <c r="E1401" s="783" t="s">
        <v>104</v>
      </c>
      <c r="F1401" s="873" t="s">
        <v>1185</v>
      </c>
      <c r="G1401" s="874" t="s">
        <v>851</v>
      </c>
      <c r="H1401" s="874" t="s">
        <v>851</v>
      </c>
      <c r="I1401" s="874" t="s">
        <v>851</v>
      </c>
      <c r="J1401" s="874" t="s">
        <v>851</v>
      </c>
      <c r="K1401" s="875" t="s">
        <v>851</v>
      </c>
      <c r="AH1401" s="1250"/>
      <c r="AI1401" s="1247"/>
      <c r="AJ1401" s="1259"/>
      <c r="AK1401" s="783" t="s">
        <v>104</v>
      </c>
      <c r="AL1401" s="873" t="s">
        <v>1185</v>
      </c>
      <c r="AM1401" s="874" t="s">
        <v>851</v>
      </c>
      <c r="AN1401" s="874" t="s">
        <v>851</v>
      </c>
      <c r="AO1401" s="874" t="s">
        <v>851</v>
      </c>
      <c r="AP1401" s="874" t="s">
        <v>851</v>
      </c>
      <c r="AQ1401" s="875" t="s">
        <v>851</v>
      </c>
      <c r="BN1401" s="1250"/>
      <c r="BO1401" s="1247"/>
      <c r="BP1401" s="1259"/>
      <c r="BQ1401" s="783" t="s">
        <v>104</v>
      </c>
      <c r="BR1401" s="873" t="s">
        <v>1185</v>
      </c>
      <c r="BS1401" s="874" t="s">
        <v>851</v>
      </c>
      <c r="BT1401" s="874" t="s">
        <v>851</v>
      </c>
      <c r="BU1401" s="874" t="s">
        <v>851</v>
      </c>
      <c r="BV1401" s="874" t="s">
        <v>851</v>
      </c>
      <c r="BW1401" s="875" t="s">
        <v>851</v>
      </c>
    </row>
    <row r="1402" spans="2:75" ht="15">
      <c r="B1402" s="1250"/>
      <c r="C1402" s="1247"/>
      <c r="D1402" s="1258" t="s">
        <v>101</v>
      </c>
      <c r="E1402" s="773" t="s">
        <v>99</v>
      </c>
      <c r="F1402" s="857" t="s">
        <v>1185</v>
      </c>
      <c r="G1402" s="858" t="s">
        <v>851</v>
      </c>
      <c r="H1402" s="858" t="s">
        <v>851</v>
      </c>
      <c r="I1402" s="858" t="s">
        <v>851</v>
      </c>
      <c r="J1402" s="858" t="s">
        <v>851</v>
      </c>
      <c r="K1402" s="859" t="s">
        <v>851</v>
      </c>
      <c r="AH1402" s="1250"/>
      <c r="AI1402" s="1247"/>
      <c r="AJ1402" s="1258" t="s">
        <v>101</v>
      </c>
      <c r="AK1402" s="773" t="s">
        <v>99</v>
      </c>
      <c r="AL1402" s="857" t="s">
        <v>1185</v>
      </c>
      <c r="AM1402" s="858" t="s">
        <v>851</v>
      </c>
      <c r="AN1402" s="858" t="s">
        <v>851</v>
      </c>
      <c r="AO1402" s="858" t="s">
        <v>851</v>
      </c>
      <c r="AP1402" s="858" t="s">
        <v>851</v>
      </c>
      <c r="AQ1402" s="859" t="s">
        <v>851</v>
      </c>
      <c r="BN1402" s="1250"/>
      <c r="BO1402" s="1247"/>
      <c r="BP1402" s="1258" t="s">
        <v>101</v>
      </c>
      <c r="BQ1402" s="773" t="s">
        <v>99</v>
      </c>
      <c r="BR1402" s="857" t="s">
        <v>1185</v>
      </c>
      <c r="BS1402" s="858" t="s">
        <v>851</v>
      </c>
      <c r="BT1402" s="858" t="s">
        <v>851</v>
      </c>
      <c r="BU1402" s="858" t="s">
        <v>851</v>
      </c>
      <c r="BV1402" s="858" t="s">
        <v>851</v>
      </c>
      <c r="BW1402" s="859" t="s">
        <v>851</v>
      </c>
    </row>
    <row r="1403" spans="2:75" ht="15">
      <c r="B1403" s="1250"/>
      <c r="C1403" s="1247"/>
      <c r="D1403" s="1247"/>
      <c r="E1403" s="778" t="s">
        <v>100</v>
      </c>
      <c r="F1403" s="860" t="s">
        <v>1185</v>
      </c>
      <c r="G1403" s="817" t="s">
        <v>851</v>
      </c>
      <c r="H1403" s="817" t="s">
        <v>851</v>
      </c>
      <c r="I1403" s="817" t="s">
        <v>851</v>
      </c>
      <c r="J1403" s="817" t="s">
        <v>851</v>
      </c>
      <c r="K1403" s="818" t="s">
        <v>851</v>
      </c>
      <c r="AH1403" s="1250"/>
      <c r="AI1403" s="1247"/>
      <c r="AJ1403" s="1247"/>
      <c r="AK1403" s="778" t="s">
        <v>100</v>
      </c>
      <c r="AL1403" s="860" t="s">
        <v>1185</v>
      </c>
      <c r="AM1403" s="817" t="s">
        <v>851</v>
      </c>
      <c r="AN1403" s="817" t="s">
        <v>851</v>
      </c>
      <c r="AO1403" s="817" t="s">
        <v>851</v>
      </c>
      <c r="AP1403" s="817" t="s">
        <v>851</v>
      </c>
      <c r="AQ1403" s="818" t="s">
        <v>851</v>
      </c>
      <c r="BN1403" s="1250"/>
      <c r="BO1403" s="1247"/>
      <c r="BP1403" s="1247"/>
      <c r="BQ1403" s="778" t="s">
        <v>100</v>
      </c>
      <c r="BR1403" s="860" t="s">
        <v>1185</v>
      </c>
      <c r="BS1403" s="817" t="s">
        <v>851</v>
      </c>
      <c r="BT1403" s="817" t="s">
        <v>851</v>
      </c>
      <c r="BU1403" s="817" t="s">
        <v>851</v>
      </c>
      <c r="BV1403" s="817" t="s">
        <v>851</v>
      </c>
      <c r="BW1403" s="818" t="s">
        <v>851</v>
      </c>
    </row>
    <row r="1404" spans="2:75" ht="15">
      <c r="B1404" s="1250"/>
      <c r="C1404" s="1247"/>
      <c r="D1404" s="1247"/>
      <c r="E1404" s="778" t="s">
        <v>102</v>
      </c>
      <c r="F1404" s="860" t="s">
        <v>1185</v>
      </c>
      <c r="G1404" s="817" t="s">
        <v>851</v>
      </c>
      <c r="H1404" s="817" t="s">
        <v>851</v>
      </c>
      <c r="I1404" s="817" t="s">
        <v>851</v>
      </c>
      <c r="J1404" s="817" t="s">
        <v>851</v>
      </c>
      <c r="K1404" s="818" t="s">
        <v>851</v>
      </c>
      <c r="AH1404" s="1250"/>
      <c r="AI1404" s="1247"/>
      <c r="AJ1404" s="1247"/>
      <c r="AK1404" s="778" t="s">
        <v>102</v>
      </c>
      <c r="AL1404" s="860" t="s">
        <v>1185</v>
      </c>
      <c r="AM1404" s="817" t="s">
        <v>851</v>
      </c>
      <c r="AN1404" s="817" t="s">
        <v>851</v>
      </c>
      <c r="AO1404" s="817" t="s">
        <v>851</v>
      </c>
      <c r="AP1404" s="817" t="s">
        <v>851</v>
      </c>
      <c r="AQ1404" s="818" t="s">
        <v>851</v>
      </c>
      <c r="BN1404" s="1250"/>
      <c r="BO1404" s="1247"/>
      <c r="BP1404" s="1247"/>
      <c r="BQ1404" s="778" t="s">
        <v>102</v>
      </c>
      <c r="BR1404" s="860" t="s">
        <v>1185</v>
      </c>
      <c r="BS1404" s="817" t="s">
        <v>851</v>
      </c>
      <c r="BT1404" s="817" t="s">
        <v>851</v>
      </c>
      <c r="BU1404" s="817" t="s">
        <v>851</v>
      </c>
      <c r="BV1404" s="817" t="s">
        <v>851</v>
      </c>
      <c r="BW1404" s="818" t="s">
        <v>851</v>
      </c>
    </row>
    <row r="1405" spans="2:75" ht="15">
      <c r="B1405" s="1250"/>
      <c r="C1405" s="1247"/>
      <c r="D1405" s="1247"/>
      <c r="E1405" s="778" t="s">
        <v>103</v>
      </c>
      <c r="F1405" s="860" t="s">
        <v>1185</v>
      </c>
      <c r="G1405" s="817" t="s">
        <v>851</v>
      </c>
      <c r="H1405" s="817" t="s">
        <v>851</v>
      </c>
      <c r="I1405" s="817" t="s">
        <v>851</v>
      </c>
      <c r="J1405" s="817" t="s">
        <v>851</v>
      </c>
      <c r="K1405" s="818" t="s">
        <v>851</v>
      </c>
      <c r="AH1405" s="1250"/>
      <c r="AI1405" s="1247"/>
      <c r="AJ1405" s="1247"/>
      <c r="AK1405" s="778" t="s">
        <v>103</v>
      </c>
      <c r="AL1405" s="860" t="s">
        <v>1185</v>
      </c>
      <c r="AM1405" s="817" t="s">
        <v>851</v>
      </c>
      <c r="AN1405" s="817" t="s">
        <v>851</v>
      </c>
      <c r="AO1405" s="817" t="s">
        <v>851</v>
      </c>
      <c r="AP1405" s="817" t="s">
        <v>851</v>
      </c>
      <c r="AQ1405" s="818" t="s">
        <v>851</v>
      </c>
      <c r="BN1405" s="1250"/>
      <c r="BO1405" s="1247"/>
      <c r="BP1405" s="1247"/>
      <c r="BQ1405" s="778" t="s">
        <v>103</v>
      </c>
      <c r="BR1405" s="860" t="s">
        <v>1185</v>
      </c>
      <c r="BS1405" s="817" t="s">
        <v>851</v>
      </c>
      <c r="BT1405" s="817" t="s">
        <v>851</v>
      </c>
      <c r="BU1405" s="817" t="s">
        <v>851</v>
      </c>
      <c r="BV1405" s="817" t="s">
        <v>851</v>
      </c>
      <c r="BW1405" s="818" t="s">
        <v>851</v>
      </c>
    </row>
    <row r="1406" spans="2:75" ht="15">
      <c r="B1406" s="1250"/>
      <c r="C1406" s="1247"/>
      <c r="D1406" s="1259"/>
      <c r="E1406" s="783" t="s">
        <v>104</v>
      </c>
      <c r="F1406" s="873" t="s">
        <v>1185</v>
      </c>
      <c r="G1406" s="874" t="s">
        <v>851</v>
      </c>
      <c r="H1406" s="874" t="s">
        <v>851</v>
      </c>
      <c r="I1406" s="874" t="s">
        <v>851</v>
      </c>
      <c r="J1406" s="874" t="s">
        <v>851</v>
      </c>
      <c r="K1406" s="875" t="s">
        <v>851</v>
      </c>
      <c r="AH1406" s="1250"/>
      <c r="AI1406" s="1247"/>
      <c r="AJ1406" s="1259"/>
      <c r="AK1406" s="783" t="s">
        <v>104</v>
      </c>
      <c r="AL1406" s="873" t="s">
        <v>1185</v>
      </c>
      <c r="AM1406" s="874" t="s">
        <v>851</v>
      </c>
      <c r="AN1406" s="874" t="s">
        <v>851</v>
      </c>
      <c r="AO1406" s="874" t="s">
        <v>851</v>
      </c>
      <c r="AP1406" s="874" t="s">
        <v>851</v>
      </c>
      <c r="AQ1406" s="875" t="s">
        <v>851</v>
      </c>
      <c r="BN1406" s="1250"/>
      <c r="BO1406" s="1247"/>
      <c r="BP1406" s="1259"/>
      <c r="BQ1406" s="783" t="s">
        <v>104</v>
      </c>
      <c r="BR1406" s="873" t="s">
        <v>1185</v>
      </c>
      <c r="BS1406" s="874" t="s">
        <v>851</v>
      </c>
      <c r="BT1406" s="874" t="s">
        <v>851</v>
      </c>
      <c r="BU1406" s="874" t="s">
        <v>851</v>
      </c>
      <c r="BV1406" s="874" t="s">
        <v>851</v>
      </c>
      <c r="BW1406" s="875" t="s">
        <v>851</v>
      </c>
    </row>
    <row r="1407" spans="2:75" ht="15">
      <c r="B1407" s="1250"/>
      <c r="C1407" s="1247"/>
      <c r="D1407" s="1258" t="s">
        <v>102</v>
      </c>
      <c r="E1407" s="773" t="s">
        <v>99</v>
      </c>
      <c r="F1407" s="857" t="s">
        <v>1185</v>
      </c>
      <c r="G1407" s="858" t="s">
        <v>851</v>
      </c>
      <c r="H1407" s="858" t="s">
        <v>851</v>
      </c>
      <c r="I1407" s="858" t="s">
        <v>851</v>
      </c>
      <c r="J1407" s="858" t="s">
        <v>851</v>
      </c>
      <c r="K1407" s="859" t="s">
        <v>851</v>
      </c>
      <c r="AH1407" s="1250"/>
      <c r="AI1407" s="1247"/>
      <c r="AJ1407" s="1258" t="s">
        <v>102</v>
      </c>
      <c r="AK1407" s="773" t="s">
        <v>99</v>
      </c>
      <c r="AL1407" s="857" t="s">
        <v>1185</v>
      </c>
      <c r="AM1407" s="858" t="s">
        <v>851</v>
      </c>
      <c r="AN1407" s="858" t="s">
        <v>851</v>
      </c>
      <c r="AO1407" s="858" t="s">
        <v>851</v>
      </c>
      <c r="AP1407" s="858" t="s">
        <v>851</v>
      </c>
      <c r="AQ1407" s="859" t="s">
        <v>851</v>
      </c>
      <c r="BN1407" s="1250"/>
      <c r="BO1407" s="1247"/>
      <c r="BP1407" s="1258" t="s">
        <v>102</v>
      </c>
      <c r="BQ1407" s="773" t="s">
        <v>99</v>
      </c>
      <c r="BR1407" s="857" t="s">
        <v>1185</v>
      </c>
      <c r="BS1407" s="858" t="s">
        <v>851</v>
      </c>
      <c r="BT1407" s="858" t="s">
        <v>851</v>
      </c>
      <c r="BU1407" s="858" t="s">
        <v>851</v>
      </c>
      <c r="BV1407" s="858" t="s">
        <v>851</v>
      </c>
      <c r="BW1407" s="859" t="s">
        <v>851</v>
      </c>
    </row>
    <row r="1408" spans="2:75" ht="15">
      <c r="B1408" s="1250"/>
      <c r="C1408" s="1247"/>
      <c r="D1408" s="1247"/>
      <c r="E1408" s="778" t="s">
        <v>100</v>
      </c>
      <c r="F1408" s="860" t="s">
        <v>1185</v>
      </c>
      <c r="G1408" s="817" t="s">
        <v>851</v>
      </c>
      <c r="H1408" s="817" t="s">
        <v>851</v>
      </c>
      <c r="I1408" s="817" t="s">
        <v>851</v>
      </c>
      <c r="J1408" s="817" t="s">
        <v>851</v>
      </c>
      <c r="K1408" s="818" t="s">
        <v>851</v>
      </c>
      <c r="AH1408" s="1250"/>
      <c r="AI1408" s="1247"/>
      <c r="AJ1408" s="1247"/>
      <c r="AK1408" s="778" t="s">
        <v>100</v>
      </c>
      <c r="AL1408" s="860" t="s">
        <v>1185</v>
      </c>
      <c r="AM1408" s="817" t="s">
        <v>851</v>
      </c>
      <c r="AN1408" s="817" t="s">
        <v>851</v>
      </c>
      <c r="AO1408" s="817" t="s">
        <v>851</v>
      </c>
      <c r="AP1408" s="817" t="s">
        <v>851</v>
      </c>
      <c r="AQ1408" s="818" t="s">
        <v>851</v>
      </c>
      <c r="BN1408" s="1250"/>
      <c r="BO1408" s="1247"/>
      <c r="BP1408" s="1247"/>
      <c r="BQ1408" s="778" t="s">
        <v>100</v>
      </c>
      <c r="BR1408" s="860" t="s">
        <v>1185</v>
      </c>
      <c r="BS1408" s="817" t="s">
        <v>851</v>
      </c>
      <c r="BT1408" s="817" t="s">
        <v>851</v>
      </c>
      <c r="BU1408" s="817" t="s">
        <v>851</v>
      </c>
      <c r="BV1408" s="817" t="s">
        <v>851</v>
      </c>
      <c r="BW1408" s="818" t="s">
        <v>851</v>
      </c>
    </row>
    <row r="1409" spans="2:75" ht="15">
      <c r="B1409" s="1250"/>
      <c r="C1409" s="1247"/>
      <c r="D1409" s="1247"/>
      <c r="E1409" s="778" t="s">
        <v>101</v>
      </c>
      <c r="F1409" s="860" t="s">
        <v>1185</v>
      </c>
      <c r="G1409" s="817" t="s">
        <v>851</v>
      </c>
      <c r="H1409" s="817" t="s">
        <v>851</v>
      </c>
      <c r="I1409" s="817" t="s">
        <v>851</v>
      </c>
      <c r="J1409" s="817" t="s">
        <v>851</v>
      </c>
      <c r="K1409" s="818" t="s">
        <v>851</v>
      </c>
      <c r="AH1409" s="1250"/>
      <c r="AI1409" s="1247"/>
      <c r="AJ1409" s="1247"/>
      <c r="AK1409" s="778" t="s">
        <v>101</v>
      </c>
      <c r="AL1409" s="860" t="s">
        <v>1185</v>
      </c>
      <c r="AM1409" s="817" t="s">
        <v>851</v>
      </c>
      <c r="AN1409" s="817" t="s">
        <v>851</v>
      </c>
      <c r="AO1409" s="817" t="s">
        <v>851</v>
      </c>
      <c r="AP1409" s="817" t="s">
        <v>851</v>
      </c>
      <c r="AQ1409" s="818" t="s">
        <v>851</v>
      </c>
      <c r="BN1409" s="1250"/>
      <c r="BO1409" s="1247"/>
      <c r="BP1409" s="1247"/>
      <c r="BQ1409" s="778" t="s">
        <v>101</v>
      </c>
      <c r="BR1409" s="860" t="s">
        <v>1185</v>
      </c>
      <c r="BS1409" s="817" t="s">
        <v>851</v>
      </c>
      <c r="BT1409" s="817" t="s">
        <v>851</v>
      </c>
      <c r="BU1409" s="817" t="s">
        <v>851</v>
      </c>
      <c r="BV1409" s="817" t="s">
        <v>851</v>
      </c>
      <c r="BW1409" s="818" t="s">
        <v>851</v>
      </c>
    </row>
    <row r="1410" spans="2:75" ht="15">
      <c r="B1410" s="1250"/>
      <c r="C1410" s="1247"/>
      <c r="D1410" s="1247"/>
      <c r="E1410" s="778" t="s">
        <v>103</v>
      </c>
      <c r="F1410" s="860" t="s">
        <v>1185</v>
      </c>
      <c r="G1410" s="817" t="s">
        <v>851</v>
      </c>
      <c r="H1410" s="817" t="s">
        <v>851</v>
      </c>
      <c r="I1410" s="817" t="s">
        <v>851</v>
      </c>
      <c r="J1410" s="817" t="s">
        <v>851</v>
      </c>
      <c r="K1410" s="818" t="s">
        <v>851</v>
      </c>
      <c r="AH1410" s="1250"/>
      <c r="AI1410" s="1247"/>
      <c r="AJ1410" s="1247"/>
      <c r="AK1410" s="778" t="s">
        <v>103</v>
      </c>
      <c r="AL1410" s="860" t="s">
        <v>1185</v>
      </c>
      <c r="AM1410" s="817" t="s">
        <v>851</v>
      </c>
      <c r="AN1410" s="817" t="s">
        <v>851</v>
      </c>
      <c r="AO1410" s="817" t="s">
        <v>851</v>
      </c>
      <c r="AP1410" s="817" t="s">
        <v>851</v>
      </c>
      <c r="AQ1410" s="818" t="s">
        <v>851</v>
      </c>
      <c r="BN1410" s="1250"/>
      <c r="BO1410" s="1247"/>
      <c r="BP1410" s="1247"/>
      <c r="BQ1410" s="778" t="s">
        <v>103</v>
      </c>
      <c r="BR1410" s="860" t="s">
        <v>1185</v>
      </c>
      <c r="BS1410" s="817" t="s">
        <v>851</v>
      </c>
      <c r="BT1410" s="817" t="s">
        <v>851</v>
      </c>
      <c r="BU1410" s="817" t="s">
        <v>851</v>
      </c>
      <c r="BV1410" s="817" t="s">
        <v>851</v>
      </c>
      <c r="BW1410" s="818" t="s">
        <v>851</v>
      </c>
    </row>
    <row r="1411" spans="2:75" ht="15">
      <c r="B1411" s="1250"/>
      <c r="C1411" s="1247"/>
      <c r="D1411" s="1259"/>
      <c r="E1411" s="783" t="s">
        <v>104</v>
      </c>
      <c r="F1411" s="873" t="s">
        <v>1185</v>
      </c>
      <c r="G1411" s="874" t="s">
        <v>851</v>
      </c>
      <c r="H1411" s="874" t="s">
        <v>851</v>
      </c>
      <c r="I1411" s="874" t="s">
        <v>851</v>
      </c>
      <c r="J1411" s="874" t="s">
        <v>851</v>
      </c>
      <c r="K1411" s="875" t="s">
        <v>851</v>
      </c>
      <c r="AH1411" s="1250"/>
      <c r="AI1411" s="1247"/>
      <c r="AJ1411" s="1259"/>
      <c r="AK1411" s="783" t="s">
        <v>104</v>
      </c>
      <c r="AL1411" s="873" t="s">
        <v>1185</v>
      </c>
      <c r="AM1411" s="874" t="s">
        <v>851</v>
      </c>
      <c r="AN1411" s="874" t="s">
        <v>851</v>
      </c>
      <c r="AO1411" s="874" t="s">
        <v>851</v>
      </c>
      <c r="AP1411" s="874" t="s">
        <v>851</v>
      </c>
      <c r="AQ1411" s="875" t="s">
        <v>851</v>
      </c>
      <c r="BN1411" s="1250"/>
      <c r="BO1411" s="1247"/>
      <c r="BP1411" s="1259"/>
      <c r="BQ1411" s="783" t="s">
        <v>104</v>
      </c>
      <c r="BR1411" s="873" t="s">
        <v>1185</v>
      </c>
      <c r="BS1411" s="874" t="s">
        <v>851</v>
      </c>
      <c r="BT1411" s="874" t="s">
        <v>851</v>
      </c>
      <c r="BU1411" s="874" t="s">
        <v>851</v>
      </c>
      <c r="BV1411" s="874" t="s">
        <v>851</v>
      </c>
      <c r="BW1411" s="875" t="s">
        <v>851</v>
      </c>
    </row>
    <row r="1412" spans="2:75" ht="15">
      <c r="B1412" s="1250"/>
      <c r="C1412" s="1247"/>
      <c r="D1412" s="1258" t="s">
        <v>103</v>
      </c>
      <c r="E1412" s="773" t="s">
        <v>99</v>
      </c>
      <c r="F1412" s="857" t="s">
        <v>1185</v>
      </c>
      <c r="G1412" s="858" t="s">
        <v>851</v>
      </c>
      <c r="H1412" s="858" t="s">
        <v>851</v>
      </c>
      <c r="I1412" s="858" t="s">
        <v>851</v>
      </c>
      <c r="J1412" s="858" t="s">
        <v>851</v>
      </c>
      <c r="K1412" s="859" t="s">
        <v>851</v>
      </c>
      <c r="AH1412" s="1250"/>
      <c r="AI1412" s="1247"/>
      <c r="AJ1412" s="1258" t="s">
        <v>103</v>
      </c>
      <c r="AK1412" s="773" t="s">
        <v>99</v>
      </c>
      <c r="AL1412" s="857" t="s">
        <v>1185</v>
      </c>
      <c r="AM1412" s="858" t="s">
        <v>851</v>
      </c>
      <c r="AN1412" s="858" t="s">
        <v>851</v>
      </c>
      <c r="AO1412" s="858" t="s">
        <v>851</v>
      </c>
      <c r="AP1412" s="858" t="s">
        <v>851</v>
      </c>
      <c r="AQ1412" s="859" t="s">
        <v>851</v>
      </c>
      <c r="BN1412" s="1250"/>
      <c r="BO1412" s="1247"/>
      <c r="BP1412" s="1258" t="s">
        <v>103</v>
      </c>
      <c r="BQ1412" s="773" t="s">
        <v>99</v>
      </c>
      <c r="BR1412" s="857" t="s">
        <v>1185</v>
      </c>
      <c r="BS1412" s="858" t="s">
        <v>851</v>
      </c>
      <c r="BT1412" s="858" t="s">
        <v>851</v>
      </c>
      <c r="BU1412" s="858" t="s">
        <v>851</v>
      </c>
      <c r="BV1412" s="858" t="s">
        <v>851</v>
      </c>
      <c r="BW1412" s="859" t="s">
        <v>851</v>
      </c>
    </row>
    <row r="1413" spans="2:75" ht="15">
      <c r="B1413" s="1250"/>
      <c r="C1413" s="1247"/>
      <c r="D1413" s="1247"/>
      <c r="E1413" s="778" t="s">
        <v>100</v>
      </c>
      <c r="F1413" s="860" t="s">
        <v>1185</v>
      </c>
      <c r="G1413" s="817" t="s">
        <v>851</v>
      </c>
      <c r="H1413" s="817" t="s">
        <v>851</v>
      </c>
      <c r="I1413" s="817" t="s">
        <v>851</v>
      </c>
      <c r="J1413" s="817" t="s">
        <v>851</v>
      </c>
      <c r="K1413" s="818" t="s">
        <v>851</v>
      </c>
      <c r="AH1413" s="1250"/>
      <c r="AI1413" s="1247"/>
      <c r="AJ1413" s="1247"/>
      <c r="AK1413" s="778" t="s">
        <v>100</v>
      </c>
      <c r="AL1413" s="860" t="s">
        <v>1185</v>
      </c>
      <c r="AM1413" s="817" t="s">
        <v>851</v>
      </c>
      <c r="AN1413" s="817" t="s">
        <v>851</v>
      </c>
      <c r="AO1413" s="817" t="s">
        <v>851</v>
      </c>
      <c r="AP1413" s="817" t="s">
        <v>851</v>
      </c>
      <c r="AQ1413" s="818" t="s">
        <v>851</v>
      </c>
      <c r="BN1413" s="1250"/>
      <c r="BO1413" s="1247"/>
      <c r="BP1413" s="1247"/>
      <c r="BQ1413" s="778" t="s">
        <v>100</v>
      </c>
      <c r="BR1413" s="860" t="s">
        <v>1185</v>
      </c>
      <c r="BS1413" s="817" t="s">
        <v>851</v>
      </c>
      <c r="BT1413" s="817" t="s">
        <v>851</v>
      </c>
      <c r="BU1413" s="817" t="s">
        <v>851</v>
      </c>
      <c r="BV1413" s="817" t="s">
        <v>851</v>
      </c>
      <c r="BW1413" s="818" t="s">
        <v>851</v>
      </c>
    </row>
    <row r="1414" spans="2:75" ht="15">
      <c r="B1414" s="1250"/>
      <c r="C1414" s="1247"/>
      <c r="D1414" s="1247"/>
      <c r="E1414" s="778" t="s">
        <v>101</v>
      </c>
      <c r="F1414" s="860" t="s">
        <v>1185</v>
      </c>
      <c r="G1414" s="817" t="s">
        <v>851</v>
      </c>
      <c r="H1414" s="817" t="s">
        <v>851</v>
      </c>
      <c r="I1414" s="817" t="s">
        <v>851</v>
      </c>
      <c r="J1414" s="817" t="s">
        <v>851</v>
      </c>
      <c r="K1414" s="818" t="s">
        <v>851</v>
      </c>
      <c r="AH1414" s="1250"/>
      <c r="AI1414" s="1247"/>
      <c r="AJ1414" s="1247"/>
      <c r="AK1414" s="778" t="s">
        <v>101</v>
      </c>
      <c r="AL1414" s="860" t="s">
        <v>1185</v>
      </c>
      <c r="AM1414" s="817" t="s">
        <v>851</v>
      </c>
      <c r="AN1414" s="817" t="s">
        <v>851</v>
      </c>
      <c r="AO1414" s="817" t="s">
        <v>851</v>
      </c>
      <c r="AP1414" s="817" t="s">
        <v>851</v>
      </c>
      <c r="AQ1414" s="818" t="s">
        <v>851</v>
      </c>
      <c r="BN1414" s="1250"/>
      <c r="BO1414" s="1247"/>
      <c r="BP1414" s="1247"/>
      <c r="BQ1414" s="778" t="s">
        <v>101</v>
      </c>
      <c r="BR1414" s="860" t="s">
        <v>1185</v>
      </c>
      <c r="BS1414" s="817" t="s">
        <v>851</v>
      </c>
      <c r="BT1414" s="817" t="s">
        <v>851</v>
      </c>
      <c r="BU1414" s="817" t="s">
        <v>851</v>
      </c>
      <c r="BV1414" s="817" t="s">
        <v>851</v>
      </c>
      <c r="BW1414" s="818" t="s">
        <v>851</v>
      </c>
    </row>
    <row r="1415" spans="2:75" ht="15">
      <c r="B1415" s="1250"/>
      <c r="C1415" s="1247"/>
      <c r="D1415" s="1247"/>
      <c r="E1415" s="778" t="s">
        <v>102</v>
      </c>
      <c r="F1415" s="860" t="s">
        <v>1185</v>
      </c>
      <c r="G1415" s="817" t="s">
        <v>851</v>
      </c>
      <c r="H1415" s="817" t="s">
        <v>851</v>
      </c>
      <c r="I1415" s="817" t="s">
        <v>851</v>
      </c>
      <c r="J1415" s="817" t="s">
        <v>851</v>
      </c>
      <c r="K1415" s="818" t="s">
        <v>851</v>
      </c>
      <c r="AH1415" s="1250"/>
      <c r="AI1415" s="1247"/>
      <c r="AJ1415" s="1247"/>
      <c r="AK1415" s="778" t="s">
        <v>102</v>
      </c>
      <c r="AL1415" s="860" t="s">
        <v>1185</v>
      </c>
      <c r="AM1415" s="817" t="s">
        <v>851</v>
      </c>
      <c r="AN1415" s="817" t="s">
        <v>851</v>
      </c>
      <c r="AO1415" s="817" t="s">
        <v>851</v>
      </c>
      <c r="AP1415" s="817" t="s">
        <v>851</v>
      </c>
      <c r="AQ1415" s="818" t="s">
        <v>851</v>
      </c>
      <c r="BN1415" s="1250"/>
      <c r="BO1415" s="1247"/>
      <c r="BP1415" s="1247"/>
      <c r="BQ1415" s="778" t="s">
        <v>102</v>
      </c>
      <c r="BR1415" s="860" t="s">
        <v>1185</v>
      </c>
      <c r="BS1415" s="817" t="s">
        <v>851</v>
      </c>
      <c r="BT1415" s="817" t="s">
        <v>851</v>
      </c>
      <c r="BU1415" s="817" t="s">
        <v>851</v>
      </c>
      <c r="BV1415" s="817" t="s">
        <v>851</v>
      </c>
      <c r="BW1415" s="818" t="s">
        <v>851</v>
      </c>
    </row>
    <row r="1416" spans="2:75" ht="15">
      <c r="B1416" s="1250"/>
      <c r="C1416" s="1247"/>
      <c r="D1416" s="1259"/>
      <c r="E1416" s="783" t="s">
        <v>104</v>
      </c>
      <c r="F1416" s="873" t="s">
        <v>1185</v>
      </c>
      <c r="G1416" s="874" t="s">
        <v>851</v>
      </c>
      <c r="H1416" s="874" t="s">
        <v>851</v>
      </c>
      <c r="I1416" s="874" t="s">
        <v>851</v>
      </c>
      <c r="J1416" s="874" t="s">
        <v>851</v>
      </c>
      <c r="K1416" s="875" t="s">
        <v>851</v>
      </c>
      <c r="AH1416" s="1250"/>
      <c r="AI1416" s="1247"/>
      <c r="AJ1416" s="1259"/>
      <c r="AK1416" s="783" t="s">
        <v>104</v>
      </c>
      <c r="AL1416" s="873" t="s">
        <v>1185</v>
      </c>
      <c r="AM1416" s="874" t="s">
        <v>851</v>
      </c>
      <c r="AN1416" s="874" t="s">
        <v>851</v>
      </c>
      <c r="AO1416" s="874" t="s">
        <v>851</v>
      </c>
      <c r="AP1416" s="874" t="s">
        <v>851</v>
      </c>
      <c r="AQ1416" s="875" t="s">
        <v>851</v>
      </c>
      <c r="BN1416" s="1250"/>
      <c r="BO1416" s="1247"/>
      <c r="BP1416" s="1259"/>
      <c r="BQ1416" s="783" t="s">
        <v>104</v>
      </c>
      <c r="BR1416" s="873" t="s">
        <v>1185</v>
      </c>
      <c r="BS1416" s="874" t="s">
        <v>851</v>
      </c>
      <c r="BT1416" s="874" t="s">
        <v>851</v>
      </c>
      <c r="BU1416" s="874" t="s">
        <v>851</v>
      </c>
      <c r="BV1416" s="874" t="s">
        <v>851</v>
      </c>
      <c r="BW1416" s="875" t="s">
        <v>851</v>
      </c>
    </row>
    <row r="1417" spans="2:75" ht="15">
      <c r="B1417" s="1250"/>
      <c r="C1417" s="1247"/>
      <c r="D1417" s="1258" t="s">
        <v>104</v>
      </c>
      <c r="E1417" s="773" t="s">
        <v>99</v>
      </c>
      <c r="F1417" s="857" t="s">
        <v>1185</v>
      </c>
      <c r="G1417" s="858" t="s">
        <v>851</v>
      </c>
      <c r="H1417" s="858" t="s">
        <v>851</v>
      </c>
      <c r="I1417" s="858" t="s">
        <v>851</v>
      </c>
      <c r="J1417" s="858" t="s">
        <v>851</v>
      </c>
      <c r="K1417" s="859" t="s">
        <v>851</v>
      </c>
      <c r="AH1417" s="1250"/>
      <c r="AI1417" s="1247"/>
      <c r="AJ1417" s="1258" t="s">
        <v>104</v>
      </c>
      <c r="AK1417" s="773" t="s">
        <v>99</v>
      </c>
      <c r="AL1417" s="857" t="s">
        <v>1185</v>
      </c>
      <c r="AM1417" s="858" t="s">
        <v>851</v>
      </c>
      <c r="AN1417" s="858" t="s">
        <v>851</v>
      </c>
      <c r="AO1417" s="858" t="s">
        <v>851</v>
      </c>
      <c r="AP1417" s="858" t="s">
        <v>851</v>
      </c>
      <c r="AQ1417" s="859" t="s">
        <v>851</v>
      </c>
      <c r="BN1417" s="1250"/>
      <c r="BO1417" s="1247"/>
      <c r="BP1417" s="1258" t="s">
        <v>104</v>
      </c>
      <c r="BQ1417" s="773" t="s">
        <v>99</v>
      </c>
      <c r="BR1417" s="857" t="s">
        <v>1185</v>
      </c>
      <c r="BS1417" s="858" t="s">
        <v>851</v>
      </c>
      <c r="BT1417" s="858" t="s">
        <v>851</v>
      </c>
      <c r="BU1417" s="858" t="s">
        <v>851</v>
      </c>
      <c r="BV1417" s="858" t="s">
        <v>851</v>
      </c>
      <c r="BW1417" s="859" t="s">
        <v>851</v>
      </c>
    </row>
    <row r="1418" spans="2:75" ht="15">
      <c r="B1418" s="1250"/>
      <c r="C1418" s="1247"/>
      <c r="D1418" s="1247"/>
      <c r="E1418" s="778" t="s">
        <v>100</v>
      </c>
      <c r="F1418" s="860" t="s">
        <v>1185</v>
      </c>
      <c r="G1418" s="817" t="s">
        <v>851</v>
      </c>
      <c r="H1418" s="817" t="s">
        <v>851</v>
      </c>
      <c r="I1418" s="817" t="s">
        <v>851</v>
      </c>
      <c r="J1418" s="817" t="s">
        <v>851</v>
      </c>
      <c r="K1418" s="818" t="s">
        <v>851</v>
      </c>
      <c r="AH1418" s="1250"/>
      <c r="AI1418" s="1247"/>
      <c r="AJ1418" s="1247"/>
      <c r="AK1418" s="778" t="s">
        <v>100</v>
      </c>
      <c r="AL1418" s="860" t="s">
        <v>1185</v>
      </c>
      <c r="AM1418" s="817" t="s">
        <v>851</v>
      </c>
      <c r="AN1418" s="817" t="s">
        <v>851</v>
      </c>
      <c r="AO1418" s="817" t="s">
        <v>851</v>
      </c>
      <c r="AP1418" s="817" t="s">
        <v>851</v>
      </c>
      <c r="AQ1418" s="818" t="s">
        <v>851</v>
      </c>
      <c r="BN1418" s="1250"/>
      <c r="BO1418" s="1247"/>
      <c r="BP1418" s="1247"/>
      <c r="BQ1418" s="778" t="s">
        <v>100</v>
      </c>
      <c r="BR1418" s="860" t="s">
        <v>1185</v>
      </c>
      <c r="BS1418" s="817" t="s">
        <v>851</v>
      </c>
      <c r="BT1418" s="817" t="s">
        <v>851</v>
      </c>
      <c r="BU1418" s="817" t="s">
        <v>851</v>
      </c>
      <c r="BV1418" s="817" t="s">
        <v>851</v>
      </c>
      <c r="BW1418" s="818" t="s">
        <v>851</v>
      </c>
    </row>
    <row r="1419" spans="2:75" ht="15">
      <c r="B1419" s="1250"/>
      <c r="C1419" s="1247"/>
      <c r="D1419" s="1247"/>
      <c r="E1419" s="778" t="s">
        <v>101</v>
      </c>
      <c r="F1419" s="860" t="s">
        <v>1185</v>
      </c>
      <c r="G1419" s="817" t="s">
        <v>851</v>
      </c>
      <c r="H1419" s="817" t="s">
        <v>851</v>
      </c>
      <c r="I1419" s="817" t="s">
        <v>851</v>
      </c>
      <c r="J1419" s="817" t="s">
        <v>851</v>
      </c>
      <c r="K1419" s="818" t="s">
        <v>851</v>
      </c>
      <c r="AH1419" s="1250"/>
      <c r="AI1419" s="1247"/>
      <c r="AJ1419" s="1247"/>
      <c r="AK1419" s="778" t="s">
        <v>101</v>
      </c>
      <c r="AL1419" s="860" t="s">
        <v>1185</v>
      </c>
      <c r="AM1419" s="817" t="s">
        <v>851</v>
      </c>
      <c r="AN1419" s="817" t="s">
        <v>851</v>
      </c>
      <c r="AO1419" s="817" t="s">
        <v>851</v>
      </c>
      <c r="AP1419" s="817" t="s">
        <v>851</v>
      </c>
      <c r="AQ1419" s="818" t="s">
        <v>851</v>
      </c>
      <c r="BN1419" s="1250"/>
      <c r="BO1419" s="1247"/>
      <c r="BP1419" s="1247"/>
      <c r="BQ1419" s="778" t="s">
        <v>101</v>
      </c>
      <c r="BR1419" s="860" t="s">
        <v>1185</v>
      </c>
      <c r="BS1419" s="817" t="s">
        <v>851</v>
      </c>
      <c r="BT1419" s="817" t="s">
        <v>851</v>
      </c>
      <c r="BU1419" s="817" t="s">
        <v>851</v>
      </c>
      <c r="BV1419" s="817" t="s">
        <v>851</v>
      </c>
      <c r="BW1419" s="818" t="s">
        <v>851</v>
      </c>
    </row>
    <row r="1420" spans="2:75" ht="15">
      <c r="B1420" s="1250"/>
      <c r="C1420" s="1247"/>
      <c r="D1420" s="1247"/>
      <c r="E1420" s="778" t="s">
        <v>102</v>
      </c>
      <c r="F1420" s="860" t="s">
        <v>1185</v>
      </c>
      <c r="G1420" s="817" t="s">
        <v>851</v>
      </c>
      <c r="H1420" s="817" t="s">
        <v>851</v>
      </c>
      <c r="I1420" s="817" t="s">
        <v>851</v>
      </c>
      <c r="J1420" s="817" t="s">
        <v>851</v>
      </c>
      <c r="K1420" s="818" t="s">
        <v>851</v>
      </c>
      <c r="AH1420" s="1250"/>
      <c r="AI1420" s="1247"/>
      <c r="AJ1420" s="1247"/>
      <c r="AK1420" s="778" t="s">
        <v>102</v>
      </c>
      <c r="AL1420" s="860" t="s">
        <v>1185</v>
      </c>
      <c r="AM1420" s="817" t="s">
        <v>851</v>
      </c>
      <c r="AN1420" s="817" t="s">
        <v>851</v>
      </c>
      <c r="AO1420" s="817" t="s">
        <v>851</v>
      </c>
      <c r="AP1420" s="817" t="s">
        <v>851</v>
      </c>
      <c r="AQ1420" s="818" t="s">
        <v>851</v>
      </c>
      <c r="BN1420" s="1250"/>
      <c r="BO1420" s="1247"/>
      <c r="BP1420" s="1247"/>
      <c r="BQ1420" s="778" t="s">
        <v>102</v>
      </c>
      <c r="BR1420" s="860" t="s">
        <v>1185</v>
      </c>
      <c r="BS1420" s="817" t="s">
        <v>851</v>
      </c>
      <c r="BT1420" s="817" t="s">
        <v>851</v>
      </c>
      <c r="BU1420" s="817" t="s">
        <v>851</v>
      </c>
      <c r="BV1420" s="817" t="s">
        <v>851</v>
      </c>
      <c r="BW1420" s="818" t="s">
        <v>851</v>
      </c>
    </row>
    <row r="1421" spans="2:75" ht="15">
      <c r="B1421" s="1250"/>
      <c r="C1421" s="1259"/>
      <c r="D1421" s="1259"/>
      <c r="E1421" s="783" t="s">
        <v>103</v>
      </c>
      <c r="F1421" s="873" t="s">
        <v>1185</v>
      </c>
      <c r="G1421" s="874" t="s">
        <v>851</v>
      </c>
      <c r="H1421" s="874" t="s">
        <v>851</v>
      </c>
      <c r="I1421" s="874" t="s">
        <v>851</v>
      </c>
      <c r="J1421" s="874" t="s">
        <v>851</v>
      </c>
      <c r="K1421" s="875" t="s">
        <v>851</v>
      </c>
      <c r="AH1421" s="1250"/>
      <c r="AI1421" s="1259"/>
      <c r="AJ1421" s="1259"/>
      <c r="AK1421" s="783" t="s">
        <v>103</v>
      </c>
      <c r="AL1421" s="873" t="s">
        <v>1185</v>
      </c>
      <c r="AM1421" s="874" t="s">
        <v>851</v>
      </c>
      <c r="AN1421" s="874" t="s">
        <v>851</v>
      </c>
      <c r="AO1421" s="874" t="s">
        <v>851</v>
      </c>
      <c r="AP1421" s="874" t="s">
        <v>851</v>
      </c>
      <c r="AQ1421" s="875" t="s">
        <v>851</v>
      </c>
      <c r="BN1421" s="1250"/>
      <c r="BO1421" s="1259"/>
      <c r="BP1421" s="1259"/>
      <c r="BQ1421" s="783" t="s">
        <v>103</v>
      </c>
      <c r="BR1421" s="873" t="s">
        <v>1185</v>
      </c>
      <c r="BS1421" s="874" t="s">
        <v>851</v>
      </c>
      <c r="BT1421" s="874" t="s">
        <v>851</v>
      </c>
      <c r="BU1421" s="874" t="s">
        <v>851</v>
      </c>
      <c r="BV1421" s="874" t="s">
        <v>851</v>
      </c>
      <c r="BW1421" s="875" t="s">
        <v>851</v>
      </c>
    </row>
    <row r="1422" spans="2:75" ht="15" thickBot="1">
      <c r="B1422" s="1250"/>
      <c r="C1422" s="1260" t="s">
        <v>10</v>
      </c>
      <c r="D1422" s="1258" t="s">
        <v>99</v>
      </c>
      <c r="E1422" s="773" t="s">
        <v>100</v>
      </c>
      <c r="F1422" s="852" t="s">
        <v>1407</v>
      </c>
      <c r="G1422" s="853">
        <v>0.30115321243500665</v>
      </c>
      <c r="H1422" s="853">
        <v>73.741370655654521</v>
      </c>
      <c r="I1422" s="853">
        <v>3.4478799498777767E-3</v>
      </c>
      <c r="J1422" s="853">
        <v>-2.0803136961690414</v>
      </c>
      <c r="K1422" s="854">
        <v>-0.25301963716429954</v>
      </c>
      <c r="AH1422" s="1250"/>
      <c r="AI1422" s="1260" t="s">
        <v>10</v>
      </c>
      <c r="AJ1422" s="1258" t="s">
        <v>99</v>
      </c>
      <c r="AK1422" s="773" t="s">
        <v>100</v>
      </c>
      <c r="AL1422" s="872">
        <v>-0.83333333333334458</v>
      </c>
      <c r="AM1422" s="853">
        <v>0.44033894395687107</v>
      </c>
      <c r="AN1422" s="853">
        <v>76.270028220073456</v>
      </c>
      <c r="AO1422" s="853">
        <v>0.9333222084641668</v>
      </c>
      <c r="AP1422" s="853">
        <v>-2.1677635371098281</v>
      </c>
      <c r="AQ1422" s="854">
        <v>0.50109687044313878</v>
      </c>
      <c r="BN1422" s="1250"/>
      <c r="BO1422" s="1260" t="s">
        <v>10</v>
      </c>
      <c r="BP1422" s="1258" t="s">
        <v>99</v>
      </c>
      <c r="BQ1422" s="773" t="s">
        <v>100</v>
      </c>
      <c r="BR1422" s="872">
        <v>-0.41666666666667007</v>
      </c>
      <c r="BS1422" s="853">
        <v>0.4004686238751437</v>
      </c>
      <c r="BT1422" s="853">
        <v>76.899736099010298</v>
      </c>
      <c r="BU1422" s="853">
        <v>1</v>
      </c>
      <c r="BV1422" s="853">
        <v>-1.6299498599094742</v>
      </c>
      <c r="BW1422" s="854">
        <v>0.79661652657613402</v>
      </c>
    </row>
    <row r="1423" spans="2:75">
      <c r="B1423" s="1250"/>
      <c r="C1423" s="1247"/>
      <c r="D1423" s="1247"/>
      <c r="E1423" s="778" t="s">
        <v>101</v>
      </c>
      <c r="F1423" s="847" t="s">
        <v>1408</v>
      </c>
      <c r="G1423" s="815">
        <v>0.29865955679368023</v>
      </c>
      <c r="H1423" s="815">
        <v>74.15925732284424</v>
      </c>
      <c r="I1423" s="815">
        <v>1.7472380058457906E-7</v>
      </c>
      <c r="J1423" s="815">
        <v>-2.8225773448190572</v>
      </c>
      <c r="K1423" s="816">
        <v>-1.0107559885142763</v>
      </c>
      <c r="AH1423" s="1250"/>
      <c r="AI1423" s="1247"/>
      <c r="AJ1423" s="1247"/>
      <c r="AK1423" s="778" t="s">
        <v>101</v>
      </c>
      <c r="AL1423" s="847" t="s">
        <v>1354</v>
      </c>
      <c r="AM1423" s="815">
        <v>0.43266988440367993</v>
      </c>
      <c r="AN1423" s="815">
        <v>75.233618095142759</v>
      </c>
      <c r="AO1423" s="815">
        <v>2.4038647085195083E-2</v>
      </c>
      <c r="AP1423" s="815">
        <v>-2.7284408853069211</v>
      </c>
      <c r="AQ1423" s="816">
        <v>-0.10489244802638661</v>
      </c>
      <c r="BN1423" s="1250"/>
      <c r="BO1423" s="1247"/>
      <c r="BP1423" s="1247"/>
      <c r="BQ1423" s="778" t="s">
        <v>101</v>
      </c>
      <c r="BR1423" s="847" t="s">
        <v>1377</v>
      </c>
      <c r="BS1423" s="815">
        <v>0.37584978106915068</v>
      </c>
      <c r="BT1423" s="815">
        <v>77.999980170896663</v>
      </c>
      <c r="BU1423" s="815">
        <v>2.214043304122575E-3</v>
      </c>
      <c r="BV1423" s="815">
        <v>-2.6381812649191843</v>
      </c>
      <c r="BW1423" s="816">
        <v>-0.36181873508086426</v>
      </c>
    </row>
    <row r="1424" spans="2:75">
      <c r="B1424" s="1250"/>
      <c r="C1424" s="1247"/>
      <c r="D1424" s="1247"/>
      <c r="E1424" s="778" t="s">
        <v>102</v>
      </c>
      <c r="F1424" s="847" t="s">
        <v>1409</v>
      </c>
      <c r="G1424" s="815">
        <v>0.2748132405634508</v>
      </c>
      <c r="H1424" s="815">
        <v>77.404546926511131</v>
      </c>
      <c r="I1424" s="815">
        <v>4.3141958344976211E-12</v>
      </c>
      <c r="J1424" s="815">
        <v>-3.249082733080777</v>
      </c>
      <c r="K1424" s="816">
        <v>-1.5842506002525323</v>
      </c>
      <c r="AH1424" s="1250"/>
      <c r="AI1424" s="1247"/>
      <c r="AJ1424" s="1247"/>
      <c r="AK1424" s="778" t="s">
        <v>102</v>
      </c>
      <c r="AL1424" s="847" t="s">
        <v>1389</v>
      </c>
      <c r="AM1424" s="815">
        <v>0.41906715923658094</v>
      </c>
      <c r="AN1424" s="815">
        <v>72.686251146601904</v>
      </c>
      <c r="AO1424" s="815">
        <v>2.4464052359883951E-3</v>
      </c>
      <c r="AP1424" s="815">
        <v>-2.938662906993637</v>
      </c>
      <c r="AQ1424" s="816">
        <v>-0.39467042633970928</v>
      </c>
      <c r="BN1424" s="1250"/>
      <c r="BO1424" s="1247"/>
      <c r="BP1424" s="1247"/>
      <c r="BQ1424" s="778" t="s">
        <v>102</v>
      </c>
      <c r="BR1424" s="847" t="s">
        <v>1377</v>
      </c>
      <c r="BS1424" s="815">
        <v>0.37259835568996502</v>
      </c>
      <c r="BT1424" s="815">
        <v>77.977422566246659</v>
      </c>
      <c r="BU1424" s="815">
        <v>1.9599276894266137E-3</v>
      </c>
      <c r="BV1424" s="815">
        <v>-2.6283453368547947</v>
      </c>
      <c r="BW1424" s="816">
        <v>-0.371654663145215</v>
      </c>
    </row>
    <row r="1425" spans="2:75">
      <c r="B1425" s="1250"/>
      <c r="C1425" s="1247"/>
      <c r="D1425" s="1247"/>
      <c r="E1425" s="778" t="s">
        <v>103</v>
      </c>
      <c r="F1425" s="847" t="s">
        <v>1400</v>
      </c>
      <c r="G1425" s="815">
        <v>0.27809810590010031</v>
      </c>
      <c r="H1425" s="815">
        <v>77.081956853555624</v>
      </c>
      <c r="I1425" s="815">
        <v>2.5334684410533892E-15</v>
      </c>
      <c r="J1425" s="815">
        <v>-3.7591450594695401</v>
      </c>
      <c r="K1425" s="816">
        <v>-2.0741882738637929</v>
      </c>
      <c r="AH1425" s="1250"/>
      <c r="AI1425" s="1247"/>
      <c r="AJ1425" s="1247"/>
      <c r="AK1425" s="778" t="s">
        <v>103</v>
      </c>
      <c r="AL1425" s="847" t="s">
        <v>1398</v>
      </c>
      <c r="AM1425" s="815">
        <v>0.45250437448368724</v>
      </c>
      <c r="AN1425" s="815">
        <v>77.37919765979828</v>
      </c>
      <c r="AO1425" s="815">
        <v>5.8308194460382243E-5</v>
      </c>
      <c r="AP1425" s="815">
        <v>-3.6206611958228527</v>
      </c>
      <c r="AQ1425" s="816">
        <v>-0.87933880417712773</v>
      </c>
      <c r="BN1425" s="1250"/>
      <c r="BO1425" s="1247"/>
      <c r="BP1425" s="1247"/>
      <c r="BQ1425" s="778" t="s">
        <v>103</v>
      </c>
      <c r="BR1425" s="847" t="s">
        <v>1650</v>
      </c>
      <c r="BS1425" s="815">
        <v>0.37679611017362874</v>
      </c>
      <c r="BT1425" s="815">
        <v>77.99762476333062</v>
      </c>
      <c r="BU1425" s="815">
        <v>8.7342472904456661E-5</v>
      </c>
      <c r="BV1425" s="815">
        <v>-2.9743814448244947</v>
      </c>
      <c r="BW1425" s="816">
        <v>-0.69228522184220798</v>
      </c>
    </row>
    <row r="1426" spans="2:75">
      <c r="B1426" s="1250"/>
      <c r="C1426" s="1247"/>
      <c r="D1426" s="1259"/>
      <c r="E1426" s="783" t="s">
        <v>104</v>
      </c>
      <c r="F1426" s="849" t="s">
        <v>1410</v>
      </c>
      <c r="G1426" s="850">
        <v>0.30162585705609224</v>
      </c>
      <c r="H1426" s="850">
        <v>73.661350440060332</v>
      </c>
      <c r="I1426" s="850">
        <v>1.2879012440013678E-15</v>
      </c>
      <c r="J1426" s="850">
        <v>-4.1651142576038565</v>
      </c>
      <c r="K1426" s="851">
        <v>-2.3348857423960876</v>
      </c>
      <c r="AH1426" s="1250"/>
      <c r="AI1426" s="1247"/>
      <c r="AJ1426" s="1259"/>
      <c r="AK1426" s="783" t="s">
        <v>104</v>
      </c>
      <c r="AL1426" s="849" t="s">
        <v>1349</v>
      </c>
      <c r="AM1426" s="850">
        <v>0.47534163253004397</v>
      </c>
      <c r="AN1426" s="850">
        <v>77.987600964180928</v>
      </c>
      <c r="AO1426" s="850">
        <v>7.3874143379595934E-5</v>
      </c>
      <c r="AP1426" s="850">
        <v>-3.7728117736939115</v>
      </c>
      <c r="AQ1426" s="851">
        <v>-0.89385489297307597</v>
      </c>
      <c r="BN1426" s="1250"/>
      <c r="BO1426" s="1247"/>
      <c r="BP1426" s="1259"/>
      <c r="BQ1426" s="783" t="s">
        <v>104</v>
      </c>
      <c r="BR1426" s="849" t="s">
        <v>1409</v>
      </c>
      <c r="BS1426" s="850">
        <v>0.37421966927687833</v>
      </c>
      <c r="BT1426" s="850">
        <v>77.994726905541881</v>
      </c>
      <c r="BU1426" s="850">
        <v>1.2457703249184443E-7</v>
      </c>
      <c r="BV1426" s="850">
        <v>-3.54991389815611</v>
      </c>
      <c r="BW1426" s="851">
        <v>-1.2834194351767949</v>
      </c>
    </row>
    <row r="1427" spans="2:75">
      <c r="B1427" s="1250"/>
      <c r="C1427" s="1247"/>
      <c r="D1427" s="1258" t="s">
        <v>100</v>
      </c>
      <c r="E1427" s="773" t="s">
        <v>99</v>
      </c>
      <c r="F1427" s="852" t="s">
        <v>1411</v>
      </c>
      <c r="G1427" s="853">
        <v>0.30115321243500665</v>
      </c>
      <c r="H1427" s="853">
        <v>73.741370655654521</v>
      </c>
      <c r="I1427" s="853">
        <v>3.4478799498777767E-3</v>
      </c>
      <c r="J1427" s="853">
        <v>0.25301963716429954</v>
      </c>
      <c r="K1427" s="854">
        <v>2.0803136961690414</v>
      </c>
      <c r="AH1427" s="1250"/>
      <c r="AI1427" s="1247"/>
      <c r="AJ1427" s="1258" t="s">
        <v>100</v>
      </c>
      <c r="AK1427" s="773" t="s">
        <v>99</v>
      </c>
      <c r="AL1427" s="872">
        <v>0.83333333333334458</v>
      </c>
      <c r="AM1427" s="853">
        <v>0.44033894395687107</v>
      </c>
      <c r="AN1427" s="853">
        <v>76.270028220073456</v>
      </c>
      <c r="AO1427" s="853">
        <v>0.9333222084641668</v>
      </c>
      <c r="AP1427" s="853">
        <v>-0.50109687044313878</v>
      </c>
      <c r="AQ1427" s="854">
        <v>2.1677635371098281</v>
      </c>
      <c r="BN1427" s="1250"/>
      <c r="BO1427" s="1247"/>
      <c r="BP1427" s="1258" t="s">
        <v>100</v>
      </c>
      <c r="BQ1427" s="773" t="s">
        <v>99</v>
      </c>
      <c r="BR1427" s="872">
        <v>0.41666666666667007</v>
      </c>
      <c r="BS1427" s="853">
        <v>0.4004686238751437</v>
      </c>
      <c r="BT1427" s="853">
        <v>76.899736099010298</v>
      </c>
      <c r="BU1427" s="853">
        <v>1</v>
      </c>
      <c r="BV1427" s="853">
        <v>-0.79661652657613402</v>
      </c>
      <c r="BW1427" s="854">
        <v>1.6299498599094742</v>
      </c>
    </row>
    <row r="1428" spans="2:75">
      <c r="B1428" s="1250"/>
      <c r="C1428" s="1247"/>
      <c r="D1428" s="1247"/>
      <c r="E1428" s="778" t="s">
        <v>101</v>
      </c>
      <c r="F1428" s="855">
        <v>-0.74999999999999623</v>
      </c>
      <c r="G1428" s="815">
        <v>0.33315522307037154</v>
      </c>
      <c r="H1428" s="815">
        <v>77.985837705858685</v>
      </c>
      <c r="I1428" s="815">
        <v>0.40781948258247064</v>
      </c>
      <c r="J1428" s="815">
        <v>-1.7588956469875547</v>
      </c>
      <c r="K1428" s="816">
        <v>0.25889564698756234</v>
      </c>
      <c r="AH1428" s="1250"/>
      <c r="AI1428" s="1247"/>
      <c r="AJ1428" s="1247"/>
      <c r="AK1428" s="778" t="s">
        <v>101</v>
      </c>
      <c r="AL1428" s="855">
        <v>-0.58333333333330928</v>
      </c>
      <c r="AM1428" s="815">
        <v>0.3974933328593257</v>
      </c>
      <c r="AN1428" s="815">
        <v>77.860196645144498</v>
      </c>
      <c r="AO1428" s="815">
        <v>1</v>
      </c>
      <c r="AP1428" s="815">
        <v>-1.7871258508771835</v>
      </c>
      <c r="AQ1428" s="816">
        <v>0.6204591842105649</v>
      </c>
      <c r="BN1428" s="1250"/>
      <c r="BO1428" s="1247"/>
      <c r="BP1428" s="1247"/>
      <c r="BQ1428" s="778" t="s">
        <v>101</v>
      </c>
      <c r="BR1428" s="855">
        <v>-1.0833333333333541</v>
      </c>
      <c r="BS1428" s="815">
        <v>0.400557541159418</v>
      </c>
      <c r="BT1428" s="815">
        <v>76.908732949523227</v>
      </c>
      <c r="BU1428" s="815">
        <v>0.12625850447642634</v>
      </c>
      <c r="BV1428" s="815">
        <v>-2.296881359861406</v>
      </c>
      <c r="BW1428" s="816">
        <v>0.13021469319469753</v>
      </c>
    </row>
    <row r="1429" spans="2:75">
      <c r="B1429" s="1250"/>
      <c r="C1429" s="1247"/>
      <c r="D1429" s="1247"/>
      <c r="E1429" s="778" t="s">
        <v>102</v>
      </c>
      <c r="F1429" s="847" t="s">
        <v>1402</v>
      </c>
      <c r="G1429" s="815">
        <v>0.31195703066905961</v>
      </c>
      <c r="H1429" s="815">
        <v>76.149400800293165</v>
      </c>
      <c r="I1429" s="815">
        <v>2.1304952178499564E-3</v>
      </c>
      <c r="J1429" s="815">
        <v>-2.1954222298018138</v>
      </c>
      <c r="K1429" s="816">
        <v>-0.30457777019815413</v>
      </c>
      <c r="AH1429" s="1250"/>
      <c r="AI1429" s="1247"/>
      <c r="AJ1429" s="1247"/>
      <c r="AK1429" s="778" t="s">
        <v>102</v>
      </c>
      <c r="AL1429" s="855">
        <v>-0.8333333333333286</v>
      </c>
      <c r="AM1429" s="815">
        <v>0.38264213666079538</v>
      </c>
      <c r="AN1429" s="815">
        <v>76.802680837932527</v>
      </c>
      <c r="AO1429" s="815">
        <v>0.48731306306445665</v>
      </c>
      <c r="AP1429" s="815">
        <v>-1.9926553714263355</v>
      </c>
      <c r="AQ1429" s="816">
        <v>0.32598870475967828</v>
      </c>
      <c r="BN1429" s="1250"/>
      <c r="BO1429" s="1247"/>
      <c r="BP1429" s="1247"/>
      <c r="BQ1429" s="778" t="s">
        <v>102</v>
      </c>
      <c r="BR1429" s="855">
        <v>-1.0833333333333348</v>
      </c>
      <c r="BS1429" s="815">
        <v>0.39750826471007622</v>
      </c>
      <c r="BT1429" s="815">
        <v>76.576274944272697</v>
      </c>
      <c r="BU1429" s="815">
        <v>0.11935942014162994</v>
      </c>
      <c r="BV1429" s="815">
        <v>-2.2878109192194831</v>
      </c>
      <c r="BW1429" s="816">
        <v>0.12114425255281369</v>
      </c>
    </row>
    <row r="1430" spans="2:75">
      <c r="B1430" s="1250"/>
      <c r="C1430" s="1247"/>
      <c r="D1430" s="1247"/>
      <c r="E1430" s="778" t="s">
        <v>103</v>
      </c>
      <c r="F1430" s="847" t="s">
        <v>1348</v>
      </c>
      <c r="G1430" s="815">
        <v>0.31485461454470531</v>
      </c>
      <c r="H1430" s="815">
        <v>76.609689572367088</v>
      </c>
      <c r="I1430" s="815">
        <v>5.7083475288483675E-6</v>
      </c>
      <c r="J1430" s="815">
        <v>-2.7040178873178879</v>
      </c>
      <c r="K1430" s="816">
        <v>-0.79598211268210406</v>
      </c>
      <c r="AH1430" s="1250"/>
      <c r="AI1430" s="1247"/>
      <c r="AJ1430" s="1247"/>
      <c r="AK1430" s="778" t="s">
        <v>103</v>
      </c>
      <c r="AL1430" s="847" t="s">
        <v>1354</v>
      </c>
      <c r="AM1430" s="815">
        <v>0.41899633617084769</v>
      </c>
      <c r="AN1430" s="815">
        <v>77.70255964166617</v>
      </c>
      <c r="AO1430" s="815">
        <v>1.6985355111151235E-2</v>
      </c>
      <c r="AP1430" s="815">
        <v>-2.6856617329175156</v>
      </c>
      <c r="AQ1430" s="816">
        <v>-0.14767160041577554</v>
      </c>
      <c r="BN1430" s="1250"/>
      <c r="BO1430" s="1247"/>
      <c r="BP1430" s="1247"/>
      <c r="BQ1430" s="778" t="s">
        <v>103</v>
      </c>
      <c r="BR1430" s="847" t="s">
        <v>1354</v>
      </c>
      <c r="BS1430" s="815">
        <v>0.40144563080438139</v>
      </c>
      <c r="BT1430" s="815">
        <v>76.996332692469451</v>
      </c>
      <c r="BU1430" s="815">
        <v>1.0613365431220063E-2</v>
      </c>
      <c r="BV1430" s="815">
        <v>-2.6328608927403772</v>
      </c>
      <c r="BW1430" s="816">
        <v>-0.20047244059298533</v>
      </c>
    </row>
    <row r="1431" spans="2:75">
      <c r="B1431" s="1250"/>
      <c r="C1431" s="1247"/>
      <c r="D1431" s="1259"/>
      <c r="E1431" s="783" t="s">
        <v>104</v>
      </c>
      <c r="F1431" s="849" t="s">
        <v>1412</v>
      </c>
      <c r="G1431" s="850">
        <v>0.33581695823721242</v>
      </c>
      <c r="H1431" s="850">
        <v>77.999502185998992</v>
      </c>
      <c r="I1431" s="850">
        <v>3.694701155436081E-7</v>
      </c>
      <c r="J1431" s="850">
        <v>-3.1002838908114994</v>
      </c>
      <c r="K1431" s="851">
        <v>-1.0663827758551037</v>
      </c>
      <c r="AH1431" s="1250"/>
      <c r="AI1431" s="1247"/>
      <c r="AJ1431" s="1259"/>
      <c r="AK1431" s="783" t="s">
        <v>104</v>
      </c>
      <c r="AL1431" s="849" t="s">
        <v>1377</v>
      </c>
      <c r="AM1431" s="850">
        <v>0.44356215845589037</v>
      </c>
      <c r="AN1431" s="850">
        <v>75.983527467003071</v>
      </c>
      <c r="AO1431" s="850">
        <v>1.7110707165714056E-2</v>
      </c>
      <c r="AP1431" s="850">
        <v>-2.8443620778715735</v>
      </c>
      <c r="AQ1431" s="851">
        <v>-0.15563792212872482</v>
      </c>
      <c r="BN1431" s="1250"/>
      <c r="BO1431" s="1247"/>
      <c r="BP1431" s="1259"/>
      <c r="BQ1431" s="783" t="s">
        <v>104</v>
      </c>
      <c r="BR1431" s="849" t="s">
        <v>1390</v>
      </c>
      <c r="BS1431" s="850">
        <v>0.39902837834375432</v>
      </c>
      <c r="BT1431" s="850">
        <v>76.748210980943924</v>
      </c>
      <c r="BU1431" s="850">
        <v>5.051213963984894E-5</v>
      </c>
      <c r="BV1431" s="850">
        <v>-3.208996340272174</v>
      </c>
      <c r="BW1431" s="851">
        <v>-0.79100365972739073</v>
      </c>
    </row>
    <row r="1432" spans="2:75">
      <c r="B1432" s="1250"/>
      <c r="C1432" s="1247"/>
      <c r="D1432" s="1258" t="s">
        <v>101</v>
      </c>
      <c r="E1432" s="773" t="s">
        <v>99</v>
      </c>
      <c r="F1432" s="852" t="s">
        <v>1413</v>
      </c>
      <c r="G1432" s="853">
        <v>0.29865955679368023</v>
      </c>
      <c r="H1432" s="853">
        <v>74.15925732284424</v>
      </c>
      <c r="I1432" s="853">
        <v>1.7472380058457906E-7</v>
      </c>
      <c r="J1432" s="853">
        <v>1.0107559885142763</v>
      </c>
      <c r="K1432" s="854">
        <v>2.8225773448190572</v>
      </c>
      <c r="AH1432" s="1250"/>
      <c r="AI1432" s="1247"/>
      <c r="AJ1432" s="1258" t="s">
        <v>101</v>
      </c>
      <c r="AK1432" s="773" t="s">
        <v>99</v>
      </c>
      <c r="AL1432" s="852" t="s">
        <v>1362</v>
      </c>
      <c r="AM1432" s="853">
        <v>0.43266988440367993</v>
      </c>
      <c r="AN1432" s="853">
        <v>75.233618095142759</v>
      </c>
      <c r="AO1432" s="853">
        <v>2.4038647085195083E-2</v>
      </c>
      <c r="AP1432" s="853">
        <v>0.10489244802638661</v>
      </c>
      <c r="AQ1432" s="854">
        <v>2.7284408853069211</v>
      </c>
      <c r="BN1432" s="1250"/>
      <c r="BO1432" s="1247"/>
      <c r="BP1432" s="1258" t="s">
        <v>101</v>
      </c>
      <c r="BQ1432" s="773" t="s">
        <v>99</v>
      </c>
      <c r="BR1432" s="852" t="s">
        <v>1382</v>
      </c>
      <c r="BS1432" s="853">
        <v>0.37584978106915068</v>
      </c>
      <c r="BT1432" s="853">
        <v>77.999980170896663</v>
      </c>
      <c r="BU1432" s="853">
        <v>2.214043304122575E-3</v>
      </c>
      <c r="BV1432" s="853">
        <v>0.36181873508086426</v>
      </c>
      <c r="BW1432" s="854">
        <v>2.6381812649191843</v>
      </c>
    </row>
    <row r="1433" spans="2:75">
      <c r="B1433" s="1250"/>
      <c r="C1433" s="1247"/>
      <c r="D1433" s="1247"/>
      <c r="E1433" s="778" t="s">
        <v>100</v>
      </c>
      <c r="F1433" s="855">
        <v>0.74999999999999623</v>
      </c>
      <c r="G1433" s="815">
        <v>0.33315522307037154</v>
      </c>
      <c r="H1433" s="815">
        <v>77.985837705858685</v>
      </c>
      <c r="I1433" s="815">
        <v>0.40781948258247064</v>
      </c>
      <c r="J1433" s="815">
        <v>-0.25889564698756234</v>
      </c>
      <c r="K1433" s="816">
        <v>1.7588956469875547</v>
      </c>
      <c r="AH1433" s="1250"/>
      <c r="AI1433" s="1247"/>
      <c r="AJ1433" s="1247"/>
      <c r="AK1433" s="778" t="s">
        <v>100</v>
      </c>
      <c r="AL1433" s="855">
        <v>0.58333333333330928</v>
      </c>
      <c r="AM1433" s="815">
        <v>0.3974933328593257</v>
      </c>
      <c r="AN1433" s="815">
        <v>77.860196645144498</v>
      </c>
      <c r="AO1433" s="815">
        <v>1</v>
      </c>
      <c r="AP1433" s="815">
        <v>-0.6204591842105649</v>
      </c>
      <c r="AQ1433" s="816">
        <v>1.7871258508771835</v>
      </c>
      <c r="BN1433" s="1250"/>
      <c r="BO1433" s="1247"/>
      <c r="BP1433" s="1247"/>
      <c r="BQ1433" s="778" t="s">
        <v>100</v>
      </c>
      <c r="BR1433" s="855">
        <v>1.0833333333333541</v>
      </c>
      <c r="BS1433" s="815">
        <v>0.400557541159418</v>
      </c>
      <c r="BT1433" s="815">
        <v>76.908732949523227</v>
      </c>
      <c r="BU1433" s="815">
        <v>0.12625850447642634</v>
      </c>
      <c r="BV1433" s="815">
        <v>-0.13021469319469753</v>
      </c>
      <c r="BW1433" s="816">
        <v>2.296881359861406</v>
      </c>
    </row>
    <row r="1434" spans="2:75">
      <c r="B1434" s="1250"/>
      <c r="C1434" s="1247"/>
      <c r="D1434" s="1247"/>
      <c r="E1434" s="778" t="s">
        <v>102</v>
      </c>
      <c r="F1434" s="855">
        <v>-0.49999999999998779</v>
      </c>
      <c r="G1434" s="815">
        <v>0.30955041994500654</v>
      </c>
      <c r="H1434" s="815">
        <v>76.443028945421815</v>
      </c>
      <c r="I1434" s="815">
        <v>1</v>
      </c>
      <c r="J1434" s="815">
        <v>-1.4380119186080864</v>
      </c>
      <c r="K1434" s="816">
        <v>0.4380119186081109</v>
      </c>
      <c r="AH1434" s="1250"/>
      <c r="AI1434" s="1247"/>
      <c r="AJ1434" s="1247"/>
      <c r="AK1434" s="778" t="s">
        <v>102</v>
      </c>
      <c r="AL1434" s="855">
        <v>-0.25000000000001932</v>
      </c>
      <c r="AM1434" s="815">
        <v>0.3737911824176437</v>
      </c>
      <c r="AN1434" s="815">
        <v>77.467321400529855</v>
      </c>
      <c r="AO1434" s="815">
        <v>1</v>
      </c>
      <c r="AP1434" s="815">
        <v>-1.3821934419500046</v>
      </c>
      <c r="AQ1434" s="816">
        <v>0.88219344194996585</v>
      </c>
      <c r="BN1434" s="1250"/>
      <c r="BO1434" s="1247"/>
      <c r="BP1434" s="1247"/>
      <c r="BQ1434" s="778" t="s">
        <v>102</v>
      </c>
      <c r="BR1434" s="855">
        <v>1.9206858326015208E-14</v>
      </c>
      <c r="BS1434" s="815">
        <v>0.37269392231976789</v>
      </c>
      <c r="BT1434" s="815">
        <v>77.976065570410825</v>
      </c>
      <c r="BU1434" s="815">
        <v>1</v>
      </c>
      <c r="BV1434" s="815">
        <v>-1.1286353641292013</v>
      </c>
      <c r="BW1434" s="816">
        <v>1.1286353641292397</v>
      </c>
    </row>
    <row r="1435" spans="2:75">
      <c r="B1435" s="1250"/>
      <c r="C1435" s="1247"/>
      <c r="D1435" s="1247"/>
      <c r="E1435" s="778" t="s">
        <v>103</v>
      </c>
      <c r="F1435" s="847" t="s">
        <v>1414</v>
      </c>
      <c r="G1435" s="815">
        <v>0.31247032147768566</v>
      </c>
      <c r="H1435" s="815">
        <v>76.866050458168417</v>
      </c>
      <c r="I1435" s="815">
        <v>2.9942516210467035E-2</v>
      </c>
      <c r="J1435" s="815">
        <v>-1.9466916972150528</v>
      </c>
      <c r="K1435" s="816">
        <v>-5.3308302784947005E-2</v>
      </c>
      <c r="AH1435" s="1250"/>
      <c r="AI1435" s="1247"/>
      <c r="AJ1435" s="1247"/>
      <c r="AK1435" s="778" t="s">
        <v>103</v>
      </c>
      <c r="AL1435" s="855">
        <v>-0.83333333333333637</v>
      </c>
      <c r="AM1435" s="815">
        <v>0.41092915816407494</v>
      </c>
      <c r="AN1435" s="815">
        <v>77.165825700126092</v>
      </c>
      <c r="AO1435" s="815">
        <v>0.69029570010364616</v>
      </c>
      <c r="AP1435" s="815">
        <v>-2.0781706193558094</v>
      </c>
      <c r="AQ1435" s="816">
        <v>0.41150395268913648</v>
      </c>
      <c r="BN1435" s="1250"/>
      <c r="BO1435" s="1247"/>
      <c r="BP1435" s="1247"/>
      <c r="BQ1435" s="778" t="s">
        <v>103</v>
      </c>
      <c r="BR1435" s="855">
        <v>-0.33333333333332715</v>
      </c>
      <c r="BS1435" s="815">
        <v>0.37689061239729077</v>
      </c>
      <c r="BT1435" s="815">
        <v>77.998038952161821</v>
      </c>
      <c r="BU1435" s="815">
        <v>1</v>
      </c>
      <c r="BV1435" s="815">
        <v>-1.4746674333292802</v>
      </c>
      <c r="BW1435" s="816">
        <v>0.80800076666262599</v>
      </c>
    </row>
    <row r="1436" spans="2:75">
      <c r="B1436" s="1250"/>
      <c r="C1436" s="1247"/>
      <c r="D1436" s="1259"/>
      <c r="E1436" s="783" t="s">
        <v>104</v>
      </c>
      <c r="F1436" s="849" t="s">
        <v>1360</v>
      </c>
      <c r="G1436" s="850">
        <v>0.33358252793569243</v>
      </c>
      <c r="H1436" s="850">
        <v>77.980032852154878</v>
      </c>
      <c r="I1436" s="850">
        <v>2.1680145202116032E-3</v>
      </c>
      <c r="J1436" s="850">
        <v>-2.3435253685554032</v>
      </c>
      <c r="K1436" s="851">
        <v>-0.32314129811120734</v>
      </c>
      <c r="AH1436" s="1250"/>
      <c r="AI1436" s="1247"/>
      <c r="AJ1436" s="1259"/>
      <c r="AK1436" s="783" t="s">
        <v>104</v>
      </c>
      <c r="AL1436" s="856">
        <v>-0.91666666666683994</v>
      </c>
      <c r="AM1436" s="850">
        <v>0.43594980412759637</v>
      </c>
      <c r="AN1436" s="850">
        <v>74.887378834725837</v>
      </c>
      <c r="AO1436" s="850">
        <v>0.58280433180198243</v>
      </c>
      <c r="AP1436" s="850">
        <v>-2.238585581719899</v>
      </c>
      <c r="AQ1436" s="851">
        <v>0.40525224838621904</v>
      </c>
      <c r="BN1436" s="1250"/>
      <c r="BO1436" s="1247"/>
      <c r="BP1436" s="1259"/>
      <c r="BQ1436" s="783" t="s">
        <v>104</v>
      </c>
      <c r="BR1436" s="856">
        <v>-0.91666666666642826</v>
      </c>
      <c r="BS1436" s="850">
        <v>0.37431482196798399</v>
      </c>
      <c r="BT1436" s="850">
        <v>77.994060482505603</v>
      </c>
      <c r="BU1436" s="850">
        <v>0.24858364813993952</v>
      </c>
      <c r="BV1436" s="850">
        <v>-2.050202354837344</v>
      </c>
      <c r="BW1436" s="851">
        <v>0.21686902150448736</v>
      </c>
    </row>
    <row r="1437" spans="2:75">
      <c r="B1437" s="1250"/>
      <c r="C1437" s="1247"/>
      <c r="D1437" s="1258" t="s">
        <v>102</v>
      </c>
      <c r="E1437" s="773" t="s">
        <v>99</v>
      </c>
      <c r="F1437" s="852" t="s">
        <v>1415</v>
      </c>
      <c r="G1437" s="853">
        <v>0.2748132405634508</v>
      </c>
      <c r="H1437" s="853">
        <v>77.404546926511131</v>
      </c>
      <c r="I1437" s="853">
        <v>4.3141958344976211E-12</v>
      </c>
      <c r="J1437" s="853">
        <v>1.5842506002525323</v>
      </c>
      <c r="K1437" s="854">
        <v>3.249082733080777</v>
      </c>
      <c r="AH1437" s="1250"/>
      <c r="AI1437" s="1247"/>
      <c r="AJ1437" s="1258" t="s">
        <v>102</v>
      </c>
      <c r="AK1437" s="773" t="s">
        <v>99</v>
      </c>
      <c r="AL1437" s="852" t="s">
        <v>1394</v>
      </c>
      <c r="AM1437" s="853">
        <v>0.41906715923658094</v>
      </c>
      <c r="AN1437" s="853">
        <v>72.686251146601904</v>
      </c>
      <c r="AO1437" s="853">
        <v>2.4464052359883951E-3</v>
      </c>
      <c r="AP1437" s="853">
        <v>0.39467042633970928</v>
      </c>
      <c r="AQ1437" s="854">
        <v>2.938662906993637</v>
      </c>
      <c r="BN1437" s="1250"/>
      <c r="BO1437" s="1247"/>
      <c r="BP1437" s="1258" t="s">
        <v>102</v>
      </c>
      <c r="BQ1437" s="773" t="s">
        <v>99</v>
      </c>
      <c r="BR1437" s="852" t="s">
        <v>1382</v>
      </c>
      <c r="BS1437" s="853">
        <v>0.37259835568996502</v>
      </c>
      <c r="BT1437" s="853">
        <v>77.977422566246659</v>
      </c>
      <c r="BU1437" s="853">
        <v>1.9599276894266137E-3</v>
      </c>
      <c r="BV1437" s="853">
        <v>0.371654663145215</v>
      </c>
      <c r="BW1437" s="854">
        <v>2.6283453368547947</v>
      </c>
    </row>
    <row r="1438" spans="2:75">
      <c r="B1438" s="1250"/>
      <c r="C1438" s="1247"/>
      <c r="D1438" s="1247"/>
      <c r="E1438" s="778" t="s">
        <v>100</v>
      </c>
      <c r="F1438" s="847" t="s">
        <v>1405</v>
      </c>
      <c r="G1438" s="815">
        <v>0.31195703066905961</v>
      </c>
      <c r="H1438" s="815">
        <v>76.149400800293165</v>
      </c>
      <c r="I1438" s="815">
        <v>2.1304952178499564E-3</v>
      </c>
      <c r="J1438" s="815">
        <v>0.30457777019815413</v>
      </c>
      <c r="K1438" s="816">
        <v>2.1954222298018138</v>
      </c>
      <c r="AH1438" s="1250"/>
      <c r="AI1438" s="1247"/>
      <c r="AJ1438" s="1247"/>
      <c r="AK1438" s="778" t="s">
        <v>100</v>
      </c>
      <c r="AL1438" s="855">
        <v>0.8333333333333286</v>
      </c>
      <c r="AM1438" s="815">
        <v>0.38264213666079538</v>
      </c>
      <c r="AN1438" s="815">
        <v>76.802680837932527</v>
      </c>
      <c r="AO1438" s="815">
        <v>0.48731306306445665</v>
      </c>
      <c r="AP1438" s="815">
        <v>-0.32598870475967828</v>
      </c>
      <c r="AQ1438" s="816">
        <v>1.9926553714263355</v>
      </c>
      <c r="BN1438" s="1250"/>
      <c r="BO1438" s="1247"/>
      <c r="BP1438" s="1247"/>
      <c r="BQ1438" s="778" t="s">
        <v>100</v>
      </c>
      <c r="BR1438" s="855">
        <v>1.0833333333333348</v>
      </c>
      <c r="BS1438" s="815">
        <v>0.39750826471007622</v>
      </c>
      <c r="BT1438" s="815">
        <v>76.576274944272697</v>
      </c>
      <c r="BU1438" s="815">
        <v>0.11935942014162994</v>
      </c>
      <c r="BV1438" s="815">
        <v>-0.12114425255281369</v>
      </c>
      <c r="BW1438" s="816">
        <v>2.2878109192194831</v>
      </c>
    </row>
    <row r="1439" spans="2:75">
      <c r="B1439" s="1250"/>
      <c r="C1439" s="1247"/>
      <c r="D1439" s="1247"/>
      <c r="E1439" s="778" t="s">
        <v>101</v>
      </c>
      <c r="F1439" s="855">
        <v>0.49999999999998779</v>
      </c>
      <c r="G1439" s="815">
        <v>0.30955041994500654</v>
      </c>
      <c r="H1439" s="815">
        <v>76.443028945421815</v>
      </c>
      <c r="I1439" s="815">
        <v>1</v>
      </c>
      <c r="J1439" s="815">
        <v>-0.4380119186081109</v>
      </c>
      <c r="K1439" s="816">
        <v>1.4380119186080864</v>
      </c>
      <c r="AH1439" s="1250"/>
      <c r="AI1439" s="1247"/>
      <c r="AJ1439" s="1247"/>
      <c r="AK1439" s="778" t="s">
        <v>101</v>
      </c>
      <c r="AL1439" s="855">
        <v>0.25000000000001932</v>
      </c>
      <c r="AM1439" s="815">
        <v>0.3737911824176437</v>
      </c>
      <c r="AN1439" s="815">
        <v>77.467321400529855</v>
      </c>
      <c r="AO1439" s="815">
        <v>1</v>
      </c>
      <c r="AP1439" s="815">
        <v>-0.88219344194996585</v>
      </c>
      <c r="AQ1439" s="816">
        <v>1.3821934419500046</v>
      </c>
      <c r="BN1439" s="1250"/>
      <c r="BO1439" s="1247"/>
      <c r="BP1439" s="1247"/>
      <c r="BQ1439" s="778" t="s">
        <v>101</v>
      </c>
      <c r="BR1439" s="855">
        <v>-1.9206858326015208E-14</v>
      </c>
      <c r="BS1439" s="815">
        <v>0.37269392231976789</v>
      </c>
      <c r="BT1439" s="815">
        <v>77.976065570410825</v>
      </c>
      <c r="BU1439" s="815">
        <v>1</v>
      </c>
      <c r="BV1439" s="815">
        <v>-1.1286353641292397</v>
      </c>
      <c r="BW1439" s="816">
        <v>1.1286353641292013</v>
      </c>
    </row>
    <row r="1440" spans="2:75">
      <c r="B1440" s="1250"/>
      <c r="C1440" s="1247"/>
      <c r="D1440" s="1247"/>
      <c r="E1440" s="778" t="s">
        <v>103</v>
      </c>
      <c r="F1440" s="855">
        <v>-0.5000000000000121</v>
      </c>
      <c r="G1440" s="815">
        <v>0.28976281357198996</v>
      </c>
      <c r="H1440" s="815">
        <v>77.963518979476902</v>
      </c>
      <c r="I1440" s="815">
        <v>1</v>
      </c>
      <c r="J1440" s="815">
        <v>-1.3774981400674722</v>
      </c>
      <c r="K1440" s="816">
        <v>0.37749814006744803</v>
      </c>
      <c r="AH1440" s="1250"/>
      <c r="AI1440" s="1247"/>
      <c r="AJ1440" s="1247"/>
      <c r="AK1440" s="778" t="s">
        <v>103</v>
      </c>
      <c r="AL1440" s="855">
        <v>-0.58333333333331705</v>
      </c>
      <c r="AM1440" s="815">
        <v>0.39658142683459013</v>
      </c>
      <c r="AN1440" s="815">
        <v>75.41077266467272</v>
      </c>
      <c r="AO1440" s="815">
        <v>1</v>
      </c>
      <c r="AP1440" s="815">
        <v>-1.7856013954804026</v>
      </c>
      <c r="AQ1440" s="816">
        <v>0.61893472881376843</v>
      </c>
      <c r="BN1440" s="1250"/>
      <c r="BO1440" s="1247"/>
      <c r="BP1440" s="1247"/>
      <c r="BQ1440" s="778" t="s">
        <v>103</v>
      </c>
      <c r="BR1440" s="855">
        <v>-0.33333333333334636</v>
      </c>
      <c r="BS1440" s="815">
        <v>0.37364824427038595</v>
      </c>
      <c r="BT1440" s="815">
        <v>77.960419851682715</v>
      </c>
      <c r="BU1440" s="815">
        <v>1</v>
      </c>
      <c r="BV1440" s="815">
        <v>-1.4648658711518414</v>
      </c>
      <c r="BW1440" s="816">
        <v>0.79819920448514881</v>
      </c>
    </row>
    <row r="1441" spans="2:75">
      <c r="B1441" s="1250"/>
      <c r="C1441" s="1247"/>
      <c r="D1441" s="1259"/>
      <c r="E1441" s="783" t="s">
        <v>104</v>
      </c>
      <c r="F1441" s="856">
        <v>-0.83333333333331749</v>
      </c>
      <c r="G1441" s="850">
        <v>0.31241333081153005</v>
      </c>
      <c r="H1441" s="850">
        <v>76.091881481780419</v>
      </c>
      <c r="I1441" s="850">
        <v>0.1400257412013467</v>
      </c>
      <c r="J1441" s="850">
        <v>-1.7801616347338716</v>
      </c>
      <c r="K1441" s="851">
        <v>0.11349496806723655</v>
      </c>
      <c r="AH1441" s="1250"/>
      <c r="AI1441" s="1247"/>
      <c r="AJ1441" s="1259"/>
      <c r="AK1441" s="783" t="s">
        <v>104</v>
      </c>
      <c r="AL1441" s="856">
        <v>-0.66666666666682062</v>
      </c>
      <c r="AM1441" s="850">
        <v>0.42245270362445764</v>
      </c>
      <c r="AN1441" s="850">
        <v>72.253032994955632</v>
      </c>
      <c r="AO1441" s="850">
        <v>1</v>
      </c>
      <c r="AP1441" s="850">
        <v>-1.9492005355313042</v>
      </c>
      <c r="AQ1441" s="851">
        <v>0.615867202197663</v>
      </c>
      <c r="BN1441" s="1250"/>
      <c r="BO1441" s="1247"/>
      <c r="BP1441" s="1259"/>
      <c r="BQ1441" s="783" t="s">
        <v>104</v>
      </c>
      <c r="BR1441" s="856">
        <v>-0.91666666666644747</v>
      </c>
      <c r="BS1441" s="850">
        <v>0.3710499463388463</v>
      </c>
      <c r="BT1441" s="850">
        <v>77.993967530318855</v>
      </c>
      <c r="BU1441" s="850">
        <v>0.23513849393627631</v>
      </c>
      <c r="BV1441" s="850">
        <v>-2.0403153907866889</v>
      </c>
      <c r="BW1441" s="851">
        <v>0.20698205745379397</v>
      </c>
    </row>
    <row r="1442" spans="2:75">
      <c r="B1442" s="1250"/>
      <c r="C1442" s="1247"/>
      <c r="D1442" s="1258" t="s">
        <v>103</v>
      </c>
      <c r="E1442" s="773" t="s">
        <v>99</v>
      </c>
      <c r="F1442" s="852" t="s">
        <v>1406</v>
      </c>
      <c r="G1442" s="853">
        <v>0.27809810590010031</v>
      </c>
      <c r="H1442" s="853">
        <v>77.081956853555624</v>
      </c>
      <c r="I1442" s="853">
        <v>2.5334684410533892E-15</v>
      </c>
      <c r="J1442" s="853">
        <v>2.0741882738637929</v>
      </c>
      <c r="K1442" s="854">
        <v>3.7591450594695401</v>
      </c>
      <c r="AH1442" s="1250"/>
      <c r="AI1442" s="1247"/>
      <c r="AJ1442" s="1258" t="s">
        <v>103</v>
      </c>
      <c r="AK1442" s="773" t="s">
        <v>99</v>
      </c>
      <c r="AL1442" s="852" t="s">
        <v>1403</v>
      </c>
      <c r="AM1442" s="853">
        <v>0.45250437448368724</v>
      </c>
      <c r="AN1442" s="853">
        <v>77.37919765979828</v>
      </c>
      <c r="AO1442" s="853">
        <v>5.8308194460382243E-5</v>
      </c>
      <c r="AP1442" s="853">
        <v>0.87933880417712773</v>
      </c>
      <c r="AQ1442" s="854">
        <v>3.6206611958228527</v>
      </c>
      <c r="BN1442" s="1250"/>
      <c r="BO1442" s="1247"/>
      <c r="BP1442" s="1258" t="s">
        <v>103</v>
      </c>
      <c r="BQ1442" s="773" t="s">
        <v>99</v>
      </c>
      <c r="BR1442" s="852" t="s">
        <v>1652</v>
      </c>
      <c r="BS1442" s="853">
        <v>0.37679611017362874</v>
      </c>
      <c r="BT1442" s="853">
        <v>77.99762476333062</v>
      </c>
      <c r="BU1442" s="853">
        <v>8.7342472904456661E-5</v>
      </c>
      <c r="BV1442" s="853">
        <v>0.69228522184220798</v>
      </c>
      <c r="BW1442" s="854">
        <v>2.9743814448244947</v>
      </c>
    </row>
    <row r="1443" spans="2:75">
      <c r="B1443" s="1250"/>
      <c r="C1443" s="1247"/>
      <c r="D1443" s="1247"/>
      <c r="E1443" s="778" t="s">
        <v>100</v>
      </c>
      <c r="F1443" s="847" t="s">
        <v>1357</v>
      </c>
      <c r="G1443" s="815">
        <v>0.31485461454470531</v>
      </c>
      <c r="H1443" s="815">
        <v>76.609689572367088</v>
      </c>
      <c r="I1443" s="815">
        <v>5.7083475288483675E-6</v>
      </c>
      <c r="J1443" s="815">
        <v>0.79598211268210406</v>
      </c>
      <c r="K1443" s="816">
        <v>2.7040178873178879</v>
      </c>
      <c r="AH1443" s="1250"/>
      <c r="AI1443" s="1247"/>
      <c r="AJ1443" s="1247"/>
      <c r="AK1443" s="778" t="s">
        <v>100</v>
      </c>
      <c r="AL1443" s="847" t="s">
        <v>1362</v>
      </c>
      <c r="AM1443" s="815">
        <v>0.41899633617084769</v>
      </c>
      <c r="AN1443" s="815">
        <v>77.70255964166617</v>
      </c>
      <c r="AO1443" s="815">
        <v>1.6985355111151235E-2</v>
      </c>
      <c r="AP1443" s="815">
        <v>0.14767160041577554</v>
      </c>
      <c r="AQ1443" s="816">
        <v>2.6856617329175156</v>
      </c>
      <c r="BN1443" s="1250"/>
      <c r="BO1443" s="1247"/>
      <c r="BP1443" s="1247"/>
      <c r="BQ1443" s="778" t="s">
        <v>100</v>
      </c>
      <c r="BR1443" s="847" t="s">
        <v>1362</v>
      </c>
      <c r="BS1443" s="815">
        <v>0.40144563080438139</v>
      </c>
      <c r="BT1443" s="815">
        <v>76.996332692469451</v>
      </c>
      <c r="BU1443" s="815">
        <v>1.0613365431220063E-2</v>
      </c>
      <c r="BV1443" s="815">
        <v>0.20047244059298533</v>
      </c>
      <c r="BW1443" s="816">
        <v>2.6328608927403772</v>
      </c>
    </row>
    <row r="1444" spans="2:75">
      <c r="B1444" s="1250"/>
      <c r="C1444" s="1247"/>
      <c r="D1444" s="1247"/>
      <c r="E1444" s="778" t="s">
        <v>101</v>
      </c>
      <c r="F1444" s="847" t="s">
        <v>1416</v>
      </c>
      <c r="G1444" s="815">
        <v>0.31247032147768566</v>
      </c>
      <c r="H1444" s="815">
        <v>76.866050458168417</v>
      </c>
      <c r="I1444" s="815">
        <v>2.9942516210467035E-2</v>
      </c>
      <c r="J1444" s="815">
        <v>5.3308302784947005E-2</v>
      </c>
      <c r="K1444" s="816">
        <v>1.9466916972150528</v>
      </c>
      <c r="AH1444" s="1250"/>
      <c r="AI1444" s="1247"/>
      <c r="AJ1444" s="1247"/>
      <c r="AK1444" s="778" t="s">
        <v>101</v>
      </c>
      <c r="AL1444" s="855">
        <v>0.83333333333333637</v>
      </c>
      <c r="AM1444" s="815">
        <v>0.41092915816407494</v>
      </c>
      <c r="AN1444" s="815">
        <v>77.165825700126092</v>
      </c>
      <c r="AO1444" s="815">
        <v>0.69029570010364616</v>
      </c>
      <c r="AP1444" s="815">
        <v>-0.41150395268913648</v>
      </c>
      <c r="AQ1444" s="816">
        <v>2.0781706193558094</v>
      </c>
      <c r="BN1444" s="1250"/>
      <c r="BO1444" s="1247"/>
      <c r="BP1444" s="1247"/>
      <c r="BQ1444" s="778" t="s">
        <v>101</v>
      </c>
      <c r="BR1444" s="855">
        <v>0.33333333333332715</v>
      </c>
      <c r="BS1444" s="815">
        <v>0.37689061239729077</v>
      </c>
      <c r="BT1444" s="815">
        <v>77.998038952161821</v>
      </c>
      <c r="BU1444" s="815">
        <v>1</v>
      </c>
      <c r="BV1444" s="815">
        <v>-0.80800076666262599</v>
      </c>
      <c r="BW1444" s="816">
        <v>1.4746674333292802</v>
      </c>
    </row>
    <row r="1445" spans="2:75">
      <c r="B1445" s="1250"/>
      <c r="C1445" s="1247"/>
      <c r="D1445" s="1247"/>
      <c r="E1445" s="778" t="s">
        <v>102</v>
      </c>
      <c r="F1445" s="855">
        <v>0.5000000000000121</v>
      </c>
      <c r="G1445" s="815">
        <v>0.28976281357198996</v>
      </c>
      <c r="H1445" s="815">
        <v>77.963518979476902</v>
      </c>
      <c r="I1445" s="815">
        <v>1</v>
      </c>
      <c r="J1445" s="815">
        <v>-0.37749814006744803</v>
      </c>
      <c r="K1445" s="816">
        <v>1.3774981400674722</v>
      </c>
      <c r="AH1445" s="1250"/>
      <c r="AI1445" s="1247"/>
      <c r="AJ1445" s="1247"/>
      <c r="AK1445" s="778" t="s">
        <v>102</v>
      </c>
      <c r="AL1445" s="855">
        <v>0.58333333333331705</v>
      </c>
      <c r="AM1445" s="815">
        <v>0.39658142683459013</v>
      </c>
      <c r="AN1445" s="815">
        <v>75.41077266467272</v>
      </c>
      <c r="AO1445" s="815">
        <v>1</v>
      </c>
      <c r="AP1445" s="815">
        <v>-0.61893472881376843</v>
      </c>
      <c r="AQ1445" s="816">
        <v>1.7856013954804026</v>
      </c>
      <c r="BN1445" s="1250"/>
      <c r="BO1445" s="1247"/>
      <c r="BP1445" s="1247"/>
      <c r="BQ1445" s="778" t="s">
        <v>102</v>
      </c>
      <c r="BR1445" s="855">
        <v>0.33333333333334636</v>
      </c>
      <c r="BS1445" s="815">
        <v>0.37364824427038595</v>
      </c>
      <c r="BT1445" s="815">
        <v>77.960419851682715</v>
      </c>
      <c r="BU1445" s="815">
        <v>1</v>
      </c>
      <c r="BV1445" s="815">
        <v>-0.79819920448514881</v>
      </c>
      <c r="BW1445" s="816">
        <v>1.4648658711518414</v>
      </c>
    </row>
    <row r="1446" spans="2:75">
      <c r="B1446" s="1250"/>
      <c r="C1446" s="1247"/>
      <c r="D1446" s="1259"/>
      <c r="E1446" s="783" t="s">
        <v>104</v>
      </c>
      <c r="F1446" s="856">
        <v>-0.33333333333330539</v>
      </c>
      <c r="G1446" s="850">
        <v>0.31530672143960542</v>
      </c>
      <c r="H1446" s="850">
        <v>76.558991215687513</v>
      </c>
      <c r="I1446" s="850">
        <v>1</v>
      </c>
      <c r="J1446" s="850">
        <v>-1.288741499015142</v>
      </c>
      <c r="K1446" s="851">
        <v>0.62207483234853111</v>
      </c>
      <c r="AH1446" s="1250"/>
      <c r="AI1446" s="1247"/>
      <c r="AJ1446" s="1259"/>
      <c r="AK1446" s="783" t="s">
        <v>104</v>
      </c>
      <c r="AL1446" s="856">
        <v>-8.3333333333503568E-2</v>
      </c>
      <c r="AM1446" s="850">
        <v>0.45564153868569623</v>
      </c>
      <c r="AN1446" s="850">
        <v>77.195843819410712</v>
      </c>
      <c r="AO1446" s="850">
        <v>1</v>
      </c>
      <c r="AP1446" s="850">
        <v>-1.4636017135639505</v>
      </c>
      <c r="AQ1446" s="851">
        <v>1.2969350468969434</v>
      </c>
      <c r="BN1446" s="1250"/>
      <c r="BO1446" s="1247"/>
      <c r="BP1446" s="1259"/>
      <c r="BQ1446" s="783" t="s">
        <v>104</v>
      </c>
      <c r="BR1446" s="856">
        <v>-0.58333333333310111</v>
      </c>
      <c r="BS1446" s="850">
        <v>0.37526502189409094</v>
      </c>
      <c r="BT1446" s="850">
        <v>77.985276916791136</v>
      </c>
      <c r="BU1446" s="850">
        <v>1</v>
      </c>
      <c r="BV1446" s="850">
        <v>-1.7197505555734802</v>
      </c>
      <c r="BW1446" s="851">
        <v>0.553083888907278</v>
      </c>
    </row>
    <row r="1447" spans="2:75" ht="15" thickBot="1">
      <c r="B1447" s="1250"/>
      <c r="C1447" s="1247"/>
      <c r="D1447" s="1260" t="s">
        <v>104</v>
      </c>
      <c r="E1447" s="773" t="s">
        <v>99</v>
      </c>
      <c r="F1447" s="852" t="s">
        <v>1417</v>
      </c>
      <c r="G1447" s="853">
        <v>0.30162585705609224</v>
      </c>
      <c r="H1447" s="853">
        <v>73.661350440060332</v>
      </c>
      <c r="I1447" s="853">
        <v>1.2879012440013678E-15</v>
      </c>
      <c r="J1447" s="853">
        <v>2.3348857423960876</v>
      </c>
      <c r="K1447" s="854">
        <v>4.1651142576038565</v>
      </c>
      <c r="AH1447" s="1250"/>
      <c r="AI1447" s="1247"/>
      <c r="AJ1447" s="1260" t="s">
        <v>104</v>
      </c>
      <c r="AK1447" s="773" t="s">
        <v>99</v>
      </c>
      <c r="AL1447" s="852" t="s">
        <v>1361</v>
      </c>
      <c r="AM1447" s="853">
        <v>0.47534163253004397</v>
      </c>
      <c r="AN1447" s="853">
        <v>77.987600964180928</v>
      </c>
      <c r="AO1447" s="853">
        <v>7.3874143379595934E-5</v>
      </c>
      <c r="AP1447" s="853">
        <v>0.89385489297307597</v>
      </c>
      <c r="AQ1447" s="854">
        <v>3.7728117736939115</v>
      </c>
      <c r="BN1447" s="1250"/>
      <c r="BO1447" s="1247"/>
      <c r="BP1447" s="1260" t="s">
        <v>104</v>
      </c>
      <c r="BQ1447" s="773" t="s">
        <v>99</v>
      </c>
      <c r="BR1447" s="852" t="s">
        <v>1415</v>
      </c>
      <c r="BS1447" s="853">
        <v>0.37421966927687833</v>
      </c>
      <c r="BT1447" s="853">
        <v>77.994726905541881</v>
      </c>
      <c r="BU1447" s="853">
        <v>1.2457703249184443E-7</v>
      </c>
      <c r="BV1447" s="853">
        <v>1.2834194351767949</v>
      </c>
      <c r="BW1447" s="854">
        <v>3.54991389815611</v>
      </c>
    </row>
    <row r="1448" spans="2:75">
      <c r="B1448" s="1250"/>
      <c r="C1448" s="1247"/>
      <c r="D1448" s="1247"/>
      <c r="E1448" s="778" t="s">
        <v>100</v>
      </c>
      <c r="F1448" s="847" t="s">
        <v>1418</v>
      </c>
      <c r="G1448" s="815">
        <v>0.33581695823721242</v>
      </c>
      <c r="H1448" s="815">
        <v>77.999502185998992</v>
      </c>
      <c r="I1448" s="815">
        <v>3.694701155436081E-7</v>
      </c>
      <c r="J1448" s="815">
        <v>1.0663827758551037</v>
      </c>
      <c r="K1448" s="816">
        <v>3.1002838908114994</v>
      </c>
      <c r="AH1448" s="1250"/>
      <c r="AI1448" s="1247"/>
      <c r="AJ1448" s="1247"/>
      <c r="AK1448" s="778" t="s">
        <v>100</v>
      </c>
      <c r="AL1448" s="847" t="s">
        <v>1382</v>
      </c>
      <c r="AM1448" s="815">
        <v>0.44356215845589037</v>
      </c>
      <c r="AN1448" s="815">
        <v>75.983527467003071</v>
      </c>
      <c r="AO1448" s="815">
        <v>1.7110707165714056E-2</v>
      </c>
      <c r="AP1448" s="815">
        <v>0.15563792212872482</v>
      </c>
      <c r="AQ1448" s="816">
        <v>2.8443620778715735</v>
      </c>
      <c r="BN1448" s="1250"/>
      <c r="BO1448" s="1247"/>
      <c r="BP1448" s="1247"/>
      <c r="BQ1448" s="778" t="s">
        <v>100</v>
      </c>
      <c r="BR1448" s="847" t="s">
        <v>1396</v>
      </c>
      <c r="BS1448" s="815">
        <v>0.39902837834375432</v>
      </c>
      <c r="BT1448" s="815">
        <v>76.748210980943924</v>
      </c>
      <c r="BU1448" s="815">
        <v>5.051213963984894E-5</v>
      </c>
      <c r="BV1448" s="815">
        <v>0.79100365972739073</v>
      </c>
      <c r="BW1448" s="816">
        <v>3.208996340272174</v>
      </c>
    </row>
    <row r="1449" spans="2:75">
      <c r="B1449" s="1250"/>
      <c r="C1449" s="1247"/>
      <c r="D1449" s="1247"/>
      <c r="E1449" s="778" t="s">
        <v>101</v>
      </c>
      <c r="F1449" s="847" t="s">
        <v>1369</v>
      </c>
      <c r="G1449" s="815">
        <v>0.33358252793569243</v>
      </c>
      <c r="H1449" s="815">
        <v>77.980032852154878</v>
      </c>
      <c r="I1449" s="815">
        <v>2.1680145202116032E-3</v>
      </c>
      <c r="J1449" s="815">
        <v>0.32314129811120734</v>
      </c>
      <c r="K1449" s="816">
        <v>2.3435253685554032</v>
      </c>
      <c r="AH1449" s="1250"/>
      <c r="AI1449" s="1247"/>
      <c r="AJ1449" s="1247"/>
      <c r="AK1449" s="778" t="s">
        <v>101</v>
      </c>
      <c r="AL1449" s="855">
        <v>0.91666666666683994</v>
      </c>
      <c r="AM1449" s="815">
        <v>0.43594980412759637</v>
      </c>
      <c r="AN1449" s="815">
        <v>74.887378834725837</v>
      </c>
      <c r="AO1449" s="815">
        <v>0.58280433180198243</v>
      </c>
      <c r="AP1449" s="815">
        <v>-0.40525224838621904</v>
      </c>
      <c r="AQ1449" s="816">
        <v>2.238585581719899</v>
      </c>
      <c r="BN1449" s="1250"/>
      <c r="BO1449" s="1247"/>
      <c r="BP1449" s="1247"/>
      <c r="BQ1449" s="778" t="s">
        <v>101</v>
      </c>
      <c r="BR1449" s="855">
        <v>0.91666666666642826</v>
      </c>
      <c r="BS1449" s="815">
        <v>0.37431482196798399</v>
      </c>
      <c r="BT1449" s="815">
        <v>77.994060482505603</v>
      </c>
      <c r="BU1449" s="815">
        <v>0.24858364813993952</v>
      </c>
      <c r="BV1449" s="815">
        <v>-0.21686902150448736</v>
      </c>
      <c r="BW1449" s="816">
        <v>2.050202354837344</v>
      </c>
    </row>
    <row r="1450" spans="2:75">
      <c r="B1450" s="1250"/>
      <c r="C1450" s="1247"/>
      <c r="D1450" s="1247"/>
      <c r="E1450" s="778" t="s">
        <v>102</v>
      </c>
      <c r="F1450" s="855">
        <v>0.83333333333331749</v>
      </c>
      <c r="G1450" s="815">
        <v>0.31241333081153005</v>
      </c>
      <c r="H1450" s="815">
        <v>76.091881481780419</v>
      </c>
      <c r="I1450" s="815">
        <v>0.1400257412013467</v>
      </c>
      <c r="J1450" s="815">
        <v>-0.11349496806723655</v>
      </c>
      <c r="K1450" s="816">
        <v>1.7801616347338716</v>
      </c>
      <c r="AH1450" s="1250"/>
      <c r="AI1450" s="1247"/>
      <c r="AJ1450" s="1247"/>
      <c r="AK1450" s="778" t="s">
        <v>102</v>
      </c>
      <c r="AL1450" s="855">
        <v>0.66666666666682062</v>
      </c>
      <c r="AM1450" s="815">
        <v>0.42245270362445764</v>
      </c>
      <c r="AN1450" s="815">
        <v>72.253032994955632</v>
      </c>
      <c r="AO1450" s="815">
        <v>1</v>
      </c>
      <c r="AP1450" s="815">
        <v>-0.615867202197663</v>
      </c>
      <c r="AQ1450" s="816">
        <v>1.9492005355313042</v>
      </c>
      <c r="BN1450" s="1250"/>
      <c r="BO1450" s="1247"/>
      <c r="BP1450" s="1247"/>
      <c r="BQ1450" s="778" t="s">
        <v>102</v>
      </c>
      <c r="BR1450" s="855">
        <v>0.91666666666644747</v>
      </c>
      <c r="BS1450" s="815">
        <v>0.3710499463388463</v>
      </c>
      <c r="BT1450" s="815">
        <v>77.993967530318855</v>
      </c>
      <c r="BU1450" s="815">
        <v>0.23513849393627631</v>
      </c>
      <c r="BV1450" s="815">
        <v>-0.20698205745379397</v>
      </c>
      <c r="BW1450" s="816">
        <v>2.0403153907866889</v>
      </c>
    </row>
    <row r="1451" spans="2:75" ht="15" thickBot="1">
      <c r="B1451" s="1263"/>
      <c r="C1451" s="1261"/>
      <c r="D1451" s="1261"/>
      <c r="E1451" s="788" t="s">
        <v>103</v>
      </c>
      <c r="F1451" s="848">
        <v>0.33333333333330539</v>
      </c>
      <c r="G1451" s="834">
        <v>0.31530672143960542</v>
      </c>
      <c r="H1451" s="834">
        <v>76.558991215687513</v>
      </c>
      <c r="I1451" s="834">
        <v>1</v>
      </c>
      <c r="J1451" s="834">
        <v>-0.62207483234853111</v>
      </c>
      <c r="K1451" s="835">
        <v>1.288741499015142</v>
      </c>
      <c r="AH1451" s="1263"/>
      <c r="AI1451" s="1261"/>
      <c r="AJ1451" s="1261"/>
      <c r="AK1451" s="788" t="s">
        <v>103</v>
      </c>
      <c r="AL1451" s="848">
        <v>8.3333333333503568E-2</v>
      </c>
      <c r="AM1451" s="834">
        <v>0.45564153868569623</v>
      </c>
      <c r="AN1451" s="834">
        <v>77.195843819410712</v>
      </c>
      <c r="AO1451" s="834">
        <v>1</v>
      </c>
      <c r="AP1451" s="834">
        <v>-1.2969350468969434</v>
      </c>
      <c r="AQ1451" s="835">
        <v>1.4636017135639505</v>
      </c>
      <c r="BN1451" s="1263"/>
      <c r="BO1451" s="1261"/>
      <c r="BP1451" s="1261"/>
      <c r="BQ1451" s="788" t="s">
        <v>103</v>
      </c>
      <c r="BR1451" s="848">
        <v>0.58333333333310111</v>
      </c>
      <c r="BS1451" s="834">
        <v>0.37526502189409094</v>
      </c>
      <c r="BT1451" s="834">
        <v>77.985276916791136</v>
      </c>
      <c r="BU1451" s="834">
        <v>1</v>
      </c>
      <c r="BV1451" s="834">
        <v>-0.553083888907278</v>
      </c>
      <c r="BW1451" s="835">
        <v>1.7197505555734802</v>
      </c>
    </row>
    <row r="1452" spans="2:75" ht="15">
      <c r="B1452" s="1270" t="s">
        <v>81</v>
      </c>
      <c r="C1452" s="1247"/>
      <c r="D1452" s="1247"/>
      <c r="E1452" s="1247"/>
      <c r="F1452" s="1247"/>
      <c r="G1452" s="1247"/>
      <c r="H1452" s="1247"/>
      <c r="I1452" s="1247"/>
      <c r="J1452" s="1247"/>
      <c r="K1452" s="1247"/>
      <c r="AH1452" s="1270" t="s">
        <v>81</v>
      </c>
      <c r="AI1452" s="1247"/>
      <c r="AJ1452" s="1247"/>
      <c r="AK1452" s="1247"/>
      <c r="AL1452" s="1247"/>
      <c r="AM1452" s="1247"/>
      <c r="AN1452" s="1247"/>
      <c r="AO1452" s="1247"/>
      <c r="AP1452" s="1247"/>
      <c r="AQ1452" s="1247"/>
      <c r="BN1452" s="1270" t="s">
        <v>81</v>
      </c>
      <c r="BO1452" s="1247"/>
      <c r="BP1452" s="1247"/>
      <c r="BQ1452" s="1247"/>
      <c r="BR1452" s="1247"/>
      <c r="BS1452" s="1247"/>
      <c r="BT1452" s="1247"/>
      <c r="BU1452" s="1247"/>
      <c r="BV1452" s="1247"/>
      <c r="BW1452" s="1247"/>
    </row>
    <row r="1453" spans="2:75" ht="15">
      <c r="B1453" s="1270" t="s">
        <v>1419</v>
      </c>
      <c r="C1453" s="1247"/>
      <c r="D1453" s="1247"/>
      <c r="E1453" s="1247"/>
      <c r="F1453" s="1247"/>
      <c r="G1453" s="1247"/>
      <c r="H1453" s="1247"/>
      <c r="I1453" s="1247"/>
      <c r="J1453" s="1247"/>
      <c r="K1453" s="1247"/>
      <c r="AH1453" s="1270" t="s">
        <v>1635</v>
      </c>
      <c r="AI1453" s="1247"/>
      <c r="AJ1453" s="1247"/>
      <c r="AK1453" s="1247"/>
      <c r="AL1453" s="1247"/>
      <c r="AM1453" s="1247"/>
      <c r="AN1453" s="1247"/>
      <c r="AO1453" s="1247"/>
      <c r="AP1453" s="1247"/>
      <c r="AQ1453" s="1247"/>
      <c r="BN1453" s="1270" t="s">
        <v>1714</v>
      </c>
      <c r="BO1453" s="1247"/>
      <c r="BP1453" s="1247"/>
      <c r="BQ1453" s="1247"/>
      <c r="BR1453" s="1247"/>
      <c r="BS1453" s="1247"/>
      <c r="BT1453" s="1247"/>
      <c r="BU1453" s="1247"/>
      <c r="BV1453" s="1247"/>
      <c r="BW1453" s="1247"/>
    </row>
    <row r="1454" spans="2:75" ht="15">
      <c r="B1454"/>
      <c r="C1454"/>
      <c r="D1454"/>
      <c r="E1454"/>
      <c r="F1454"/>
      <c r="G1454"/>
      <c r="H1454"/>
      <c r="I1454"/>
      <c r="J1454"/>
      <c r="K1454"/>
      <c r="AH1454"/>
      <c r="AI1454"/>
      <c r="AJ1454"/>
      <c r="AK1454"/>
      <c r="AL1454"/>
      <c r="AM1454"/>
      <c r="AN1454"/>
      <c r="AO1454"/>
      <c r="AP1454"/>
      <c r="AQ1454"/>
      <c r="BN1454"/>
      <c r="BO1454"/>
      <c r="BP1454"/>
      <c r="BQ1454"/>
      <c r="BR1454"/>
      <c r="BS1454"/>
      <c r="BT1454"/>
      <c r="BU1454"/>
      <c r="BV1454"/>
      <c r="BW1454"/>
    </row>
    <row r="1455" spans="2:75" ht="15.75" thickBot="1">
      <c r="B1455" s="1246" t="s">
        <v>1127</v>
      </c>
      <c r="C1455" s="1247"/>
      <c r="D1455" s="1247"/>
      <c r="E1455" s="1247"/>
      <c r="F1455" s="1247"/>
      <c r="G1455" s="1247"/>
      <c r="H1455"/>
      <c r="I1455"/>
      <c r="J1455"/>
      <c r="K1455"/>
      <c r="AH1455" s="1246" t="s">
        <v>1127</v>
      </c>
      <c r="AI1455" s="1247"/>
      <c r="AJ1455" s="1247"/>
      <c r="AK1455" s="1247"/>
      <c r="AL1455" s="1247"/>
      <c r="AM1455" s="1247"/>
      <c r="AN1455"/>
      <c r="AO1455"/>
      <c r="AP1455"/>
      <c r="AQ1455"/>
      <c r="BN1455" s="1246" t="s">
        <v>1127</v>
      </c>
      <c r="BO1455" s="1247"/>
      <c r="BP1455" s="1247"/>
      <c r="BQ1455" s="1247"/>
      <c r="BR1455" s="1247"/>
      <c r="BS1455" s="1247"/>
      <c r="BT1455"/>
      <c r="BU1455"/>
      <c r="BV1455"/>
      <c r="BW1455"/>
    </row>
    <row r="1456" spans="2:75" ht="25.5" thickBot="1">
      <c r="B1456" s="753" t="s">
        <v>30</v>
      </c>
      <c r="C1456" s="755" t="s">
        <v>109</v>
      </c>
      <c r="D1456" s="756" t="s">
        <v>849</v>
      </c>
      <c r="E1456" s="757" t="s">
        <v>850</v>
      </c>
      <c r="F1456" s="757" t="s">
        <v>36</v>
      </c>
      <c r="G1456" s="758" t="s">
        <v>39</v>
      </c>
      <c r="H1456"/>
      <c r="I1456"/>
      <c r="J1456"/>
      <c r="K1456"/>
      <c r="AH1456" s="753" t="s">
        <v>30</v>
      </c>
      <c r="AI1456" s="755" t="s">
        <v>109</v>
      </c>
      <c r="AJ1456" s="756" t="s">
        <v>849</v>
      </c>
      <c r="AK1456" s="757" t="s">
        <v>850</v>
      </c>
      <c r="AL1456" s="757" t="s">
        <v>36</v>
      </c>
      <c r="AM1456" s="758" t="s">
        <v>39</v>
      </c>
      <c r="AN1456"/>
      <c r="AO1456"/>
      <c r="AP1456"/>
      <c r="AQ1456"/>
      <c r="BN1456" s="753" t="s">
        <v>30</v>
      </c>
      <c r="BO1456" s="755" t="s">
        <v>109</v>
      </c>
      <c r="BP1456" s="756" t="s">
        <v>849</v>
      </c>
      <c r="BQ1456" s="757" t="s">
        <v>850</v>
      </c>
      <c r="BR1456" s="757" t="s">
        <v>36</v>
      </c>
      <c r="BS1456" s="758" t="s">
        <v>39</v>
      </c>
      <c r="BT1456"/>
      <c r="BU1456"/>
      <c r="BV1456"/>
      <c r="BW1456"/>
    </row>
    <row r="1457" spans="2:75" ht="15">
      <c r="B1457" s="1249" t="s">
        <v>2</v>
      </c>
      <c r="C1457" s="793" t="s">
        <v>858</v>
      </c>
      <c r="D1457" s="794">
        <v>5</v>
      </c>
      <c r="E1457" s="813">
        <v>83.593257170828323</v>
      </c>
      <c r="F1457" s="813">
        <v>27.983447715048175</v>
      </c>
      <c r="G1457" s="814">
        <v>1.5091064606511448E-16</v>
      </c>
      <c r="H1457"/>
      <c r="I1457"/>
      <c r="J1457"/>
      <c r="K1457"/>
      <c r="AH1457" s="1249" t="s">
        <v>2</v>
      </c>
      <c r="AI1457" s="793" t="s">
        <v>858</v>
      </c>
      <c r="AJ1457" s="794">
        <v>5</v>
      </c>
      <c r="AK1457" s="813">
        <v>67.539436195150657</v>
      </c>
      <c r="AL1457" s="813">
        <v>8.6556930793866176</v>
      </c>
      <c r="AM1457" s="814">
        <v>2.2228894186354402E-6</v>
      </c>
      <c r="AN1457"/>
      <c r="AO1457"/>
      <c r="AP1457"/>
      <c r="AQ1457"/>
      <c r="BN1457" s="1249" t="s">
        <v>2</v>
      </c>
      <c r="BO1457" s="793" t="s">
        <v>858</v>
      </c>
      <c r="BP1457" s="794">
        <v>5</v>
      </c>
      <c r="BQ1457" s="813">
        <v>68.958286470913933</v>
      </c>
      <c r="BR1457" s="813">
        <v>12.800785517482486</v>
      </c>
      <c r="BS1457" s="814">
        <v>8.2749470323109777E-9</v>
      </c>
      <c r="BT1457"/>
      <c r="BU1457"/>
      <c r="BV1457"/>
      <c r="BW1457"/>
    </row>
    <row r="1458" spans="2:75" ht="15">
      <c r="B1458" s="1250"/>
      <c r="C1458" s="778" t="s">
        <v>1049</v>
      </c>
      <c r="D1458" s="779">
        <v>5</v>
      </c>
      <c r="E1458" s="815">
        <v>83.593257170828323</v>
      </c>
      <c r="F1458" s="815">
        <v>20.337434252679635</v>
      </c>
      <c r="G1458" s="816">
        <v>3.1732706672419126E-13</v>
      </c>
      <c r="H1458"/>
      <c r="I1458"/>
      <c r="J1458"/>
      <c r="K1458"/>
      <c r="AH1458" s="1250"/>
      <c r="AI1458" s="778" t="s">
        <v>1049</v>
      </c>
      <c r="AJ1458" s="779">
        <v>5</v>
      </c>
      <c r="AK1458" s="815">
        <v>67.539436195151026</v>
      </c>
      <c r="AL1458" s="815">
        <v>13.876945507964139</v>
      </c>
      <c r="AM1458" s="816">
        <v>2.5315644783200553E-9</v>
      </c>
      <c r="AN1458"/>
      <c r="AO1458"/>
      <c r="AP1458"/>
      <c r="AQ1458"/>
      <c r="BN1458" s="1250"/>
      <c r="BO1458" s="778" t="s">
        <v>1049</v>
      </c>
      <c r="BP1458" s="779">
        <v>5</v>
      </c>
      <c r="BQ1458" s="815">
        <v>68.958286470914729</v>
      </c>
      <c r="BR1458" s="815">
        <v>11.837003955827546</v>
      </c>
      <c r="BS1458" s="816">
        <v>2.7873073928662618E-8</v>
      </c>
      <c r="BT1458"/>
      <c r="BU1458"/>
      <c r="BV1458"/>
      <c r="BW1458"/>
    </row>
    <row r="1459" spans="2:75" ht="15">
      <c r="B1459" s="1251"/>
      <c r="C1459" s="783" t="s">
        <v>10</v>
      </c>
      <c r="D1459" s="784">
        <v>5</v>
      </c>
      <c r="E1459" s="850">
        <v>83.593257170828906</v>
      </c>
      <c r="F1459" s="850">
        <v>33.213656337366373</v>
      </c>
      <c r="G1459" s="851">
        <v>1.6156848330558931E-18</v>
      </c>
      <c r="H1459"/>
      <c r="I1459"/>
      <c r="J1459"/>
      <c r="K1459"/>
      <c r="AH1459" s="1251"/>
      <c r="AI1459" s="783" t="s">
        <v>10</v>
      </c>
      <c r="AJ1459" s="784">
        <v>5</v>
      </c>
      <c r="AK1459" s="850">
        <v>67.539436195153328</v>
      </c>
      <c r="AL1459" s="850">
        <v>13.458376682842941</v>
      </c>
      <c r="AM1459" s="851">
        <v>4.1679815028537015E-9</v>
      </c>
      <c r="AN1459"/>
      <c r="AO1459"/>
      <c r="AP1459"/>
      <c r="AQ1459"/>
      <c r="BN1459" s="1251"/>
      <c r="BO1459" s="783" t="s">
        <v>10</v>
      </c>
      <c r="BP1459" s="784">
        <v>5</v>
      </c>
      <c r="BQ1459" s="850">
        <v>68.95828647092867</v>
      </c>
      <c r="BR1459" s="850">
        <v>30.600608792164266</v>
      </c>
      <c r="BS1459" s="851">
        <v>2.9309394510556071E-16</v>
      </c>
      <c r="BT1459"/>
      <c r="BU1459"/>
      <c r="BV1459"/>
      <c r="BW1459"/>
    </row>
    <row r="1460" spans="2:75" ht="15.75" thickBot="1">
      <c r="B1460" s="1262" t="s">
        <v>1</v>
      </c>
      <c r="C1460" s="773" t="s">
        <v>858</v>
      </c>
      <c r="D1460" s="774">
        <v>0</v>
      </c>
      <c r="E1460" s="858" t="s">
        <v>851</v>
      </c>
      <c r="F1460" s="858" t="s">
        <v>851</v>
      </c>
      <c r="G1460" s="859" t="s">
        <v>851</v>
      </c>
      <c r="H1460"/>
      <c r="I1460"/>
      <c r="J1460"/>
      <c r="K1460"/>
      <c r="AH1460" s="1262" t="s">
        <v>1</v>
      </c>
      <c r="AI1460" s="773" t="s">
        <v>858</v>
      </c>
      <c r="AJ1460" s="774">
        <v>0</v>
      </c>
      <c r="AK1460" s="858" t="s">
        <v>851</v>
      </c>
      <c r="AL1460" s="858" t="s">
        <v>851</v>
      </c>
      <c r="AM1460" s="859" t="s">
        <v>851</v>
      </c>
      <c r="AN1460"/>
      <c r="AO1460"/>
      <c r="AP1460"/>
      <c r="AQ1460"/>
      <c r="BN1460" s="1262" t="s">
        <v>1</v>
      </c>
      <c r="BO1460" s="773" t="s">
        <v>858</v>
      </c>
      <c r="BP1460" s="774">
        <v>0</v>
      </c>
      <c r="BQ1460" s="858" t="s">
        <v>851</v>
      </c>
      <c r="BR1460" s="858" t="s">
        <v>851</v>
      </c>
      <c r="BS1460" s="859" t="s">
        <v>851</v>
      </c>
      <c r="BT1460"/>
      <c r="BU1460"/>
      <c r="BV1460"/>
      <c r="BW1460"/>
    </row>
    <row r="1461" spans="2:75" ht="15">
      <c r="B1461" s="1250"/>
      <c r="C1461" s="778" t="s">
        <v>1049</v>
      </c>
      <c r="D1461" s="779">
        <v>0</v>
      </c>
      <c r="E1461" s="817" t="s">
        <v>851</v>
      </c>
      <c r="F1461" s="817" t="s">
        <v>851</v>
      </c>
      <c r="G1461" s="818" t="s">
        <v>851</v>
      </c>
      <c r="H1461"/>
      <c r="I1461"/>
      <c r="J1461"/>
      <c r="K1461"/>
      <c r="AH1461" s="1250"/>
      <c r="AI1461" s="778" t="s">
        <v>1049</v>
      </c>
      <c r="AJ1461" s="779">
        <v>0</v>
      </c>
      <c r="AK1461" s="817" t="s">
        <v>851</v>
      </c>
      <c r="AL1461" s="817" t="s">
        <v>851</v>
      </c>
      <c r="AM1461" s="818" t="s">
        <v>851</v>
      </c>
      <c r="AN1461"/>
      <c r="AO1461"/>
      <c r="AP1461"/>
      <c r="AQ1461"/>
      <c r="BN1461" s="1250"/>
      <c r="BO1461" s="778" t="s">
        <v>1049</v>
      </c>
      <c r="BP1461" s="779">
        <v>0</v>
      </c>
      <c r="BQ1461" s="817" t="s">
        <v>851</v>
      </c>
      <c r="BR1461" s="817" t="s">
        <v>851</v>
      </c>
      <c r="BS1461" s="818" t="s">
        <v>851</v>
      </c>
      <c r="BT1461"/>
      <c r="BU1461"/>
      <c r="BV1461"/>
      <c r="BW1461"/>
    </row>
    <row r="1462" spans="2:75" ht="15.75" thickBot="1">
      <c r="B1462" s="1263"/>
      <c r="C1462" s="788" t="s">
        <v>10</v>
      </c>
      <c r="D1462" s="789">
        <v>5</v>
      </c>
      <c r="E1462" s="834">
        <v>83.593257170828906</v>
      </c>
      <c r="F1462" s="834">
        <v>35.348032646167113</v>
      </c>
      <c r="G1462" s="835">
        <v>2.8934190398659424E-19</v>
      </c>
      <c r="H1462"/>
      <c r="I1462"/>
      <c r="J1462"/>
      <c r="K1462"/>
      <c r="AH1462" s="1263"/>
      <c r="AI1462" s="788" t="s">
        <v>10</v>
      </c>
      <c r="AJ1462" s="789">
        <v>5</v>
      </c>
      <c r="AK1462" s="834">
        <v>67.539436195152177</v>
      </c>
      <c r="AL1462" s="834">
        <v>7.575603435729259</v>
      </c>
      <c r="AM1462" s="835">
        <v>1.0700651730878032E-5</v>
      </c>
      <c r="AN1462"/>
      <c r="AO1462"/>
      <c r="AP1462"/>
      <c r="AQ1462"/>
      <c r="BN1462" s="1263"/>
      <c r="BO1462" s="788" t="s">
        <v>10</v>
      </c>
      <c r="BP1462" s="789">
        <v>5</v>
      </c>
      <c r="BQ1462" s="834">
        <v>68.958286470930261</v>
      </c>
      <c r="BR1462" s="834">
        <v>11.141951045578654</v>
      </c>
      <c r="BS1462" s="835">
        <v>6.8658330629818559E-8</v>
      </c>
      <c r="BT1462"/>
      <c r="BU1462"/>
      <c r="BV1462"/>
      <c r="BW1462"/>
    </row>
    <row r="1463" spans="2:75" ht="15">
      <c r="B1463" s="1270" t="s">
        <v>1420</v>
      </c>
      <c r="C1463" s="1247"/>
      <c r="D1463" s="1247"/>
      <c r="E1463" s="1247"/>
      <c r="F1463" s="1247"/>
      <c r="G1463" s="1247"/>
      <c r="H1463"/>
      <c r="I1463"/>
      <c r="J1463"/>
      <c r="K1463"/>
      <c r="AH1463" s="1270" t="s">
        <v>1420</v>
      </c>
      <c r="AI1463" s="1247"/>
      <c r="AJ1463" s="1247"/>
      <c r="AK1463" s="1247"/>
      <c r="AL1463" s="1247"/>
      <c r="AM1463" s="1247"/>
      <c r="AN1463"/>
      <c r="AO1463"/>
      <c r="AP1463"/>
      <c r="AQ1463"/>
      <c r="BN1463" s="1270" t="s">
        <v>1420</v>
      </c>
      <c r="BO1463" s="1247"/>
      <c r="BP1463" s="1247"/>
      <c r="BQ1463" s="1247"/>
      <c r="BR1463" s="1247"/>
      <c r="BS1463" s="1247"/>
      <c r="BT1463"/>
      <c r="BU1463"/>
      <c r="BV1463"/>
      <c r="BW1463"/>
    </row>
    <row r="1464" spans="2:75" ht="15">
      <c r="B1464" s="1270" t="s">
        <v>1106</v>
      </c>
      <c r="C1464" s="1247"/>
      <c r="D1464" s="1247"/>
      <c r="E1464" s="1247"/>
      <c r="F1464" s="1247"/>
      <c r="G1464" s="1247"/>
      <c r="H1464"/>
      <c r="I1464"/>
      <c r="J1464"/>
      <c r="K1464"/>
      <c r="BN1464" s="1270" t="s">
        <v>1654</v>
      </c>
      <c r="BO1464" s="1247"/>
      <c r="BP1464" s="1247"/>
      <c r="BQ1464" s="1247"/>
      <c r="BR1464" s="1247"/>
      <c r="BS1464" s="1247"/>
      <c r="BT1464"/>
      <c r="BU1464"/>
      <c r="BV1464"/>
      <c r="BW1464"/>
    </row>
    <row r="1465" spans="2:75" ht="15">
      <c r="B1465"/>
      <c r="C1465"/>
      <c r="D1465"/>
      <c r="E1465"/>
      <c r="F1465"/>
      <c r="G1465"/>
      <c r="H1465"/>
      <c r="I1465"/>
      <c r="J1465"/>
      <c r="K1465"/>
      <c r="BN1465"/>
      <c r="BO1465"/>
      <c r="BP1465"/>
      <c r="BQ1465"/>
      <c r="BR1465"/>
      <c r="BS1465"/>
      <c r="BT1465"/>
      <c r="BU1465"/>
      <c r="BV1465"/>
      <c r="BW1465"/>
    </row>
    <row r="1466" spans="2:75" ht="15">
      <c r="B1466"/>
      <c r="C1466"/>
      <c r="D1466"/>
      <c r="E1466"/>
      <c r="F1466"/>
      <c r="G1466"/>
      <c r="H1466"/>
      <c r="I1466"/>
      <c r="J1466"/>
      <c r="K1466"/>
      <c r="BN1466"/>
      <c r="BO1466"/>
      <c r="BP1466"/>
      <c r="BQ1466"/>
      <c r="BR1466"/>
      <c r="BS1466"/>
      <c r="BT1466"/>
      <c r="BU1466"/>
      <c r="BV1466"/>
      <c r="BW1466"/>
    </row>
    <row r="1467" spans="2:75" ht="15">
      <c r="B1467"/>
      <c r="C1467"/>
      <c r="D1467"/>
      <c r="E1467"/>
      <c r="F1467"/>
      <c r="G1467"/>
      <c r="H1467"/>
      <c r="I1467"/>
      <c r="J1467"/>
      <c r="K1467"/>
      <c r="BN1467"/>
      <c r="BO1467"/>
      <c r="BP1467"/>
      <c r="BQ1467"/>
      <c r="BR1467"/>
      <c r="BS1467"/>
      <c r="BT1467"/>
      <c r="BU1467"/>
      <c r="BV1467"/>
      <c r="BW1467"/>
    </row>
    <row r="1468" spans="2:75" ht="15">
      <c r="B1468"/>
      <c r="C1468"/>
      <c r="D1468"/>
      <c r="E1468"/>
      <c r="F1468"/>
      <c r="G1468"/>
      <c r="H1468"/>
      <c r="I1468"/>
      <c r="J1468"/>
      <c r="K1468"/>
      <c r="BN1468"/>
      <c r="BO1468"/>
      <c r="BP1468"/>
      <c r="BQ1468"/>
      <c r="BR1468"/>
      <c r="BS1468"/>
      <c r="BT1468"/>
      <c r="BU1468"/>
      <c r="BV1468"/>
      <c r="BW1468"/>
    </row>
    <row r="1469" spans="2:75" ht="15">
      <c r="B1469"/>
      <c r="C1469"/>
      <c r="D1469"/>
      <c r="E1469"/>
      <c r="F1469"/>
      <c r="G1469"/>
      <c r="H1469"/>
      <c r="I1469"/>
      <c r="J1469"/>
      <c r="K1469"/>
      <c r="BN1469"/>
      <c r="BO1469"/>
      <c r="BP1469"/>
      <c r="BQ1469"/>
      <c r="BR1469"/>
      <c r="BS1469"/>
      <c r="BT1469"/>
      <c r="BU1469"/>
      <c r="BV1469"/>
      <c r="BW1469"/>
    </row>
    <row r="1470" spans="2:75" ht="15">
      <c r="B1470"/>
      <c r="C1470"/>
      <c r="D1470"/>
      <c r="E1470"/>
      <c r="F1470"/>
      <c r="G1470"/>
      <c r="H1470"/>
      <c r="I1470"/>
      <c r="J1470"/>
      <c r="K1470"/>
      <c r="BN1470"/>
      <c r="BO1470"/>
      <c r="BP1470"/>
      <c r="BQ1470"/>
      <c r="BR1470"/>
      <c r="BS1470"/>
      <c r="BT1470"/>
      <c r="BU1470"/>
      <c r="BV1470"/>
      <c r="BW1470"/>
    </row>
    <row r="1471" spans="2:75" ht="15">
      <c r="B1471"/>
      <c r="C1471"/>
      <c r="D1471"/>
      <c r="E1471"/>
      <c r="F1471"/>
      <c r="G1471"/>
      <c r="H1471"/>
      <c r="I1471"/>
      <c r="J1471"/>
      <c r="K1471"/>
      <c r="BN1471"/>
      <c r="BO1471"/>
      <c r="BP1471"/>
      <c r="BQ1471"/>
      <c r="BR1471"/>
      <c r="BS1471"/>
      <c r="BT1471"/>
      <c r="BU1471"/>
      <c r="BV1471"/>
      <c r="BW1471"/>
    </row>
    <row r="1472" spans="2:75" ht="15">
      <c r="B1472"/>
      <c r="C1472"/>
      <c r="D1472"/>
      <c r="E1472"/>
      <c r="F1472"/>
      <c r="G1472"/>
      <c r="H1472"/>
      <c r="I1472"/>
      <c r="J1472"/>
      <c r="K1472"/>
      <c r="BN1472"/>
      <c r="BO1472"/>
      <c r="BP1472"/>
      <c r="BQ1472"/>
      <c r="BR1472"/>
      <c r="BS1472"/>
      <c r="BT1472"/>
      <c r="BU1472"/>
      <c r="BV1472"/>
      <c r="BW1472"/>
    </row>
    <row r="1473" spans="2:75" ht="15">
      <c r="B1473"/>
      <c r="C1473"/>
      <c r="D1473"/>
      <c r="E1473"/>
      <c r="F1473"/>
      <c r="G1473"/>
      <c r="H1473"/>
      <c r="I1473"/>
      <c r="J1473"/>
      <c r="K1473"/>
      <c r="BN1473"/>
      <c r="BO1473"/>
      <c r="BP1473"/>
      <c r="BQ1473"/>
      <c r="BR1473"/>
      <c r="BS1473"/>
      <c r="BT1473"/>
      <c r="BU1473"/>
      <c r="BV1473"/>
      <c r="BW1473"/>
    </row>
    <row r="1474" spans="2:75" ht="15">
      <c r="B1474"/>
      <c r="C1474"/>
      <c r="D1474"/>
      <c r="E1474"/>
      <c r="F1474"/>
      <c r="G1474"/>
      <c r="H1474"/>
      <c r="I1474"/>
      <c r="J1474"/>
      <c r="K1474"/>
      <c r="BN1474"/>
      <c r="BO1474"/>
      <c r="BP1474"/>
      <c r="BQ1474"/>
      <c r="BR1474"/>
      <c r="BS1474"/>
      <c r="BT1474"/>
      <c r="BU1474"/>
      <c r="BV1474"/>
      <c r="BW1474"/>
    </row>
    <row r="1475" spans="2:75" ht="15">
      <c r="B1475"/>
      <c r="C1475"/>
      <c r="D1475"/>
      <c r="E1475"/>
      <c r="F1475"/>
      <c r="G1475"/>
      <c r="H1475"/>
      <c r="I1475"/>
      <c r="J1475"/>
      <c r="K1475"/>
      <c r="BN1475"/>
      <c r="BO1475"/>
      <c r="BP1475"/>
      <c r="BQ1475"/>
      <c r="BR1475"/>
      <c r="BS1475"/>
      <c r="BT1475"/>
      <c r="BU1475"/>
      <c r="BV1475"/>
      <c r="BW1475"/>
    </row>
    <row r="1476" spans="2:75" ht="15">
      <c r="B1476"/>
      <c r="C1476"/>
      <c r="D1476"/>
      <c r="E1476"/>
      <c r="F1476"/>
      <c r="G1476"/>
      <c r="H1476"/>
      <c r="I1476"/>
      <c r="J1476"/>
      <c r="K1476"/>
      <c r="BN1476"/>
      <c r="BO1476"/>
      <c r="BP1476"/>
      <c r="BQ1476"/>
      <c r="BR1476"/>
      <c r="BS1476"/>
      <c r="BT1476"/>
      <c r="BU1476"/>
      <c r="BV1476"/>
      <c r="BW1476"/>
    </row>
    <row r="1477" spans="2:75" ht="15">
      <c r="B1477"/>
      <c r="C1477"/>
      <c r="D1477"/>
      <c r="E1477"/>
      <c r="F1477"/>
      <c r="G1477"/>
      <c r="H1477"/>
      <c r="I1477"/>
      <c r="J1477"/>
      <c r="K1477"/>
      <c r="BN1477"/>
      <c r="BO1477"/>
      <c r="BP1477"/>
      <c r="BQ1477"/>
      <c r="BR1477"/>
      <c r="BS1477"/>
      <c r="BT1477"/>
      <c r="BU1477"/>
      <c r="BV1477"/>
      <c r="BW1477"/>
    </row>
    <row r="1478" spans="2:75" ht="15">
      <c r="B1478"/>
      <c r="C1478"/>
      <c r="D1478"/>
      <c r="E1478"/>
      <c r="F1478"/>
      <c r="G1478"/>
      <c r="H1478"/>
      <c r="I1478"/>
      <c r="J1478"/>
      <c r="K1478"/>
      <c r="BN1478"/>
      <c r="BO1478"/>
      <c r="BP1478"/>
      <c r="BQ1478"/>
      <c r="BR1478"/>
      <c r="BS1478"/>
      <c r="BT1478"/>
      <c r="BU1478"/>
      <c r="BV1478"/>
      <c r="BW1478"/>
    </row>
    <row r="1479" spans="2:75" ht="15">
      <c r="B1479"/>
      <c r="C1479"/>
      <c r="D1479"/>
      <c r="E1479"/>
      <c r="F1479"/>
      <c r="G1479"/>
      <c r="H1479"/>
      <c r="I1479"/>
      <c r="J1479"/>
      <c r="K1479"/>
      <c r="BN1479"/>
      <c r="BO1479"/>
      <c r="BP1479"/>
      <c r="BQ1479"/>
      <c r="BR1479"/>
      <c r="BS1479"/>
      <c r="BT1479"/>
      <c r="BU1479"/>
      <c r="BV1479"/>
      <c r="BW1479"/>
    </row>
    <row r="1480" spans="2:75" ht="15">
      <c r="B1480"/>
      <c r="C1480"/>
      <c r="D1480"/>
      <c r="E1480"/>
      <c r="F1480"/>
      <c r="G1480"/>
      <c r="H1480"/>
      <c r="I1480"/>
      <c r="J1480"/>
      <c r="K1480"/>
      <c r="BN1480"/>
      <c r="BO1480"/>
      <c r="BP1480"/>
      <c r="BQ1480"/>
      <c r="BR1480"/>
      <c r="BS1480"/>
      <c r="BT1480"/>
      <c r="BU1480"/>
      <c r="BV1480"/>
      <c r="BW1480"/>
    </row>
    <row r="1481" spans="2:75" ht="15">
      <c r="B1481"/>
      <c r="C1481"/>
      <c r="D1481"/>
      <c r="E1481"/>
      <c r="F1481"/>
      <c r="G1481"/>
      <c r="H1481"/>
      <c r="I1481"/>
      <c r="J1481"/>
      <c r="K1481"/>
      <c r="BN1481"/>
      <c r="BO1481"/>
      <c r="BP1481"/>
      <c r="BQ1481"/>
      <c r="BR1481"/>
      <c r="BS1481"/>
      <c r="BT1481"/>
      <c r="BU1481"/>
      <c r="BV1481"/>
      <c r="BW1481"/>
    </row>
    <row r="1482" spans="2:75" ht="15">
      <c r="B1482"/>
      <c r="C1482"/>
      <c r="D1482"/>
      <c r="E1482"/>
      <c r="F1482"/>
      <c r="G1482"/>
      <c r="H1482"/>
      <c r="I1482"/>
      <c r="J1482"/>
      <c r="K1482"/>
      <c r="BN1482"/>
      <c r="BO1482"/>
      <c r="BP1482"/>
      <c r="BQ1482"/>
      <c r="BR1482"/>
      <c r="BS1482"/>
      <c r="BT1482"/>
      <c r="BU1482"/>
      <c r="BV1482"/>
      <c r="BW1482"/>
    </row>
    <row r="1483" spans="2:75" ht="15">
      <c r="B1483"/>
      <c r="C1483"/>
      <c r="D1483"/>
      <c r="E1483"/>
      <c r="F1483"/>
      <c r="G1483"/>
      <c r="H1483"/>
      <c r="I1483"/>
      <c r="J1483"/>
      <c r="K1483"/>
      <c r="BN1483"/>
      <c r="BO1483"/>
      <c r="BP1483"/>
      <c r="BQ1483"/>
      <c r="BR1483"/>
      <c r="BS1483"/>
      <c r="BT1483"/>
      <c r="BU1483"/>
      <c r="BV1483"/>
      <c r="BW1483"/>
    </row>
    <row r="1484" spans="2:75" ht="15">
      <c r="B1484"/>
      <c r="C1484"/>
      <c r="D1484"/>
      <c r="E1484"/>
      <c r="F1484"/>
      <c r="G1484"/>
      <c r="H1484"/>
      <c r="I1484"/>
      <c r="J1484"/>
      <c r="K1484"/>
      <c r="BN1484"/>
      <c r="BO1484"/>
      <c r="BP1484"/>
      <c r="BQ1484"/>
      <c r="BR1484"/>
      <c r="BS1484"/>
      <c r="BT1484"/>
      <c r="BU1484"/>
      <c r="BV1484"/>
      <c r="BW1484"/>
    </row>
    <row r="1485" spans="2:75" ht="15">
      <c r="B1485"/>
      <c r="C1485"/>
      <c r="D1485"/>
      <c r="E1485"/>
      <c r="F1485"/>
      <c r="G1485"/>
      <c r="H1485"/>
      <c r="I1485"/>
      <c r="J1485"/>
      <c r="K1485"/>
      <c r="BN1485"/>
      <c r="BO1485"/>
      <c r="BP1485"/>
      <c r="BQ1485"/>
      <c r="BR1485"/>
      <c r="BS1485"/>
      <c r="BT1485"/>
      <c r="BU1485"/>
      <c r="BV1485"/>
      <c r="BW1485"/>
    </row>
    <row r="1486" spans="2:75" ht="15">
      <c r="B1486"/>
      <c r="C1486"/>
      <c r="D1486"/>
      <c r="E1486"/>
      <c r="F1486"/>
      <c r="G1486"/>
      <c r="H1486"/>
      <c r="I1486"/>
      <c r="J1486"/>
      <c r="K1486"/>
      <c r="BN1486"/>
      <c r="BO1486"/>
      <c r="BP1486"/>
      <c r="BQ1486"/>
      <c r="BR1486"/>
      <c r="BS1486"/>
      <c r="BT1486"/>
      <c r="BU1486"/>
      <c r="BV1486"/>
      <c r="BW1486"/>
    </row>
    <row r="1487" spans="2:75" ht="15">
      <c r="B1487"/>
      <c r="C1487"/>
      <c r="D1487"/>
      <c r="E1487"/>
      <c r="F1487"/>
      <c r="G1487"/>
      <c r="H1487"/>
      <c r="I1487"/>
      <c r="J1487"/>
      <c r="K1487"/>
      <c r="BN1487"/>
      <c r="BO1487"/>
      <c r="BP1487"/>
      <c r="BQ1487"/>
      <c r="BR1487"/>
      <c r="BS1487"/>
      <c r="BT1487"/>
      <c r="BU1487"/>
      <c r="BV1487"/>
      <c r="BW1487"/>
    </row>
    <row r="1488" spans="2:75" ht="15">
      <c r="B1488"/>
      <c r="C1488"/>
      <c r="D1488"/>
      <c r="E1488"/>
      <c r="F1488"/>
      <c r="G1488"/>
      <c r="H1488"/>
      <c r="I1488"/>
      <c r="J1488"/>
      <c r="K1488"/>
      <c r="BN1488"/>
      <c r="BO1488"/>
      <c r="BP1488"/>
      <c r="BQ1488"/>
      <c r="BR1488"/>
      <c r="BS1488"/>
      <c r="BT1488"/>
      <c r="BU1488"/>
      <c r="BV1488"/>
      <c r="BW1488"/>
    </row>
    <row r="1489" spans="2:75" ht="15">
      <c r="B1489"/>
      <c r="C1489"/>
      <c r="D1489"/>
      <c r="E1489"/>
      <c r="F1489"/>
      <c r="G1489"/>
      <c r="H1489"/>
      <c r="I1489"/>
      <c r="J1489"/>
      <c r="K1489"/>
      <c r="BN1489"/>
      <c r="BO1489"/>
      <c r="BP1489"/>
      <c r="BQ1489"/>
      <c r="BR1489"/>
      <c r="BS1489"/>
      <c r="BT1489"/>
      <c r="BU1489"/>
      <c r="BV1489"/>
      <c r="BW1489"/>
    </row>
    <row r="1490" spans="2:75" ht="15">
      <c r="B1490"/>
      <c r="C1490"/>
      <c r="D1490"/>
      <c r="E1490"/>
      <c r="F1490"/>
      <c r="G1490"/>
      <c r="H1490"/>
      <c r="I1490"/>
      <c r="J1490"/>
      <c r="K1490"/>
      <c r="BN1490"/>
      <c r="BO1490"/>
      <c r="BP1490"/>
      <c r="BQ1490"/>
      <c r="BR1490"/>
      <c r="BS1490"/>
      <c r="BT1490"/>
      <c r="BU1490"/>
      <c r="BV1490"/>
      <c r="BW1490"/>
    </row>
    <row r="1491" spans="2:75" ht="15">
      <c r="B1491"/>
      <c r="C1491"/>
      <c r="D1491"/>
      <c r="E1491"/>
      <c r="F1491"/>
      <c r="G1491"/>
      <c r="H1491"/>
      <c r="I1491"/>
      <c r="J1491"/>
      <c r="K1491"/>
      <c r="BN1491"/>
      <c r="BO1491"/>
      <c r="BP1491"/>
      <c r="BQ1491"/>
      <c r="BR1491"/>
      <c r="BS1491"/>
      <c r="BT1491"/>
      <c r="BU1491"/>
      <c r="BV1491"/>
      <c r="BW1491"/>
    </row>
    <row r="1492" spans="2:75" ht="15">
      <c r="B1492"/>
      <c r="C1492"/>
      <c r="D1492"/>
      <c r="E1492"/>
      <c r="F1492"/>
      <c r="G1492"/>
      <c r="H1492"/>
      <c r="I1492"/>
      <c r="J1492"/>
      <c r="K1492"/>
      <c r="BN1492"/>
      <c r="BO1492"/>
      <c r="BP1492"/>
      <c r="BQ1492"/>
      <c r="BR1492"/>
      <c r="BS1492"/>
      <c r="BT1492"/>
      <c r="BU1492"/>
      <c r="BV1492"/>
      <c r="BW1492"/>
    </row>
    <row r="1493" spans="2:75" ht="15">
      <c r="B1493"/>
      <c r="C1493"/>
      <c r="D1493"/>
      <c r="E1493"/>
      <c r="F1493"/>
      <c r="G1493"/>
      <c r="H1493"/>
      <c r="I1493"/>
      <c r="J1493"/>
      <c r="K1493"/>
      <c r="BN1493"/>
      <c r="BO1493"/>
      <c r="BP1493"/>
      <c r="BQ1493"/>
      <c r="BR1493"/>
      <c r="BS1493"/>
      <c r="BT1493"/>
      <c r="BU1493"/>
      <c r="BV1493"/>
      <c r="BW1493"/>
    </row>
    <row r="1494" spans="2:75" ht="15">
      <c r="B1494"/>
      <c r="C1494"/>
      <c r="D1494"/>
      <c r="E1494"/>
      <c r="F1494"/>
      <c r="G1494"/>
      <c r="H1494"/>
      <c r="I1494"/>
      <c r="J1494"/>
      <c r="K1494"/>
      <c r="BN1494"/>
      <c r="BO1494"/>
      <c r="BP1494"/>
      <c r="BQ1494"/>
      <c r="BR1494"/>
      <c r="BS1494"/>
      <c r="BT1494"/>
      <c r="BU1494"/>
      <c r="BV1494"/>
      <c r="BW1494"/>
    </row>
    <row r="1495" spans="2:75" ht="15">
      <c r="B1495"/>
      <c r="C1495"/>
      <c r="D1495"/>
      <c r="E1495"/>
      <c r="F1495"/>
      <c r="G1495"/>
      <c r="H1495"/>
      <c r="I1495"/>
      <c r="J1495"/>
      <c r="K1495"/>
      <c r="BN1495"/>
      <c r="BO1495"/>
      <c r="BP1495"/>
      <c r="BQ1495"/>
      <c r="BR1495"/>
      <c r="BS1495"/>
      <c r="BT1495"/>
      <c r="BU1495"/>
      <c r="BV1495"/>
      <c r="BW1495"/>
    </row>
    <row r="1496" spans="2:75" ht="15">
      <c r="B1496"/>
      <c r="C1496"/>
      <c r="D1496"/>
      <c r="E1496"/>
      <c r="F1496"/>
      <c r="G1496"/>
      <c r="H1496"/>
      <c r="I1496"/>
      <c r="J1496"/>
      <c r="K1496"/>
      <c r="BN1496"/>
      <c r="BO1496"/>
      <c r="BP1496"/>
      <c r="BQ1496"/>
      <c r="BR1496"/>
      <c r="BS1496"/>
      <c r="BT1496"/>
      <c r="BU1496"/>
      <c r="BV1496"/>
      <c r="BW1496"/>
    </row>
    <row r="1497" spans="2:75" ht="15">
      <c r="B1497"/>
      <c r="C1497"/>
      <c r="D1497"/>
      <c r="E1497"/>
      <c r="F1497"/>
      <c r="G1497"/>
      <c r="H1497"/>
      <c r="I1497"/>
      <c r="J1497"/>
      <c r="K1497"/>
      <c r="BN1497"/>
      <c r="BO1497"/>
      <c r="BP1497"/>
      <c r="BQ1497"/>
      <c r="BR1497"/>
      <c r="BS1497"/>
      <c r="BT1497"/>
      <c r="BU1497"/>
      <c r="BV1497"/>
      <c r="BW1497"/>
    </row>
    <row r="1498" spans="2:75" ht="15">
      <c r="B1498"/>
      <c r="C1498"/>
      <c r="D1498"/>
      <c r="E1498"/>
      <c r="F1498"/>
      <c r="G1498"/>
      <c r="H1498"/>
      <c r="I1498"/>
      <c r="J1498"/>
      <c r="K1498"/>
      <c r="BN1498"/>
      <c r="BO1498"/>
      <c r="BP1498"/>
      <c r="BQ1498"/>
      <c r="BR1498"/>
      <c r="BS1498"/>
      <c r="BT1498"/>
      <c r="BU1498"/>
      <c r="BV1498"/>
      <c r="BW1498"/>
    </row>
    <row r="1499" spans="2:75" ht="15">
      <c r="B1499"/>
      <c r="C1499"/>
      <c r="D1499"/>
      <c r="E1499"/>
      <c r="F1499"/>
      <c r="G1499"/>
      <c r="H1499"/>
      <c r="I1499"/>
      <c r="J1499"/>
      <c r="K1499"/>
      <c r="BN1499"/>
      <c r="BO1499"/>
      <c r="BP1499"/>
      <c r="BQ1499"/>
      <c r="BR1499"/>
      <c r="BS1499"/>
      <c r="BT1499"/>
      <c r="BU1499"/>
      <c r="BV1499"/>
      <c r="BW1499"/>
    </row>
    <row r="1500" spans="2:75" ht="15">
      <c r="B1500"/>
      <c r="C1500"/>
      <c r="D1500"/>
      <c r="E1500"/>
      <c r="F1500"/>
      <c r="G1500"/>
      <c r="H1500"/>
      <c r="I1500"/>
      <c r="J1500"/>
      <c r="K1500"/>
      <c r="BN1500"/>
      <c r="BO1500"/>
      <c r="BP1500"/>
      <c r="BQ1500"/>
      <c r="BR1500"/>
      <c r="BS1500"/>
      <c r="BT1500"/>
      <c r="BU1500"/>
      <c r="BV1500"/>
      <c r="BW1500"/>
    </row>
    <row r="1501" spans="2:75" ht="15">
      <c r="B1501"/>
      <c r="C1501"/>
      <c r="D1501"/>
      <c r="E1501"/>
      <c r="F1501"/>
      <c r="G1501"/>
      <c r="H1501"/>
      <c r="I1501"/>
      <c r="J1501"/>
      <c r="K1501"/>
      <c r="BN1501"/>
      <c r="BO1501"/>
      <c r="BP1501"/>
      <c r="BQ1501"/>
      <c r="BR1501"/>
      <c r="BS1501"/>
      <c r="BT1501"/>
      <c r="BU1501"/>
      <c r="BV1501"/>
      <c r="BW1501"/>
    </row>
    <row r="1502" spans="2:75" ht="15">
      <c r="B1502"/>
      <c r="C1502"/>
      <c r="D1502"/>
      <c r="E1502"/>
      <c r="F1502"/>
      <c r="G1502"/>
      <c r="H1502"/>
      <c r="I1502"/>
      <c r="J1502"/>
      <c r="K1502"/>
      <c r="BN1502"/>
      <c r="BO1502"/>
      <c r="BP1502"/>
      <c r="BQ1502"/>
      <c r="BR1502"/>
      <c r="BS1502"/>
      <c r="BT1502"/>
      <c r="BU1502"/>
      <c r="BV1502"/>
      <c r="BW1502"/>
    </row>
    <row r="1503" spans="2:75" ht="15">
      <c r="B1503"/>
      <c r="C1503"/>
      <c r="D1503"/>
      <c r="E1503"/>
      <c r="F1503"/>
      <c r="G1503"/>
      <c r="H1503"/>
      <c r="I1503"/>
      <c r="J1503"/>
      <c r="K1503"/>
      <c r="BN1503"/>
      <c r="BO1503"/>
      <c r="BP1503"/>
      <c r="BQ1503"/>
      <c r="BR1503"/>
      <c r="BS1503"/>
      <c r="BT1503"/>
      <c r="BU1503"/>
      <c r="BV1503"/>
      <c r="BW1503"/>
    </row>
    <row r="1504" spans="2:75" ht="15">
      <c r="B1504"/>
      <c r="C1504"/>
      <c r="D1504"/>
      <c r="E1504"/>
      <c r="F1504"/>
      <c r="G1504"/>
      <c r="H1504"/>
      <c r="I1504"/>
      <c r="J1504"/>
      <c r="K1504"/>
      <c r="BN1504"/>
      <c r="BO1504"/>
      <c r="BP1504"/>
      <c r="BQ1504"/>
      <c r="BR1504"/>
      <c r="BS1504"/>
      <c r="BT1504"/>
      <c r="BU1504"/>
      <c r="BV1504"/>
      <c r="BW1504"/>
    </row>
    <row r="1505" spans="2:75" ht="15">
      <c r="B1505"/>
      <c r="C1505"/>
      <c r="D1505"/>
      <c r="E1505"/>
      <c r="F1505"/>
      <c r="G1505"/>
      <c r="H1505"/>
      <c r="I1505"/>
      <c r="J1505"/>
      <c r="K1505"/>
      <c r="BN1505"/>
      <c r="BO1505"/>
      <c r="BP1505"/>
      <c r="BQ1505"/>
      <c r="BR1505"/>
      <c r="BS1505"/>
      <c r="BT1505"/>
      <c r="BU1505"/>
      <c r="BV1505"/>
      <c r="BW1505"/>
    </row>
    <row r="1506" spans="2:75" ht="15">
      <c r="B1506"/>
      <c r="C1506"/>
      <c r="D1506"/>
      <c r="E1506"/>
      <c r="F1506"/>
      <c r="G1506"/>
      <c r="H1506"/>
      <c r="I1506"/>
      <c r="J1506"/>
      <c r="K1506"/>
      <c r="BN1506"/>
      <c r="BO1506"/>
      <c r="BP1506"/>
      <c r="BQ1506"/>
      <c r="BR1506"/>
      <c r="BS1506"/>
      <c r="BT1506"/>
      <c r="BU1506"/>
      <c r="BV1506"/>
      <c r="BW1506"/>
    </row>
    <row r="1507" spans="2:75" ht="15">
      <c r="B1507"/>
      <c r="C1507"/>
      <c r="D1507"/>
      <c r="E1507"/>
      <c r="F1507"/>
      <c r="G1507"/>
      <c r="H1507"/>
      <c r="I1507"/>
      <c r="J1507"/>
      <c r="K1507"/>
      <c r="BN1507"/>
      <c r="BO1507"/>
      <c r="BP1507"/>
      <c r="BQ1507"/>
      <c r="BR1507"/>
      <c r="BS1507"/>
      <c r="BT1507"/>
      <c r="BU1507"/>
      <c r="BV1507"/>
      <c r="BW1507"/>
    </row>
    <row r="1508" spans="2:75" ht="15">
      <c r="B1508"/>
      <c r="C1508"/>
      <c r="D1508"/>
      <c r="E1508"/>
      <c r="F1508"/>
      <c r="G1508"/>
      <c r="H1508"/>
      <c r="I1508"/>
      <c r="J1508"/>
      <c r="K1508"/>
      <c r="BN1508"/>
      <c r="BO1508"/>
      <c r="BP1508"/>
      <c r="BQ1508"/>
      <c r="BR1508"/>
      <c r="BS1508"/>
      <c r="BT1508"/>
      <c r="BU1508"/>
      <c r="BV1508"/>
      <c r="BW1508"/>
    </row>
    <row r="1509" spans="2:75" ht="15">
      <c r="B1509"/>
      <c r="C1509"/>
      <c r="D1509"/>
      <c r="E1509"/>
      <c r="F1509"/>
      <c r="G1509"/>
      <c r="H1509"/>
      <c r="I1509"/>
      <c r="J1509"/>
      <c r="K1509"/>
      <c r="BN1509"/>
      <c r="BO1509"/>
      <c r="BP1509"/>
      <c r="BQ1509"/>
      <c r="BR1509"/>
      <c r="BS1509"/>
      <c r="BT1509"/>
      <c r="BU1509"/>
      <c r="BV1509"/>
      <c r="BW1509"/>
    </row>
    <row r="1510" spans="2:75" ht="15">
      <c r="B1510"/>
      <c r="C1510"/>
      <c r="D1510"/>
      <c r="E1510"/>
      <c r="F1510"/>
      <c r="G1510"/>
      <c r="H1510"/>
      <c r="I1510"/>
      <c r="J1510"/>
      <c r="K1510"/>
      <c r="BN1510"/>
      <c r="BO1510"/>
      <c r="BP1510"/>
      <c r="BQ1510"/>
      <c r="BR1510"/>
      <c r="BS1510"/>
      <c r="BT1510"/>
      <c r="BU1510"/>
      <c r="BV1510"/>
      <c r="BW1510"/>
    </row>
    <row r="1511" spans="2:75" ht="15">
      <c r="B1511"/>
      <c r="C1511"/>
      <c r="D1511"/>
      <c r="E1511"/>
      <c r="F1511"/>
      <c r="G1511"/>
      <c r="H1511"/>
      <c r="I1511"/>
      <c r="J1511"/>
      <c r="K1511"/>
      <c r="BN1511"/>
      <c r="BO1511"/>
      <c r="BP1511"/>
      <c r="BQ1511"/>
      <c r="BR1511"/>
      <c r="BS1511"/>
      <c r="BT1511"/>
      <c r="BU1511"/>
      <c r="BV1511"/>
      <c r="BW1511"/>
    </row>
    <row r="1512" spans="2:75" ht="15">
      <c r="B1512"/>
      <c r="C1512"/>
      <c r="D1512"/>
      <c r="E1512"/>
      <c r="F1512"/>
      <c r="G1512"/>
      <c r="H1512"/>
      <c r="I1512"/>
      <c r="J1512"/>
      <c r="K1512"/>
      <c r="BN1512"/>
      <c r="BO1512"/>
      <c r="BP1512"/>
      <c r="BQ1512"/>
      <c r="BR1512"/>
      <c r="BS1512"/>
      <c r="BT1512"/>
      <c r="BU1512"/>
      <c r="BV1512"/>
      <c r="BW1512"/>
    </row>
    <row r="1513" spans="2:75" ht="15">
      <c r="B1513"/>
      <c r="C1513"/>
      <c r="D1513"/>
      <c r="E1513"/>
      <c r="F1513"/>
      <c r="G1513"/>
      <c r="H1513"/>
      <c r="I1513"/>
      <c r="J1513"/>
      <c r="K1513"/>
      <c r="BN1513"/>
      <c r="BO1513"/>
      <c r="BP1513"/>
      <c r="BQ1513"/>
      <c r="BR1513"/>
      <c r="BS1513"/>
      <c r="BT1513"/>
      <c r="BU1513"/>
      <c r="BV1513"/>
      <c r="BW1513"/>
    </row>
    <row r="1514" spans="2:75" ht="15">
      <c r="B1514"/>
      <c r="C1514"/>
      <c r="D1514"/>
      <c r="E1514"/>
      <c r="F1514"/>
      <c r="G1514"/>
      <c r="H1514"/>
      <c r="I1514"/>
      <c r="J1514"/>
      <c r="K1514"/>
      <c r="BN1514"/>
      <c r="BO1514"/>
      <c r="BP1514"/>
      <c r="BQ1514"/>
      <c r="BR1514"/>
      <c r="BS1514"/>
      <c r="BT1514"/>
      <c r="BU1514"/>
      <c r="BV1514"/>
      <c r="BW1514"/>
    </row>
    <row r="1515" spans="2:75" ht="15">
      <c r="B1515"/>
      <c r="C1515"/>
      <c r="D1515"/>
      <c r="E1515"/>
      <c r="F1515"/>
      <c r="G1515"/>
      <c r="H1515"/>
      <c r="I1515"/>
      <c r="J1515"/>
      <c r="K1515"/>
      <c r="BN1515"/>
      <c r="BO1515"/>
      <c r="BP1515"/>
      <c r="BQ1515"/>
      <c r="BR1515"/>
      <c r="BS1515"/>
      <c r="BT1515"/>
      <c r="BU1515"/>
      <c r="BV1515"/>
      <c r="BW1515"/>
    </row>
    <row r="1516" spans="2:75" ht="15">
      <c r="B1516"/>
      <c r="C1516"/>
      <c r="D1516"/>
      <c r="E1516"/>
      <c r="F1516"/>
      <c r="G1516"/>
      <c r="H1516"/>
      <c r="I1516"/>
      <c r="J1516"/>
      <c r="K1516"/>
      <c r="BN1516"/>
      <c r="BO1516"/>
      <c r="BP1516"/>
      <c r="BQ1516"/>
      <c r="BR1516"/>
      <c r="BS1516"/>
      <c r="BT1516"/>
      <c r="BU1516"/>
      <c r="BV1516"/>
      <c r="BW1516"/>
    </row>
    <row r="1517" spans="2:75" ht="15">
      <c r="B1517"/>
      <c r="C1517"/>
      <c r="D1517"/>
      <c r="E1517"/>
      <c r="F1517"/>
      <c r="G1517"/>
      <c r="H1517"/>
      <c r="I1517"/>
      <c r="J1517"/>
      <c r="K1517"/>
      <c r="BN1517"/>
      <c r="BO1517"/>
      <c r="BP1517"/>
      <c r="BQ1517"/>
      <c r="BR1517"/>
      <c r="BS1517"/>
      <c r="BT1517"/>
      <c r="BU1517"/>
      <c r="BV1517"/>
      <c r="BW1517"/>
    </row>
    <row r="1518" spans="2:75" ht="15">
      <c r="B1518"/>
      <c r="C1518"/>
      <c r="D1518"/>
      <c r="E1518"/>
      <c r="F1518"/>
      <c r="G1518"/>
      <c r="H1518"/>
      <c r="I1518"/>
      <c r="J1518"/>
      <c r="K1518"/>
      <c r="BN1518"/>
      <c r="BO1518"/>
      <c r="BP1518"/>
      <c r="BQ1518"/>
      <c r="BR1518"/>
      <c r="BS1518"/>
      <c r="BT1518"/>
      <c r="BU1518"/>
      <c r="BV1518"/>
      <c r="BW1518"/>
    </row>
    <row r="1519" spans="2:75" ht="15">
      <c r="B1519"/>
      <c r="C1519"/>
      <c r="D1519"/>
      <c r="E1519"/>
      <c r="F1519"/>
      <c r="G1519"/>
      <c r="H1519"/>
      <c r="I1519"/>
      <c r="J1519"/>
      <c r="K1519"/>
      <c r="BN1519"/>
      <c r="BO1519"/>
      <c r="BP1519"/>
      <c r="BQ1519"/>
      <c r="BR1519"/>
      <c r="BS1519"/>
      <c r="BT1519"/>
      <c r="BU1519"/>
      <c r="BV1519"/>
      <c r="BW1519"/>
    </row>
    <row r="1520" spans="2:75" ht="15">
      <c r="B1520"/>
      <c r="C1520"/>
      <c r="D1520"/>
      <c r="E1520"/>
      <c r="F1520"/>
      <c r="G1520"/>
      <c r="H1520"/>
      <c r="I1520"/>
      <c r="J1520"/>
      <c r="K1520"/>
      <c r="BN1520"/>
      <c r="BO1520"/>
      <c r="BP1520"/>
      <c r="BQ1520"/>
      <c r="BR1520"/>
      <c r="BS1520"/>
      <c r="BT1520"/>
      <c r="BU1520"/>
      <c r="BV1520"/>
      <c r="BW1520"/>
    </row>
    <row r="1521" spans="2:75" ht="15">
      <c r="B1521"/>
      <c r="C1521"/>
      <c r="D1521"/>
      <c r="E1521"/>
      <c r="F1521"/>
      <c r="G1521"/>
      <c r="H1521"/>
      <c r="I1521"/>
      <c r="J1521"/>
      <c r="K1521"/>
      <c r="BN1521"/>
      <c r="BO1521"/>
      <c r="BP1521"/>
      <c r="BQ1521"/>
      <c r="BR1521"/>
      <c r="BS1521"/>
      <c r="BT1521"/>
      <c r="BU1521"/>
      <c r="BV1521"/>
      <c r="BW1521"/>
    </row>
    <row r="1522" spans="2:75" ht="15">
      <c r="B1522"/>
      <c r="C1522"/>
      <c r="D1522"/>
      <c r="E1522"/>
      <c r="F1522"/>
      <c r="G1522"/>
      <c r="H1522"/>
      <c r="I1522"/>
      <c r="J1522"/>
      <c r="K1522"/>
      <c r="BN1522"/>
      <c r="BO1522"/>
      <c r="BP1522"/>
      <c r="BQ1522"/>
      <c r="BR1522"/>
      <c r="BS1522"/>
      <c r="BT1522"/>
      <c r="BU1522"/>
      <c r="BV1522"/>
      <c r="BW1522"/>
    </row>
    <row r="1523" spans="2:75" ht="15">
      <c r="B1523"/>
      <c r="C1523"/>
      <c r="D1523"/>
      <c r="E1523"/>
      <c r="F1523"/>
      <c r="G1523"/>
      <c r="H1523"/>
      <c r="I1523"/>
      <c r="J1523"/>
      <c r="K1523"/>
      <c r="BN1523"/>
      <c r="BO1523"/>
      <c r="BP1523"/>
      <c r="BQ1523"/>
      <c r="BR1523"/>
      <c r="BS1523"/>
      <c r="BT1523"/>
      <c r="BU1523"/>
      <c r="BV1523"/>
      <c r="BW1523"/>
    </row>
    <row r="1524" spans="2:75" ht="15">
      <c r="B1524"/>
      <c r="C1524"/>
      <c r="D1524"/>
      <c r="E1524"/>
      <c r="F1524"/>
      <c r="G1524"/>
      <c r="H1524"/>
      <c r="I1524"/>
      <c r="J1524"/>
      <c r="K1524"/>
      <c r="BN1524"/>
      <c r="BO1524"/>
      <c r="BP1524"/>
      <c r="BQ1524"/>
      <c r="BR1524"/>
      <c r="BS1524"/>
      <c r="BT1524"/>
      <c r="BU1524"/>
      <c r="BV1524"/>
      <c r="BW1524"/>
    </row>
    <row r="1525" spans="2:75" ht="15">
      <c r="B1525"/>
      <c r="C1525"/>
      <c r="D1525"/>
      <c r="E1525"/>
      <c r="F1525"/>
      <c r="G1525"/>
      <c r="H1525"/>
      <c r="I1525"/>
      <c r="J1525"/>
      <c r="K1525"/>
      <c r="BN1525"/>
      <c r="BO1525"/>
      <c r="BP1525"/>
      <c r="BQ1525"/>
      <c r="BR1525"/>
      <c r="BS1525"/>
      <c r="BT1525"/>
      <c r="BU1525"/>
      <c r="BV1525"/>
      <c r="BW1525"/>
    </row>
    <row r="1526" spans="2:75" ht="15">
      <c r="B1526"/>
      <c r="C1526"/>
      <c r="D1526"/>
      <c r="E1526"/>
      <c r="F1526"/>
      <c r="G1526"/>
      <c r="H1526"/>
      <c r="I1526"/>
      <c r="J1526"/>
      <c r="K1526"/>
      <c r="BN1526"/>
      <c r="BO1526"/>
      <c r="BP1526"/>
      <c r="BQ1526"/>
      <c r="BR1526"/>
      <c r="BS1526"/>
      <c r="BT1526"/>
      <c r="BU1526"/>
      <c r="BV1526"/>
      <c r="BW1526"/>
    </row>
    <row r="1527" spans="2:75" ht="15">
      <c r="B1527"/>
      <c r="C1527"/>
      <c r="D1527"/>
      <c r="E1527"/>
      <c r="F1527"/>
      <c r="G1527"/>
      <c r="H1527"/>
      <c r="I1527"/>
      <c r="J1527"/>
      <c r="K1527"/>
      <c r="BN1527"/>
      <c r="BO1527"/>
      <c r="BP1527"/>
      <c r="BQ1527"/>
      <c r="BR1527"/>
      <c r="BS1527"/>
      <c r="BT1527"/>
      <c r="BU1527"/>
      <c r="BV1527"/>
      <c r="BW1527"/>
    </row>
    <row r="1528" spans="2:75" ht="15">
      <c r="B1528"/>
      <c r="C1528"/>
      <c r="D1528"/>
      <c r="E1528"/>
      <c r="F1528"/>
      <c r="G1528"/>
      <c r="H1528"/>
      <c r="I1528"/>
      <c r="J1528"/>
      <c r="K1528"/>
      <c r="BN1528"/>
      <c r="BO1528"/>
      <c r="BP1528"/>
      <c r="BQ1528"/>
      <c r="BR1528"/>
      <c r="BS1528"/>
      <c r="BT1528"/>
      <c r="BU1528"/>
      <c r="BV1528"/>
      <c r="BW1528"/>
    </row>
    <row r="1529" spans="2:75" ht="15">
      <c r="B1529"/>
      <c r="C1529"/>
      <c r="D1529"/>
      <c r="E1529"/>
      <c r="F1529"/>
      <c r="G1529"/>
      <c r="H1529"/>
      <c r="I1529"/>
      <c r="J1529"/>
      <c r="K1529"/>
      <c r="BN1529"/>
      <c r="BO1529"/>
      <c r="BP1529"/>
      <c r="BQ1529"/>
      <c r="BR1529"/>
      <c r="BS1529"/>
      <c r="BT1529"/>
      <c r="BU1529"/>
      <c r="BV1529"/>
      <c r="BW1529"/>
    </row>
    <row r="1530" spans="2:75" ht="15">
      <c r="B1530"/>
      <c r="C1530"/>
      <c r="D1530"/>
      <c r="E1530"/>
      <c r="F1530"/>
      <c r="G1530"/>
      <c r="H1530"/>
      <c r="I1530"/>
      <c r="J1530"/>
      <c r="K1530"/>
      <c r="BN1530"/>
      <c r="BO1530"/>
      <c r="BP1530"/>
      <c r="BQ1530"/>
      <c r="BR1530"/>
      <c r="BS1530"/>
      <c r="BT1530"/>
      <c r="BU1530"/>
      <c r="BV1530"/>
      <c r="BW1530"/>
    </row>
    <row r="1531" spans="2:75" ht="15">
      <c r="B1531"/>
      <c r="C1531"/>
      <c r="D1531"/>
      <c r="E1531"/>
      <c r="F1531"/>
      <c r="G1531"/>
      <c r="H1531"/>
      <c r="I1531"/>
      <c r="J1531"/>
      <c r="K1531"/>
      <c r="BN1531"/>
      <c r="BO1531"/>
      <c r="BP1531"/>
      <c r="BQ1531"/>
      <c r="BR1531"/>
      <c r="BS1531"/>
      <c r="BT1531"/>
      <c r="BU1531"/>
      <c r="BV1531"/>
      <c r="BW1531"/>
    </row>
    <row r="1532" spans="2:75" ht="15">
      <c r="B1532"/>
      <c r="C1532"/>
      <c r="D1532"/>
      <c r="E1532"/>
      <c r="F1532"/>
      <c r="G1532"/>
      <c r="H1532"/>
      <c r="I1532"/>
      <c r="J1532"/>
      <c r="K1532"/>
      <c r="BN1532"/>
      <c r="BO1532"/>
      <c r="BP1532"/>
      <c r="BQ1532"/>
      <c r="BR1532"/>
      <c r="BS1532"/>
      <c r="BT1532"/>
      <c r="BU1532"/>
      <c r="BV1532"/>
      <c r="BW1532"/>
    </row>
    <row r="1533" spans="2:75" ht="15">
      <c r="B1533"/>
      <c r="C1533"/>
      <c r="D1533"/>
      <c r="E1533"/>
      <c r="F1533"/>
      <c r="G1533"/>
      <c r="H1533"/>
      <c r="I1533"/>
      <c r="J1533"/>
      <c r="K1533"/>
      <c r="BN1533"/>
      <c r="BO1533"/>
      <c r="BP1533"/>
      <c r="BQ1533"/>
      <c r="BR1533"/>
      <c r="BS1533"/>
      <c r="BT1533"/>
      <c r="BU1533"/>
      <c r="BV1533"/>
      <c r="BW1533"/>
    </row>
    <row r="1534" spans="2:75" ht="15">
      <c r="B1534"/>
      <c r="C1534"/>
      <c r="D1534"/>
      <c r="E1534"/>
      <c r="F1534"/>
      <c r="G1534"/>
      <c r="H1534"/>
      <c r="I1534"/>
      <c r="J1534"/>
      <c r="K1534"/>
      <c r="BN1534"/>
      <c r="BO1534"/>
      <c r="BP1534"/>
      <c r="BQ1534"/>
      <c r="BR1534"/>
      <c r="BS1534"/>
      <c r="BT1534"/>
      <c r="BU1534"/>
      <c r="BV1534"/>
      <c r="BW1534"/>
    </row>
    <row r="1535" spans="2:75" ht="15">
      <c r="B1535"/>
      <c r="C1535"/>
      <c r="D1535"/>
      <c r="E1535"/>
      <c r="F1535"/>
      <c r="G1535"/>
      <c r="H1535"/>
      <c r="I1535"/>
      <c r="J1535"/>
      <c r="K1535"/>
      <c r="BN1535"/>
      <c r="BO1535"/>
      <c r="BP1535"/>
      <c r="BQ1535"/>
      <c r="BR1535"/>
      <c r="BS1535"/>
      <c r="BT1535"/>
      <c r="BU1535"/>
      <c r="BV1535"/>
      <c r="BW1535"/>
    </row>
    <row r="1536" spans="2:75" ht="15">
      <c r="B1536"/>
      <c r="C1536"/>
      <c r="D1536"/>
      <c r="E1536"/>
      <c r="F1536"/>
      <c r="G1536"/>
      <c r="H1536"/>
      <c r="I1536"/>
      <c r="J1536"/>
      <c r="K1536"/>
      <c r="BN1536"/>
      <c r="BO1536"/>
      <c r="BP1536"/>
      <c r="BQ1536"/>
      <c r="BR1536"/>
      <c r="BS1536"/>
      <c r="BT1536"/>
      <c r="BU1536"/>
      <c r="BV1536"/>
      <c r="BW1536"/>
    </row>
    <row r="1537" spans="2:75" ht="15">
      <c r="B1537"/>
      <c r="C1537"/>
      <c r="D1537"/>
      <c r="E1537"/>
      <c r="F1537"/>
      <c r="G1537"/>
      <c r="H1537"/>
      <c r="I1537"/>
      <c r="J1537"/>
      <c r="K1537"/>
      <c r="BN1537"/>
      <c r="BO1537"/>
      <c r="BP1537"/>
      <c r="BQ1537"/>
      <c r="BR1537"/>
      <c r="BS1537"/>
      <c r="BT1537"/>
      <c r="BU1537"/>
      <c r="BV1537"/>
      <c r="BW1537"/>
    </row>
    <row r="1538" spans="2:75" ht="15">
      <c r="B1538"/>
      <c r="C1538"/>
      <c r="D1538"/>
      <c r="E1538"/>
      <c r="F1538"/>
      <c r="G1538"/>
      <c r="H1538"/>
      <c r="I1538"/>
      <c r="J1538"/>
      <c r="K1538"/>
      <c r="BN1538"/>
      <c r="BO1538"/>
      <c r="BP1538"/>
      <c r="BQ1538"/>
      <c r="BR1538"/>
      <c r="BS1538"/>
      <c r="BT1538"/>
      <c r="BU1538"/>
      <c r="BV1538"/>
      <c r="BW1538"/>
    </row>
    <row r="1539" spans="2:75" ht="15">
      <c r="B1539"/>
      <c r="C1539"/>
      <c r="D1539"/>
      <c r="E1539"/>
      <c r="F1539"/>
      <c r="G1539"/>
      <c r="H1539"/>
      <c r="I1539"/>
      <c r="J1539"/>
      <c r="K1539"/>
      <c r="BN1539"/>
      <c r="BO1539"/>
      <c r="BP1539"/>
      <c r="BQ1539"/>
      <c r="BR1539"/>
      <c r="BS1539"/>
      <c r="BT1539"/>
      <c r="BU1539"/>
      <c r="BV1539"/>
      <c r="BW1539"/>
    </row>
    <row r="1540" spans="2:75" ht="15">
      <c r="B1540"/>
      <c r="C1540"/>
      <c r="D1540"/>
      <c r="E1540"/>
      <c r="F1540"/>
      <c r="G1540"/>
      <c r="H1540"/>
      <c r="I1540"/>
      <c r="J1540"/>
      <c r="K1540"/>
      <c r="BN1540"/>
      <c r="BO1540"/>
      <c r="BP1540"/>
      <c r="BQ1540"/>
      <c r="BR1540"/>
      <c r="BS1540"/>
      <c r="BT1540"/>
      <c r="BU1540"/>
      <c r="BV1540"/>
      <c r="BW1540"/>
    </row>
    <row r="1541" spans="2:75" ht="15">
      <c r="B1541"/>
      <c r="C1541"/>
      <c r="D1541"/>
      <c r="E1541"/>
      <c r="F1541"/>
      <c r="G1541"/>
      <c r="H1541"/>
      <c r="I1541"/>
      <c r="J1541"/>
      <c r="K1541"/>
      <c r="BN1541"/>
      <c r="BO1541"/>
      <c r="BP1541"/>
      <c r="BQ1541"/>
      <c r="BR1541"/>
      <c r="BS1541"/>
      <c r="BT1541"/>
      <c r="BU1541"/>
      <c r="BV1541"/>
      <c r="BW1541"/>
    </row>
    <row r="1542" spans="2:75" ht="15">
      <c r="B1542"/>
      <c r="C1542"/>
      <c r="D1542"/>
      <c r="E1542"/>
      <c r="F1542"/>
      <c r="G1542"/>
      <c r="H1542"/>
      <c r="I1542"/>
      <c r="J1542"/>
      <c r="K1542"/>
      <c r="BN1542"/>
      <c r="BO1542"/>
      <c r="BP1542"/>
      <c r="BQ1542"/>
      <c r="BR1542"/>
      <c r="BS1542"/>
      <c r="BT1542"/>
      <c r="BU1542"/>
      <c r="BV1542"/>
      <c r="BW1542"/>
    </row>
    <row r="1543" spans="2:75" ht="15">
      <c r="B1543"/>
      <c r="C1543"/>
      <c r="D1543"/>
      <c r="E1543"/>
      <c r="F1543"/>
      <c r="G1543"/>
      <c r="H1543"/>
      <c r="I1543"/>
      <c r="J1543"/>
      <c r="K1543"/>
      <c r="BN1543"/>
      <c r="BO1543"/>
      <c r="BP1543"/>
      <c r="BQ1543"/>
      <c r="BR1543"/>
      <c r="BS1543"/>
      <c r="BT1543"/>
      <c r="BU1543"/>
      <c r="BV1543"/>
      <c r="BW1543"/>
    </row>
    <row r="1544" spans="2:75" ht="15">
      <c r="B1544"/>
      <c r="C1544"/>
      <c r="D1544"/>
      <c r="E1544"/>
      <c r="F1544"/>
      <c r="G1544"/>
      <c r="H1544"/>
      <c r="I1544"/>
      <c r="J1544"/>
      <c r="K1544"/>
      <c r="BN1544"/>
      <c r="BO1544"/>
      <c r="BP1544"/>
      <c r="BQ1544"/>
      <c r="BR1544"/>
      <c r="BS1544"/>
      <c r="BT1544"/>
      <c r="BU1544"/>
      <c r="BV1544"/>
      <c r="BW1544"/>
    </row>
    <row r="1545" spans="2:75" ht="15">
      <c r="B1545"/>
      <c r="C1545"/>
      <c r="D1545"/>
      <c r="E1545"/>
      <c r="F1545"/>
      <c r="G1545"/>
      <c r="H1545"/>
      <c r="I1545"/>
      <c r="J1545"/>
      <c r="K1545"/>
      <c r="BN1545"/>
      <c r="BO1545"/>
      <c r="BP1545"/>
      <c r="BQ1545"/>
      <c r="BR1545"/>
      <c r="BS1545"/>
      <c r="BT1545"/>
      <c r="BU1545"/>
      <c r="BV1545"/>
      <c r="BW1545"/>
    </row>
    <row r="1546" spans="2:75" ht="15">
      <c r="B1546"/>
      <c r="C1546"/>
      <c r="D1546"/>
      <c r="E1546"/>
      <c r="F1546"/>
      <c r="G1546"/>
      <c r="H1546"/>
      <c r="I1546"/>
      <c r="J1546"/>
      <c r="K1546"/>
      <c r="BN1546"/>
      <c r="BO1546"/>
      <c r="BP1546"/>
      <c r="BQ1546"/>
      <c r="BR1546"/>
      <c r="BS1546"/>
      <c r="BT1546"/>
      <c r="BU1546"/>
      <c r="BV1546"/>
      <c r="BW1546"/>
    </row>
    <row r="1547" spans="2:75" ht="15">
      <c r="B1547"/>
      <c r="C1547"/>
      <c r="D1547"/>
      <c r="E1547"/>
      <c r="F1547"/>
      <c r="G1547"/>
      <c r="H1547"/>
      <c r="I1547"/>
      <c r="J1547"/>
      <c r="K1547"/>
      <c r="BN1547"/>
      <c r="BO1547"/>
      <c r="BP1547"/>
      <c r="BQ1547"/>
      <c r="BR1547"/>
      <c r="BS1547"/>
      <c r="BT1547"/>
      <c r="BU1547"/>
      <c r="BV1547"/>
      <c r="BW1547"/>
    </row>
    <row r="1548" spans="2:75" ht="15">
      <c r="B1548"/>
      <c r="C1548"/>
      <c r="D1548"/>
      <c r="E1548"/>
      <c r="F1548"/>
      <c r="G1548"/>
      <c r="H1548"/>
      <c r="I1548"/>
      <c r="J1548"/>
      <c r="K1548"/>
      <c r="BN1548"/>
      <c r="BO1548"/>
      <c r="BP1548"/>
      <c r="BQ1548"/>
      <c r="BR1548"/>
      <c r="BS1548"/>
      <c r="BT1548"/>
      <c r="BU1548"/>
      <c r="BV1548"/>
      <c r="BW1548"/>
    </row>
    <row r="1549" spans="2:75" ht="15">
      <c r="B1549"/>
      <c r="C1549"/>
      <c r="D1549"/>
      <c r="E1549"/>
      <c r="F1549"/>
      <c r="G1549"/>
      <c r="H1549"/>
      <c r="I1549"/>
      <c r="J1549"/>
      <c r="K1549"/>
      <c r="BN1549"/>
      <c r="BO1549"/>
      <c r="BP1549"/>
      <c r="BQ1549"/>
      <c r="BR1549"/>
      <c r="BS1549"/>
      <c r="BT1549"/>
      <c r="BU1549"/>
      <c r="BV1549"/>
      <c r="BW1549"/>
    </row>
    <row r="1550" spans="2:75" ht="15">
      <c r="B1550"/>
      <c r="C1550"/>
      <c r="D1550"/>
      <c r="E1550"/>
      <c r="F1550"/>
      <c r="G1550"/>
      <c r="H1550"/>
      <c r="I1550"/>
      <c r="J1550"/>
      <c r="K1550"/>
      <c r="BN1550"/>
      <c r="BO1550"/>
      <c r="BP1550"/>
      <c r="BQ1550"/>
      <c r="BR1550"/>
      <c r="BS1550"/>
      <c r="BT1550"/>
      <c r="BU1550"/>
      <c r="BV1550"/>
      <c r="BW1550"/>
    </row>
    <row r="1551" spans="2:75" ht="15">
      <c r="B1551"/>
      <c r="C1551"/>
      <c r="D1551"/>
      <c r="E1551"/>
      <c r="F1551"/>
      <c r="G1551"/>
      <c r="H1551"/>
      <c r="I1551"/>
      <c r="J1551"/>
      <c r="K1551"/>
      <c r="BN1551"/>
      <c r="BO1551"/>
      <c r="BP1551"/>
      <c r="BQ1551"/>
      <c r="BR1551"/>
      <c r="BS1551"/>
      <c r="BT1551"/>
      <c r="BU1551"/>
      <c r="BV1551"/>
      <c r="BW1551"/>
    </row>
    <row r="1552" spans="2:75" ht="15">
      <c r="B1552"/>
      <c r="C1552"/>
      <c r="D1552"/>
      <c r="E1552"/>
      <c r="F1552"/>
      <c r="G1552"/>
      <c r="H1552"/>
      <c r="I1552"/>
      <c r="J1552"/>
      <c r="K1552"/>
      <c r="BN1552"/>
      <c r="BO1552"/>
      <c r="BP1552"/>
      <c r="BQ1552"/>
      <c r="BR1552"/>
      <c r="BS1552"/>
      <c r="BT1552"/>
      <c r="BU1552"/>
      <c r="BV1552"/>
      <c r="BW1552"/>
    </row>
    <row r="1553" spans="2:75" ht="15">
      <c r="B1553"/>
      <c r="C1553"/>
      <c r="D1553"/>
      <c r="E1553"/>
      <c r="F1553"/>
      <c r="G1553"/>
      <c r="H1553"/>
      <c r="I1553"/>
      <c r="J1553"/>
      <c r="K1553"/>
      <c r="BN1553"/>
      <c r="BO1553"/>
      <c r="BP1553"/>
      <c r="BQ1553"/>
      <c r="BR1553"/>
      <c r="BS1553"/>
      <c r="BT1553"/>
      <c r="BU1553"/>
      <c r="BV1553"/>
      <c r="BW1553"/>
    </row>
    <row r="1554" spans="2:75" ht="15">
      <c r="B1554"/>
      <c r="C1554"/>
      <c r="D1554"/>
      <c r="E1554"/>
      <c r="F1554"/>
      <c r="G1554"/>
      <c r="H1554"/>
      <c r="I1554"/>
      <c r="J1554"/>
      <c r="K1554"/>
      <c r="BN1554"/>
      <c r="BO1554"/>
      <c r="BP1554"/>
      <c r="BQ1554"/>
      <c r="BR1554"/>
      <c r="BS1554"/>
      <c r="BT1554"/>
      <c r="BU1554"/>
      <c r="BV1554"/>
      <c r="BW1554"/>
    </row>
    <row r="1555" spans="2:75" ht="15">
      <c r="B1555"/>
      <c r="C1555"/>
      <c r="D1555"/>
      <c r="E1555"/>
      <c r="F1555"/>
      <c r="G1555"/>
      <c r="H1555"/>
      <c r="I1555"/>
      <c r="J1555"/>
      <c r="K1555"/>
      <c r="BN1555"/>
      <c r="BO1555"/>
      <c r="BP1555"/>
      <c r="BQ1555"/>
      <c r="BR1555"/>
      <c r="BS1555"/>
      <c r="BT1555"/>
      <c r="BU1555"/>
      <c r="BV1555"/>
      <c r="BW1555"/>
    </row>
    <row r="1556" spans="2:75" ht="15">
      <c r="B1556"/>
      <c r="C1556"/>
      <c r="D1556"/>
      <c r="E1556"/>
      <c r="F1556"/>
      <c r="G1556"/>
      <c r="H1556"/>
      <c r="I1556"/>
      <c r="J1556"/>
      <c r="K1556"/>
      <c r="BN1556"/>
      <c r="BO1556"/>
      <c r="BP1556"/>
      <c r="BQ1556"/>
      <c r="BR1556"/>
      <c r="BS1556"/>
      <c r="BT1556"/>
      <c r="BU1556"/>
      <c r="BV1556"/>
      <c r="BW1556"/>
    </row>
    <row r="1557" spans="2:75" ht="15">
      <c r="B1557"/>
      <c r="C1557"/>
      <c r="D1557"/>
      <c r="E1557"/>
      <c r="F1557"/>
      <c r="G1557"/>
      <c r="H1557"/>
      <c r="I1557"/>
      <c r="J1557"/>
      <c r="K1557"/>
      <c r="BN1557"/>
      <c r="BO1557"/>
      <c r="BP1557"/>
      <c r="BQ1557"/>
      <c r="BR1557"/>
      <c r="BS1557"/>
      <c r="BT1557"/>
      <c r="BU1557"/>
      <c r="BV1557"/>
      <c r="BW1557"/>
    </row>
    <row r="1558" spans="2:75" ht="15">
      <c r="B1558"/>
      <c r="C1558"/>
      <c r="D1558"/>
      <c r="E1558"/>
      <c r="F1558"/>
      <c r="G1558"/>
      <c r="H1558"/>
      <c r="I1558"/>
      <c r="J1558"/>
      <c r="K1558"/>
      <c r="BN1558"/>
      <c r="BO1558"/>
      <c r="BP1558"/>
      <c r="BQ1558"/>
      <c r="BR1558"/>
      <c r="BS1558"/>
      <c r="BT1558"/>
      <c r="BU1558"/>
      <c r="BV1558"/>
      <c r="BW1558"/>
    </row>
    <row r="1559" spans="2:75" ht="15">
      <c r="B1559"/>
      <c r="C1559"/>
      <c r="D1559"/>
      <c r="E1559"/>
      <c r="F1559"/>
      <c r="G1559"/>
      <c r="H1559"/>
      <c r="I1559"/>
      <c r="J1559"/>
      <c r="K1559"/>
      <c r="BN1559"/>
      <c r="BO1559"/>
      <c r="BP1559"/>
      <c r="BQ1559"/>
      <c r="BR1559"/>
      <c r="BS1559"/>
      <c r="BT1559"/>
      <c r="BU1559"/>
      <c r="BV1559"/>
      <c r="BW1559"/>
    </row>
    <row r="1560" spans="2:75" ht="15">
      <c r="B1560"/>
      <c r="C1560"/>
      <c r="D1560"/>
      <c r="E1560"/>
      <c r="F1560"/>
      <c r="G1560"/>
      <c r="H1560"/>
      <c r="I1560"/>
      <c r="J1560"/>
      <c r="K1560"/>
      <c r="BN1560"/>
      <c r="BO1560"/>
      <c r="BP1560"/>
      <c r="BQ1560"/>
      <c r="BR1560"/>
      <c r="BS1560"/>
      <c r="BT1560"/>
      <c r="BU1560"/>
      <c r="BV1560"/>
      <c r="BW1560"/>
    </row>
    <row r="1561" spans="2:75" ht="15">
      <c r="B1561"/>
      <c r="C1561"/>
      <c r="D1561"/>
      <c r="E1561"/>
      <c r="F1561"/>
      <c r="G1561"/>
      <c r="H1561"/>
      <c r="I1561"/>
      <c r="J1561"/>
      <c r="K1561"/>
      <c r="BN1561"/>
      <c r="BO1561"/>
      <c r="BP1561"/>
      <c r="BQ1561"/>
      <c r="BR1561"/>
      <c r="BS1561"/>
      <c r="BT1561"/>
      <c r="BU1561"/>
      <c r="BV1561"/>
      <c r="BW1561"/>
    </row>
    <row r="1562" spans="2:75" ht="15">
      <c r="B1562"/>
      <c r="C1562"/>
      <c r="D1562"/>
      <c r="E1562"/>
      <c r="F1562"/>
      <c r="G1562"/>
      <c r="H1562"/>
      <c r="I1562"/>
      <c r="J1562"/>
      <c r="K1562"/>
      <c r="BN1562"/>
      <c r="BO1562"/>
      <c r="BP1562"/>
      <c r="BQ1562"/>
      <c r="BR1562"/>
      <c r="BS1562"/>
      <c r="BT1562"/>
      <c r="BU1562"/>
      <c r="BV1562"/>
      <c r="BW1562"/>
    </row>
    <row r="1563" spans="2:75" ht="15">
      <c r="B1563"/>
      <c r="C1563"/>
      <c r="D1563"/>
      <c r="E1563"/>
      <c r="F1563"/>
      <c r="G1563"/>
      <c r="H1563"/>
      <c r="I1563"/>
      <c r="J1563"/>
      <c r="K1563"/>
      <c r="BN1563"/>
      <c r="BO1563"/>
      <c r="BP1563"/>
      <c r="BQ1563"/>
      <c r="BR1563"/>
      <c r="BS1563"/>
      <c r="BT1563"/>
      <c r="BU1563"/>
      <c r="BV1563"/>
      <c r="BW1563"/>
    </row>
    <row r="1564" spans="2:75" ht="15">
      <c r="B1564"/>
      <c r="C1564"/>
      <c r="D1564"/>
      <c r="E1564"/>
      <c r="F1564"/>
      <c r="G1564"/>
      <c r="H1564"/>
      <c r="I1564"/>
      <c r="J1564"/>
      <c r="K1564"/>
      <c r="BN1564"/>
      <c r="BO1564"/>
      <c r="BP1564"/>
      <c r="BQ1564"/>
      <c r="BR1564"/>
      <c r="BS1564"/>
      <c r="BT1564"/>
      <c r="BU1564"/>
      <c r="BV1564"/>
      <c r="BW1564"/>
    </row>
    <row r="1565" spans="2:75" ht="15">
      <c r="B1565"/>
      <c r="C1565"/>
      <c r="D1565"/>
      <c r="E1565"/>
      <c r="F1565"/>
      <c r="G1565"/>
      <c r="H1565"/>
      <c r="I1565"/>
      <c r="J1565"/>
      <c r="K1565"/>
      <c r="BN1565"/>
      <c r="BO1565"/>
      <c r="BP1565"/>
      <c r="BQ1565"/>
      <c r="BR1565"/>
      <c r="BS1565"/>
      <c r="BT1565"/>
      <c r="BU1565"/>
      <c r="BV1565"/>
      <c r="BW1565"/>
    </row>
    <row r="1566" spans="2:75" ht="15">
      <c r="B1566"/>
      <c r="C1566"/>
      <c r="D1566"/>
      <c r="E1566"/>
      <c r="F1566"/>
      <c r="G1566"/>
      <c r="H1566"/>
      <c r="I1566"/>
      <c r="J1566"/>
      <c r="K1566"/>
      <c r="BN1566"/>
      <c r="BO1566"/>
      <c r="BP1566"/>
      <c r="BQ1566"/>
      <c r="BR1566"/>
      <c r="BS1566"/>
      <c r="BT1566"/>
      <c r="BU1566"/>
      <c r="BV1566"/>
      <c r="BW1566"/>
    </row>
    <row r="1567" spans="2:75" ht="15">
      <c r="B1567"/>
      <c r="C1567"/>
      <c r="D1567"/>
      <c r="E1567"/>
      <c r="F1567"/>
      <c r="G1567"/>
      <c r="H1567"/>
      <c r="I1567"/>
      <c r="J1567"/>
      <c r="K1567"/>
      <c r="BN1567"/>
      <c r="BO1567"/>
      <c r="BP1567"/>
      <c r="BQ1567"/>
      <c r="BR1567"/>
      <c r="BS1567"/>
      <c r="BT1567"/>
      <c r="BU1567"/>
      <c r="BV1567"/>
      <c r="BW1567"/>
    </row>
    <row r="1568" spans="2:75" ht="15">
      <c r="BN1568"/>
      <c r="BO1568"/>
      <c r="BP1568"/>
      <c r="BQ1568"/>
      <c r="BR1568"/>
      <c r="BS1568"/>
      <c r="BT1568"/>
      <c r="BU1568"/>
      <c r="BV1568"/>
      <c r="BW1568"/>
    </row>
    <row r="1569" spans="66:75" ht="15">
      <c r="BN1569"/>
      <c r="BO1569"/>
      <c r="BP1569"/>
      <c r="BQ1569"/>
      <c r="BR1569"/>
      <c r="BS1569"/>
      <c r="BT1569"/>
      <c r="BU1569"/>
      <c r="BV1569"/>
      <c r="BW1569"/>
    </row>
    <row r="1570" spans="66:75" ht="15">
      <c r="BN1570"/>
      <c r="BO1570"/>
      <c r="BP1570"/>
      <c r="BQ1570"/>
      <c r="BR1570"/>
      <c r="BS1570"/>
      <c r="BT1570"/>
      <c r="BU1570"/>
      <c r="BV1570"/>
      <c r="BW1570"/>
    </row>
    <row r="1571" spans="66:75" ht="15">
      <c r="BN1571"/>
      <c r="BO1571"/>
      <c r="BP1571"/>
      <c r="BQ1571"/>
      <c r="BR1571"/>
      <c r="BS1571"/>
      <c r="BT1571"/>
      <c r="BU1571"/>
      <c r="BV1571"/>
      <c r="BW1571"/>
    </row>
    <row r="1572" spans="66:75" ht="15">
      <c r="BN1572"/>
      <c r="BO1572"/>
      <c r="BP1572"/>
      <c r="BQ1572"/>
      <c r="BR1572"/>
      <c r="BS1572"/>
      <c r="BT1572"/>
      <c r="BU1572"/>
      <c r="BV1572"/>
      <c r="BW1572"/>
    </row>
    <row r="1573" spans="66:75" ht="15">
      <c r="BN1573"/>
      <c r="BO1573"/>
      <c r="BP1573"/>
      <c r="BQ1573"/>
      <c r="BR1573"/>
      <c r="BS1573"/>
      <c r="BT1573"/>
      <c r="BU1573"/>
      <c r="BV1573"/>
      <c r="BW1573"/>
    </row>
    <row r="1574" spans="66:75" ht="15">
      <c r="BN1574"/>
      <c r="BO1574"/>
      <c r="BP1574"/>
      <c r="BQ1574"/>
      <c r="BR1574"/>
      <c r="BS1574"/>
      <c r="BT1574"/>
      <c r="BU1574"/>
      <c r="BV1574"/>
      <c r="BW1574"/>
    </row>
    <row r="1575" spans="66:75" ht="15">
      <c r="BN1575"/>
      <c r="BO1575"/>
      <c r="BP1575"/>
      <c r="BQ1575"/>
      <c r="BR1575"/>
      <c r="BS1575"/>
      <c r="BT1575"/>
      <c r="BU1575"/>
      <c r="BV1575"/>
      <c r="BW1575"/>
    </row>
    <row r="1576" spans="66:75" ht="15">
      <c r="BN1576"/>
      <c r="BO1576"/>
      <c r="BP1576"/>
      <c r="BQ1576"/>
      <c r="BR1576"/>
      <c r="BS1576"/>
      <c r="BT1576"/>
      <c r="BU1576"/>
      <c r="BV1576"/>
      <c r="BW1576"/>
    </row>
    <row r="1577" spans="66:75" ht="15">
      <c r="BN1577"/>
      <c r="BO1577"/>
      <c r="BP1577"/>
      <c r="BQ1577"/>
      <c r="BR1577"/>
      <c r="BS1577"/>
      <c r="BT1577"/>
      <c r="BU1577"/>
      <c r="BV1577"/>
      <c r="BW1577"/>
    </row>
    <row r="1578" spans="66:75" ht="15">
      <c r="BN1578"/>
      <c r="BO1578"/>
      <c r="BP1578"/>
      <c r="BQ1578"/>
      <c r="BR1578"/>
      <c r="BS1578"/>
      <c r="BT1578"/>
      <c r="BU1578"/>
      <c r="BV1578"/>
      <c r="BW1578"/>
    </row>
    <row r="1579" spans="66:75" ht="15">
      <c r="BN1579"/>
      <c r="BO1579"/>
      <c r="BP1579"/>
      <c r="BQ1579"/>
      <c r="BR1579"/>
      <c r="BS1579"/>
      <c r="BT1579"/>
      <c r="BU1579"/>
      <c r="BV1579"/>
      <c r="BW1579"/>
    </row>
    <row r="1580" spans="66:75" ht="15">
      <c r="BN1580"/>
      <c r="BO1580"/>
      <c r="BP1580"/>
      <c r="BQ1580"/>
      <c r="BR1580"/>
      <c r="BS1580"/>
      <c r="BT1580"/>
      <c r="BU1580"/>
      <c r="BV1580"/>
      <c r="BW1580"/>
    </row>
    <row r="1581" spans="66:75" ht="15">
      <c r="BN1581"/>
      <c r="BO1581"/>
      <c r="BP1581"/>
      <c r="BQ1581"/>
      <c r="BR1581"/>
      <c r="BS1581"/>
      <c r="BT1581"/>
      <c r="BU1581"/>
      <c r="BV1581"/>
      <c r="BW1581"/>
    </row>
    <row r="1582" spans="66:75" ht="15">
      <c r="BN1582"/>
      <c r="BO1582"/>
      <c r="BP1582"/>
      <c r="BQ1582"/>
      <c r="BR1582"/>
      <c r="BS1582"/>
      <c r="BT1582"/>
      <c r="BU1582"/>
      <c r="BV1582"/>
      <c r="BW1582"/>
    </row>
    <row r="1583" spans="66:75" ht="15">
      <c r="BN1583"/>
      <c r="BO1583"/>
      <c r="BP1583"/>
      <c r="BQ1583"/>
      <c r="BR1583"/>
      <c r="BS1583"/>
      <c r="BT1583"/>
      <c r="BU1583"/>
      <c r="BV1583"/>
      <c r="BW1583"/>
    </row>
    <row r="1584" spans="66:75" ht="15">
      <c r="BN1584"/>
      <c r="BO1584"/>
      <c r="BP1584"/>
      <c r="BQ1584"/>
      <c r="BR1584"/>
      <c r="BS1584"/>
      <c r="BT1584"/>
      <c r="BU1584"/>
      <c r="BV1584"/>
      <c r="BW1584"/>
    </row>
    <row r="1585" spans="66:75" ht="15">
      <c r="BN1585"/>
      <c r="BO1585"/>
      <c r="BP1585"/>
      <c r="BQ1585"/>
      <c r="BR1585"/>
      <c r="BS1585"/>
      <c r="BT1585"/>
      <c r="BU1585"/>
      <c r="BV1585"/>
      <c r="BW1585"/>
    </row>
    <row r="1586" spans="66:75" ht="15">
      <c r="BN1586"/>
      <c r="BO1586"/>
      <c r="BP1586"/>
      <c r="BQ1586"/>
      <c r="BR1586"/>
      <c r="BS1586"/>
      <c r="BT1586"/>
      <c r="BU1586"/>
      <c r="BV1586"/>
      <c r="BW1586"/>
    </row>
    <row r="1587" spans="66:75" ht="15">
      <c r="BN1587"/>
      <c r="BO1587"/>
      <c r="BP1587"/>
      <c r="BQ1587"/>
      <c r="BR1587"/>
      <c r="BS1587"/>
      <c r="BT1587"/>
      <c r="BU1587"/>
      <c r="BV1587"/>
      <c r="BW1587"/>
    </row>
  </sheetData>
  <mergeCells count="1811">
    <mergeCell ref="BN1463:BS1463"/>
    <mergeCell ref="BN1464:BS1464"/>
    <mergeCell ref="BN1452:BW1452"/>
    <mergeCell ref="BN1453:BW1453"/>
    <mergeCell ref="BN1455:BS1455"/>
    <mergeCell ref="BN1457:BN1459"/>
    <mergeCell ref="BN1460:BN1462"/>
    <mergeCell ref="BO1422:BO1451"/>
    <mergeCell ref="BP1422:BP1426"/>
    <mergeCell ref="BP1427:BP1431"/>
    <mergeCell ref="BP1432:BP1436"/>
    <mergeCell ref="BP1437:BP1441"/>
    <mergeCell ref="BP1442:BP1446"/>
    <mergeCell ref="BP1447:BP1451"/>
    <mergeCell ref="BP1357:BP1361"/>
    <mergeCell ref="BN1362:BN1451"/>
    <mergeCell ref="BO1362:BO1391"/>
    <mergeCell ref="BP1362:BP1366"/>
    <mergeCell ref="BP1367:BP1371"/>
    <mergeCell ref="BP1372:BP1376"/>
    <mergeCell ref="BP1377:BP1381"/>
    <mergeCell ref="BP1382:BP1386"/>
    <mergeCell ref="BP1387:BP1391"/>
    <mergeCell ref="BO1392:BO1421"/>
    <mergeCell ref="BP1392:BP1396"/>
    <mergeCell ref="BP1397:BP1401"/>
    <mergeCell ref="BP1402:BP1406"/>
    <mergeCell ref="BP1407:BP1411"/>
    <mergeCell ref="BP1412:BP1416"/>
    <mergeCell ref="BP1417:BP1421"/>
    <mergeCell ref="BP1332:BP1336"/>
    <mergeCell ref="BP1337:BP1341"/>
    <mergeCell ref="BP1342:BP1346"/>
    <mergeCell ref="BP1347:BP1351"/>
    <mergeCell ref="BP1352:BP1356"/>
    <mergeCell ref="BN1272:BN1361"/>
    <mergeCell ref="BO1272:BO1301"/>
    <mergeCell ref="BP1272:BP1276"/>
    <mergeCell ref="BP1277:BP1281"/>
    <mergeCell ref="BP1282:BP1286"/>
    <mergeCell ref="BP1287:BP1291"/>
    <mergeCell ref="BP1292:BP1296"/>
    <mergeCell ref="BP1297:BP1301"/>
    <mergeCell ref="BO1302:BO1331"/>
    <mergeCell ref="BP1302:BP1306"/>
    <mergeCell ref="BP1307:BP1311"/>
    <mergeCell ref="BP1312:BP1316"/>
    <mergeCell ref="BP1317:BP1321"/>
    <mergeCell ref="BP1322:BP1326"/>
    <mergeCell ref="BP1327:BP1331"/>
    <mergeCell ref="BO1332:BO1361"/>
    <mergeCell ref="BN1267:BU1267"/>
    <mergeCell ref="BN1269:BW1269"/>
    <mergeCell ref="BN1270:BN1271"/>
    <mergeCell ref="BO1270:BO1271"/>
    <mergeCell ref="BP1270:BP1271"/>
    <mergeCell ref="BQ1270:BQ1271"/>
    <mergeCell ref="BR1270:BR1271"/>
    <mergeCell ref="BS1270:BS1271"/>
    <mergeCell ref="BT1270:BT1271"/>
    <mergeCell ref="BU1270:BU1271"/>
    <mergeCell ref="BV1270:BW1270"/>
    <mergeCell ref="BN1231:BN1248"/>
    <mergeCell ref="BO1231:BO1236"/>
    <mergeCell ref="BO1237:BO1242"/>
    <mergeCell ref="BO1243:BO1248"/>
    <mergeCell ref="BN1249:BN1266"/>
    <mergeCell ref="BO1249:BO1254"/>
    <mergeCell ref="BO1255:BO1260"/>
    <mergeCell ref="BO1261:BO1266"/>
    <mergeCell ref="BN1222:BS1222"/>
    <mergeCell ref="BN1223:BS1223"/>
    <mergeCell ref="BN1228:BU1228"/>
    <mergeCell ref="BN1229:BN1230"/>
    <mergeCell ref="BO1229:BO1230"/>
    <mergeCell ref="BP1229:BP1230"/>
    <mergeCell ref="BQ1229:BQ1230"/>
    <mergeCell ref="BR1229:BR1230"/>
    <mergeCell ref="BS1229:BS1230"/>
    <mergeCell ref="BT1229:BU1229"/>
    <mergeCell ref="BN1205:BW1205"/>
    <mergeCell ref="BN1206:BW1206"/>
    <mergeCell ref="BN1208:BS1208"/>
    <mergeCell ref="BN1210:BN1215"/>
    <mergeCell ref="BN1216:BN1221"/>
    <mergeCell ref="BO1193:BO1198"/>
    <mergeCell ref="BP1193:BP1194"/>
    <mergeCell ref="BP1195:BP1196"/>
    <mergeCell ref="BP1197:BP1198"/>
    <mergeCell ref="BO1199:BO1204"/>
    <mergeCell ref="BP1199:BP1200"/>
    <mergeCell ref="BP1201:BP1202"/>
    <mergeCell ref="BP1203:BP1204"/>
    <mergeCell ref="BP1185:BP1186"/>
    <mergeCell ref="BO1187:BO1192"/>
    <mergeCell ref="BP1187:BP1188"/>
    <mergeCell ref="BP1189:BP1190"/>
    <mergeCell ref="BP1191:BP1192"/>
    <mergeCell ref="BO1163:BO1168"/>
    <mergeCell ref="BP1163:BP1164"/>
    <mergeCell ref="BP1165:BP1166"/>
    <mergeCell ref="BP1167:BP1168"/>
    <mergeCell ref="BN1169:BN1204"/>
    <mergeCell ref="BO1169:BO1174"/>
    <mergeCell ref="BP1169:BP1170"/>
    <mergeCell ref="BP1171:BP1172"/>
    <mergeCell ref="BP1173:BP1174"/>
    <mergeCell ref="BO1175:BO1180"/>
    <mergeCell ref="BP1175:BP1176"/>
    <mergeCell ref="BP1177:BP1178"/>
    <mergeCell ref="BP1179:BP1180"/>
    <mergeCell ref="BO1181:BO1186"/>
    <mergeCell ref="BP1181:BP1182"/>
    <mergeCell ref="BP1183:BP1184"/>
    <mergeCell ref="BP1155:BP1156"/>
    <mergeCell ref="BO1157:BO1162"/>
    <mergeCell ref="BP1157:BP1158"/>
    <mergeCell ref="BP1159:BP1160"/>
    <mergeCell ref="BP1161:BP1162"/>
    <mergeCell ref="BN1133:BN1168"/>
    <mergeCell ref="BO1133:BO1138"/>
    <mergeCell ref="BP1133:BP1134"/>
    <mergeCell ref="BP1135:BP1136"/>
    <mergeCell ref="BP1137:BP1138"/>
    <mergeCell ref="BO1139:BO1144"/>
    <mergeCell ref="BP1139:BP1140"/>
    <mergeCell ref="BP1141:BP1142"/>
    <mergeCell ref="BP1143:BP1144"/>
    <mergeCell ref="BO1145:BO1150"/>
    <mergeCell ref="BP1145:BP1146"/>
    <mergeCell ref="BP1147:BP1148"/>
    <mergeCell ref="BP1149:BP1150"/>
    <mergeCell ref="BO1151:BO1156"/>
    <mergeCell ref="BP1151:BP1152"/>
    <mergeCell ref="BP1153:BP1154"/>
    <mergeCell ref="BN1128:BU1128"/>
    <mergeCell ref="BN1130:BW1130"/>
    <mergeCell ref="BN1131:BN1132"/>
    <mergeCell ref="BO1131:BO1132"/>
    <mergeCell ref="BP1131:BP1132"/>
    <mergeCell ref="BQ1131:BQ1132"/>
    <mergeCell ref="BR1131:BR1132"/>
    <mergeCell ref="BS1131:BS1132"/>
    <mergeCell ref="BT1131:BT1132"/>
    <mergeCell ref="BU1131:BU1132"/>
    <mergeCell ref="BV1131:BW1131"/>
    <mergeCell ref="BN1092:BN1109"/>
    <mergeCell ref="BO1092:BO1097"/>
    <mergeCell ref="BO1098:BO1103"/>
    <mergeCell ref="BO1104:BO1109"/>
    <mergeCell ref="BN1110:BN1127"/>
    <mergeCell ref="BO1110:BO1115"/>
    <mergeCell ref="BO1116:BO1121"/>
    <mergeCell ref="BO1122:BO1127"/>
    <mergeCell ref="BN1077:BN1082"/>
    <mergeCell ref="BN1083:BS1083"/>
    <mergeCell ref="BN1084:BS1084"/>
    <mergeCell ref="BN1089:BU1089"/>
    <mergeCell ref="BN1090:BN1091"/>
    <mergeCell ref="BO1090:BO1091"/>
    <mergeCell ref="BP1090:BP1091"/>
    <mergeCell ref="BQ1090:BQ1091"/>
    <mergeCell ref="BR1090:BR1091"/>
    <mergeCell ref="BS1090:BS1091"/>
    <mergeCell ref="BT1090:BU1090"/>
    <mergeCell ref="BN1060:BW1060"/>
    <mergeCell ref="BN1061:BW1061"/>
    <mergeCell ref="BN1063:BS1063"/>
    <mergeCell ref="BN1065:BN1070"/>
    <mergeCell ref="BN1071:BN1076"/>
    <mergeCell ref="BN1048:BN1059"/>
    <mergeCell ref="BO1048:BO1049"/>
    <mergeCell ref="BO1050:BO1051"/>
    <mergeCell ref="BO1052:BO1053"/>
    <mergeCell ref="BO1054:BO1055"/>
    <mergeCell ref="BO1056:BO1057"/>
    <mergeCell ref="BO1058:BO1059"/>
    <mergeCell ref="BN1036:BN1047"/>
    <mergeCell ref="BO1036:BO1037"/>
    <mergeCell ref="BO1038:BO1039"/>
    <mergeCell ref="BO1040:BO1041"/>
    <mergeCell ref="BO1042:BO1043"/>
    <mergeCell ref="BO1044:BO1045"/>
    <mergeCell ref="BO1046:BO1047"/>
    <mergeCell ref="BN1024:BN1035"/>
    <mergeCell ref="BO1024:BO1025"/>
    <mergeCell ref="BO1026:BO1027"/>
    <mergeCell ref="BO1028:BO1029"/>
    <mergeCell ref="BO1030:BO1031"/>
    <mergeCell ref="BO1032:BO1033"/>
    <mergeCell ref="BO1034:BO1035"/>
    <mergeCell ref="BN1019:BU1019"/>
    <mergeCell ref="BN1021:BW1021"/>
    <mergeCell ref="BN1022:BN1023"/>
    <mergeCell ref="BO1022:BO1023"/>
    <mergeCell ref="BP1022:BP1023"/>
    <mergeCell ref="BQ1022:BQ1023"/>
    <mergeCell ref="BR1022:BR1023"/>
    <mergeCell ref="BS1022:BS1023"/>
    <mergeCell ref="BT1022:BT1023"/>
    <mergeCell ref="BU1022:BU1023"/>
    <mergeCell ref="BV1022:BW1022"/>
    <mergeCell ref="BN983:BN1000"/>
    <mergeCell ref="BO983:BO988"/>
    <mergeCell ref="BO989:BO994"/>
    <mergeCell ref="BO995:BO1000"/>
    <mergeCell ref="BN1001:BN1018"/>
    <mergeCell ref="BO1001:BO1006"/>
    <mergeCell ref="BO1007:BO1012"/>
    <mergeCell ref="BO1013:BO1018"/>
    <mergeCell ref="BN980:BU980"/>
    <mergeCell ref="BN981:BN982"/>
    <mergeCell ref="BO981:BO982"/>
    <mergeCell ref="BP981:BP982"/>
    <mergeCell ref="BQ981:BQ982"/>
    <mergeCell ref="BR981:BR982"/>
    <mergeCell ref="BS981:BS982"/>
    <mergeCell ref="BT981:BU981"/>
    <mergeCell ref="BN966:BV966"/>
    <mergeCell ref="BN967:BV967"/>
    <mergeCell ref="BN969:BR969"/>
    <mergeCell ref="BN974:BR974"/>
    <mergeCell ref="BN975:BR975"/>
    <mergeCell ref="BN936:BN965"/>
    <mergeCell ref="BO936:BO940"/>
    <mergeCell ref="BO941:BO945"/>
    <mergeCell ref="BO946:BO950"/>
    <mergeCell ref="BO951:BO955"/>
    <mergeCell ref="BO956:BO960"/>
    <mergeCell ref="BO961:BO965"/>
    <mergeCell ref="BN906:BN935"/>
    <mergeCell ref="BO906:BO910"/>
    <mergeCell ref="BO911:BO915"/>
    <mergeCell ref="BO916:BO920"/>
    <mergeCell ref="BO921:BO925"/>
    <mergeCell ref="BO926:BO930"/>
    <mergeCell ref="BO931:BO935"/>
    <mergeCell ref="BN876:BN905"/>
    <mergeCell ref="BO876:BO880"/>
    <mergeCell ref="BO881:BO885"/>
    <mergeCell ref="BO886:BO890"/>
    <mergeCell ref="BO891:BO895"/>
    <mergeCell ref="BO896:BO900"/>
    <mergeCell ref="BO901:BO905"/>
    <mergeCell ref="BN873:BV873"/>
    <mergeCell ref="BN874:BN875"/>
    <mergeCell ref="BO874:BO875"/>
    <mergeCell ref="BP874:BP875"/>
    <mergeCell ref="BQ874:BQ875"/>
    <mergeCell ref="BR874:BR875"/>
    <mergeCell ref="BS874:BS875"/>
    <mergeCell ref="BT874:BT875"/>
    <mergeCell ref="BU874:BV874"/>
    <mergeCell ref="BS851:BT851"/>
    <mergeCell ref="BN853:BN858"/>
    <mergeCell ref="BN859:BN864"/>
    <mergeCell ref="BN865:BN870"/>
    <mergeCell ref="BN871:BT871"/>
    <mergeCell ref="BN851:BN852"/>
    <mergeCell ref="BO851:BO852"/>
    <mergeCell ref="BP851:BP852"/>
    <mergeCell ref="BQ851:BQ852"/>
    <mergeCell ref="BR851:BR852"/>
    <mergeCell ref="BN834:BV834"/>
    <mergeCell ref="BN836:BR836"/>
    <mergeCell ref="BN844:BR844"/>
    <mergeCell ref="BN845:BR845"/>
    <mergeCell ref="BN850:BT850"/>
    <mergeCell ref="BN827:BN832"/>
    <mergeCell ref="BO827:BO828"/>
    <mergeCell ref="BO829:BO830"/>
    <mergeCell ref="BO831:BO832"/>
    <mergeCell ref="BN833:BV833"/>
    <mergeCell ref="BN815:BN820"/>
    <mergeCell ref="BO815:BO816"/>
    <mergeCell ref="BO817:BO818"/>
    <mergeCell ref="BO819:BO820"/>
    <mergeCell ref="BN821:BN826"/>
    <mergeCell ref="BO821:BO822"/>
    <mergeCell ref="BO823:BO824"/>
    <mergeCell ref="BO825:BO826"/>
    <mergeCell ref="BN803:BN808"/>
    <mergeCell ref="BO803:BO804"/>
    <mergeCell ref="BO805:BO806"/>
    <mergeCell ref="BO807:BO808"/>
    <mergeCell ref="BN809:BN814"/>
    <mergeCell ref="BO809:BO810"/>
    <mergeCell ref="BO811:BO812"/>
    <mergeCell ref="BO813:BO814"/>
    <mergeCell ref="BS795:BS796"/>
    <mergeCell ref="BT795:BT796"/>
    <mergeCell ref="BU795:BV795"/>
    <mergeCell ref="BN797:BN802"/>
    <mergeCell ref="BO797:BO798"/>
    <mergeCell ref="BO799:BO800"/>
    <mergeCell ref="BO801:BO802"/>
    <mergeCell ref="BN795:BN796"/>
    <mergeCell ref="BO795:BO796"/>
    <mergeCell ref="BP795:BP796"/>
    <mergeCell ref="BQ795:BQ796"/>
    <mergeCell ref="BR795:BR796"/>
    <mergeCell ref="BN774:BN779"/>
    <mergeCell ref="BN780:BN785"/>
    <mergeCell ref="BN786:BN791"/>
    <mergeCell ref="BN792:BT792"/>
    <mergeCell ref="BN794:BV794"/>
    <mergeCell ref="BN771:BT771"/>
    <mergeCell ref="BN772:BN773"/>
    <mergeCell ref="BO772:BO773"/>
    <mergeCell ref="BP772:BP773"/>
    <mergeCell ref="BQ772:BQ773"/>
    <mergeCell ref="BR772:BR773"/>
    <mergeCell ref="BS772:BT772"/>
    <mergeCell ref="BN758:BV758"/>
    <mergeCell ref="BN759:BV759"/>
    <mergeCell ref="BN761:BR761"/>
    <mergeCell ref="BN765:BR765"/>
    <mergeCell ref="BN766:BR766"/>
    <mergeCell ref="BN728:BN757"/>
    <mergeCell ref="BO728:BO732"/>
    <mergeCell ref="BO733:BO737"/>
    <mergeCell ref="BO738:BO742"/>
    <mergeCell ref="BO743:BO747"/>
    <mergeCell ref="BO748:BO752"/>
    <mergeCell ref="BO753:BO757"/>
    <mergeCell ref="BN698:BN727"/>
    <mergeCell ref="BO698:BO702"/>
    <mergeCell ref="BO703:BO707"/>
    <mergeCell ref="BO708:BO712"/>
    <mergeCell ref="BO713:BO717"/>
    <mergeCell ref="BO718:BO722"/>
    <mergeCell ref="BO723:BO727"/>
    <mergeCell ref="BN681:BN686"/>
    <mergeCell ref="BN687:BN692"/>
    <mergeCell ref="BN693:BT693"/>
    <mergeCell ref="BN695:BV695"/>
    <mergeCell ref="BN696:BN697"/>
    <mergeCell ref="BO696:BO697"/>
    <mergeCell ref="BP696:BP697"/>
    <mergeCell ref="BQ696:BQ697"/>
    <mergeCell ref="BR696:BR697"/>
    <mergeCell ref="BS696:BS697"/>
    <mergeCell ref="BT696:BT697"/>
    <mergeCell ref="BU696:BV696"/>
    <mergeCell ref="BN673:BR673"/>
    <mergeCell ref="BN678:BT678"/>
    <mergeCell ref="BN679:BN680"/>
    <mergeCell ref="BO679:BO680"/>
    <mergeCell ref="BP679:BP680"/>
    <mergeCell ref="BQ679:BQ680"/>
    <mergeCell ref="BR679:BR680"/>
    <mergeCell ref="BS679:BT679"/>
    <mergeCell ref="BN659:BN660"/>
    <mergeCell ref="BN661:BV661"/>
    <mergeCell ref="BN662:BV662"/>
    <mergeCell ref="BN664:BR664"/>
    <mergeCell ref="BN672:BR672"/>
    <mergeCell ref="BN649:BN650"/>
    <mergeCell ref="BN651:BN652"/>
    <mergeCell ref="BN653:BN654"/>
    <mergeCell ref="BN655:BN656"/>
    <mergeCell ref="BN657:BN658"/>
    <mergeCell ref="BN632:BN637"/>
    <mergeCell ref="BN638:BN643"/>
    <mergeCell ref="BN644:BT644"/>
    <mergeCell ref="BN646:BV646"/>
    <mergeCell ref="BN647:BN648"/>
    <mergeCell ref="BO647:BO648"/>
    <mergeCell ref="BP647:BP648"/>
    <mergeCell ref="BQ647:BQ648"/>
    <mergeCell ref="BR647:BR648"/>
    <mergeCell ref="BS647:BS648"/>
    <mergeCell ref="BT647:BT648"/>
    <mergeCell ref="BU647:BV647"/>
    <mergeCell ref="BN629:BT629"/>
    <mergeCell ref="BN630:BN631"/>
    <mergeCell ref="BO630:BO631"/>
    <mergeCell ref="BP630:BP631"/>
    <mergeCell ref="BQ630:BQ631"/>
    <mergeCell ref="BR630:BR631"/>
    <mergeCell ref="BS630:BT630"/>
    <mergeCell ref="BN616:BV616"/>
    <mergeCell ref="BN617:BV617"/>
    <mergeCell ref="BN619:BR619"/>
    <mergeCell ref="BN623:BR623"/>
    <mergeCell ref="BN624:BR624"/>
    <mergeCell ref="BN604:BN609"/>
    <mergeCell ref="BO604:BO605"/>
    <mergeCell ref="BO606:BO607"/>
    <mergeCell ref="BO608:BO609"/>
    <mergeCell ref="BN610:BN615"/>
    <mergeCell ref="BO610:BO611"/>
    <mergeCell ref="BO612:BO613"/>
    <mergeCell ref="BO614:BO615"/>
    <mergeCell ref="BN593:BN595"/>
    <mergeCell ref="BN596:BN598"/>
    <mergeCell ref="BN599:BT599"/>
    <mergeCell ref="BN601:BV601"/>
    <mergeCell ref="BN602:BN603"/>
    <mergeCell ref="BO602:BO603"/>
    <mergeCell ref="BP602:BP603"/>
    <mergeCell ref="BQ602:BQ603"/>
    <mergeCell ref="BR602:BR603"/>
    <mergeCell ref="BS602:BS603"/>
    <mergeCell ref="BT602:BT603"/>
    <mergeCell ref="BU602:BV602"/>
    <mergeCell ref="BN579:BR579"/>
    <mergeCell ref="BN584:BR584"/>
    <mergeCell ref="BN585:BR585"/>
    <mergeCell ref="BN590:BT590"/>
    <mergeCell ref="BN591:BN592"/>
    <mergeCell ref="BO591:BO592"/>
    <mergeCell ref="BP591:BP592"/>
    <mergeCell ref="BQ591:BQ592"/>
    <mergeCell ref="BR591:BR592"/>
    <mergeCell ref="BS591:BT591"/>
    <mergeCell ref="BN570:BN571"/>
    <mergeCell ref="BN572:BN573"/>
    <mergeCell ref="BN574:BN575"/>
    <mergeCell ref="BN576:BV576"/>
    <mergeCell ref="BN577:BV577"/>
    <mergeCell ref="BN559:BN561"/>
    <mergeCell ref="BN562:BN564"/>
    <mergeCell ref="BN565:BT565"/>
    <mergeCell ref="BN567:BV567"/>
    <mergeCell ref="BN568:BN569"/>
    <mergeCell ref="BO568:BO569"/>
    <mergeCell ref="BP568:BP569"/>
    <mergeCell ref="BQ568:BQ569"/>
    <mergeCell ref="BR568:BR569"/>
    <mergeCell ref="BS568:BS569"/>
    <mergeCell ref="BT568:BT569"/>
    <mergeCell ref="BU568:BV568"/>
    <mergeCell ref="BN551:BQ551"/>
    <mergeCell ref="BN556:BT556"/>
    <mergeCell ref="BN557:BN558"/>
    <mergeCell ref="BO557:BO558"/>
    <mergeCell ref="BP557:BP558"/>
    <mergeCell ref="BQ557:BQ558"/>
    <mergeCell ref="BR557:BR558"/>
    <mergeCell ref="BS557:BT557"/>
    <mergeCell ref="BN539:BN543"/>
    <mergeCell ref="BN544:BU544"/>
    <mergeCell ref="BN545:BU545"/>
    <mergeCell ref="BN547:BQ547"/>
    <mergeCell ref="BN550:BQ550"/>
    <mergeCell ref="BN514:BN518"/>
    <mergeCell ref="BN519:BN523"/>
    <mergeCell ref="BN524:BN528"/>
    <mergeCell ref="BN529:BN533"/>
    <mergeCell ref="BN534:BN538"/>
    <mergeCell ref="BN509:BS509"/>
    <mergeCell ref="BN511:BU511"/>
    <mergeCell ref="BN512:BN513"/>
    <mergeCell ref="BO512:BO513"/>
    <mergeCell ref="BP512:BP513"/>
    <mergeCell ref="BQ512:BQ513"/>
    <mergeCell ref="BR512:BR513"/>
    <mergeCell ref="BS512:BS513"/>
    <mergeCell ref="BT512:BU512"/>
    <mergeCell ref="BN491:BQ491"/>
    <mergeCell ref="BN494:BQ494"/>
    <mergeCell ref="BN495:BQ495"/>
    <mergeCell ref="BN500:BS500"/>
    <mergeCell ref="BN501:BN502"/>
    <mergeCell ref="BO501:BO502"/>
    <mergeCell ref="BP501:BP502"/>
    <mergeCell ref="BQ501:BQ502"/>
    <mergeCell ref="BR501:BS501"/>
    <mergeCell ref="BN482:BN483"/>
    <mergeCell ref="BN484:BN485"/>
    <mergeCell ref="BN486:BN487"/>
    <mergeCell ref="BN488:BU488"/>
    <mergeCell ref="BN489:BU489"/>
    <mergeCell ref="BN477:BS477"/>
    <mergeCell ref="BN479:BU479"/>
    <mergeCell ref="BN480:BN481"/>
    <mergeCell ref="BO480:BO481"/>
    <mergeCell ref="BP480:BP481"/>
    <mergeCell ref="BQ480:BQ481"/>
    <mergeCell ref="BR480:BR481"/>
    <mergeCell ref="BS480:BS481"/>
    <mergeCell ref="BT480:BU480"/>
    <mergeCell ref="BN471:BS471"/>
    <mergeCell ref="BN472:BN473"/>
    <mergeCell ref="BO472:BO473"/>
    <mergeCell ref="BP472:BP473"/>
    <mergeCell ref="BQ472:BQ473"/>
    <mergeCell ref="BR472:BS472"/>
    <mergeCell ref="BN459:BU459"/>
    <mergeCell ref="BN460:BU460"/>
    <mergeCell ref="BN462:BQ462"/>
    <mergeCell ref="BN465:BQ465"/>
    <mergeCell ref="BN466:BQ466"/>
    <mergeCell ref="BN452:BS452"/>
    <mergeCell ref="BN454:BU454"/>
    <mergeCell ref="BN455:BN456"/>
    <mergeCell ref="BO455:BO456"/>
    <mergeCell ref="BP455:BP456"/>
    <mergeCell ref="BQ455:BQ456"/>
    <mergeCell ref="BR455:BR456"/>
    <mergeCell ref="BS455:BS456"/>
    <mergeCell ref="BT455:BU455"/>
    <mergeCell ref="BN442:BR442"/>
    <mergeCell ref="BN447:BS447"/>
    <mergeCell ref="BN448:BN449"/>
    <mergeCell ref="BO448:BO449"/>
    <mergeCell ref="BP448:BP449"/>
    <mergeCell ref="BQ448:BQ449"/>
    <mergeCell ref="BR448:BS448"/>
    <mergeCell ref="BN438:BR438"/>
    <mergeCell ref="BN439:BN440"/>
    <mergeCell ref="BO439:BO440"/>
    <mergeCell ref="BP439:BP440"/>
    <mergeCell ref="BQ439:BR439"/>
    <mergeCell ref="BN420:BR420"/>
    <mergeCell ref="BN425:BQ425"/>
    <mergeCell ref="BN426:BO426"/>
    <mergeCell ref="BN427:BN432"/>
    <mergeCell ref="BN433:BQ433"/>
    <mergeCell ref="BN396:BT396"/>
    <mergeCell ref="BN398:BO398"/>
    <mergeCell ref="BN404:BO404"/>
    <mergeCell ref="BN405:BO405"/>
    <mergeCell ref="BN410:BR410"/>
    <mergeCell ref="BN382:BU382"/>
    <mergeCell ref="BN384:BT384"/>
    <mergeCell ref="BN385:BO385"/>
    <mergeCell ref="BN386:BN393"/>
    <mergeCell ref="BN395:BO395"/>
    <mergeCell ref="BO368:BO374"/>
    <mergeCell ref="BP368:BP371"/>
    <mergeCell ref="BP373:BP374"/>
    <mergeCell ref="BO375:BO381"/>
    <mergeCell ref="BP375:BP378"/>
    <mergeCell ref="BP380:BP381"/>
    <mergeCell ref="BN333:BN381"/>
    <mergeCell ref="BO333:BO339"/>
    <mergeCell ref="BP333:BP336"/>
    <mergeCell ref="BP338:BP339"/>
    <mergeCell ref="BO340:BO346"/>
    <mergeCell ref="BP340:BP343"/>
    <mergeCell ref="BP345:BP346"/>
    <mergeCell ref="BO347:BO353"/>
    <mergeCell ref="BP347:BP350"/>
    <mergeCell ref="BP352:BP353"/>
    <mergeCell ref="BO354:BO360"/>
    <mergeCell ref="BP354:BP357"/>
    <mergeCell ref="BP359:BP360"/>
    <mergeCell ref="BO361:BO367"/>
    <mergeCell ref="BP361:BP364"/>
    <mergeCell ref="BP366:BP367"/>
    <mergeCell ref="BN298:BN304"/>
    <mergeCell ref="BN305:BN311"/>
    <mergeCell ref="BN312:BN318"/>
    <mergeCell ref="BN319:BN325"/>
    <mergeCell ref="BN326:BN332"/>
    <mergeCell ref="BN263:BN269"/>
    <mergeCell ref="BN270:BN276"/>
    <mergeCell ref="BN277:BN283"/>
    <mergeCell ref="BN284:BN290"/>
    <mergeCell ref="BN291:BN297"/>
    <mergeCell ref="BN228:BN234"/>
    <mergeCell ref="BN235:BN241"/>
    <mergeCell ref="BN242:BN248"/>
    <mergeCell ref="BN249:BN255"/>
    <mergeCell ref="BN256:BN262"/>
    <mergeCell ref="BN193:BN199"/>
    <mergeCell ref="BN200:BN206"/>
    <mergeCell ref="BN207:BN213"/>
    <mergeCell ref="BN214:BN220"/>
    <mergeCell ref="BN221:BN227"/>
    <mergeCell ref="BN158:BN164"/>
    <mergeCell ref="BN165:BN171"/>
    <mergeCell ref="BN172:BN178"/>
    <mergeCell ref="BN179:BN185"/>
    <mergeCell ref="BN186:BN192"/>
    <mergeCell ref="BN123:BN129"/>
    <mergeCell ref="BN130:BN136"/>
    <mergeCell ref="BN137:BN143"/>
    <mergeCell ref="BN144:BN150"/>
    <mergeCell ref="BN151:BN157"/>
    <mergeCell ref="AH1463:AM1463"/>
    <mergeCell ref="BN29:BU29"/>
    <mergeCell ref="BN30:BU30"/>
    <mergeCell ref="BN32:BN38"/>
    <mergeCell ref="BN39:BN45"/>
    <mergeCell ref="BN46:BN52"/>
    <mergeCell ref="BN53:BN59"/>
    <mergeCell ref="BN60:BN66"/>
    <mergeCell ref="BN67:BN73"/>
    <mergeCell ref="BN74:BN80"/>
    <mergeCell ref="BN81:BN87"/>
    <mergeCell ref="BN88:BN94"/>
    <mergeCell ref="BN95:BN101"/>
    <mergeCell ref="BN102:BN108"/>
    <mergeCell ref="BN109:BN115"/>
    <mergeCell ref="BN116:BN122"/>
    <mergeCell ref="AH1452:AQ1452"/>
    <mergeCell ref="AH1453:AQ1453"/>
    <mergeCell ref="AH1455:AM1455"/>
    <mergeCell ref="AH1457:AH1459"/>
    <mergeCell ref="AH1460:AH1462"/>
    <mergeCell ref="AI1422:AI1451"/>
    <mergeCell ref="AJ1422:AJ1426"/>
    <mergeCell ref="AJ1427:AJ1431"/>
    <mergeCell ref="AJ1432:AJ1436"/>
    <mergeCell ref="AJ1437:AJ1441"/>
    <mergeCell ref="AJ1442:AJ1446"/>
    <mergeCell ref="AJ1447:AJ1451"/>
    <mergeCell ref="AJ1357:AJ1361"/>
    <mergeCell ref="AH1362:AH1451"/>
    <mergeCell ref="AI1362:AI1391"/>
    <mergeCell ref="AJ1362:AJ1366"/>
    <mergeCell ref="AJ1367:AJ1371"/>
    <mergeCell ref="AJ1372:AJ1376"/>
    <mergeCell ref="AJ1377:AJ1381"/>
    <mergeCell ref="AJ1382:AJ1386"/>
    <mergeCell ref="AJ1387:AJ1391"/>
    <mergeCell ref="AI1392:AI1421"/>
    <mergeCell ref="AJ1392:AJ1396"/>
    <mergeCell ref="AJ1397:AJ1401"/>
    <mergeCell ref="AJ1402:AJ1406"/>
    <mergeCell ref="AJ1407:AJ1411"/>
    <mergeCell ref="AJ1412:AJ1416"/>
    <mergeCell ref="AJ1417:AJ1421"/>
    <mergeCell ref="AJ1332:AJ1336"/>
    <mergeCell ref="AJ1337:AJ1341"/>
    <mergeCell ref="AJ1342:AJ1346"/>
    <mergeCell ref="AJ1347:AJ1351"/>
    <mergeCell ref="AJ1352:AJ1356"/>
    <mergeCell ref="AH1272:AH1361"/>
    <mergeCell ref="AI1272:AI1301"/>
    <mergeCell ref="AJ1272:AJ1276"/>
    <mergeCell ref="AJ1277:AJ1281"/>
    <mergeCell ref="AJ1282:AJ1286"/>
    <mergeCell ref="AJ1287:AJ1291"/>
    <mergeCell ref="AJ1292:AJ1296"/>
    <mergeCell ref="AJ1297:AJ1301"/>
    <mergeCell ref="AI1302:AI1331"/>
    <mergeCell ref="AJ1302:AJ1306"/>
    <mergeCell ref="AJ1307:AJ1311"/>
    <mergeCell ref="AJ1312:AJ1316"/>
    <mergeCell ref="AJ1317:AJ1321"/>
    <mergeCell ref="AJ1322:AJ1326"/>
    <mergeCell ref="AJ1327:AJ1331"/>
    <mergeCell ref="AI1332:AI1361"/>
    <mergeCell ref="AH1267:AO1267"/>
    <mergeCell ref="AH1269:AQ1269"/>
    <mergeCell ref="AH1270:AH1271"/>
    <mergeCell ref="AI1270:AI1271"/>
    <mergeCell ref="AJ1270:AJ1271"/>
    <mergeCell ref="AK1270:AK1271"/>
    <mergeCell ref="AL1270:AL1271"/>
    <mergeCell ref="AM1270:AM1271"/>
    <mergeCell ref="AN1270:AN1271"/>
    <mergeCell ref="AO1270:AO1271"/>
    <mergeCell ref="AP1270:AQ1270"/>
    <mergeCell ref="AH1231:AH1248"/>
    <mergeCell ref="AI1231:AI1236"/>
    <mergeCell ref="AI1237:AI1242"/>
    <mergeCell ref="AI1243:AI1248"/>
    <mergeCell ref="AH1249:AH1266"/>
    <mergeCell ref="AI1249:AI1254"/>
    <mergeCell ref="AI1255:AI1260"/>
    <mergeCell ref="AI1261:AI1266"/>
    <mergeCell ref="AH1222:AM1222"/>
    <mergeCell ref="AH1223:AM1223"/>
    <mergeCell ref="AH1228:AO1228"/>
    <mergeCell ref="AH1229:AH1230"/>
    <mergeCell ref="AI1229:AI1230"/>
    <mergeCell ref="AJ1229:AJ1230"/>
    <mergeCell ref="AK1229:AK1230"/>
    <mergeCell ref="AL1229:AL1230"/>
    <mergeCell ref="AM1229:AM1230"/>
    <mergeCell ref="AN1229:AO1229"/>
    <mergeCell ref="AH1205:AQ1205"/>
    <mergeCell ref="AH1206:AQ1206"/>
    <mergeCell ref="AH1208:AM1208"/>
    <mergeCell ref="AH1210:AH1215"/>
    <mergeCell ref="AH1216:AH1221"/>
    <mergeCell ref="AI1193:AI1198"/>
    <mergeCell ref="AJ1193:AJ1194"/>
    <mergeCell ref="AJ1195:AJ1196"/>
    <mergeCell ref="AJ1197:AJ1198"/>
    <mergeCell ref="AI1199:AI1204"/>
    <mergeCell ref="AJ1199:AJ1200"/>
    <mergeCell ref="AJ1201:AJ1202"/>
    <mergeCell ref="AJ1203:AJ1204"/>
    <mergeCell ref="AJ1185:AJ1186"/>
    <mergeCell ref="AI1187:AI1192"/>
    <mergeCell ref="AJ1187:AJ1188"/>
    <mergeCell ref="AJ1189:AJ1190"/>
    <mergeCell ref="AJ1191:AJ1192"/>
    <mergeCell ref="AI1163:AI1168"/>
    <mergeCell ref="AJ1163:AJ1164"/>
    <mergeCell ref="AJ1165:AJ1166"/>
    <mergeCell ref="AJ1167:AJ1168"/>
    <mergeCell ref="AH1169:AH1204"/>
    <mergeCell ref="AI1169:AI1174"/>
    <mergeCell ref="AJ1169:AJ1170"/>
    <mergeCell ref="AJ1171:AJ1172"/>
    <mergeCell ref="AJ1173:AJ1174"/>
    <mergeCell ref="AI1175:AI1180"/>
    <mergeCell ref="AJ1175:AJ1176"/>
    <mergeCell ref="AJ1177:AJ1178"/>
    <mergeCell ref="AJ1179:AJ1180"/>
    <mergeCell ref="AI1181:AI1186"/>
    <mergeCell ref="AJ1181:AJ1182"/>
    <mergeCell ref="AJ1183:AJ1184"/>
    <mergeCell ref="AJ1155:AJ1156"/>
    <mergeCell ref="AI1157:AI1162"/>
    <mergeCell ref="AJ1157:AJ1158"/>
    <mergeCell ref="AJ1159:AJ1160"/>
    <mergeCell ref="AJ1161:AJ1162"/>
    <mergeCell ref="AH1133:AH1168"/>
    <mergeCell ref="AI1133:AI1138"/>
    <mergeCell ref="AJ1133:AJ1134"/>
    <mergeCell ref="AJ1135:AJ1136"/>
    <mergeCell ref="AJ1137:AJ1138"/>
    <mergeCell ref="AI1139:AI1144"/>
    <mergeCell ref="AJ1139:AJ1140"/>
    <mergeCell ref="AJ1141:AJ1142"/>
    <mergeCell ref="AJ1143:AJ1144"/>
    <mergeCell ref="AI1145:AI1150"/>
    <mergeCell ref="AJ1145:AJ1146"/>
    <mergeCell ref="AJ1147:AJ1148"/>
    <mergeCell ref="AJ1149:AJ1150"/>
    <mergeCell ref="AI1151:AI1156"/>
    <mergeCell ref="AJ1151:AJ1152"/>
    <mergeCell ref="AJ1153:AJ1154"/>
    <mergeCell ref="AH1128:AO1128"/>
    <mergeCell ref="AH1130:AQ1130"/>
    <mergeCell ref="AH1131:AH1132"/>
    <mergeCell ref="AI1131:AI1132"/>
    <mergeCell ref="AJ1131:AJ1132"/>
    <mergeCell ref="AK1131:AK1132"/>
    <mergeCell ref="AL1131:AL1132"/>
    <mergeCell ref="AM1131:AM1132"/>
    <mergeCell ref="AN1131:AN1132"/>
    <mergeCell ref="AO1131:AO1132"/>
    <mergeCell ref="AP1131:AQ1131"/>
    <mergeCell ref="AH1092:AH1109"/>
    <mergeCell ref="AI1092:AI1097"/>
    <mergeCell ref="AI1098:AI1103"/>
    <mergeCell ref="AI1104:AI1109"/>
    <mergeCell ref="AH1110:AH1127"/>
    <mergeCell ref="AI1110:AI1115"/>
    <mergeCell ref="AI1116:AI1121"/>
    <mergeCell ref="AI1122:AI1127"/>
    <mergeCell ref="AH1077:AH1082"/>
    <mergeCell ref="AH1083:AM1083"/>
    <mergeCell ref="AH1084:AM1084"/>
    <mergeCell ref="AH1089:AO1089"/>
    <mergeCell ref="AH1090:AH1091"/>
    <mergeCell ref="AI1090:AI1091"/>
    <mergeCell ref="AJ1090:AJ1091"/>
    <mergeCell ref="AK1090:AK1091"/>
    <mergeCell ref="AL1090:AL1091"/>
    <mergeCell ref="AM1090:AM1091"/>
    <mergeCell ref="AN1090:AO1090"/>
    <mergeCell ref="AH1060:AQ1060"/>
    <mergeCell ref="AH1061:AQ1061"/>
    <mergeCell ref="AH1063:AM1063"/>
    <mergeCell ref="AH1065:AH1070"/>
    <mergeCell ref="AH1071:AH1076"/>
    <mergeCell ref="AH1048:AH1059"/>
    <mergeCell ref="AI1048:AI1049"/>
    <mergeCell ref="AI1050:AI1051"/>
    <mergeCell ref="AI1052:AI1053"/>
    <mergeCell ref="AI1054:AI1055"/>
    <mergeCell ref="AI1056:AI1057"/>
    <mergeCell ref="AI1058:AI1059"/>
    <mergeCell ref="AH1036:AH1047"/>
    <mergeCell ref="AI1036:AI1037"/>
    <mergeCell ref="AI1038:AI1039"/>
    <mergeCell ref="AI1040:AI1041"/>
    <mergeCell ref="AI1042:AI1043"/>
    <mergeCell ref="AI1044:AI1045"/>
    <mergeCell ref="AI1046:AI1047"/>
    <mergeCell ref="AH1024:AH1035"/>
    <mergeCell ref="AI1024:AI1025"/>
    <mergeCell ref="AI1026:AI1027"/>
    <mergeCell ref="AI1028:AI1029"/>
    <mergeCell ref="AI1030:AI1031"/>
    <mergeCell ref="AI1032:AI1033"/>
    <mergeCell ref="AI1034:AI1035"/>
    <mergeCell ref="AH1019:AO1019"/>
    <mergeCell ref="AH1021:AQ1021"/>
    <mergeCell ref="AH1022:AH1023"/>
    <mergeCell ref="AI1022:AI1023"/>
    <mergeCell ref="AJ1022:AJ1023"/>
    <mergeCell ref="AK1022:AK1023"/>
    <mergeCell ref="AL1022:AL1023"/>
    <mergeCell ref="AM1022:AM1023"/>
    <mergeCell ref="AN1022:AN1023"/>
    <mergeCell ref="AO1022:AO1023"/>
    <mergeCell ref="AP1022:AQ1022"/>
    <mergeCell ref="AH983:AH1000"/>
    <mergeCell ref="AI983:AI988"/>
    <mergeCell ref="AI989:AI994"/>
    <mergeCell ref="AI995:AI1000"/>
    <mergeCell ref="AH1001:AH1018"/>
    <mergeCell ref="AI1001:AI1006"/>
    <mergeCell ref="AI1007:AI1012"/>
    <mergeCell ref="AI1013:AI1018"/>
    <mergeCell ref="AH980:AO980"/>
    <mergeCell ref="AH981:AH982"/>
    <mergeCell ref="AI981:AI982"/>
    <mergeCell ref="AJ981:AJ982"/>
    <mergeCell ref="AK981:AK982"/>
    <mergeCell ref="AL981:AL982"/>
    <mergeCell ref="AM981:AM982"/>
    <mergeCell ref="AN981:AO981"/>
    <mergeCell ref="AH966:AP966"/>
    <mergeCell ref="AH967:AP967"/>
    <mergeCell ref="AH969:AL969"/>
    <mergeCell ref="AH974:AL974"/>
    <mergeCell ref="AH975:AL975"/>
    <mergeCell ref="AH936:AH965"/>
    <mergeCell ref="AI936:AI940"/>
    <mergeCell ref="AI941:AI945"/>
    <mergeCell ref="AI946:AI950"/>
    <mergeCell ref="AI951:AI955"/>
    <mergeCell ref="AI956:AI960"/>
    <mergeCell ref="AI961:AI965"/>
    <mergeCell ref="AH906:AH935"/>
    <mergeCell ref="AI906:AI910"/>
    <mergeCell ref="AI911:AI915"/>
    <mergeCell ref="AI916:AI920"/>
    <mergeCell ref="AI921:AI925"/>
    <mergeCell ref="AI926:AI930"/>
    <mergeCell ref="AI931:AI935"/>
    <mergeCell ref="AH876:AH905"/>
    <mergeCell ref="AI876:AI880"/>
    <mergeCell ref="AI881:AI885"/>
    <mergeCell ref="AI886:AI890"/>
    <mergeCell ref="AI891:AI895"/>
    <mergeCell ref="AI896:AI900"/>
    <mergeCell ref="AI901:AI905"/>
    <mergeCell ref="AH873:AP873"/>
    <mergeCell ref="AH874:AH875"/>
    <mergeCell ref="AI874:AI875"/>
    <mergeCell ref="AJ874:AJ875"/>
    <mergeCell ref="AK874:AK875"/>
    <mergeCell ref="AL874:AL875"/>
    <mergeCell ref="AM874:AM875"/>
    <mergeCell ref="AN874:AN875"/>
    <mergeCell ref="AO874:AP874"/>
    <mergeCell ref="AM851:AN851"/>
    <mergeCell ref="AH853:AH858"/>
    <mergeCell ref="AH859:AH864"/>
    <mergeCell ref="AH865:AH870"/>
    <mergeCell ref="AH871:AN871"/>
    <mergeCell ref="AH851:AH852"/>
    <mergeCell ref="AI851:AI852"/>
    <mergeCell ref="AJ851:AJ852"/>
    <mergeCell ref="AK851:AK852"/>
    <mergeCell ref="AL851:AL852"/>
    <mergeCell ref="AH834:AP834"/>
    <mergeCell ref="AH836:AL836"/>
    <mergeCell ref="AH844:AL844"/>
    <mergeCell ref="AH845:AL845"/>
    <mergeCell ref="AH850:AN850"/>
    <mergeCell ref="AH827:AH832"/>
    <mergeCell ref="AI827:AI828"/>
    <mergeCell ref="AI829:AI830"/>
    <mergeCell ref="AI831:AI832"/>
    <mergeCell ref="AH833:AP833"/>
    <mergeCell ref="AH815:AH820"/>
    <mergeCell ref="AI815:AI816"/>
    <mergeCell ref="AI817:AI818"/>
    <mergeCell ref="AI819:AI820"/>
    <mergeCell ref="AH821:AH826"/>
    <mergeCell ref="AI821:AI822"/>
    <mergeCell ref="AI823:AI824"/>
    <mergeCell ref="AI825:AI826"/>
    <mergeCell ref="AH803:AH808"/>
    <mergeCell ref="AI803:AI804"/>
    <mergeCell ref="AI805:AI806"/>
    <mergeCell ref="AI807:AI808"/>
    <mergeCell ref="AH809:AH814"/>
    <mergeCell ref="AI809:AI810"/>
    <mergeCell ref="AI811:AI812"/>
    <mergeCell ref="AI813:AI814"/>
    <mergeCell ref="AM795:AM796"/>
    <mergeCell ref="AN795:AN796"/>
    <mergeCell ref="AO795:AP795"/>
    <mergeCell ref="AH797:AH802"/>
    <mergeCell ref="AI797:AI798"/>
    <mergeCell ref="AI799:AI800"/>
    <mergeCell ref="AI801:AI802"/>
    <mergeCell ref="AH795:AH796"/>
    <mergeCell ref="AI795:AI796"/>
    <mergeCell ref="AJ795:AJ796"/>
    <mergeCell ref="AK795:AK796"/>
    <mergeCell ref="AL795:AL796"/>
    <mergeCell ref="AH774:AH779"/>
    <mergeCell ref="AH780:AH785"/>
    <mergeCell ref="AH786:AH791"/>
    <mergeCell ref="AH792:AN792"/>
    <mergeCell ref="AH794:AP794"/>
    <mergeCell ref="AH771:AN771"/>
    <mergeCell ref="AH772:AH773"/>
    <mergeCell ref="AI772:AI773"/>
    <mergeCell ref="AJ772:AJ773"/>
    <mergeCell ref="AK772:AK773"/>
    <mergeCell ref="AL772:AL773"/>
    <mergeCell ref="AM772:AN772"/>
    <mergeCell ref="AH758:AP758"/>
    <mergeCell ref="AH759:AP759"/>
    <mergeCell ref="AH761:AL761"/>
    <mergeCell ref="AH765:AL765"/>
    <mergeCell ref="AH766:AL766"/>
    <mergeCell ref="AH728:AH757"/>
    <mergeCell ref="AI728:AI732"/>
    <mergeCell ref="AI733:AI737"/>
    <mergeCell ref="AI738:AI742"/>
    <mergeCell ref="AI743:AI747"/>
    <mergeCell ref="AI748:AI752"/>
    <mergeCell ref="AI753:AI757"/>
    <mergeCell ref="AH698:AH727"/>
    <mergeCell ref="AI698:AI702"/>
    <mergeCell ref="AI703:AI707"/>
    <mergeCell ref="AI708:AI712"/>
    <mergeCell ref="AI713:AI717"/>
    <mergeCell ref="AI718:AI722"/>
    <mergeCell ref="AI723:AI727"/>
    <mergeCell ref="AH681:AH686"/>
    <mergeCell ref="AH687:AH692"/>
    <mergeCell ref="AH693:AN693"/>
    <mergeCell ref="AH695:AP695"/>
    <mergeCell ref="AH696:AH697"/>
    <mergeCell ref="AI696:AI697"/>
    <mergeCell ref="AJ696:AJ697"/>
    <mergeCell ref="AK696:AK697"/>
    <mergeCell ref="AL696:AL697"/>
    <mergeCell ref="AM696:AM697"/>
    <mergeCell ref="AN696:AN697"/>
    <mergeCell ref="AO696:AP696"/>
    <mergeCell ref="AH673:AL673"/>
    <mergeCell ref="AH678:AN678"/>
    <mergeCell ref="AH679:AH680"/>
    <mergeCell ref="AI679:AI680"/>
    <mergeCell ref="AJ679:AJ680"/>
    <mergeCell ref="AK679:AK680"/>
    <mergeCell ref="AL679:AL680"/>
    <mergeCell ref="AM679:AN679"/>
    <mergeCell ref="AH659:AH660"/>
    <mergeCell ref="AH661:AP661"/>
    <mergeCell ref="AH662:AP662"/>
    <mergeCell ref="AH664:AL664"/>
    <mergeCell ref="AH672:AL672"/>
    <mergeCell ref="AH649:AH650"/>
    <mergeCell ref="AH651:AH652"/>
    <mergeCell ref="AH653:AH654"/>
    <mergeCell ref="AH655:AH656"/>
    <mergeCell ref="AH657:AH658"/>
    <mergeCell ref="AH632:AH637"/>
    <mergeCell ref="AH638:AH643"/>
    <mergeCell ref="AH644:AN644"/>
    <mergeCell ref="AH646:AP646"/>
    <mergeCell ref="AH647:AH648"/>
    <mergeCell ref="AI647:AI648"/>
    <mergeCell ref="AJ647:AJ648"/>
    <mergeCell ref="AK647:AK648"/>
    <mergeCell ref="AL647:AL648"/>
    <mergeCell ref="AM647:AM648"/>
    <mergeCell ref="AN647:AN648"/>
    <mergeCell ref="AO647:AP647"/>
    <mergeCell ref="AH629:AN629"/>
    <mergeCell ref="AH630:AH631"/>
    <mergeCell ref="AI630:AI631"/>
    <mergeCell ref="AJ630:AJ631"/>
    <mergeCell ref="AK630:AK631"/>
    <mergeCell ref="AL630:AL631"/>
    <mergeCell ref="AM630:AN630"/>
    <mergeCell ref="AH616:AP616"/>
    <mergeCell ref="AH617:AP617"/>
    <mergeCell ref="AH619:AL619"/>
    <mergeCell ref="AH623:AL623"/>
    <mergeCell ref="AH624:AL624"/>
    <mergeCell ref="AH604:AH609"/>
    <mergeCell ref="AI604:AI605"/>
    <mergeCell ref="AI606:AI607"/>
    <mergeCell ref="AI608:AI609"/>
    <mergeCell ref="AH610:AH615"/>
    <mergeCell ref="AI610:AI611"/>
    <mergeCell ref="AI612:AI613"/>
    <mergeCell ref="AI614:AI615"/>
    <mergeCell ref="AH593:AH595"/>
    <mergeCell ref="AH596:AH598"/>
    <mergeCell ref="AH599:AN599"/>
    <mergeCell ref="AH601:AP601"/>
    <mergeCell ref="AH602:AH603"/>
    <mergeCell ref="AI602:AI603"/>
    <mergeCell ref="AJ602:AJ603"/>
    <mergeCell ref="AK602:AK603"/>
    <mergeCell ref="AL602:AL603"/>
    <mergeCell ref="AM602:AM603"/>
    <mergeCell ref="AN602:AN603"/>
    <mergeCell ref="AO602:AP602"/>
    <mergeCell ref="AH579:AL579"/>
    <mergeCell ref="AH584:AL584"/>
    <mergeCell ref="AH585:AL585"/>
    <mergeCell ref="AH590:AN590"/>
    <mergeCell ref="AH591:AH592"/>
    <mergeCell ref="AI591:AI592"/>
    <mergeCell ref="AJ591:AJ592"/>
    <mergeCell ref="AK591:AK592"/>
    <mergeCell ref="AL591:AL592"/>
    <mergeCell ref="AM591:AN591"/>
    <mergeCell ref="AH570:AH571"/>
    <mergeCell ref="AH572:AH573"/>
    <mergeCell ref="AH574:AH575"/>
    <mergeCell ref="AH576:AP576"/>
    <mergeCell ref="AH577:AP577"/>
    <mergeCell ref="AH559:AH561"/>
    <mergeCell ref="AH562:AH564"/>
    <mergeCell ref="AH565:AN565"/>
    <mergeCell ref="AH567:AP567"/>
    <mergeCell ref="AH568:AH569"/>
    <mergeCell ref="AI568:AI569"/>
    <mergeCell ref="AJ568:AJ569"/>
    <mergeCell ref="AK568:AK569"/>
    <mergeCell ref="AL568:AL569"/>
    <mergeCell ref="AM568:AM569"/>
    <mergeCell ref="AN568:AN569"/>
    <mergeCell ref="AO568:AP568"/>
    <mergeCell ref="AH551:AK551"/>
    <mergeCell ref="AH556:AN556"/>
    <mergeCell ref="AH557:AH558"/>
    <mergeCell ref="AI557:AI558"/>
    <mergeCell ref="AJ557:AJ558"/>
    <mergeCell ref="AK557:AK558"/>
    <mergeCell ref="AL557:AL558"/>
    <mergeCell ref="AM557:AN557"/>
    <mergeCell ref="AH539:AH543"/>
    <mergeCell ref="AH544:AO544"/>
    <mergeCell ref="AH545:AO545"/>
    <mergeCell ref="AH547:AK547"/>
    <mergeCell ref="AH550:AK550"/>
    <mergeCell ref="AH514:AH518"/>
    <mergeCell ref="AH519:AH523"/>
    <mergeCell ref="AH524:AH528"/>
    <mergeCell ref="AH529:AH533"/>
    <mergeCell ref="AH534:AH538"/>
    <mergeCell ref="AH509:AM509"/>
    <mergeCell ref="AH511:AO511"/>
    <mergeCell ref="AH512:AH513"/>
    <mergeCell ref="AI512:AI513"/>
    <mergeCell ref="AJ512:AJ513"/>
    <mergeCell ref="AK512:AK513"/>
    <mergeCell ref="AL512:AL513"/>
    <mergeCell ref="AM512:AM513"/>
    <mergeCell ref="AN512:AO512"/>
    <mergeCell ref="AH491:AK491"/>
    <mergeCell ref="AH494:AK494"/>
    <mergeCell ref="AH495:AK495"/>
    <mergeCell ref="AH500:AM500"/>
    <mergeCell ref="AH501:AH502"/>
    <mergeCell ref="AI501:AI502"/>
    <mergeCell ref="AJ501:AJ502"/>
    <mergeCell ref="AK501:AK502"/>
    <mergeCell ref="AL501:AM501"/>
    <mergeCell ref="AH482:AH483"/>
    <mergeCell ref="AH484:AH485"/>
    <mergeCell ref="AH486:AH487"/>
    <mergeCell ref="AH488:AO488"/>
    <mergeCell ref="AH489:AO489"/>
    <mergeCell ref="AH477:AM477"/>
    <mergeCell ref="AH479:AO479"/>
    <mergeCell ref="AH480:AH481"/>
    <mergeCell ref="AI480:AI481"/>
    <mergeCell ref="AJ480:AJ481"/>
    <mergeCell ref="AK480:AK481"/>
    <mergeCell ref="AL480:AL481"/>
    <mergeCell ref="AM480:AM481"/>
    <mergeCell ref="AN480:AO480"/>
    <mergeCell ref="AH471:AM471"/>
    <mergeCell ref="AH472:AH473"/>
    <mergeCell ref="AI472:AI473"/>
    <mergeCell ref="AJ472:AJ473"/>
    <mergeCell ref="AK472:AK473"/>
    <mergeCell ref="AL472:AM472"/>
    <mergeCell ref="AH459:AO459"/>
    <mergeCell ref="AH460:AO460"/>
    <mergeCell ref="AH462:AK462"/>
    <mergeCell ref="AH465:AK465"/>
    <mergeCell ref="AH466:AK466"/>
    <mergeCell ref="AH452:AM452"/>
    <mergeCell ref="AH454:AO454"/>
    <mergeCell ref="AH455:AH456"/>
    <mergeCell ref="AI455:AI456"/>
    <mergeCell ref="AJ455:AJ456"/>
    <mergeCell ref="AK455:AK456"/>
    <mergeCell ref="AL455:AL456"/>
    <mergeCell ref="AM455:AM456"/>
    <mergeCell ref="AN455:AO455"/>
    <mergeCell ref="AH442:AL442"/>
    <mergeCell ref="AH447:AM447"/>
    <mergeCell ref="AH448:AH449"/>
    <mergeCell ref="AI448:AI449"/>
    <mergeCell ref="AJ448:AJ449"/>
    <mergeCell ref="AK448:AK449"/>
    <mergeCell ref="AL448:AM448"/>
    <mergeCell ref="AH438:AL438"/>
    <mergeCell ref="AH439:AH440"/>
    <mergeCell ref="AI439:AI440"/>
    <mergeCell ref="AJ439:AJ440"/>
    <mergeCell ref="AK439:AL439"/>
    <mergeCell ref="AH420:AL420"/>
    <mergeCell ref="AH425:AK425"/>
    <mergeCell ref="AH426:AI426"/>
    <mergeCell ref="AH427:AH432"/>
    <mergeCell ref="AH433:AK433"/>
    <mergeCell ref="AH396:AN396"/>
    <mergeCell ref="AH398:AI398"/>
    <mergeCell ref="AH404:AI404"/>
    <mergeCell ref="AH405:AI405"/>
    <mergeCell ref="AH410:AL410"/>
    <mergeCell ref="AH382:AO382"/>
    <mergeCell ref="AH384:AN384"/>
    <mergeCell ref="AH385:AI385"/>
    <mergeCell ref="AH386:AH393"/>
    <mergeCell ref="AH395:AI395"/>
    <mergeCell ref="AJ366:AJ367"/>
    <mergeCell ref="AI368:AI374"/>
    <mergeCell ref="AJ368:AJ371"/>
    <mergeCell ref="AJ373:AJ374"/>
    <mergeCell ref="AI375:AI381"/>
    <mergeCell ref="AJ375:AJ378"/>
    <mergeCell ref="AJ380:AJ381"/>
    <mergeCell ref="AH326:AH332"/>
    <mergeCell ref="AH333:AH381"/>
    <mergeCell ref="AI333:AI339"/>
    <mergeCell ref="AJ333:AJ336"/>
    <mergeCell ref="AJ338:AJ339"/>
    <mergeCell ref="AI340:AI346"/>
    <mergeCell ref="AJ340:AJ343"/>
    <mergeCell ref="AJ345:AJ346"/>
    <mergeCell ref="AI347:AI353"/>
    <mergeCell ref="AJ347:AJ350"/>
    <mergeCell ref="AJ352:AJ353"/>
    <mergeCell ref="AI354:AI360"/>
    <mergeCell ref="AJ354:AJ357"/>
    <mergeCell ref="AJ359:AJ360"/>
    <mergeCell ref="AI361:AI367"/>
    <mergeCell ref="AJ361:AJ364"/>
    <mergeCell ref="AH291:AH297"/>
    <mergeCell ref="AH298:AH304"/>
    <mergeCell ref="AH305:AH311"/>
    <mergeCell ref="AH312:AH318"/>
    <mergeCell ref="AH319:AH325"/>
    <mergeCell ref="AH256:AH262"/>
    <mergeCell ref="AH263:AH269"/>
    <mergeCell ref="AH270:AH276"/>
    <mergeCell ref="AH277:AH283"/>
    <mergeCell ref="AH284:AH290"/>
    <mergeCell ref="AH221:AH227"/>
    <mergeCell ref="AH228:AH234"/>
    <mergeCell ref="AH235:AH241"/>
    <mergeCell ref="AH242:AH248"/>
    <mergeCell ref="AH249:AH255"/>
    <mergeCell ref="AH186:AH192"/>
    <mergeCell ref="AH193:AH199"/>
    <mergeCell ref="AH200:AH206"/>
    <mergeCell ref="AH207:AH213"/>
    <mergeCell ref="AH214:AH220"/>
    <mergeCell ref="AH151:AH157"/>
    <mergeCell ref="AH158:AH164"/>
    <mergeCell ref="AH165:AH171"/>
    <mergeCell ref="AH172:AH178"/>
    <mergeCell ref="AH179:AH185"/>
    <mergeCell ref="AH116:AH122"/>
    <mergeCell ref="AH123:AH129"/>
    <mergeCell ref="AH130:AH136"/>
    <mergeCell ref="AH137:AH143"/>
    <mergeCell ref="AH144:AH150"/>
    <mergeCell ref="B1463:G1463"/>
    <mergeCell ref="B1464:G1464"/>
    <mergeCell ref="AH29:AO29"/>
    <mergeCell ref="AH30:AO30"/>
    <mergeCell ref="AH32:AH38"/>
    <mergeCell ref="AH39:AH45"/>
    <mergeCell ref="AH46:AH52"/>
    <mergeCell ref="AH53:AH59"/>
    <mergeCell ref="AH60:AH66"/>
    <mergeCell ref="AH67:AH73"/>
    <mergeCell ref="AH74:AH80"/>
    <mergeCell ref="AH81:AH87"/>
    <mergeCell ref="AH88:AH94"/>
    <mergeCell ref="AH95:AH101"/>
    <mergeCell ref="AH102:AH108"/>
    <mergeCell ref="AH109:AH115"/>
    <mergeCell ref="B1452:K1452"/>
    <mergeCell ref="B1453:K1453"/>
    <mergeCell ref="B1455:G1455"/>
    <mergeCell ref="B1457:B1459"/>
    <mergeCell ref="B1460:B1462"/>
    <mergeCell ref="C1422:C1451"/>
    <mergeCell ref="D1422:D1426"/>
    <mergeCell ref="D1427:D1431"/>
    <mergeCell ref="D1432:D1436"/>
    <mergeCell ref="D1437:D1441"/>
    <mergeCell ref="D1442:D1446"/>
    <mergeCell ref="D1447:D1451"/>
    <mergeCell ref="D1357:D1361"/>
    <mergeCell ref="B1362:B1451"/>
    <mergeCell ref="C1362:C1391"/>
    <mergeCell ref="D1362:D1366"/>
    <mergeCell ref="D1367:D1371"/>
    <mergeCell ref="D1372:D1376"/>
    <mergeCell ref="D1377:D1381"/>
    <mergeCell ref="D1382:D1386"/>
    <mergeCell ref="D1387:D1391"/>
    <mergeCell ref="C1392:C1421"/>
    <mergeCell ref="D1392:D1396"/>
    <mergeCell ref="D1397:D1401"/>
    <mergeCell ref="D1402:D1406"/>
    <mergeCell ref="D1407:D1411"/>
    <mergeCell ref="D1412:D1416"/>
    <mergeCell ref="D1417:D1421"/>
    <mergeCell ref="D1332:D1336"/>
    <mergeCell ref="D1337:D1341"/>
    <mergeCell ref="D1342:D1346"/>
    <mergeCell ref="D1347:D1351"/>
    <mergeCell ref="D1352:D1356"/>
    <mergeCell ref="B1272:B1361"/>
    <mergeCell ref="C1272:C1301"/>
    <mergeCell ref="D1272:D1276"/>
    <mergeCell ref="D1277:D1281"/>
    <mergeCell ref="D1282:D1286"/>
    <mergeCell ref="D1287:D1291"/>
    <mergeCell ref="D1292:D1296"/>
    <mergeCell ref="D1297:D1301"/>
    <mergeCell ref="C1302:C1331"/>
    <mergeCell ref="D1302:D1306"/>
    <mergeCell ref="D1307:D1311"/>
    <mergeCell ref="D1312:D1316"/>
    <mergeCell ref="D1317:D1321"/>
    <mergeCell ref="D1322:D1326"/>
    <mergeCell ref="D1327:D1331"/>
    <mergeCell ref="C1332:C1361"/>
    <mergeCell ref="B1267:I1267"/>
    <mergeCell ref="B1269:K1269"/>
    <mergeCell ref="B1270:B1271"/>
    <mergeCell ref="C1270:C1271"/>
    <mergeCell ref="D1270:D1271"/>
    <mergeCell ref="E1270:E1271"/>
    <mergeCell ref="F1270:F1271"/>
    <mergeCell ref="G1270:G1271"/>
    <mergeCell ref="H1270:H1271"/>
    <mergeCell ref="I1270:I1271"/>
    <mergeCell ref="J1270:K1270"/>
    <mergeCell ref="B1231:B1248"/>
    <mergeCell ref="C1231:C1236"/>
    <mergeCell ref="C1237:C1242"/>
    <mergeCell ref="C1243:C1248"/>
    <mergeCell ref="B1249:B1266"/>
    <mergeCell ref="C1249:C1254"/>
    <mergeCell ref="C1255:C1260"/>
    <mergeCell ref="C1261:C1266"/>
    <mergeCell ref="B1222:G1222"/>
    <mergeCell ref="B1223:G1223"/>
    <mergeCell ref="B1228:I1228"/>
    <mergeCell ref="B1229:B1230"/>
    <mergeCell ref="C1229:C1230"/>
    <mergeCell ref="D1229:D1230"/>
    <mergeCell ref="E1229:E1230"/>
    <mergeCell ref="F1229:F1230"/>
    <mergeCell ref="G1229:G1230"/>
    <mergeCell ref="H1229:I1229"/>
    <mergeCell ref="B1205:K1205"/>
    <mergeCell ref="B1206:K1206"/>
    <mergeCell ref="B1208:G1208"/>
    <mergeCell ref="B1210:B1215"/>
    <mergeCell ref="B1216:B1221"/>
    <mergeCell ref="C1193:C1198"/>
    <mergeCell ref="D1193:D1194"/>
    <mergeCell ref="D1195:D1196"/>
    <mergeCell ref="D1197:D1198"/>
    <mergeCell ref="C1199:C1204"/>
    <mergeCell ref="D1199:D1200"/>
    <mergeCell ref="D1201:D1202"/>
    <mergeCell ref="D1203:D1204"/>
    <mergeCell ref="D1185:D1186"/>
    <mergeCell ref="C1187:C1192"/>
    <mergeCell ref="D1187:D1188"/>
    <mergeCell ref="D1189:D1190"/>
    <mergeCell ref="D1191:D1192"/>
    <mergeCell ref="C1163:C1168"/>
    <mergeCell ref="D1163:D1164"/>
    <mergeCell ref="D1165:D1166"/>
    <mergeCell ref="D1167:D1168"/>
    <mergeCell ref="B1169:B1204"/>
    <mergeCell ref="C1169:C1174"/>
    <mergeCell ref="D1169:D1170"/>
    <mergeCell ref="D1171:D1172"/>
    <mergeCell ref="D1173:D1174"/>
    <mergeCell ref="C1175:C1180"/>
    <mergeCell ref="D1175:D1176"/>
    <mergeCell ref="D1177:D1178"/>
    <mergeCell ref="D1179:D1180"/>
    <mergeCell ref="C1181:C1186"/>
    <mergeCell ref="D1181:D1182"/>
    <mergeCell ref="D1183:D1184"/>
    <mergeCell ref="D1155:D1156"/>
    <mergeCell ref="C1157:C1162"/>
    <mergeCell ref="D1157:D1158"/>
    <mergeCell ref="D1159:D1160"/>
    <mergeCell ref="D1161:D1162"/>
    <mergeCell ref="B1133:B1168"/>
    <mergeCell ref="C1133:C1138"/>
    <mergeCell ref="D1133:D1134"/>
    <mergeCell ref="D1135:D1136"/>
    <mergeCell ref="D1137:D1138"/>
    <mergeCell ref="C1139:C1144"/>
    <mergeCell ref="D1139:D1140"/>
    <mergeCell ref="D1141:D1142"/>
    <mergeCell ref="D1143:D1144"/>
    <mergeCell ref="C1145:C1150"/>
    <mergeCell ref="D1145:D1146"/>
    <mergeCell ref="D1147:D1148"/>
    <mergeCell ref="D1149:D1150"/>
    <mergeCell ref="C1151:C1156"/>
    <mergeCell ref="D1151:D1152"/>
    <mergeCell ref="D1153:D1154"/>
    <mergeCell ref="B1128:I1128"/>
    <mergeCell ref="B1130:K1130"/>
    <mergeCell ref="B1131:B1132"/>
    <mergeCell ref="C1131:C1132"/>
    <mergeCell ref="D1131:D1132"/>
    <mergeCell ref="E1131:E1132"/>
    <mergeCell ref="F1131:F1132"/>
    <mergeCell ref="G1131:G1132"/>
    <mergeCell ref="H1131:H1132"/>
    <mergeCell ref="I1131:I1132"/>
    <mergeCell ref="J1131:K1131"/>
    <mergeCell ref="B1092:B1109"/>
    <mergeCell ref="C1092:C1097"/>
    <mergeCell ref="C1098:C1103"/>
    <mergeCell ref="C1104:C1109"/>
    <mergeCell ref="B1110:B1127"/>
    <mergeCell ref="C1110:C1115"/>
    <mergeCell ref="C1116:C1121"/>
    <mergeCell ref="C1122:C1127"/>
    <mergeCell ref="B1077:B1082"/>
    <mergeCell ref="B1083:G1083"/>
    <mergeCell ref="B1084:G1084"/>
    <mergeCell ref="B1089:I1089"/>
    <mergeCell ref="B1090:B1091"/>
    <mergeCell ref="C1090:C1091"/>
    <mergeCell ref="D1090:D1091"/>
    <mergeCell ref="E1090:E1091"/>
    <mergeCell ref="F1090:F1091"/>
    <mergeCell ref="G1090:G1091"/>
    <mergeCell ref="H1090:I1090"/>
    <mergeCell ref="B1060:K1060"/>
    <mergeCell ref="B1061:K1061"/>
    <mergeCell ref="B1063:G1063"/>
    <mergeCell ref="B1065:B1070"/>
    <mergeCell ref="B1071:B1076"/>
    <mergeCell ref="B1048:B1059"/>
    <mergeCell ref="C1048:C1049"/>
    <mergeCell ref="C1050:C1051"/>
    <mergeCell ref="C1052:C1053"/>
    <mergeCell ref="C1054:C1055"/>
    <mergeCell ref="C1056:C1057"/>
    <mergeCell ref="C1058:C1059"/>
    <mergeCell ref="B1036:B1047"/>
    <mergeCell ref="C1036:C1037"/>
    <mergeCell ref="C1038:C1039"/>
    <mergeCell ref="C1040:C1041"/>
    <mergeCell ref="C1042:C1043"/>
    <mergeCell ref="C1044:C1045"/>
    <mergeCell ref="C1046:C1047"/>
    <mergeCell ref="B1024:B1035"/>
    <mergeCell ref="C1024:C1025"/>
    <mergeCell ref="C1026:C1027"/>
    <mergeCell ref="C1028:C1029"/>
    <mergeCell ref="C1030:C1031"/>
    <mergeCell ref="C1032:C1033"/>
    <mergeCell ref="C1034:C1035"/>
    <mergeCell ref="B1019:I1019"/>
    <mergeCell ref="B1021:K1021"/>
    <mergeCell ref="B1022:B1023"/>
    <mergeCell ref="C1022:C1023"/>
    <mergeCell ref="D1022:D1023"/>
    <mergeCell ref="E1022:E1023"/>
    <mergeCell ref="F1022:F1023"/>
    <mergeCell ref="G1022:G1023"/>
    <mergeCell ref="H1022:H1023"/>
    <mergeCell ref="I1022:I1023"/>
    <mergeCell ref="J1022:K1022"/>
    <mergeCell ref="B983:B1000"/>
    <mergeCell ref="C983:C988"/>
    <mergeCell ref="C989:C994"/>
    <mergeCell ref="C995:C1000"/>
    <mergeCell ref="B1001:B1018"/>
    <mergeCell ref="C1001:C1006"/>
    <mergeCell ref="C1007:C1012"/>
    <mergeCell ref="C1013:C1018"/>
    <mergeCell ref="B980:I980"/>
    <mergeCell ref="B981:B982"/>
    <mergeCell ref="C981:C982"/>
    <mergeCell ref="D981:D982"/>
    <mergeCell ref="E981:E982"/>
    <mergeCell ref="F981:F982"/>
    <mergeCell ref="G981:G982"/>
    <mergeCell ref="H981:I981"/>
    <mergeCell ref="B966:J966"/>
    <mergeCell ref="B967:J967"/>
    <mergeCell ref="B969:F969"/>
    <mergeCell ref="B974:F974"/>
    <mergeCell ref="B975:F975"/>
    <mergeCell ref="B936:B965"/>
    <mergeCell ref="C936:C940"/>
    <mergeCell ref="C941:C945"/>
    <mergeCell ref="C946:C950"/>
    <mergeCell ref="C951:C955"/>
    <mergeCell ref="C956:C960"/>
    <mergeCell ref="C961:C965"/>
    <mergeCell ref="B906:B935"/>
    <mergeCell ref="C906:C910"/>
    <mergeCell ref="C911:C915"/>
    <mergeCell ref="C916:C920"/>
    <mergeCell ref="C921:C925"/>
    <mergeCell ref="C926:C930"/>
    <mergeCell ref="C931:C935"/>
    <mergeCell ref="B876:B905"/>
    <mergeCell ref="C876:C880"/>
    <mergeCell ref="C881:C885"/>
    <mergeCell ref="C886:C890"/>
    <mergeCell ref="C891:C895"/>
    <mergeCell ref="C896:C900"/>
    <mergeCell ref="C901:C905"/>
    <mergeCell ref="B873:J873"/>
    <mergeCell ref="B874:B875"/>
    <mergeCell ref="C874:C875"/>
    <mergeCell ref="D874:D875"/>
    <mergeCell ref="E874:E875"/>
    <mergeCell ref="F874:F875"/>
    <mergeCell ref="G874:G875"/>
    <mergeCell ref="H874:H875"/>
    <mergeCell ref="I874:J874"/>
    <mergeCell ref="G851:H851"/>
    <mergeCell ref="B853:B858"/>
    <mergeCell ref="B859:B864"/>
    <mergeCell ref="B865:B870"/>
    <mergeCell ref="B871:H871"/>
    <mergeCell ref="B851:B852"/>
    <mergeCell ref="C851:C852"/>
    <mergeCell ref="D851:D852"/>
    <mergeCell ref="E851:E852"/>
    <mergeCell ref="F851:F852"/>
    <mergeCell ref="B834:J834"/>
    <mergeCell ref="B836:F836"/>
    <mergeCell ref="B844:F844"/>
    <mergeCell ref="B845:F845"/>
    <mergeCell ref="B850:H850"/>
    <mergeCell ref="B827:B832"/>
    <mergeCell ref="C827:C828"/>
    <mergeCell ref="C829:C830"/>
    <mergeCell ref="C831:C832"/>
    <mergeCell ref="B833:J833"/>
    <mergeCell ref="B815:B820"/>
    <mergeCell ref="C815:C816"/>
    <mergeCell ref="C817:C818"/>
    <mergeCell ref="C819:C820"/>
    <mergeCell ref="B821:B826"/>
    <mergeCell ref="C821:C822"/>
    <mergeCell ref="C823:C824"/>
    <mergeCell ref="C825:C826"/>
    <mergeCell ref="B803:B808"/>
    <mergeCell ref="C803:C804"/>
    <mergeCell ref="C805:C806"/>
    <mergeCell ref="C807:C808"/>
    <mergeCell ref="B809:B814"/>
    <mergeCell ref="C809:C810"/>
    <mergeCell ref="C811:C812"/>
    <mergeCell ref="C813:C814"/>
    <mergeCell ref="G795:G796"/>
    <mergeCell ref="H795:H796"/>
    <mergeCell ref="I795:J795"/>
    <mergeCell ref="B797:B802"/>
    <mergeCell ref="C797:C798"/>
    <mergeCell ref="C799:C800"/>
    <mergeCell ref="C801:C802"/>
    <mergeCell ref="B795:B796"/>
    <mergeCell ref="C795:C796"/>
    <mergeCell ref="D795:D796"/>
    <mergeCell ref="E795:E796"/>
    <mergeCell ref="F795:F796"/>
    <mergeCell ref="B774:B779"/>
    <mergeCell ref="B780:B785"/>
    <mergeCell ref="B786:B791"/>
    <mergeCell ref="B792:H792"/>
    <mergeCell ref="B794:J794"/>
    <mergeCell ref="B771:H771"/>
    <mergeCell ref="B772:B773"/>
    <mergeCell ref="C772:C773"/>
    <mergeCell ref="D772:D773"/>
    <mergeCell ref="E772:E773"/>
    <mergeCell ref="F772:F773"/>
    <mergeCell ref="G772:H772"/>
    <mergeCell ref="B758:J758"/>
    <mergeCell ref="B759:J759"/>
    <mergeCell ref="B761:F761"/>
    <mergeCell ref="B765:F765"/>
    <mergeCell ref="B766:F766"/>
    <mergeCell ref="B728:B757"/>
    <mergeCell ref="C728:C732"/>
    <mergeCell ref="C733:C737"/>
    <mergeCell ref="C738:C742"/>
    <mergeCell ref="C743:C747"/>
    <mergeCell ref="C748:C752"/>
    <mergeCell ref="C753:C757"/>
    <mergeCell ref="B698:B727"/>
    <mergeCell ref="C698:C702"/>
    <mergeCell ref="C703:C707"/>
    <mergeCell ref="C708:C712"/>
    <mergeCell ref="C713:C717"/>
    <mergeCell ref="C718:C722"/>
    <mergeCell ref="C723:C727"/>
    <mergeCell ref="B681:B686"/>
    <mergeCell ref="B687:B692"/>
    <mergeCell ref="B693:H693"/>
    <mergeCell ref="B695:J695"/>
    <mergeCell ref="B696:B697"/>
    <mergeCell ref="C696:C697"/>
    <mergeCell ref="D696:D697"/>
    <mergeCell ref="E696:E697"/>
    <mergeCell ref="F696:F697"/>
    <mergeCell ref="G696:G697"/>
    <mergeCell ref="H696:H697"/>
    <mergeCell ref="I696:J696"/>
    <mergeCell ref="B673:F673"/>
    <mergeCell ref="B678:H678"/>
    <mergeCell ref="B679:B680"/>
    <mergeCell ref="C679:C680"/>
    <mergeCell ref="D679:D680"/>
    <mergeCell ref="E679:E680"/>
    <mergeCell ref="F679:F680"/>
    <mergeCell ref="G679:H679"/>
    <mergeCell ref="B659:B660"/>
    <mergeCell ref="B661:J661"/>
    <mergeCell ref="B662:J662"/>
    <mergeCell ref="B664:F664"/>
    <mergeCell ref="B672:F672"/>
    <mergeCell ref="B649:B650"/>
    <mergeCell ref="B651:B652"/>
    <mergeCell ref="B653:B654"/>
    <mergeCell ref="B655:B656"/>
    <mergeCell ref="B657:B658"/>
    <mergeCell ref="B632:B637"/>
    <mergeCell ref="B638:B643"/>
    <mergeCell ref="B644:H644"/>
    <mergeCell ref="B646:J646"/>
    <mergeCell ref="B647:B648"/>
    <mergeCell ref="C647:C648"/>
    <mergeCell ref="D647:D648"/>
    <mergeCell ref="E647:E648"/>
    <mergeCell ref="F647:F648"/>
    <mergeCell ref="G647:G648"/>
    <mergeCell ref="H647:H648"/>
    <mergeCell ref="I647:J647"/>
    <mergeCell ref="B629:H629"/>
    <mergeCell ref="B630:B631"/>
    <mergeCell ref="C630:C631"/>
    <mergeCell ref="D630:D631"/>
    <mergeCell ref="E630:E631"/>
    <mergeCell ref="F630:F631"/>
    <mergeCell ref="G630:H630"/>
    <mergeCell ref="B616:J616"/>
    <mergeCell ref="B617:J617"/>
    <mergeCell ref="B619:F619"/>
    <mergeCell ref="B623:F623"/>
    <mergeCell ref="B624:F624"/>
    <mergeCell ref="B604:B609"/>
    <mergeCell ref="C604:C605"/>
    <mergeCell ref="C606:C607"/>
    <mergeCell ref="C608:C609"/>
    <mergeCell ref="B610:B615"/>
    <mergeCell ref="C610:C611"/>
    <mergeCell ref="C612:C613"/>
    <mergeCell ref="C614:C615"/>
    <mergeCell ref="B593:B595"/>
    <mergeCell ref="B596:B598"/>
    <mergeCell ref="B599:H599"/>
    <mergeCell ref="B601:J601"/>
    <mergeCell ref="B602:B603"/>
    <mergeCell ref="C602:C603"/>
    <mergeCell ref="D602:D603"/>
    <mergeCell ref="E602:E603"/>
    <mergeCell ref="F602:F603"/>
    <mergeCell ref="G602:G603"/>
    <mergeCell ref="H602:H603"/>
    <mergeCell ref="I602:J602"/>
    <mergeCell ref="B579:F579"/>
    <mergeCell ref="B584:F584"/>
    <mergeCell ref="B585:F585"/>
    <mergeCell ref="B590:H590"/>
    <mergeCell ref="B591:B592"/>
    <mergeCell ref="C591:C592"/>
    <mergeCell ref="D591:D592"/>
    <mergeCell ref="E591:E592"/>
    <mergeCell ref="F591:F592"/>
    <mergeCell ref="G591:H591"/>
    <mergeCell ref="B570:B571"/>
    <mergeCell ref="B572:B573"/>
    <mergeCell ref="B574:B575"/>
    <mergeCell ref="B576:J576"/>
    <mergeCell ref="B577:J577"/>
    <mergeCell ref="B559:B561"/>
    <mergeCell ref="B562:B564"/>
    <mergeCell ref="B565:H565"/>
    <mergeCell ref="B567:J567"/>
    <mergeCell ref="B568:B569"/>
    <mergeCell ref="C568:C569"/>
    <mergeCell ref="D568:D569"/>
    <mergeCell ref="E568:E569"/>
    <mergeCell ref="F568:F569"/>
    <mergeCell ref="G568:G569"/>
    <mergeCell ref="H568:H569"/>
    <mergeCell ref="I568:J568"/>
    <mergeCell ref="B551:E551"/>
    <mergeCell ref="B556:H556"/>
    <mergeCell ref="B557:B558"/>
    <mergeCell ref="C557:C558"/>
    <mergeCell ref="D557:D558"/>
    <mergeCell ref="E557:E558"/>
    <mergeCell ref="F557:F558"/>
    <mergeCell ref="G557:H557"/>
    <mergeCell ref="B539:B543"/>
    <mergeCell ref="B544:I544"/>
    <mergeCell ref="B545:I545"/>
    <mergeCell ref="B547:E547"/>
    <mergeCell ref="B550:E550"/>
    <mergeCell ref="B514:B518"/>
    <mergeCell ref="B519:B523"/>
    <mergeCell ref="B524:B528"/>
    <mergeCell ref="B529:B533"/>
    <mergeCell ref="B534:B538"/>
    <mergeCell ref="B509:G509"/>
    <mergeCell ref="B511:I511"/>
    <mergeCell ref="B512:B513"/>
    <mergeCell ref="C512:C513"/>
    <mergeCell ref="D512:D513"/>
    <mergeCell ref="E512:E513"/>
    <mergeCell ref="F512:F513"/>
    <mergeCell ref="G512:G513"/>
    <mergeCell ref="H512:I512"/>
    <mergeCell ref="B491:E491"/>
    <mergeCell ref="B494:E494"/>
    <mergeCell ref="B495:E495"/>
    <mergeCell ref="B500:G500"/>
    <mergeCell ref="B501:B502"/>
    <mergeCell ref="C501:C502"/>
    <mergeCell ref="D501:D502"/>
    <mergeCell ref="E501:E502"/>
    <mergeCell ref="F501:G501"/>
    <mergeCell ref="B482:B483"/>
    <mergeCell ref="B484:B485"/>
    <mergeCell ref="B486:B487"/>
    <mergeCell ref="B488:I488"/>
    <mergeCell ref="B489:I489"/>
    <mergeCell ref="B477:G477"/>
    <mergeCell ref="B479:I479"/>
    <mergeCell ref="B480:B481"/>
    <mergeCell ref="C480:C481"/>
    <mergeCell ref="D480:D481"/>
    <mergeCell ref="E480:E481"/>
    <mergeCell ref="F480:F481"/>
    <mergeCell ref="G480:G481"/>
    <mergeCell ref="H480:I480"/>
    <mergeCell ref="B471:G471"/>
    <mergeCell ref="B472:B473"/>
    <mergeCell ref="C472:C473"/>
    <mergeCell ref="D472:D473"/>
    <mergeCell ref="E472:E473"/>
    <mergeCell ref="F472:G472"/>
    <mergeCell ref="B459:I459"/>
    <mergeCell ref="B460:I460"/>
    <mergeCell ref="B462:E462"/>
    <mergeCell ref="B465:E465"/>
    <mergeCell ref="B466:E466"/>
    <mergeCell ref="B452:G452"/>
    <mergeCell ref="B454:I454"/>
    <mergeCell ref="B455:B456"/>
    <mergeCell ref="C455:C456"/>
    <mergeCell ref="D455:D456"/>
    <mergeCell ref="E455:E456"/>
    <mergeCell ref="F455:F456"/>
    <mergeCell ref="G455:G456"/>
    <mergeCell ref="H455:I455"/>
    <mergeCell ref="B442:F442"/>
    <mergeCell ref="B447:G447"/>
    <mergeCell ref="B448:B449"/>
    <mergeCell ref="C448:C449"/>
    <mergeCell ref="D448:D449"/>
    <mergeCell ref="E448:E449"/>
    <mergeCell ref="F448:G448"/>
    <mergeCell ref="B438:F438"/>
    <mergeCell ref="B439:B440"/>
    <mergeCell ref="C439:C440"/>
    <mergeCell ref="D439:D440"/>
    <mergeCell ref="E439:F439"/>
    <mergeCell ref="B420:F420"/>
    <mergeCell ref="B425:E425"/>
    <mergeCell ref="B426:C426"/>
    <mergeCell ref="B427:B432"/>
    <mergeCell ref="B433:E433"/>
    <mergeCell ref="B396:H396"/>
    <mergeCell ref="B398:C398"/>
    <mergeCell ref="B404:C404"/>
    <mergeCell ref="B405:C405"/>
    <mergeCell ref="B410:F410"/>
    <mergeCell ref="B382:I382"/>
    <mergeCell ref="B384:H384"/>
    <mergeCell ref="B385:C385"/>
    <mergeCell ref="B386:B393"/>
    <mergeCell ref="B395:C395"/>
    <mergeCell ref="C368:C374"/>
    <mergeCell ref="D368:D371"/>
    <mergeCell ref="D373:D374"/>
    <mergeCell ref="C375:C381"/>
    <mergeCell ref="D375:D378"/>
    <mergeCell ref="D380:D381"/>
    <mergeCell ref="B333:B381"/>
    <mergeCell ref="C333:C339"/>
    <mergeCell ref="D333:D336"/>
    <mergeCell ref="D338:D339"/>
    <mergeCell ref="C340:C346"/>
    <mergeCell ref="D340:D343"/>
    <mergeCell ref="D345:D346"/>
    <mergeCell ref="C347:C353"/>
    <mergeCell ref="D347:D350"/>
    <mergeCell ref="D352:D353"/>
    <mergeCell ref="C354:C360"/>
    <mergeCell ref="D354:D357"/>
    <mergeCell ref="D359:D360"/>
    <mergeCell ref="C361:C367"/>
    <mergeCell ref="D361:D364"/>
    <mergeCell ref="D366:D367"/>
    <mergeCell ref="B298:B304"/>
    <mergeCell ref="B305:B311"/>
    <mergeCell ref="B312:B318"/>
    <mergeCell ref="B319:B325"/>
    <mergeCell ref="B326:B332"/>
    <mergeCell ref="B263:B269"/>
    <mergeCell ref="B270:B276"/>
    <mergeCell ref="B277:B283"/>
    <mergeCell ref="B284:B290"/>
    <mergeCell ref="B291:B297"/>
    <mergeCell ref="B228:B234"/>
    <mergeCell ref="B235:B241"/>
    <mergeCell ref="B242:B248"/>
    <mergeCell ref="B249:B255"/>
    <mergeCell ref="B256:B262"/>
    <mergeCell ref="B193:B199"/>
    <mergeCell ref="B200:B206"/>
    <mergeCell ref="B207:B213"/>
    <mergeCell ref="B214:B220"/>
    <mergeCell ref="B221:B227"/>
    <mergeCell ref="B158:B164"/>
    <mergeCell ref="B165:B171"/>
    <mergeCell ref="B172:B178"/>
    <mergeCell ref="B179:B185"/>
    <mergeCell ref="B186:B192"/>
    <mergeCell ref="B123:B129"/>
    <mergeCell ref="B130:B136"/>
    <mergeCell ref="B137:B143"/>
    <mergeCell ref="B144:B150"/>
    <mergeCell ref="B151:B157"/>
    <mergeCell ref="B88:B94"/>
    <mergeCell ref="B95:B101"/>
    <mergeCell ref="B102:B108"/>
    <mergeCell ref="B109:B115"/>
    <mergeCell ref="B116:B122"/>
    <mergeCell ref="B53:B59"/>
    <mergeCell ref="B60:B66"/>
    <mergeCell ref="B67:B73"/>
    <mergeCell ref="B74:B80"/>
    <mergeCell ref="B81:B87"/>
    <mergeCell ref="B29:I29"/>
    <mergeCell ref="B30:I30"/>
    <mergeCell ref="B32:B38"/>
    <mergeCell ref="B39:B45"/>
    <mergeCell ref="B46:B52"/>
    <mergeCell ref="C7:I7"/>
    <mergeCell ref="J7:P7"/>
    <mergeCell ref="X7:AD7"/>
    <mergeCell ref="Q7:W7"/>
    <mergeCell ref="C6:AD6"/>
    <mergeCell ref="AH24:AH25"/>
    <mergeCell ref="B5:AD5"/>
    <mergeCell ref="BN5:CO5"/>
    <mergeCell ref="BO6:CP6"/>
    <mergeCell ref="BO7:BU7"/>
    <mergeCell ref="BV7:CB7"/>
    <mergeCell ref="CC7:CI7"/>
    <mergeCell ref="CJ7:CP7"/>
    <mergeCell ref="BN24:BN25"/>
    <mergeCell ref="AH5:BI5"/>
    <mergeCell ref="AI6:BJ6"/>
    <mergeCell ref="AI7:AO7"/>
    <mergeCell ref="AP7:AV7"/>
    <mergeCell ref="BD7:BJ7"/>
    <mergeCell ref="AW7:BC7"/>
    <mergeCell ref="B24:B25"/>
  </mergeCells>
  <phoneticPr fontId="1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BD0A4-A820-4952-977B-1DBA67396BE1}">
  <dimension ref="A3:BZ1471"/>
  <sheetViews>
    <sheetView zoomScale="64" zoomScaleNormal="64" workbookViewId="0">
      <selection activeCell="N76" sqref="N76"/>
    </sheetView>
  </sheetViews>
  <sheetFormatPr defaultColWidth="9.140625" defaultRowHeight="14.25"/>
  <cols>
    <col min="1" max="1" width="17.42578125" style="1" customWidth="1"/>
    <col min="2" max="13" width="9.140625" style="1"/>
    <col min="14" max="16" width="9.42578125" style="1" customWidth="1"/>
    <col min="17" max="17" width="17.42578125" style="1" customWidth="1"/>
    <col min="18" max="18" width="20.7109375" style="1" customWidth="1"/>
    <col min="19" max="48" width="10.7109375" style="1" customWidth="1"/>
    <col min="49" max="49" width="17.42578125" style="1" customWidth="1"/>
    <col min="50" max="50" width="20.7109375" style="1" customWidth="1"/>
    <col min="51" max="78" width="10.7109375" style="1" customWidth="1"/>
    <col min="79" max="16384" width="9.140625" style="1"/>
  </cols>
  <sheetData>
    <row r="3" spans="1:78" ht="15">
      <c r="A3" s="2" t="s">
        <v>1907</v>
      </c>
      <c r="R3" s="2" t="s">
        <v>1908</v>
      </c>
      <c r="AX3" s="2"/>
    </row>
    <row r="5" spans="1:78" ht="15">
      <c r="A5" s="121" t="s">
        <v>313</v>
      </c>
      <c r="C5" s="1119" t="s">
        <v>826</v>
      </c>
      <c r="D5" s="1119"/>
      <c r="E5" s="1119"/>
      <c r="F5" s="1119"/>
      <c r="G5" s="1119"/>
      <c r="H5" s="1119"/>
      <c r="I5" s="1119"/>
      <c r="J5" s="1119"/>
      <c r="Q5" s="121" t="s">
        <v>313</v>
      </c>
      <c r="R5" s="1257" t="s">
        <v>823</v>
      </c>
      <c r="S5" s="1257"/>
      <c r="T5" s="1257"/>
      <c r="U5" s="1257"/>
      <c r="V5" s="1257"/>
      <c r="W5" s="1257"/>
      <c r="X5" s="1257"/>
      <c r="Y5" s="1257"/>
      <c r="Z5" s="1257"/>
      <c r="AA5" s="1257"/>
      <c r="AB5" s="1257"/>
      <c r="AC5" s="1257"/>
      <c r="AD5" s="1257"/>
      <c r="AE5" s="1257"/>
      <c r="AF5" s="1257"/>
      <c r="AG5" s="1257"/>
      <c r="AH5" s="1257"/>
      <c r="AI5" s="1257"/>
      <c r="AJ5" s="1257"/>
      <c r="AK5" s="1257"/>
      <c r="AL5" s="1257"/>
      <c r="AM5" s="1257"/>
      <c r="AN5" s="1257"/>
      <c r="AO5" s="1257"/>
      <c r="AP5" s="1257"/>
      <c r="AQ5" s="1257"/>
      <c r="AR5" s="1257"/>
      <c r="AS5" s="1257"/>
      <c r="AT5" s="1257"/>
      <c r="AW5" s="121" t="s">
        <v>313</v>
      </c>
      <c r="AX5" s="1257" t="s">
        <v>822</v>
      </c>
      <c r="AY5" s="1257"/>
      <c r="AZ5" s="1257"/>
      <c r="BA5" s="1257"/>
      <c r="BB5" s="1257"/>
      <c r="BC5" s="1257"/>
      <c r="BD5" s="1257"/>
      <c r="BE5" s="1257"/>
      <c r="BF5" s="1257"/>
      <c r="BG5" s="1257"/>
      <c r="BH5" s="1257"/>
      <c r="BI5" s="1257"/>
      <c r="BJ5" s="1257"/>
      <c r="BK5" s="1257"/>
      <c r="BL5" s="1257"/>
      <c r="BM5" s="1257"/>
      <c r="BN5" s="1257"/>
      <c r="BO5" s="1257"/>
      <c r="BP5" s="1257"/>
      <c r="BQ5" s="1257"/>
      <c r="BR5" s="1257"/>
      <c r="BS5" s="1257"/>
      <c r="BT5" s="1257"/>
      <c r="BU5" s="1257"/>
      <c r="BV5" s="1257"/>
      <c r="BW5" s="1257"/>
      <c r="BX5" s="1257"/>
      <c r="BY5" s="1257"/>
      <c r="BZ5" s="731"/>
    </row>
    <row r="6" spans="1:78">
      <c r="C6" s="1119" t="s">
        <v>12</v>
      </c>
      <c r="D6" s="1119"/>
      <c r="E6" s="1119" t="s">
        <v>121</v>
      </c>
      <c r="F6" s="1119"/>
      <c r="G6" s="1119" t="s">
        <v>828</v>
      </c>
      <c r="H6" s="1119"/>
      <c r="I6" s="1119" t="s">
        <v>829</v>
      </c>
      <c r="J6" s="1119"/>
      <c r="S6" s="1253" t="s">
        <v>151</v>
      </c>
      <c r="T6" s="1254"/>
      <c r="U6" s="1254"/>
      <c r="V6" s="1254"/>
      <c r="W6" s="1254"/>
      <c r="X6" s="1254"/>
      <c r="Y6" s="1254"/>
      <c r="Z6" s="1254"/>
      <c r="AA6" s="1254"/>
      <c r="AB6" s="1254"/>
      <c r="AC6" s="1254"/>
      <c r="AD6" s="1254"/>
      <c r="AE6" s="1254"/>
      <c r="AF6" s="1254"/>
      <c r="AG6" s="1254"/>
      <c r="AH6" s="1254"/>
      <c r="AI6" s="1254"/>
      <c r="AJ6" s="1254"/>
      <c r="AK6" s="1254"/>
      <c r="AL6" s="1254"/>
      <c r="AM6" s="1254"/>
      <c r="AN6" s="1254"/>
      <c r="AO6" s="1254"/>
      <c r="AP6" s="1254"/>
      <c r="AQ6" s="1254"/>
      <c r="AR6" s="1254"/>
      <c r="AS6" s="1254"/>
      <c r="AT6" s="1254"/>
      <c r="AY6" s="1253" t="s">
        <v>151</v>
      </c>
      <c r="AZ6" s="1254"/>
      <c r="BA6" s="1254"/>
      <c r="BB6" s="1254"/>
      <c r="BC6" s="1254"/>
      <c r="BD6" s="1254"/>
      <c r="BE6" s="1254"/>
      <c r="BF6" s="1254"/>
      <c r="BG6" s="1254"/>
      <c r="BH6" s="1254"/>
      <c r="BI6" s="1254"/>
      <c r="BJ6" s="1254"/>
      <c r="BK6" s="1254"/>
      <c r="BL6" s="1254"/>
      <c r="BM6" s="1254"/>
      <c r="BN6" s="1254"/>
      <c r="BO6" s="1254"/>
      <c r="BP6" s="1254"/>
      <c r="BQ6" s="1254"/>
      <c r="BR6" s="1254"/>
      <c r="BS6" s="1254"/>
      <c r="BT6" s="1254"/>
      <c r="BU6" s="1254"/>
      <c r="BV6" s="1254"/>
      <c r="BW6" s="1254"/>
      <c r="BX6" s="1254"/>
      <c r="BY6" s="1254"/>
      <c r="BZ6" s="1254"/>
    </row>
    <row r="7" spans="1:78">
      <c r="C7" s="729" t="s">
        <v>823</v>
      </c>
      <c r="D7" s="729" t="s">
        <v>822</v>
      </c>
      <c r="E7" s="729" t="s">
        <v>823</v>
      </c>
      <c r="F7" s="729" t="s">
        <v>822</v>
      </c>
      <c r="G7" s="729" t="s">
        <v>823</v>
      </c>
      <c r="H7" s="729" t="s">
        <v>822</v>
      </c>
      <c r="I7" s="729" t="s">
        <v>823</v>
      </c>
      <c r="J7" s="729" t="s">
        <v>822</v>
      </c>
      <c r="S7" s="1050" t="s">
        <v>137</v>
      </c>
      <c r="T7" s="1051"/>
      <c r="U7" s="1051"/>
      <c r="V7" s="1051"/>
      <c r="W7" s="1051"/>
      <c r="X7" s="1051"/>
      <c r="Y7" s="1056"/>
      <c r="Z7" s="1050" t="s">
        <v>8</v>
      </c>
      <c r="AA7" s="1051"/>
      <c r="AB7" s="1051"/>
      <c r="AC7" s="1051"/>
      <c r="AD7" s="1051"/>
      <c r="AE7" s="1051"/>
      <c r="AF7" s="1056"/>
      <c r="AG7" s="1119" t="s">
        <v>1909</v>
      </c>
      <c r="AH7" s="1119"/>
      <c r="AI7" s="1119"/>
      <c r="AJ7" s="1119"/>
      <c r="AK7" s="1119"/>
      <c r="AL7" s="1119"/>
      <c r="AM7" s="1119"/>
      <c r="AN7" s="1050" t="s">
        <v>829</v>
      </c>
      <c r="AO7" s="1051"/>
      <c r="AP7" s="1051"/>
      <c r="AQ7" s="1051"/>
      <c r="AR7" s="1051"/>
      <c r="AS7" s="1051"/>
      <c r="AT7" s="1056"/>
      <c r="AY7" s="1050" t="s">
        <v>137</v>
      </c>
      <c r="AZ7" s="1051"/>
      <c r="BA7" s="1051"/>
      <c r="BB7" s="1051"/>
      <c r="BC7" s="1051"/>
      <c r="BD7" s="1051"/>
      <c r="BE7" s="1056"/>
      <c r="BF7" s="1050" t="s">
        <v>8</v>
      </c>
      <c r="BG7" s="1051"/>
      <c r="BH7" s="1051"/>
      <c r="BI7" s="1051"/>
      <c r="BJ7" s="1051"/>
      <c r="BK7" s="1051"/>
      <c r="BL7" s="1056"/>
      <c r="BM7" s="1119" t="s">
        <v>1909</v>
      </c>
      <c r="BN7" s="1119"/>
      <c r="BO7" s="1119"/>
      <c r="BP7" s="1119"/>
      <c r="BQ7" s="1119"/>
      <c r="BR7" s="1119"/>
      <c r="BS7" s="1119"/>
      <c r="BT7" s="1050" t="s">
        <v>829</v>
      </c>
      <c r="BU7" s="1051"/>
      <c r="BV7" s="1051"/>
      <c r="BW7" s="1051"/>
      <c r="BX7" s="1051"/>
      <c r="BY7" s="1051"/>
      <c r="BZ7" s="1056"/>
    </row>
    <row r="8" spans="1:78">
      <c r="C8" s="883">
        <v>3.4849999999999999</v>
      </c>
      <c r="D8" s="883">
        <v>3.33</v>
      </c>
      <c r="E8" s="883">
        <v>2.2299999999999995</v>
      </c>
      <c r="F8" s="883">
        <v>2.7699999999999996</v>
      </c>
      <c r="G8" s="883">
        <v>2.0300000000000002</v>
      </c>
      <c r="H8" s="883">
        <v>4.38</v>
      </c>
      <c r="I8" s="883">
        <v>2.54</v>
      </c>
      <c r="J8" s="883">
        <v>3.3649999999999998</v>
      </c>
      <c r="R8" s="98" t="s">
        <v>152</v>
      </c>
      <c r="S8" s="14">
        <v>1.65</v>
      </c>
      <c r="T8" s="14">
        <v>2.36</v>
      </c>
      <c r="U8" s="14">
        <v>2.44</v>
      </c>
      <c r="V8" s="14">
        <v>2.83</v>
      </c>
      <c r="W8" s="14">
        <v>3.22</v>
      </c>
      <c r="X8" s="14">
        <v>3.61</v>
      </c>
      <c r="Y8" s="615" t="s">
        <v>819</v>
      </c>
      <c r="Z8" s="14">
        <v>1.65</v>
      </c>
      <c r="AA8" s="14">
        <v>2.36</v>
      </c>
      <c r="AB8" s="14">
        <v>2.44</v>
      </c>
      <c r="AC8" s="14">
        <v>2.83</v>
      </c>
      <c r="AD8" s="14">
        <v>3.22</v>
      </c>
      <c r="AE8" s="14">
        <v>3.61</v>
      </c>
      <c r="AF8" s="615" t="s">
        <v>819</v>
      </c>
      <c r="AG8" s="14">
        <v>1.65</v>
      </c>
      <c r="AH8" s="14">
        <v>2.36</v>
      </c>
      <c r="AI8" s="14">
        <v>2.44</v>
      </c>
      <c r="AJ8" s="14">
        <v>2.83</v>
      </c>
      <c r="AK8" s="14">
        <v>3.22</v>
      </c>
      <c r="AL8" s="14">
        <v>3.61</v>
      </c>
      <c r="AM8" s="615" t="s">
        <v>819</v>
      </c>
      <c r="AN8" s="14">
        <v>1.65</v>
      </c>
      <c r="AO8" s="14">
        <v>2.36</v>
      </c>
      <c r="AP8" s="14">
        <v>2.44</v>
      </c>
      <c r="AQ8" s="14">
        <v>2.83</v>
      </c>
      <c r="AR8" s="14">
        <v>3.22</v>
      </c>
      <c r="AS8" s="14">
        <v>3.61</v>
      </c>
      <c r="AT8" s="615" t="s">
        <v>819</v>
      </c>
      <c r="AX8" s="98" t="s">
        <v>152</v>
      </c>
      <c r="AY8" s="14">
        <v>1.65</v>
      </c>
      <c r="AZ8" s="14">
        <v>2.36</v>
      </c>
      <c r="BA8" s="14">
        <v>2.44</v>
      </c>
      <c r="BB8" s="14">
        <v>2.83</v>
      </c>
      <c r="BC8" s="14">
        <v>3.22</v>
      </c>
      <c r="BD8" s="14">
        <v>3.61</v>
      </c>
      <c r="BE8" s="615" t="s">
        <v>819</v>
      </c>
      <c r="BF8" s="14">
        <v>1.65</v>
      </c>
      <c r="BG8" s="14">
        <v>2.36</v>
      </c>
      <c r="BH8" s="14">
        <v>2.44</v>
      </c>
      <c r="BI8" s="14">
        <v>2.83</v>
      </c>
      <c r="BJ8" s="14">
        <v>3.22</v>
      </c>
      <c r="BK8" s="14">
        <v>3.61</v>
      </c>
      <c r="BL8" s="615" t="s">
        <v>819</v>
      </c>
      <c r="BM8" s="14">
        <v>1.65</v>
      </c>
      <c r="BN8" s="14">
        <v>2.36</v>
      </c>
      <c r="BO8" s="14">
        <v>2.44</v>
      </c>
      <c r="BP8" s="14">
        <v>2.83</v>
      </c>
      <c r="BQ8" s="14">
        <v>3.22</v>
      </c>
      <c r="BR8" s="14">
        <v>3.61</v>
      </c>
      <c r="BS8" s="615" t="s">
        <v>819</v>
      </c>
      <c r="BT8" s="14">
        <v>1.65</v>
      </c>
      <c r="BU8" s="14">
        <v>2.36</v>
      </c>
      <c r="BV8" s="14">
        <v>2.44</v>
      </c>
      <c r="BW8" s="14">
        <v>2.83</v>
      </c>
      <c r="BX8" s="14">
        <v>3.22</v>
      </c>
      <c r="BY8" s="14">
        <v>3.61</v>
      </c>
      <c r="BZ8" s="615" t="s">
        <v>819</v>
      </c>
    </row>
    <row r="9" spans="1:78">
      <c r="C9" s="883">
        <v>2.5749999999999993</v>
      </c>
      <c r="D9" s="883">
        <v>3.1649999999999996</v>
      </c>
      <c r="E9" s="883">
        <v>1.3649999999999995</v>
      </c>
      <c r="F9" s="883">
        <v>1.9899999999999995</v>
      </c>
      <c r="G9" s="883">
        <v>2.6149999999999998</v>
      </c>
      <c r="H9" s="883">
        <v>2.3849999999999998</v>
      </c>
      <c r="I9" s="883">
        <v>2.2249999999999996</v>
      </c>
      <c r="J9" s="883">
        <v>1.4049999999999998</v>
      </c>
      <c r="S9" s="15">
        <v>2</v>
      </c>
      <c r="T9" s="15">
        <v>1</v>
      </c>
      <c r="U9" s="15">
        <v>1</v>
      </c>
      <c r="V9" s="15">
        <v>2</v>
      </c>
      <c r="W9" s="15">
        <v>2</v>
      </c>
      <c r="X9" s="15">
        <v>3</v>
      </c>
      <c r="Y9" s="616">
        <f>(((T9+S9)/2)*($AZ$8-$AY$8))+(((U9+T9)/2)*($BA$8-$AZ$8))+(((V9+U9)/2)*($BB$8-$BA$8))+(((W9+V9)/2)*($BC$8-$BB$8))+(((X9+W9)/2)*($BD$8-$BC$8))</f>
        <v>3.4849999999999999</v>
      </c>
      <c r="Z9" s="15">
        <v>0</v>
      </c>
      <c r="AA9" s="15">
        <v>1</v>
      </c>
      <c r="AB9" s="15">
        <v>2</v>
      </c>
      <c r="AC9" s="15">
        <v>1</v>
      </c>
      <c r="AD9" s="15">
        <v>1</v>
      </c>
      <c r="AE9" s="15">
        <v>3</v>
      </c>
      <c r="AF9" s="616">
        <f>(((AA9+Z9)/2)*($AZ$8-$AY$8))+(((AB9+AA9)/2)*($BA$8-$AZ$8))+(((AC9+AB9)/2)*($BB$8-$BA$8))+(((AD9+AC9)/2)*($BC$8-$BB$8))+(((AE9+AD9)/2)*($BD$8-$BC$8))</f>
        <v>2.2299999999999995</v>
      </c>
      <c r="AG9" s="15">
        <v>0</v>
      </c>
      <c r="AH9" s="15">
        <v>0</v>
      </c>
      <c r="AI9" s="15">
        <v>2</v>
      </c>
      <c r="AJ9" s="15">
        <v>2</v>
      </c>
      <c r="AK9" s="15">
        <v>1</v>
      </c>
      <c r="AL9" s="15">
        <v>2</v>
      </c>
      <c r="AM9" s="616">
        <f>(((AH9+AG9)/2)*($AZ$8-$AY$8))+(((AI9+AH9)/2)*($BA$8-$AZ$8))+(((AJ9+AI9)/2)*($BB$8-$BA$8))+(((AK9+AJ9)/2)*($BC$8-$BB$8))+(((AL9+AK9)/2)*($BD$8-$BC$8))</f>
        <v>2.0300000000000002</v>
      </c>
      <c r="AN9" s="15">
        <v>1</v>
      </c>
      <c r="AO9" s="15">
        <v>0</v>
      </c>
      <c r="AP9" s="15">
        <v>1</v>
      </c>
      <c r="AQ9" s="15">
        <v>2</v>
      </c>
      <c r="AR9" s="15">
        <v>2</v>
      </c>
      <c r="AS9" s="15">
        <v>2</v>
      </c>
      <c r="AT9" s="616">
        <f>(((AO9+AN9)/2)*($AZ$8-$AY$8))+(((AP9+AO9)/2)*($BA$8-$AZ$8))+(((AQ9+AP9)/2)*($BB$8-$BA$8))+(((AR9+AQ9)/2)*($BC$8-$BB$8))+(((AS9+AR9)/2)*($BD$8-$BC$8))</f>
        <v>2.54</v>
      </c>
      <c r="AY9" s="15">
        <v>1</v>
      </c>
      <c r="AZ9" s="15">
        <v>2</v>
      </c>
      <c r="BA9" s="15">
        <v>1</v>
      </c>
      <c r="BB9" s="15">
        <v>2</v>
      </c>
      <c r="BC9" s="15">
        <v>2</v>
      </c>
      <c r="BD9" s="15">
        <v>2</v>
      </c>
      <c r="BE9" s="616">
        <f>(((AZ9+AY9)/2)*($AZ$8-$AY$8))+(((BA9+AZ9)/2)*($BA$8-$AZ$8))+(((BB9+BA9)/2)*($BB$8-$BA$8))+(((BC9+BB9)/2)*($BC$8-$BB$8))+(((BD9+BC9)/2)*($BD$8-$BC$8))</f>
        <v>3.33</v>
      </c>
      <c r="BF9" s="15">
        <v>0</v>
      </c>
      <c r="BG9" s="15">
        <v>0</v>
      </c>
      <c r="BH9" s="15">
        <v>1</v>
      </c>
      <c r="BI9" s="15">
        <v>2</v>
      </c>
      <c r="BJ9" s="15">
        <v>3</v>
      </c>
      <c r="BK9" s="15">
        <v>3</v>
      </c>
      <c r="BL9" s="616">
        <f>(((BG9+BF9)/2)*($AZ$8-$AY$8))+(((BH9+BG9)/2)*($BA$8-$AZ$8))+(((BI9+BH9)/2)*($BB$8-$BA$8))+(((BJ9+BI9)/2)*($BC$8-$BB$8))+(((BK9+BJ9)/2)*($BD$8-$BC$8))</f>
        <v>2.7699999999999996</v>
      </c>
      <c r="BM9" s="15">
        <v>1</v>
      </c>
      <c r="BN9" s="15">
        <v>1</v>
      </c>
      <c r="BO9" s="15">
        <v>3</v>
      </c>
      <c r="BP9" s="15">
        <v>3</v>
      </c>
      <c r="BQ9" s="15">
        <v>3</v>
      </c>
      <c r="BR9" s="15">
        <v>3</v>
      </c>
      <c r="BS9" s="616">
        <f>(((BN9+BM9)/2)*($AZ$8-$AY$8))+(((BO9+BN9)/2)*($BA$8-$AZ$8))+(((BP9+BO9)/2)*($BB$8-$BA$8))+(((BQ9+BP9)/2)*($BC$8-$BB$8))+(((BR9+BQ9)/2)*($BD$8-$BC$8))</f>
        <v>4.38</v>
      </c>
      <c r="BT9" s="15">
        <v>1</v>
      </c>
      <c r="BU9" s="15">
        <v>1</v>
      </c>
      <c r="BV9" s="15">
        <v>2</v>
      </c>
      <c r="BW9" s="15">
        <v>2</v>
      </c>
      <c r="BX9" s="15">
        <v>2</v>
      </c>
      <c r="BY9" s="15">
        <v>3</v>
      </c>
      <c r="BZ9" s="616">
        <f>(((BU9+BT9)/2)*($AZ$8-$AY$8))+(((BV9+BU9)/2)*($BA$8-$AZ$8))+(((BW9+BV9)/2)*($BB$8-$BA$8))+(((BX9+BW9)/2)*($BC$8-$BB$8))+(((BY9+BX9)/2)*($BD$8-$BC$8))</f>
        <v>3.3649999999999998</v>
      </c>
    </row>
    <row r="10" spans="1:78">
      <c r="C10" s="883">
        <v>3.5249999999999999</v>
      </c>
      <c r="D10" s="883">
        <v>3.1299999999999994</v>
      </c>
      <c r="E10" s="883">
        <v>2.9649999999999999</v>
      </c>
      <c r="F10" s="883">
        <v>2.1449999999999996</v>
      </c>
      <c r="G10" s="883">
        <v>3.3649999999999998</v>
      </c>
      <c r="H10" s="883">
        <v>1.7949999999999997</v>
      </c>
      <c r="I10" s="883">
        <v>3.2050000000000001</v>
      </c>
      <c r="J10" s="883">
        <v>1.4049999999999998</v>
      </c>
      <c r="S10" s="15">
        <v>0</v>
      </c>
      <c r="T10" s="15">
        <v>0</v>
      </c>
      <c r="U10" s="15">
        <v>1</v>
      </c>
      <c r="V10" s="15">
        <v>2</v>
      </c>
      <c r="W10" s="15">
        <v>2</v>
      </c>
      <c r="X10" s="15">
        <v>4</v>
      </c>
      <c r="Y10" s="616">
        <f t="shared" ref="Y10:Y20" si="0">(((T10+S10)/2)*($AZ$8-$AY$8))+(((U10+T10)/2)*($BA$8-$AZ$8))+(((V10+U10)/2)*($BB$8-$BA$8))+(((W10+V10)/2)*($BC$8-$BB$8))+(((X10+W10)/2)*($BD$8-$BC$8))</f>
        <v>2.5749999999999993</v>
      </c>
      <c r="Z10" s="15">
        <v>0</v>
      </c>
      <c r="AA10" s="15">
        <v>0</v>
      </c>
      <c r="AB10" s="15">
        <v>0</v>
      </c>
      <c r="AC10" s="15">
        <v>1</v>
      </c>
      <c r="AD10" s="15">
        <v>1</v>
      </c>
      <c r="AE10" s="15">
        <v>3</v>
      </c>
      <c r="AF10" s="616">
        <f t="shared" ref="AF10:AF20" si="1">(((AA10+Z10)/2)*($AZ$8-$AY$8))+(((AB10+AA10)/2)*($BA$8-$AZ$8))+(((AC10+AB10)/2)*($BB$8-$BA$8))+(((AD10+AC10)/2)*($BC$8-$BB$8))+(((AE10+AD10)/2)*($BD$8-$BC$8))</f>
        <v>1.3649999999999995</v>
      </c>
      <c r="AG10" s="15">
        <v>0</v>
      </c>
      <c r="AH10" s="15">
        <v>0</v>
      </c>
      <c r="AI10" s="15">
        <v>2</v>
      </c>
      <c r="AJ10" s="15">
        <v>2</v>
      </c>
      <c r="AK10" s="15">
        <v>2</v>
      </c>
      <c r="AL10" s="15">
        <v>3</v>
      </c>
      <c r="AM10" s="616">
        <f t="shared" ref="AM10:AM18" si="2">(((AH10+AG10)/2)*($AZ$8-$AY$8))+(((AI10+AH10)/2)*($BA$8-$AZ$8))+(((AJ10+AI10)/2)*($BB$8-$BA$8))+(((AK10+AJ10)/2)*($BC$8-$BB$8))+(((AL10+AK10)/2)*($BD$8-$BC$8))</f>
        <v>2.6149999999999998</v>
      </c>
      <c r="AN10" s="15">
        <v>0</v>
      </c>
      <c r="AO10" s="15">
        <v>0</v>
      </c>
      <c r="AP10" s="15">
        <v>2</v>
      </c>
      <c r="AQ10" s="15">
        <v>2</v>
      </c>
      <c r="AR10" s="15">
        <v>1</v>
      </c>
      <c r="AS10" s="15">
        <v>3</v>
      </c>
      <c r="AT10" s="616">
        <f t="shared" ref="AT10:AT17" si="3">(((AO10+AN10)/2)*($AZ$8-$AY$8))+(((AP10+AO10)/2)*($BA$8-$AZ$8))+(((AQ10+AP10)/2)*($BB$8-$BA$8))+(((AR10+AQ10)/2)*($BC$8-$BB$8))+(((AS10+AR10)/2)*($BD$8-$BC$8))</f>
        <v>2.2249999999999996</v>
      </c>
      <c r="AY10" s="15">
        <v>0</v>
      </c>
      <c r="AZ10" s="15">
        <v>1</v>
      </c>
      <c r="BA10" s="15">
        <v>1</v>
      </c>
      <c r="BB10" s="15">
        <v>2</v>
      </c>
      <c r="BC10" s="15">
        <v>3</v>
      </c>
      <c r="BD10" s="15">
        <v>3</v>
      </c>
      <c r="BE10" s="616">
        <f t="shared" ref="BE10:BE20" si="4">(((AZ10+AY10)/2)*($AZ$8-$AY$8))+(((BA10+AZ10)/2)*($BA$8-$AZ$8))+(((BB10+BA10)/2)*($BB$8-$BA$8))+(((BC10+BB10)/2)*($BC$8-$BB$8))+(((BD10+BC10)/2)*($BD$8-$BC$8))</f>
        <v>3.1649999999999996</v>
      </c>
      <c r="BF10" s="15">
        <v>0</v>
      </c>
      <c r="BG10" s="15">
        <v>0</v>
      </c>
      <c r="BH10" s="15">
        <v>1</v>
      </c>
      <c r="BI10" s="15">
        <v>1</v>
      </c>
      <c r="BJ10" s="15">
        <v>2</v>
      </c>
      <c r="BK10" s="15">
        <v>3</v>
      </c>
      <c r="BL10" s="616">
        <f t="shared" ref="BL10:BL20" si="5">(((BG10+BF10)/2)*($AZ$8-$AY$8))+(((BH10+BG10)/2)*($BA$8-$AZ$8))+(((BI10+BH10)/2)*($BB$8-$BA$8))+(((BJ10+BI10)/2)*($BC$8-$BB$8))+(((BK10+BJ10)/2)*($BD$8-$BC$8))</f>
        <v>1.9899999999999995</v>
      </c>
      <c r="BM10" s="15">
        <v>0</v>
      </c>
      <c r="BN10" s="15">
        <v>1</v>
      </c>
      <c r="BO10" s="15">
        <v>1</v>
      </c>
      <c r="BP10" s="15">
        <v>1</v>
      </c>
      <c r="BQ10" s="15">
        <v>2</v>
      </c>
      <c r="BR10" s="15">
        <v>3</v>
      </c>
      <c r="BS10" s="616">
        <f t="shared" ref="BS10:BS18" si="6">(((BN10+BM10)/2)*($AZ$8-$AY$8))+(((BO10+BN10)/2)*($BA$8-$AZ$8))+(((BP10+BO10)/2)*($BB$8-$BA$8))+(((BQ10+BP10)/2)*($BC$8-$BB$8))+(((BR10+BQ10)/2)*($BD$8-$BC$8))</f>
        <v>2.3849999999999998</v>
      </c>
      <c r="BT10" s="15">
        <v>0</v>
      </c>
      <c r="BU10" s="15">
        <v>0</v>
      </c>
      <c r="BV10" s="15">
        <v>1</v>
      </c>
      <c r="BW10" s="15">
        <v>1</v>
      </c>
      <c r="BX10" s="15">
        <v>1</v>
      </c>
      <c r="BY10" s="15">
        <v>2</v>
      </c>
      <c r="BZ10" s="616">
        <f t="shared" ref="BZ10:BZ17" si="7">(((BU10+BT10)/2)*($AZ$8-$AY$8))+(((BV10+BU10)/2)*($BA$8-$AZ$8))+(((BW10+BV10)/2)*($BB$8-$BA$8))+(((BX10+BW10)/2)*($BC$8-$BB$8))+(((BY10+BX10)/2)*($BD$8-$BC$8))</f>
        <v>1.4049999999999998</v>
      </c>
    </row>
    <row r="11" spans="1:78">
      <c r="C11" s="883">
        <v>2.38</v>
      </c>
      <c r="D11" s="883">
        <v>1.7949999999999997</v>
      </c>
      <c r="E11" s="883">
        <v>2.6199999999999997</v>
      </c>
      <c r="F11" s="883">
        <v>2.6199999999999997</v>
      </c>
      <c r="G11" s="883">
        <v>3.7549999999999999</v>
      </c>
      <c r="H11" s="883">
        <v>1.4099999999999997</v>
      </c>
      <c r="I11" s="883">
        <v>1.7549999999999994</v>
      </c>
      <c r="J11" s="883">
        <v>5.7149999999999999</v>
      </c>
      <c r="S11" s="15">
        <v>1</v>
      </c>
      <c r="T11" s="15">
        <v>2</v>
      </c>
      <c r="U11" s="15">
        <v>1</v>
      </c>
      <c r="V11" s="15">
        <v>2</v>
      </c>
      <c r="W11" s="15">
        <v>2</v>
      </c>
      <c r="X11" s="15">
        <v>3</v>
      </c>
      <c r="Y11" s="616">
        <f t="shared" si="0"/>
        <v>3.5249999999999999</v>
      </c>
      <c r="Z11" s="15">
        <v>0</v>
      </c>
      <c r="AA11" s="15">
        <v>0</v>
      </c>
      <c r="AB11" s="15">
        <v>1</v>
      </c>
      <c r="AC11" s="15">
        <v>3</v>
      </c>
      <c r="AD11" s="15">
        <v>2</v>
      </c>
      <c r="AE11" s="15">
        <v>4</v>
      </c>
      <c r="AF11" s="616">
        <f t="shared" si="1"/>
        <v>2.9649999999999999</v>
      </c>
      <c r="AG11" s="15">
        <v>1</v>
      </c>
      <c r="AH11" s="15">
        <v>1</v>
      </c>
      <c r="AI11" s="15">
        <v>2</v>
      </c>
      <c r="AJ11" s="15">
        <v>2</v>
      </c>
      <c r="AK11" s="15">
        <v>2</v>
      </c>
      <c r="AL11" s="15">
        <v>3</v>
      </c>
      <c r="AM11" s="616">
        <f t="shared" si="2"/>
        <v>3.3649999999999998</v>
      </c>
      <c r="AN11" s="15">
        <v>0</v>
      </c>
      <c r="AO11" s="15">
        <v>1</v>
      </c>
      <c r="AP11" s="15">
        <v>2</v>
      </c>
      <c r="AQ11" s="15">
        <v>3</v>
      </c>
      <c r="AR11" s="15">
        <v>2</v>
      </c>
      <c r="AS11" s="15">
        <v>2</v>
      </c>
      <c r="AT11" s="616">
        <f t="shared" si="3"/>
        <v>3.2050000000000001</v>
      </c>
      <c r="AY11" s="15">
        <v>1</v>
      </c>
      <c r="AZ11" s="15">
        <v>1</v>
      </c>
      <c r="BA11" s="15">
        <v>1</v>
      </c>
      <c r="BB11" s="15">
        <v>2</v>
      </c>
      <c r="BC11" s="15">
        <v>2</v>
      </c>
      <c r="BD11" s="15">
        <v>3</v>
      </c>
      <c r="BE11" s="616">
        <f t="shared" si="4"/>
        <v>3.1299999999999994</v>
      </c>
      <c r="BF11" s="15">
        <v>0</v>
      </c>
      <c r="BG11" s="15">
        <v>0</v>
      </c>
      <c r="BH11" s="15">
        <v>0</v>
      </c>
      <c r="BI11" s="15">
        <v>2</v>
      </c>
      <c r="BJ11" s="15">
        <v>2</v>
      </c>
      <c r="BK11" s="15">
        <v>3</v>
      </c>
      <c r="BL11" s="616">
        <f t="shared" si="5"/>
        <v>2.1449999999999996</v>
      </c>
      <c r="BM11" s="15">
        <v>0</v>
      </c>
      <c r="BN11" s="15">
        <v>0</v>
      </c>
      <c r="BO11" s="15">
        <v>1</v>
      </c>
      <c r="BP11" s="15">
        <v>1</v>
      </c>
      <c r="BQ11" s="15">
        <v>2</v>
      </c>
      <c r="BR11" s="15">
        <v>2</v>
      </c>
      <c r="BS11" s="616">
        <f t="shared" si="6"/>
        <v>1.7949999999999997</v>
      </c>
      <c r="BT11" s="15">
        <v>0</v>
      </c>
      <c r="BU11" s="15">
        <v>0</v>
      </c>
      <c r="BV11" s="15">
        <v>1</v>
      </c>
      <c r="BW11" s="15">
        <v>1</v>
      </c>
      <c r="BX11" s="15">
        <v>1</v>
      </c>
      <c r="BY11" s="15">
        <v>2</v>
      </c>
      <c r="BZ11" s="616">
        <f t="shared" si="7"/>
        <v>1.4049999999999998</v>
      </c>
    </row>
    <row r="12" spans="1:78">
      <c r="C12" s="883">
        <v>1.7949999999999997</v>
      </c>
      <c r="D12" s="883">
        <v>2.38</v>
      </c>
      <c r="E12" s="883">
        <v>2.7699999999999996</v>
      </c>
      <c r="F12" s="883">
        <v>2.7749999999999995</v>
      </c>
      <c r="G12" s="883">
        <v>2.7699999999999996</v>
      </c>
      <c r="H12" s="883">
        <v>2.7349999999999999</v>
      </c>
      <c r="I12" s="883">
        <v>3.33</v>
      </c>
      <c r="J12" s="883">
        <v>4.1049999999999995</v>
      </c>
      <c r="S12" s="15">
        <v>0</v>
      </c>
      <c r="T12" s="15">
        <v>0</v>
      </c>
      <c r="U12" s="15">
        <v>1</v>
      </c>
      <c r="V12" s="15">
        <v>2</v>
      </c>
      <c r="W12" s="15">
        <v>2</v>
      </c>
      <c r="X12" s="15">
        <v>3</v>
      </c>
      <c r="Y12" s="616">
        <f t="shared" si="0"/>
        <v>2.38</v>
      </c>
      <c r="Z12" s="15">
        <v>0</v>
      </c>
      <c r="AA12" s="15">
        <v>1</v>
      </c>
      <c r="AB12" s="15">
        <v>2</v>
      </c>
      <c r="AC12" s="15">
        <v>1</v>
      </c>
      <c r="AD12" s="15">
        <v>2</v>
      </c>
      <c r="AE12" s="15">
        <v>3</v>
      </c>
      <c r="AF12" s="616">
        <f t="shared" si="1"/>
        <v>2.6199999999999997</v>
      </c>
      <c r="AG12" s="15">
        <v>1</v>
      </c>
      <c r="AH12" s="15">
        <v>1</v>
      </c>
      <c r="AI12" s="15">
        <v>2</v>
      </c>
      <c r="AJ12" s="15">
        <v>2</v>
      </c>
      <c r="AK12" s="15">
        <v>3</v>
      </c>
      <c r="AL12" s="15">
        <v>3</v>
      </c>
      <c r="AM12" s="616">
        <f t="shared" si="2"/>
        <v>3.7549999999999999</v>
      </c>
      <c r="AN12" s="15">
        <v>0</v>
      </c>
      <c r="AO12" s="15">
        <v>0</v>
      </c>
      <c r="AP12" s="15">
        <v>0</v>
      </c>
      <c r="AQ12" s="15">
        <v>1</v>
      </c>
      <c r="AR12" s="15">
        <v>2</v>
      </c>
      <c r="AS12" s="15">
        <v>3</v>
      </c>
      <c r="AT12" s="616">
        <f t="shared" si="3"/>
        <v>1.7549999999999994</v>
      </c>
      <c r="AY12" s="15">
        <v>0</v>
      </c>
      <c r="AZ12" s="15">
        <v>0</v>
      </c>
      <c r="BA12" s="15">
        <v>1</v>
      </c>
      <c r="BB12" s="15">
        <v>1</v>
      </c>
      <c r="BC12" s="15">
        <v>2</v>
      </c>
      <c r="BD12" s="15">
        <v>2</v>
      </c>
      <c r="BE12" s="616">
        <f t="shared" si="4"/>
        <v>1.7949999999999997</v>
      </c>
      <c r="BF12" s="15">
        <v>0</v>
      </c>
      <c r="BG12" s="15">
        <v>1</v>
      </c>
      <c r="BH12" s="15">
        <v>2</v>
      </c>
      <c r="BI12" s="15">
        <v>1</v>
      </c>
      <c r="BJ12" s="15">
        <v>2</v>
      </c>
      <c r="BK12" s="15">
        <v>3</v>
      </c>
      <c r="BL12" s="616">
        <f t="shared" si="5"/>
        <v>2.6199999999999997</v>
      </c>
      <c r="BM12" s="15">
        <v>0</v>
      </c>
      <c r="BN12" s="15">
        <v>1</v>
      </c>
      <c r="BO12" s="15">
        <v>1</v>
      </c>
      <c r="BP12" s="15">
        <v>0</v>
      </c>
      <c r="BQ12" s="15">
        <v>1</v>
      </c>
      <c r="BR12" s="15">
        <v>2</v>
      </c>
      <c r="BS12" s="616">
        <f t="shared" si="6"/>
        <v>1.4099999999999997</v>
      </c>
      <c r="BT12" s="15">
        <v>2</v>
      </c>
      <c r="BU12" s="15">
        <v>2</v>
      </c>
      <c r="BV12" s="15">
        <v>3</v>
      </c>
      <c r="BW12" s="15">
        <v>3</v>
      </c>
      <c r="BX12" s="15">
        <v>4</v>
      </c>
      <c r="BY12" s="15">
        <v>4</v>
      </c>
      <c r="BZ12" s="616">
        <f t="shared" si="7"/>
        <v>5.7149999999999999</v>
      </c>
    </row>
    <row r="13" spans="1:78">
      <c r="C13" s="883">
        <v>2.5799999999999996</v>
      </c>
      <c r="D13" s="883">
        <v>2.54</v>
      </c>
      <c r="E13" s="883">
        <v>2.6149999999999998</v>
      </c>
      <c r="F13" s="883">
        <v>4.6099999999999994</v>
      </c>
      <c r="G13" s="883">
        <v>3.9149999999999996</v>
      </c>
      <c r="H13" s="883">
        <v>2.5349999999999993</v>
      </c>
      <c r="I13" s="883">
        <v>2.3449999999999998</v>
      </c>
      <c r="J13" s="883">
        <v>2.5399999999999996</v>
      </c>
      <c r="S13" s="15">
        <v>0</v>
      </c>
      <c r="T13" s="15">
        <v>0</v>
      </c>
      <c r="U13" s="15">
        <v>1</v>
      </c>
      <c r="V13" s="15">
        <v>1</v>
      </c>
      <c r="W13" s="15">
        <v>2</v>
      </c>
      <c r="X13" s="15">
        <v>2</v>
      </c>
      <c r="Y13" s="616">
        <f t="shared" si="0"/>
        <v>1.7949999999999997</v>
      </c>
      <c r="Z13" s="15">
        <v>0</v>
      </c>
      <c r="AA13" s="15">
        <v>0</v>
      </c>
      <c r="AB13" s="15">
        <v>1</v>
      </c>
      <c r="AC13" s="15">
        <v>2</v>
      </c>
      <c r="AD13" s="15">
        <v>3</v>
      </c>
      <c r="AE13" s="15">
        <v>3</v>
      </c>
      <c r="AF13" s="616">
        <f t="shared" si="1"/>
        <v>2.7699999999999996</v>
      </c>
      <c r="AG13" s="15">
        <v>0</v>
      </c>
      <c r="AH13" s="15">
        <v>0</v>
      </c>
      <c r="AI13" s="15">
        <v>1</v>
      </c>
      <c r="AJ13" s="15">
        <v>2</v>
      </c>
      <c r="AK13" s="15">
        <v>3</v>
      </c>
      <c r="AL13" s="15">
        <v>3</v>
      </c>
      <c r="AM13" s="616">
        <f t="shared" si="2"/>
        <v>2.7699999999999996</v>
      </c>
      <c r="AN13" s="15">
        <v>1</v>
      </c>
      <c r="AO13" s="15">
        <v>2</v>
      </c>
      <c r="AP13" s="15">
        <v>1</v>
      </c>
      <c r="AQ13" s="15">
        <v>2</v>
      </c>
      <c r="AR13" s="15">
        <v>2</v>
      </c>
      <c r="AS13" s="15">
        <v>2</v>
      </c>
      <c r="AT13" s="616">
        <f t="shared" si="3"/>
        <v>3.33</v>
      </c>
      <c r="AY13" s="15">
        <v>0</v>
      </c>
      <c r="AZ13" s="15">
        <v>0</v>
      </c>
      <c r="BA13" s="15">
        <v>1</v>
      </c>
      <c r="BB13" s="15">
        <v>2</v>
      </c>
      <c r="BC13" s="15">
        <v>2</v>
      </c>
      <c r="BD13" s="15">
        <v>3</v>
      </c>
      <c r="BE13" s="616">
        <f t="shared" si="4"/>
        <v>2.38</v>
      </c>
      <c r="BF13" s="15">
        <v>0</v>
      </c>
      <c r="BG13" s="15">
        <v>1</v>
      </c>
      <c r="BH13" s="15">
        <v>1</v>
      </c>
      <c r="BI13" s="15">
        <v>2</v>
      </c>
      <c r="BJ13" s="15">
        <v>2</v>
      </c>
      <c r="BK13" s="15">
        <v>3</v>
      </c>
      <c r="BL13" s="616">
        <f t="shared" si="5"/>
        <v>2.7749999999999995</v>
      </c>
      <c r="BM13" s="15">
        <v>0</v>
      </c>
      <c r="BN13" s="15">
        <v>1</v>
      </c>
      <c r="BO13" s="15">
        <v>0</v>
      </c>
      <c r="BP13" s="15">
        <v>3</v>
      </c>
      <c r="BQ13" s="15">
        <v>2</v>
      </c>
      <c r="BR13" s="15">
        <v>2</v>
      </c>
      <c r="BS13" s="616">
        <f t="shared" si="6"/>
        <v>2.7349999999999999</v>
      </c>
      <c r="BT13" s="15">
        <v>1</v>
      </c>
      <c r="BU13" s="15">
        <v>1</v>
      </c>
      <c r="BV13" s="15">
        <v>1</v>
      </c>
      <c r="BW13" s="15">
        <v>3</v>
      </c>
      <c r="BX13" s="15">
        <v>3</v>
      </c>
      <c r="BY13" s="15">
        <v>4</v>
      </c>
      <c r="BZ13" s="616">
        <f t="shared" si="7"/>
        <v>4.1049999999999995</v>
      </c>
    </row>
    <row r="14" spans="1:78">
      <c r="C14" s="883">
        <v>3.17</v>
      </c>
      <c r="D14" s="883">
        <v>3.1699999999999995</v>
      </c>
      <c r="E14" s="883">
        <v>3.5599999999999996</v>
      </c>
      <c r="F14" s="883">
        <v>3.5599999999999996</v>
      </c>
      <c r="G14" s="883">
        <v>1.9899999999999995</v>
      </c>
      <c r="H14" s="883">
        <v>2.1899999999999995</v>
      </c>
      <c r="I14" s="883">
        <v>1.9899999999999995</v>
      </c>
      <c r="J14" s="883">
        <v>2.1899999999999995</v>
      </c>
      <c r="S14" s="15">
        <v>1</v>
      </c>
      <c r="T14" s="15">
        <v>0</v>
      </c>
      <c r="U14" s="15">
        <v>2</v>
      </c>
      <c r="V14" s="15">
        <v>1</v>
      </c>
      <c r="W14" s="15">
        <v>2</v>
      </c>
      <c r="X14" s="15">
        <v>3</v>
      </c>
      <c r="Y14" s="616">
        <f t="shared" si="0"/>
        <v>2.5799999999999996</v>
      </c>
      <c r="Z14" s="15">
        <v>0</v>
      </c>
      <c r="AA14" s="15">
        <v>0</v>
      </c>
      <c r="AB14" s="15">
        <v>2</v>
      </c>
      <c r="AC14" s="15">
        <v>2</v>
      </c>
      <c r="AD14" s="15">
        <v>2</v>
      </c>
      <c r="AE14" s="15">
        <v>3</v>
      </c>
      <c r="AF14" s="616">
        <f t="shared" si="1"/>
        <v>2.6149999999999998</v>
      </c>
      <c r="AG14" s="15">
        <v>2</v>
      </c>
      <c r="AH14" s="15">
        <v>1</v>
      </c>
      <c r="AI14" s="15">
        <v>2</v>
      </c>
      <c r="AJ14" s="15">
        <v>2</v>
      </c>
      <c r="AK14" s="15">
        <v>3</v>
      </c>
      <c r="AL14" s="15">
        <v>2</v>
      </c>
      <c r="AM14" s="616">
        <f t="shared" si="2"/>
        <v>3.9149999999999996</v>
      </c>
      <c r="AN14" s="15">
        <v>1</v>
      </c>
      <c r="AO14" s="15">
        <v>0</v>
      </c>
      <c r="AP14" s="15">
        <v>1</v>
      </c>
      <c r="AQ14" s="15">
        <v>1</v>
      </c>
      <c r="AR14" s="15">
        <v>2</v>
      </c>
      <c r="AS14" s="15">
        <v>3</v>
      </c>
      <c r="AT14" s="616">
        <f t="shared" si="3"/>
        <v>2.3449999999999998</v>
      </c>
      <c r="AY14" s="15">
        <v>1</v>
      </c>
      <c r="AZ14" s="15">
        <v>0</v>
      </c>
      <c r="BA14" s="15">
        <v>1</v>
      </c>
      <c r="BB14" s="15">
        <v>2</v>
      </c>
      <c r="BC14" s="15">
        <v>2</v>
      </c>
      <c r="BD14" s="15">
        <v>2</v>
      </c>
      <c r="BE14" s="616">
        <f t="shared" si="4"/>
        <v>2.54</v>
      </c>
      <c r="BF14" s="15">
        <v>0</v>
      </c>
      <c r="BG14" s="15">
        <v>1</v>
      </c>
      <c r="BH14" s="15">
        <v>3</v>
      </c>
      <c r="BI14" s="15">
        <v>4</v>
      </c>
      <c r="BJ14" s="15">
        <v>3</v>
      </c>
      <c r="BK14" s="15">
        <v>4</v>
      </c>
      <c r="BL14" s="616">
        <f t="shared" si="5"/>
        <v>4.6099999999999994</v>
      </c>
      <c r="BM14" s="15">
        <v>0</v>
      </c>
      <c r="BN14" s="15">
        <v>0</v>
      </c>
      <c r="BO14" s="15">
        <v>0</v>
      </c>
      <c r="BP14" s="15">
        <v>2</v>
      </c>
      <c r="BQ14" s="15">
        <v>3</v>
      </c>
      <c r="BR14" s="15">
        <v>3</v>
      </c>
      <c r="BS14" s="616">
        <f t="shared" si="6"/>
        <v>2.5349999999999993</v>
      </c>
      <c r="BT14" s="15">
        <v>0</v>
      </c>
      <c r="BU14" s="15">
        <v>1</v>
      </c>
      <c r="BV14" s="15">
        <v>0</v>
      </c>
      <c r="BW14" s="15">
        <v>2</v>
      </c>
      <c r="BX14" s="15">
        <v>2</v>
      </c>
      <c r="BY14" s="15">
        <v>3</v>
      </c>
      <c r="BZ14" s="616">
        <f t="shared" si="7"/>
        <v>2.5399999999999996</v>
      </c>
    </row>
    <row r="15" spans="1:78">
      <c r="C15" s="883">
        <v>2.38</v>
      </c>
      <c r="D15" s="883">
        <v>3.5549999999999993</v>
      </c>
      <c r="E15" s="883">
        <v>2.1849999999999996</v>
      </c>
      <c r="F15" s="883">
        <v>1.9899999999999995</v>
      </c>
      <c r="G15" s="883">
        <v>2.3849999999999998</v>
      </c>
      <c r="H15" s="883">
        <v>2.1449999999999996</v>
      </c>
      <c r="I15" s="883">
        <v>3.7199999999999998</v>
      </c>
      <c r="J15" s="883">
        <v>3.4049999999999998</v>
      </c>
      <c r="S15" s="15">
        <v>1</v>
      </c>
      <c r="T15" s="15">
        <v>1</v>
      </c>
      <c r="U15" s="15">
        <v>2</v>
      </c>
      <c r="V15" s="15">
        <v>2</v>
      </c>
      <c r="W15" s="15">
        <v>2</v>
      </c>
      <c r="X15" s="15">
        <v>2</v>
      </c>
      <c r="Y15" s="616">
        <f t="shared" si="0"/>
        <v>3.17</v>
      </c>
      <c r="Z15" s="15">
        <v>0</v>
      </c>
      <c r="AA15" s="15">
        <v>2</v>
      </c>
      <c r="AB15" s="15">
        <v>1</v>
      </c>
      <c r="AC15" s="15">
        <v>2</v>
      </c>
      <c r="AD15" s="15">
        <v>3</v>
      </c>
      <c r="AE15" s="15">
        <v>3</v>
      </c>
      <c r="AF15" s="616">
        <f t="shared" si="1"/>
        <v>3.5599999999999996</v>
      </c>
      <c r="AG15" s="15">
        <v>0</v>
      </c>
      <c r="AH15" s="15">
        <v>0</v>
      </c>
      <c r="AI15" s="15">
        <v>1</v>
      </c>
      <c r="AJ15" s="15">
        <v>1</v>
      </c>
      <c r="AK15" s="15">
        <v>2</v>
      </c>
      <c r="AL15" s="15">
        <v>3</v>
      </c>
      <c r="AM15" s="616">
        <f t="shared" si="2"/>
        <v>1.9899999999999995</v>
      </c>
      <c r="AN15" s="15">
        <v>0</v>
      </c>
      <c r="AO15" s="15">
        <v>0</v>
      </c>
      <c r="AP15" s="15">
        <v>1</v>
      </c>
      <c r="AQ15" s="15">
        <v>1</v>
      </c>
      <c r="AR15" s="15">
        <v>2</v>
      </c>
      <c r="AS15" s="15">
        <v>3</v>
      </c>
      <c r="AT15" s="616">
        <f t="shared" si="3"/>
        <v>1.9899999999999995</v>
      </c>
      <c r="AY15" s="15">
        <v>0</v>
      </c>
      <c r="AZ15" s="15">
        <v>2</v>
      </c>
      <c r="BA15" s="15">
        <v>1</v>
      </c>
      <c r="BB15" s="15">
        <v>1</v>
      </c>
      <c r="BC15" s="15">
        <v>3</v>
      </c>
      <c r="BD15" s="15">
        <v>3</v>
      </c>
      <c r="BE15" s="616">
        <f t="shared" si="4"/>
        <v>3.1699999999999995</v>
      </c>
      <c r="BF15" s="15">
        <v>1</v>
      </c>
      <c r="BG15" s="15">
        <v>1</v>
      </c>
      <c r="BH15" s="15">
        <v>2</v>
      </c>
      <c r="BI15" s="15">
        <v>2</v>
      </c>
      <c r="BJ15" s="15">
        <v>2</v>
      </c>
      <c r="BK15" s="15">
        <v>4</v>
      </c>
      <c r="BL15" s="616">
        <f t="shared" si="5"/>
        <v>3.5599999999999996</v>
      </c>
      <c r="BM15" s="15">
        <v>0</v>
      </c>
      <c r="BN15" s="15">
        <v>1</v>
      </c>
      <c r="BO15" s="15">
        <v>1</v>
      </c>
      <c r="BP15" s="15">
        <v>1</v>
      </c>
      <c r="BQ15" s="15">
        <v>2</v>
      </c>
      <c r="BR15" s="15">
        <v>2</v>
      </c>
      <c r="BS15" s="616">
        <f t="shared" si="6"/>
        <v>2.1899999999999995</v>
      </c>
      <c r="BT15" s="15">
        <v>0</v>
      </c>
      <c r="BU15" s="15">
        <v>1</v>
      </c>
      <c r="BV15" s="15">
        <v>1</v>
      </c>
      <c r="BW15" s="15">
        <v>1</v>
      </c>
      <c r="BX15" s="15">
        <v>2</v>
      </c>
      <c r="BY15" s="15">
        <v>2</v>
      </c>
      <c r="BZ15" s="616">
        <f t="shared" si="7"/>
        <v>2.1899999999999995</v>
      </c>
    </row>
    <row r="16" spans="1:78">
      <c r="C16" s="883">
        <v>1.7949999999999997</v>
      </c>
      <c r="D16" s="883">
        <v>2.7399999999999993</v>
      </c>
      <c r="E16" s="883">
        <v>3.9449999999999994</v>
      </c>
      <c r="F16" s="883">
        <v>1.9499999999999997</v>
      </c>
      <c r="G16" s="883">
        <v>1.5999999999999996</v>
      </c>
      <c r="H16" s="883">
        <v>2.5449999999999999</v>
      </c>
      <c r="I16" s="883">
        <v>1.5599999999999996</v>
      </c>
      <c r="J16" s="883">
        <v>1.7549999999999994</v>
      </c>
      <c r="S16" s="15">
        <v>0</v>
      </c>
      <c r="T16" s="15">
        <v>0</v>
      </c>
      <c r="U16" s="15">
        <v>1</v>
      </c>
      <c r="V16" s="15">
        <v>2</v>
      </c>
      <c r="W16" s="15">
        <v>2</v>
      </c>
      <c r="X16" s="15">
        <v>3</v>
      </c>
      <c r="Y16" s="616">
        <f t="shared" si="0"/>
        <v>2.38</v>
      </c>
      <c r="Z16" s="15">
        <v>0</v>
      </c>
      <c r="AA16" s="15">
        <v>0</v>
      </c>
      <c r="AB16" s="15">
        <v>1</v>
      </c>
      <c r="AC16" s="15">
        <v>1</v>
      </c>
      <c r="AD16" s="15">
        <v>2</v>
      </c>
      <c r="AE16" s="15">
        <v>4</v>
      </c>
      <c r="AF16" s="616">
        <f t="shared" si="1"/>
        <v>2.1849999999999996</v>
      </c>
      <c r="AG16" s="15">
        <v>0</v>
      </c>
      <c r="AH16" s="15">
        <v>1</v>
      </c>
      <c r="AI16" s="15">
        <v>1</v>
      </c>
      <c r="AJ16" s="15">
        <v>1</v>
      </c>
      <c r="AK16" s="15">
        <v>2</v>
      </c>
      <c r="AL16" s="15">
        <v>3</v>
      </c>
      <c r="AM16" s="616">
        <f t="shared" si="2"/>
        <v>2.3849999999999998</v>
      </c>
      <c r="AN16" s="15">
        <v>2</v>
      </c>
      <c r="AO16" s="15">
        <v>1</v>
      </c>
      <c r="AP16" s="15">
        <v>2</v>
      </c>
      <c r="AQ16" s="15">
        <v>2</v>
      </c>
      <c r="AR16" s="15">
        <v>2</v>
      </c>
      <c r="AS16" s="15">
        <v>3</v>
      </c>
      <c r="AT16" s="616">
        <f t="shared" si="3"/>
        <v>3.7199999999999998</v>
      </c>
      <c r="AY16" s="15">
        <v>1</v>
      </c>
      <c r="AZ16" s="15">
        <v>0</v>
      </c>
      <c r="BA16" s="15">
        <v>2</v>
      </c>
      <c r="BB16" s="15">
        <v>2</v>
      </c>
      <c r="BC16" s="15">
        <v>3</v>
      </c>
      <c r="BD16" s="15">
        <v>4</v>
      </c>
      <c r="BE16" s="616">
        <f t="shared" si="4"/>
        <v>3.5549999999999993</v>
      </c>
      <c r="BF16" s="15">
        <v>0</v>
      </c>
      <c r="BG16" s="15">
        <v>0</v>
      </c>
      <c r="BH16" s="15">
        <v>1</v>
      </c>
      <c r="BI16" s="15">
        <v>1</v>
      </c>
      <c r="BJ16" s="15">
        <v>2</v>
      </c>
      <c r="BK16" s="15">
        <v>3</v>
      </c>
      <c r="BL16" s="616">
        <f t="shared" si="5"/>
        <v>1.9899999999999995</v>
      </c>
      <c r="BM16" s="15">
        <v>0</v>
      </c>
      <c r="BN16" s="15">
        <v>0</v>
      </c>
      <c r="BO16" s="15">
        <v>0</v>
      </c>
      <c r="BP16" s="15">
        <v>2</v>
      </c>
      <c r="BQ16" s="15">
        <v>2</v>
      </c>
      <c r="BR16" s="15">
        <v>3</v>
      </c>
      <c r="BS16" s="616">
        <f t="shared" si="6"/>
        <v>2.1449999999999996</v>
      </c>
      <c r="BT16" s="15">
        <v>0</v>
      </c>
      <c r="BU16" s="15">
        <v>2</v>
      </c>
      <c r="BV16" s="15">
        <v>2</v>
      </c>
      <c r="BW16" s="15">
        <v>2</v>
      </c>
      <c r="BX16" s="15">
        <v>2</v>
      </c>
      <c r="BY16" s="15">
        <v>3</v>
      </c>
      <c r="BZ16" s="616">
        <f t="shared" si="7"/>
        <v>3.4049999999999998</v>
      </c>
    </row>
    <row r="17" spans="1:78">
      <c r="C17" s="883">
        <v>3.2049999999999996</v>
      </c>
      <c r="D17" s="883">
        <v>3.1999999999999993</v>
      </c>
      <c r="E17" s="883">
        <v>2.5799999999999996</v>
      </c>
      <c r="F17" s="883">
        <v>2.54</v>
      </c>
      <c r="G17" s="883">
        <v>4.1500000000000004</v>
      </c>
      <c r="H17" s="883">
        <v>4.8549999999999995</v>
      </c>
      <c r="I17" s="883"/>
      <c r="J17" s="883"/>
      <c r="S17" s="15">
        <v>0</v>
      </c>
      <c r="T17" s="15">
        <v>0</v>
      </c>
      <c r="U17" s="15">
        <v>1</v>
      </c>
      <c r="V17" s="15">
        <v>1</v>
      </c>
      <c r="W17" s="15">
        <v>2</v>
      </c>
      <c r="X17" s="15">
        <v>2</v>
      </c>
      <c r="Y17" s="616">
        <f t="shared" si="0"/>
        <v>1.7949999999999997</v>
      </c>
      <c r="Z17" s="15">
        <v>0</v>
      </c>
      <c r="AA17" s="15">
        <v>1</v>
      </c>
      <c r="AB17" s="15">
        <v>1</v>
      </c>
      <c r="AC17" s="15">
        <v>3</v>
      </c>
      <c r="AD17" s="15">
        <v>3</v>
      </c>
      <c r="AE17" s="15">
        <v>5</v>
      </c>
      <c r="AF17" s="616">
        <f t="shared" si="1"/>
        <v>3.9449999999999994</v>
      </c>
      <c r="AG17" s="15">
        <v>0</v>
      </c>
      <c r="AH17" s="15">
        <v>0</v>
      </c>
      <c r="AI17" s="15">
        <v>1</v>
      </c>
      <c r="AJ17" s="15">
        <v>1</v>
      </c>
      <c r="AK17" s="15">
        <v>1</v>
      </c>
      <c r="AL17" s="15">
        <v>3</v>
      </c>
      <c r="AM17" s="616">
        <f t="shared" si="2"/>
        <v>1.5999999999999996</v>
      </c>
      <c r="AN17" s="15">
        <v>0</v>
      </c>
      <c r="AO17" s="15">
        <v>0</v>
      </c>
      <c r="AP17" s="15">
        <v>0</v>
      </c>
      <c r="AQ17" s="15">
        <v>1</v>
      </c>
      <c r="AR17" s="15">
        <v>2</v>
      </c>
      <c r="AS17" s="15">
        <v>2</v>
      </c>
      <c r="AT17" s="616">
        <f t="shared" si="3"/>
        <v>1.5599999999999996</v>
      </c>
      <c r="AY17" s="15">
        <v>1</v>
      </c>
      <c r="AZ17" s="15">
        <v>1</v>
      </c>
      <c r="BA17" s="15">
        <v>1</v>
      </c>
      <c r="BB17" s="15">
        <v>1</v>
      </c>
      <c r="BC17" s="15">
        <v>2</v>
      </c>
      <c r="BD17" s="15">
        <v>3</v>
      </c>
      <c r="BE17" s="616">
        <f t="shared" si="4"/>
        <v>2.7399999999999993</v>
      </c>
      <c r="BF17" s="15">
        <v>0</v>
      </c>
      <c r="BG17" s="15">
        <v>0</v>
      </c>
      <c r="BH17" s="15">
        <v>0</v>
      </c>
      <c r="BI17" s="15">
        <v>2</v>
      </c>
      <c r="BJ17" s="15">
        <v>2</v>
      </c>
      <c r="BK17" s="15">
        <v>2</v>
      </c>
      <c r="BL17" s="616">
        <f t="shared" si="5"/>
        <v>1.9499999999999997</v>
      </c>
      <c r="BM17" s="15">
        <v>1</v>
      </c>
      <c r="BN17" s="15">
        <v>1</v>
      </c>
      <c r="BO17" s="15">
        <v>1</v>
      </c>
      <c r="BP17" s="15">
        <v>1</v>
      </c>
      <c r="BQ17" s="15">
        <v>2</v>
      </c>
      <c r="BR17" s="15">
        <v>2</v>
      </c>
      <c r="BS17" s="616">
        <f t="shared" si="6"/>
        <v>2.5449999999999999</v>
      </c>
      <c r="BT17" s="15">
        <v>0</v>
      </c>
      <c r="BU17" s="15">
        <v>0</v>
      </c>
      <c r="BV17" s="15">
        <v>0</v>
      </c>
      <c r="BW17" s="15">
        <v>1</v>
      </c>
      <c r="BX17" s="15">
        <v>2</v>
      </c>
      <c r="BY17" s="15">
        <v>3</v>
      </c>
      <c r="BZ17" s="616">
        <f t="shared" si="7"/>
        <v>1.7549999999999994</v>
      </c>
    </row>
    <row r="18" spans="1:78">
      <c r="C18" s="883">
        <v>2.1849999999999996</v>
      </c>
      <c r="D18" s="883">
        <v>3.9149999999999996</v>
      </c>
      <c r="E18" s="883">
        <v>1.4049999999999998</v>
      </c>
      <c r="F18" s="883">
        <v>2.5349999999999993</v>
      </c>
      <c r="G18" s="883"/>
      <c r="H18" s="883"/>
      <c r="I18" s="883"/>
      <c r="J18" s="883"/>
      <c r="S18" s="15">
        <v>0</v>
      </c>
      <c r="T18" s="15">
        <v>1</v>
      </c>
      <c r="U18" s="15">
        <v>2</v>
      </c>
      <c r="V18" s="15">
        <v>2</v>
      </c>
      <c r="W18" s="15">
        <v>3</v>
      </c>
      <c r="X18" s="15">
        <v>2</v>
      </c>
      <c r="Y18" s="616">
        <f t="shared" si="0"/>
        <v>3.2049999999999996</v>
      </c>
      <c r="Z18" s="15">
        <v>1</v>
      </c>
      <c r="AA18" s="15">
        <v>0</v>
      </c>
      <c r="AB18" s="15">
        <v>2</v>
      </c>
      <c r="AC18" s="15">
        <v>1</v>
      </c>
      <c r="AD18" s="15">
        <v>2</v>
      </c>
      <c r="AE18" s="15">
        <v>3</v>
      </c>
      <c r="AF18" s="616">
        <f t="shared" si="1"/>
        <v>2.5799999999999996</v>
      </c>
      <c r="AG18" s="15">
        <v>1</v>
      </c>
      <c r="AH18" s="15">
        <v>2</v>
      </c>
      <c r="AI18" s="15">
        <v>2</v>
      </c>
      <c r="AJ18" s="15">
        <v>3</v>
      </c>
      <c r="AK18" s="15">
        <v>2</v>
      </c>
      <c r="AL18" s="15">
        <v>3</v>
      </c>
      <c r="AM18" s="616">
        <f t="shared" si="2"/>
        <v>4.1500000000000004</v>
      </c>
      <c r="AN18" s="15"/>
      <c r="AO18" s="15"/>
      <c r="AP18" s="15"/>
      <c r="AQ18" s="15"/>
      <c r="AR18" s="15"/>
      <c r="AS18" s="15"/>
      <c r="AT18" s="616"/>
      <c r="AY18" s="15">
        <v>0</v>
      </c>
      <c r="AZ18" s="15">
        <v>0</v>
      </c>
      <c r="BA18" s="15">
        <v>2</v>
      </c>
      <c r="BB18" s="15">
        <v>2</v>
      </c>
      <c r="BC18" s="15">
        <v>3</v>
      </c>
      <c r="BD18" s="15">
        <v>4</v>
      </c>
      <c r="BE18" s="616">
        <f t="shared" si="4"/>
        <v>3.1999999999999993</v>
      </c>
      <c r="BF18" s="15">
        <v>1</v>
      </c>
      <c r="BG18" s="15">
        <v>0</v>
      </c>
      <c r="BH18" s="15">
        <v>1</v>
      </c>
      <c r="BI18" s="15">
        <v>2</v>
      </c>
      <c r="BJ18" s="15">
        <v>2</v>
      </c>
      <c r="BK18" s="15">
        <v>2</v>
      </c>
      <c r="BL18" s="616">
        <f t="shared" si="5"/>
        <v>2.54</v>
      </c>
      <c r="BM18" s="15">
        <v>2</v>
      </c>
      <c r="BN18" s="15">
        <v>2</v>
      </c>
      <c r="BO18" s="15">
        <v>1</v>
      </c>
      <c r="BP18" s="15">
        <v>3</v>
      </c>
      <c r="BQ18" s="15">
        <v>3</v>
      </c>
      <c r="BR18" s="15">
        <v>4</v>
      </c>
      <c r="BS18" s="616">
        <f t="shared" si="6"/>
        <v>4.8549999999999995</v>
      </c>
      <c r="BT18" s="15"/>
      <c r="BU18" s="15"/>
      <c r="BV18" s="15"/>
      <c r="BW18" s="15"/>
      <c r="BX18" s="15"/>
      <c r="BY18" s="15"/>
      <c r="BZ18" s="616"/>
    </row>
    <row r="19" spans="1:78">
      <c r="C19" s="883">
        <v>3.3599999999999994</v>
      </c>
      <c r="D19" s="883">
        <v>4.1849999999999996</v>
      </c>
      <c r="E19" s="883">
        <v>3.6349999999999993</v>
      </c>
      <c r="F19" s="883">
        <v>3.3649999999999998</v>
      </c>
      <c r="G19" s="883"/>
      <c r="H19" s="883"/>
      <c r="I19" s="883"/>
      <c r="J19" s="883"/>
      <c r="S19" s="15">
        <v>0</v>
      </c>
      <c r="T19" s="15">
        <v>0</v>
      </c>
      <c r="U19" s="15">
        <v>1</v>
      </c>
      <c r="V19" s="15">
        <v>2</v>
      </c>
      <c r="W19" s="15">
        <v>2</v>
      </c>
      <c r="X19" s="15">
        <v>2</v>
      </c>
      <c r="Y19" s="616">
        <f t="shared" si="0"/>
        <v>2.1849999999999996</v>
      </c>
      <c r="Z19" s="15">
        <v>0</v>
      </c>
      <c r="AA19" s="15">
        <v>0</v>
      </c>
      <c r="AB19" s="15">
        <v>1</v>
      </c>
      <c r="AC19" s="15">
        <v>1</v>
      </c>
      <c r="AD19" s="15">
        <v>1</v>
      </c>
      <c r="AE19" s="15">
        <v>2</v>
      </c>
      <c r="AF19" s="616">
        <f t="shared" si="1"/>
        <v>1.4049999999999998</v>
      </c>
      <c r="AG19" s="15"/>
      <c r="AH19" s="15"/>
      <c r="AI19" s="15"/>
      <c r="AJ19" s="15"/>
      <c r="AK19" s="15"/>
      <c r="AL19" s="15"/>
      <c r="AM19" s="616"/>
      <c r="AN19" s="15"/>
      <c r="AO19" s="15"/>
      <c r="AP19" s="15"/>
      <c r="AQ19" s="15"/>
      <c r="AR19" s="15"/>
      <c r="AS19" s="15"/>
      <c r="AT19" s="616"/>
      <c r="AY19" s="15">
        <v>1</v>
      </c>
      <c r="AZ19" s="15">
        <v>2</v>
      </c>
      <c r="BA19" s="15">
        <v>1</v>
      </c>
      <c r="BB19" s="15">
        <v>2</v>
      </c>
      <c r="BC19" s="15">
        <v>3</v>
      </c>
      <c r="BD19" s="15">
        <v>3</v>
      </c>
      <c r="BE19" s="616">
        <f t="shared" si="4"/>
        <v>3.9149999999999996</v>
      </c>
      <c r="BF19" s="15">
        <v>0</v>
      </c>
      <c r="BG19" s="15">
        <v>0</v>
      </c>
      <c r="BH19" s="15">
        <v>0</v>
      </c>
      <c r="BI19" s="15">
        <v>2</v>
      </c>
      <c r="BJ19" s="15">
        <v>3</v>
      </c>
      <c r="BK19" s="15">
        <v>3</v>
      </c>
      <c r="BL19" s="616">
        <f t="shared" si="5"/>
        <v>2.5349999999999993</v>
      </c>
      <c r="BM19" s="15"/>
      <c r="BN19" s="15"/>
      <c r="BO19" s="15"/>
      <c r="BP19" s="15"/>
      <c r="BQ19" s="15"/>
      <c r="BR19" s="15"/>
      <c r="BS19" s="616"/>
      <c r="BT19" s="15"/>
      <c r="BU19" s="15"/>
      <c r="BV19" s="15"/>
      <c r="BW19" s="15"/>
      <c r="BX19" s="15"/>
      <c r="BY19" s="15"/>
      <c r="BZ19" s="616"/>
    </row>
    <row r="20" spans="1:78" ht="15">
      <c r="B20" s="99" t="s">
        <v>16</v>
      </c>
      <c r="C20" s="4">
        <f>AVERAGE(C8:C19)</f>
        <v>2.7029166666666655</v>
      </c>
      <c r="D20" s="4">
        <f t="shared" ref="D20:J20" si="8">AVERAGE(D8:D19)</f>
        <v>3.0920833333333331</v>
      </c>
      <c r="E20" s="4">
        <f t="shared" si="8"/>
        <v>2.6562499999999996</v>
      </c>
      <c r="F20" s="4">
        <f t="shared" si="8"/>
        <v>2.7374999999999994</v>
      </c>
      <c r="G20" s="4">
        <f t="shared" si="8"/>
        <v>2.8574999999999995</v>
      </c>
      <c r="H20" s="4">
        <f t="shared" si="8"/>
        <v>2.6974999999999998</v>
      </c>
      <c r="I20" s="4">
        <f t="shared" si="8"/>
        <v>2.5188888888888883</v>
      </c>
      <c r="J20" s="4">
        <f t="shared" si="8"/>
        <v>2.8761111111111104</v>
      </c>
      <c r="S20" s="15">
        <v>1</v>
      </c>
      <c r="T20" s="15">
        <v>0</v>
      </c>
      <c r="U20" s="15">
        <v>2</v>
      </c>
      <c r="V20" s="15">
        <v>2</v>
      </c>
      <c r="W20" s="15">
        <v>3</v>
      </c>
      <c r="X20" s="15">
        <v>3</v>
      </c>
      <c r="Y20" s="616">
        <f t="shared" si="0"/>
        <v>3.3599999999999994</v>
      </c>
      <c r="Z20" s="15">
        <v>0</v>
      </c>
      <c r="AA20" s="15">
        <v>1</v>
      </c>
      <c r="AB20" s="15">
        <v>3</v>
      </c>
      <c r="AC20" s="15">
        <v>2</v>
      </c>
      <c r="AD20" s="15">
        <v>2</v>
      </c>
      <c r="AE20" s="15">
        <v>5</v>
      </c>
      <c r="AF20" s="616">
        <f t="shared" si="1"/>
        <v>3.6349999999999993</v>
      </c>
      <c r="AG20" s="15"/>
      <c r="AH20" s="15"/>
      <c r="AI20" s="15"/>
      <c r="AJ20" s="15"/>
      <c r="AK20" s="15"/>
      <c r="AL20" s="15"/>
      <c r="AM20" s="616"/>
      <c r="AN20" s="15"/>
      <c r="AO20" s="15"/>
      <c r="AP20" s="15"/>
      <c r="AQ20" s="15"/>
      <c r="AR20" s="15"/>
      <c r="AS20" s="15"/>
      <c r="AT20" s="616"/>
      <c r="AY20" s="15">
        <v>0</v>
      </c>
      <c r="AZ20" s="15">
        <v>2</v>
      </c>
      <c r="BA20" s="15">
        <v>2</v>
      </c>
      <c r="BB20" s="15">
        <v>2</v>
      </c>
      <c r="BC20" s="15">
        <v>4</v>
      </c>
      <c r="BD20" s="15">
        <v>3</v>
      </c>
      <c r="BE20" s="616">
        <f t="shared" si="4"/>
        <v>4.1849999999999996</v>
      </c>
      <c r="BF20" s="15">
        <v>1</v>
      </c>
      <c r="BG20" s="15">
        <v>1</v>
      </c>
      <c r="BH20" s="15">
        <v>2</v>
      </c>
      <c r="BI20" s="15">
        <v>2</v>
      </c>
      <c r="BJ20" s="15">
        <v>2</v>
      </c>
      <c r="BK20" s="15">
        <v>3</v>
      </c>
      <c r="BL20" s="616">
        <f t="shared" si="5"/>
        <v>3.3649999999999998</v>
      </c>
      <c r="BM20" s="15"/>
      <c r="BN20" s="15"/>
      <c r="BO20" s="15"/>
      <c r="BP20" s="15"/>
      <c r="BQ20" s="15"/>
      <c r="BR20" s="15"/>
      <c r="BS20" s="616"/>
      <c r="BT20" s="15"/>
      <c r="BU20" s="15"/>
      <c r="BV20" s="15"/>
      <c r="BW20" s="15"/>
      <c r="BX20" s="15"/>
      <c r="BY20" s="15"/>
      <c r="BZ20" s="616"/>
    </row>
    <row r="21" spans="1:78" ht="15">
      <c r="B21" s="100" t="s">
        <v>17</v>
      </c>
      <c r="C21" s="4">
        <f t="shared" ref="C21:J21" si="9">STDEV(C8:C19)</f>
        <v>0.62858954064322914</v>
      </c>
      <c r="D21" s="4">
        <f t="shared" si="9"/>
        <v>0.6595641065173723</v>
      </c>
      <c r="E21" s="4">
        <f t="shared" si="9"/>
        <v>0.80844442379401571</v>
      </c>
      <c r="F21" s="4">
        <f t="shared" si="9"/>
        <v>0.78401791491590855</v>
      </c>
      <c r="G21" s="4">
        <f t="shared" si="9"/>
        <v>0.89195556067677717</v>
      </c>
      <c r="H21" s="4">
        <f t="shared" si="9"/>
        <v>1.0887971191487722</v>
      </c>
      <c r="I21" s="4">
        <f t="shared" si="9"/>
        <v>0.74758685857304463</v>
      </c>
      <c r="J21" s="4">
        <f t="shared" si="9"/>
        <v>1.4255323079857274</v>
      </c>
      <c r="R21" s="3" t="s">
        <v>16</v>
      </c>
      <c r="S21" s="4">
        <f t="shared" ref="S21:AT21" si="10">AVERAGE(S9:S20)</f>
        <v>0.5</v>
      </c>
      <c r="T21" s="4">
        <f t="shared" si="10"/>
        <v>0.41666666666666669</v>
      </c>
      <c r="U21" s="4">
        <f t="shared" si="10"/>
        <v>1.3333333333333333</v>
      </c>
      <c r="V21" s="4">
        <f t="shared" si="10"/>
        <v>1.75</v>
      </c>
      <c r="W21" s="4">
        <f t="shared" si="10"/>
        <v>2.1666666666666665</v>
      </c>
      <c r="X21" s="4">
        <f t="shared" si="10"/>
        <v>2.6666666666666665</v>
      </c>
      <c r="Y21" s="617">
        <f t="shared" si="10"/>
        <v>2.7029166666666655</v>
      </c>
      <c r="Z21" s="4">
        <f t="shared" si="10"/>
        <v>8.3333333333333329E-2</v>
      </c>
      <c r="AA21" s="4">
        <f t="shared" si="10"/>
        <v>0.5</v>
      </c>
      <c r="AB21" s="4">
        <f t="shared" si="10"/>
        <v>1.4166666666666667</v>
      </c>
      <c r="AC21" s="4">
        <f t="shared" si="10"/>
        <v>1.6666666666666667</v>
      </c>
      <c r="AD21" s="4">
        <f t="shared" si="10"/>
        <v>2</v>
      </c>
      <c r="AE21" s="4">
        <f t="shared" si="10"/>
        <v>3.4166666666666665</v>
      </c>
      <c r="AF21" s="617">
        <f t="shared" si="10"/>
        <v>2.6562499999999996</v>
      </c>
      <c r="AG21" s="4">
        <f t="shared" si="10"/>
        <v>0.5</v>
      </c>
      <c r="AH21" s="4">
        <f t="shared" si="10"/>
        <v>0.6</v>
      </c>
      <c r="AI21" s="4">
        <f t="shared" si="10"/>
        <v>1.6</v>
      </c>
      <c r="AJ21" s="4">
        <f t="shared" si="10"/>
        <v>1.8</v>
      </c>
      <c r="AK21" s="4">
        <f t="shared" si="10"/>
        <v>2.1</v>
      </c>
      <c r="AL21" s="4">
        <f t="shared" si="10"/>
        <v>2.8</v>
      </c>
      <c r="AM21" s="617">
        <f t="shared" si="10"/>
        <v>2.8574999999999995</v>
      </c>
      <c r="AN21" s="4">
        <f t="shared" si="10"/>
        <v>0.55555555555555558</v>
      </c>
      <c r="AO21" s="4">
        <f t="shared" si="10"/>
        <v>0.44444444444444442</v>
      </c>
      <c r="AP21" s="4">
        <f t="shared" si="10"/>
        <v>1.1111111111111112</v>
      </c>
      <c r="AQ21" s="4">
        <f t="shared" si="10"/>
        <v>1.6666666666666667</v>
      </c>
      <c r="AR21" s="4">
        <f t="shared" si="10"/>
        <v>1.8888888888888888</v>
      </c>
      <c r="AS21" s="4">
        <f t="shared" si="10"/>
        <v>2.5555555555555554</v>
      </c>
      <c r="AT21" s="617">
        <f t="shared" si="10"/>
        <v>2.5188888888888883</v>
      </c>
      <c r="AX21" s="3" t="s">
        <v>16</v>
      </c>
      <c r="AY21" s="4">
        <f t="shared" ref="AY21:BZ21" si="11">AVERAGE(AY9:AY20)</f>
        <v>0.5</v>
      </c>
      <c r="AZ21" s="4">
        <f t="shared" si="11"/>
        <v>0.91666666666666663</v>
      </c>
      <c r="BA21" s="4">
        <f t="shared" si="11"/>
        <v>1.25</v>
      </c>
      <c r="BB21" s="4">
        <f t="shared" si="11"/>
        <v>1.75</v>
      </c>
      <c r="BC21" s="4">
        <f t="shared" si="11"/>
        <v>2.5833333333333335</v>
      </c>
      <c r="BD21" s="4">
        <f t="shared" si="11"/>
        <v>2.9166666666666665</v>
      </c>
      <c r="BE21" s="617">
        <f t="shared" si="11"/>
        <v>3.0920833333333331</v>
      </c>
      <c r="BF21" s="4">
        <f t="shared" si="11"/>
        <v>0.25</v>
      </c>
      <c r="BG21" s="4">
        <f t="shared" si="11"/>
        <v>0.41666666666666669</v>
      </c>
      <c r="BH21" s="4">
        <f t="shared" si="11"/>
        <v>1.1666666666666667</v>
      </c>
      <c r="BI21" s="4">
        <f t="shared" si="11"/>
        <v>1.9166666666666667</v>
      </c>
      <c r="BJ21" s="4">
        <f t="shared" si="11"/>
        <v>2.25</v>
      </c>
      <c r="BK21" s="4">
        <f t="shared" si="11"/>
        <v>3</v>
      </c>
      <c r="BL21" s="617">
        <f t="shared" si="11"/>
        <v>2.7374999999999994</v>
      </c>
      <c r="BM21" s="4">
        <f t="shared" si="11"/>
        <v>0.4</v>
      </c>
      <c r="BN21" s="4">
        <f t="shared" si="11"/>
        <v>0.8</v>
      </c>
      <c r="BO21" s="4">
        <f t="shared" si="11"/>
        <v>0.9</v>
      </c>
      <c r="BP21" s="4">
        <f t="shared" si="11"/>
        <v>1.7</v>
      </c>
      <c r="BQ21" s="4">
        <f t="shared" si="11"/>
        <v>2.2000000000000002</v>
      </c>
      <c r="BR21" s="4">
        <f t="shared" si="11"/>
        <v>2.6</v>
      </c>
      <c r="BS21" s="617">
        <f t="shared" si="11"/>
        <v>2.6974999999999998</v>
      </c>
      <c r="BT21" s="4">
        <f t="shared" si="11"/>
        <v>0.44444444444444442</v>
      </c>
      <c r="BU21" s="4">
        <f t="shared" si="11"/>
        <v>0.88888888888888884</v>
      </c>
      <c r="BV21" s="4">
        <f t="shared" si="11"/>
        <v>1.2222222222222223</v>
      </c>
      <c r="BW21" s="4">
        <f t="shared" si="11"/>
        <v>1.7777777777777777</v>
      </c>
      <c r="BX21" s="4">
        <f t="shared" si="11"/>
        <v>2.1111111111111112</v>
      </c>
      <c r="BY21" s="4">
        <f t="shared" si="11"/>
        <v>2.8888888888888888</v>
      </c>
      <c r="BZ21" s="617">
        <f t="shared" si="11"/>
        <v>2.8761111111111104</v>
      </c>
    </row>
    <row r="22" spans="1:78" ht="15">
      <c r="B22" s="100" t="s">
        <v>18</v>
      </c>
      <c r="C22" s="4">
        <f t="shared" ref="C22:J22" si="12">C21/SQRT(COUNT(C8:C19))</f>
        <v>0.1814581702500758</v>
      </c>
      <c r="D22" s="4">
        <f t="shared" si="12"/>
        <v>0.19039975722280997</v>
      </c>
      <c r="E22" s="4">
        <f t="shared" si="12"/>
        <v>0.23337780285116344</v>
      </c>
      <c r="F22" s="4">
        <f t="shared" si="12"/>
        <v>0.22632647711309448</v>
      </c>
      <c r="G22" s="4">
        <f t="shared" si="12"/>
        <v>0.28206111433911335</v>
      </c>
      <c r="H22" s="4">
        <f t="shared" si="12"/>
        <v>0.34430788063398515</v>
      </c>
      <c r="I22" s="4">
        <f t="shared" si="12"/>
        <v>0.24919561952434821</v>
      </c>
      <c r="J22" s="4">
        <f t="shared" si="12"/>
        <v>0.47517743599524248</v>
      </c>
      <c r="R22" s="5" t="s">
        <v>17</v>
      </c>
      <c r="S22" s="4">
        <f t="shared" ref="S22:AT22" si="13">STDEV(S9:S20)</f>
        <v>0.67419986246324204</v>
      </c>
      <c r="T22" s="4">
        <f t="shared" si="13"/>
        <v>0.66855792342152143</v>
      </c>
      <c r="U22" s="4">
        <f t="shared" si="13"/>
        <v>0.49236596391733106</v>
      </c>
      <c r="V22" s="4">
        <f t="shared" si="13"/>
        <v>0.45226701686664544</v>
      </c>
      <c r="W22" s="4">
        <f t="shared" si="13"/>
        <v>0.38924947208076122</v>
      </c>
      <c r="X22" s="4">
        <f t="shared" si="13"/>
        <v>0.65133894727892994</v>
      </c>
      <c r="Y22" s="617">
        <f t="shared" si="13"/>
        <v>0.62858954064322914</v>
      </c>
      <c r="Z22" s="4">
        <f t="shared" si="13"/>
        <v>0.28867513459481287</v>
      </c>
      <c r="AA22" s="4">
        <f t="shared" si="13"/>
        <v>0.67419986246324204</v>
      </c>
      <c r="AB22" s="4">
        <f t="shared" si="13"/>
        <v>0.79296146109875909</v>
      </c>
      <c r="AC22" s="4">
        <f t="shared" si="13"/>
        <v>0.77849894416152288</v>
      </c>
      <c r="AD22" s="4">
        <f t="shared" si="13"/>
        <v>0.7385489458759964</v>
      </c>
      <c r="AE22" s="4">
        <f t="shared" si="13"/>
        <v>0.90033663737851954</v>
      </c>
      <c r="AF22" s="617">
        <f t="shared" si="13"/>
        <v>0.80844442379401571</v>
      </c>
      <c r="AG22" s="4">
        <f t="shared" si="13"/>
        <v>0.70710678118654757</v>
      </c>
      <c r="AH22" s="4">
        <f t="shared" si="13"/>
        <v>0.69920589878010109</v>
      </c>
      <c r="AI22" s="4">
        <f t="shared" si="13"/>
        <v>0.51639777949432208</v>
      </c>
      <c r="AJ22" s="4">
        <f t="shared" si="13"/>
        <v>0.63245553203367599</v>
      </c>
      <c r="AK22" s="4">
        <f t="shared" si="13"/>
        <v>0.73786478737262173</v>
      </c>
      <c r="AL22" s="4">
        <f t="shared" si="13"/>
        <v>0.42163702135578318</v>
      </c>
      <c r="AM22" s="617">
        <f t="shared" si="13"/>
        <v>0.89195556067677717</v>
      </c>
      <c r="AN22" s="4">
        <f t="shared" si="13"/>
        <v>0.72648315725677892</v>
      </c>
      <c r="AO22" s="4">
        <f t="shared" si="13"/>
        <v>0.72648315725677892</v>
      </c>
      <c r="AP22" s="4">
        <f t="shared" si="13"/>
        <v>0.78173595997057166</v>
      </c>
      <c r="AQ22" s="4">
        <f t="shared" si="13"/>
        <v>0.70710678118654757</v>
      </c>
      <c r="AR22" s="4">
        <f t="shared" si="13"/>
        <v>0.33333333333333276</v>
      </c>
      <c r="AS22" s="4">
        <f t="shared" si="13"/>
        <v>0.52704627669472981</v>
      </c>
      <c r="AT22" s="617">
        <f t="shared" si="13"/>
        <v>0.74758685857304463</v>
      </c>
      <c r="AX22" s="5" t="s">
        <v>17</v>
      </c>
      <c r="AY22" s="4">
        <f t="shared" ref="AY22:BZ22" si="14">STDEV(AY9:AY20)</f>
        <v>0.5222329678670935</v>
      </c>
      <c r="AZ22" s="4">
        <f t="shared" si="14"/>
        <v>0.90033663737851999</v>
      </c>
      <c r="BA22" s="4">
        <f t="shared" si="14"/>
        <v>0.45226701686664544</v>
      </c>
      <c r="BB22" s="4">
        <f t="shared" si="14"/>
        <v>0.45226701686664544</v>
      </c>
      <c r="BC22" s="4">
        <f t="shared" si="14"/>
        <v>0.66855792342152176</v>
      </c>
      <c r="BD22" s="4">
        <f t="shared" si="14"/>
        <v>0.66855792342152176</v>
      </c>
      <c r="BE22" s="617">
        <f t="shared" si="14"/>
        <v>0.6595641065173723</v>
      </c>
      <c r="BF22" s="4">
        <f t="shared" si="14"/>
        <v>0.45226701686664544</v>
      </c>
      <c r="BG22" s="4">
        <f t="shared" si="14"/>
        <v>0.51492865054443726</v>
      </c>
      <c r="BH22" s="4">
        <f t="shared" si="14"/>
        <v>0.93743686656109215</v>
      </c>
      <c r="BI22" s="4">
        <f t="shared" si="14"/>
        <v>0.79296146109875898</v>
      </c>
      <c r="BJ22" s="4">
        <f t="shared" si="14"/>
        <v>0.45226701686664544</v>
      </c>
      <c r="BK22" s="4">
        <f t="shared" si="14"/>
        <v>0.60302268915552726</v>
      </c>
      <c r="BL22" s="617">
        <f t="shared" si="14"/>
        <v>0.78401791491590855</v>
      </c>
      <c r="BM22" s="4">
        <f t="shared" si="14"/>
        <v>0.69920589878010109</v>
      </c>
      <c r="BN22" s="4">
        <f t="shared" si="14"/>
        <v>0.63245553203367588</v>
      </c>
      <c r="BO22" s="4">
        <f t="shared" si="14"/>
        <v>0.87559503577091313</v>
      </c>
      <c r="BP22" s="4">
        <f t="shared" si="14"/>
        <v>1.0593499054713804</v>
      </c>
      <c r="BQ22" s="4">
        <f t="shared" si="14"/>
        <v>0.63245553203367599</v>
      </c>
      <c r="BR22" s="4">
        <f t="shared" si="14"/>
        <v>0.69920589878010153</v>
      </c>
      <c r="BS22" s="617">
        <f t="shared" si="14"/>
        <v>1.0887971191487722</v>
      </c>
      <c r="BT22" s="4">
        <f t="shared" si="14"/>
        <v>0.72648315725677892</v>
      </c>
      <c r="BU22" s="4">
        <f t="shared" si="14"/>
        <v>0.78173595997057166</v>
      </c>
      <c r="BV22" s="4">
        <f t="shared" si="14"/>
        <v>0.97182531580755005</v>
      </c>
      <c r="BW22" s="4">
        <f t="shared" si="14"/>
        <v>0.83333333333333348</v>
      </c>
      <c r="BX22" s="4">
        <f t="shared" si="14"/>
        <v>0.92796072713833677</v>
      </c>
      <c r="BY22" s="4">
        <f t="shared" si="14"/>
        <v>0.78173595997057133</v>
      </c>
      <c r="BZ22" s="617">
        <f t="shared" si="14"/>
        <v>1.4255323079857274</v>
      </c>
    </row>
    <row r="23" spans="1:78" ht="15">
      <c r="B23" s="1045" t="s">
        <v>315</v>
      </c>
      <c r="C23" s="4">
        <f t="shared" ref="C23:J23" si="15">C20-(2*C21)</f>
        <v>1.4457375853802072</v>
      </c>
      <c r="D23" s="4">
        <f t="shared" si="15"/>
        <v>1.7729551202985885</v>
      </c>
      <c r="E23" s="4">
        <f t="shared" si="15"/>
        <v>1.0393611524119681</v>
      </c>
      <c r="F23" s="4">
        <f t="shared" si="15"/>
        <v>1.1694641701681823</v>
      </c>
      <c r="G23" s="4">
        <f t="shared" si="15"/>
        <v>1.0735888786464451</v>
      </c>
      <c r="H23" s="4">
        <f t="shared" si="15"/>
        <v>0.51990576170245539</v>
      </c>
      <c r="I23" s="4">
        <f t="shared" si="15"/>
        <v>1.023715171742799</v>
      </c>
      <c r="J23" s="4">
        <f t="shared" si="15"/>
        <v>2.5046495139655622E-2</v>
      </c>
      <c r="R23" s="5" t="s">
        <v>18</v>
      </c>
      <c r="S23" s="4">
        <f t="shared" ref="S23:AT23" si="16">S22/SQRT(COUNT(S9:S20))</f>
        <v>0.19462473604038075</v>
      </c>
      <c r="T23" s="4">
        <f t="shared" si="16"/>
        <v>0.19299604852813632</v>
      </c>
      <c r="U23" s="4">
        <f t="shared" si="16"/>
        <v>0.14213381090374033</v>
      </c>
      <c r="V23" s="4">
        <f t="shared" si="16"/>
        <v>0.1305582419667734</v>
      </c>
      <c r="W23" s="4">
        <f t="shared" si="16"/>
        <v>0.1123666437438736</v>
      </c>
      <c r="X23" s="4">
        <f t="shared" si="16"/>
        <v>0.18802535827258884</v>
      </c>
      <c r="Y23" s="617">
        <f t="shared" si="16"/>
        <v>0.1814581702500758</v>
      </c>
      <c r="Z23" s="4">
        <f t="shared" si="16"/>
        <v>8.3333333333333329E-2</v>
      </c>
      <c r="AA23" s="4">
        <f t="shared" si="16"/>
        <v>0.19462473604038075</v>
      </c>
      <c r="AB23" s="4">
        <f t="shared" si="16"/>
        <v>0.22890825651118377</v>
      </c>
      <c r="AC23" s="4">
        <f t="shared" si="16"/>
        <v>0.22473328748774735</v>
      </c>
      <c r="AD23" s="4">
        <f t="shared" si="16"/>
        <v>0.21320071635561044</v>
      </c>
      <c r="AE23" s="4">
        <f t="shared" si="16"/>
        <v>0.25990479997588539</v>
      </c>
      <c r="AF23" s="617">
        <f t="shared" si="16"/>
        <v>0.23337780285116344</v>
      </c>
      <c r="AG23" s="4">
        <f t="shared" si="16"/>
        <v>0.22360679774997896</v>
      </c>
      <c r="AH23" s="4">
        <f t="shared" si="16"/>
        <v>0.22110831935702666</v>
      </c>
      <c r="AI23" s="4">
        <f t="shared" si="16"/>
        <v>0.16329931618554513</v>
      </c>
      <c r="AJ23" s="4">
        <f t="shared" si="16"/>
        <v>0.20000000000000004</v>
      </c>
      <c r="AK23" s="4">
        <f t="shared" si="16"/>
        <v>0.23333333333333328</v>
      </c>
      <c r="AL23" s="4">
        <f t="shared" si="16"/>
        <v>0.13333333333333308</v>
      </c>
      <c r="AM23" s="617">
        <f t="shared" si="16"/>
        <v>0.28206111433911335</v>
      </c>
      <c r="AN23" s="4">
        <f t="shared" si="16"/>
        <v>0.2421610524189263</v>
      </c>
      <c r="AO23" s="4">
        <f t="shared" si="16"/>
        <v>0.2421610524189263</v>
      </c>
      <c r="AP23" s="4">
        <f t="shared" si="16"/>
        <v>0.26057865332352387</v>
      </c>
      <c r="AQ23" s="4">
        <f t="shared" si="16"/>
        <v>0.23570226039551587</v>
      </c>
      <c r="AR23" s="4">
        <f t="shared" si="16"/>
        <v>0.11111111111111092</v>
      </c>
      <c r="AS23" s="4">
        <f t="shared" si="16"/>
        <v>0.1756820922315766</v>
      </c>
      <c r="AT23" s="617">
        <f t="shared" si="16"/>
        <v>0.24919561952434821</v>
      </c>
      <c r="AX23" s="5" t="s">
        <v>18</v>
      </c>
      <c r="AY23" s="4">
        <f t="shared" ref="AY23:BZ23" si="17">AY22/SQRT(COUNT(AY9:AY20))</f>
        <v>0.15075567228888181</v>
      </c>
      <c r="AZ23" s="4">
        <f t="shared" si="17"/>
        <v>0.2599047999758855</v>
      </c>
      <c r="BA23" s="4">
        <f t="shared" si="17"/>
        <v>0.1305582419667734</v>
      </c>
      <c r="BB23" s="4">
        <f t="shared" si="17"/>
        <v>0.1305582419667734</v>
      </c>
      <c r="BC23" s="4">
        <f t="shared" si="17"/>
        <v>0.1929960485281364</v>
      </c>
      <c r="BD23" s="4">
        <f t="shared" si="17"/>
        <v>0.1929960485281364</v>
      </c>
      <c r="BE23" s="617">
        <f t="shared" si="17"/>
        <v>0.19039975722280997</v>
      </c>
      <c r="BF23" s="4">
        <f t="shared" si="17"/>
        <v>0.1305582419667734</v>
      </c>
      <c r="BG23" s="4">
        <f t="shared" si="17"/>
        <v>0.1486470975026408</v>
      </c>
      <c r="BH23" s="4">
        <f t="shared" si="17"/>
        <v>0.27061471362866296</v>
      </c>
      <c r="BI23" s="4">
        <f t="shared" si="17"/>
        <v>0.22890825651118374</v>
      </c>
      <c r="BJ23" s="4">
        <f t="shared" si="17"/>
        <v>0.1305582419667734</v>
      </c>
      <c r="BK23" s="4">
        <f t="shared" si="17"/>
        <v>0.17407765595569785</v>
      </c>
      <c r="BL23" s="617">
        <f t="shared" si="17"/>
        <v>0.22632647711309448</v>
      </c>
      <c r="BM23" s="4">
        <f t="shared" si="17"/>
        <v>0.22110831935702666</v>
      </c>
      <c r="BN23" s="4">
        <f t="shared" si="17"/>
        <v>0.19999999999999998</v>
      </c>
      <c r="BO23" s="4">
        <f t="shared" si="17"/>
        <v>0.27688746209726917</v>
      </c>
      <c r="BP23" s="4">
        <f t="shared" si="17"/>
        <v>0.33499585403736304</v>
      </c>
      <c r="BQ23" s="4">
        <f t="shared" si="17"/>
        <v>0.20000000000000004</v>
      </c>
      <c r="BR23" s="4">
        <f t="shared" si="17"/>
        <v>0.22110831935702679</v>
      </c>
      <c r="BS23" s="617">
        <f t="shared" si="17"/>
        <v>0.34430788063398515</v>
      </c>
      <c r="BT23" s="4">
        <f t="shared" si="17"/>
        <v>0.2421610524189263</v>
      </c>
      <c r="BU23" s="4">
        <f t="shared" si="17"/>
        <v>0.26057865332352387</v>
      </c>
      <c r="BV23" s="4">
        <f t="shared" si="17"/>
        <v>0.32394177193585</v>
      </c>
      <c r="BW23" s="4">
        <f t="shared" si="17"/>
        <v>0.27777777777777785</v>
      </c>
      <c r="BX23" s="4">
        <f t="shared" si="17"/>
        <v>0.30932024237944561</v>
      </c>
      <c r="BY23" s="4">
        <f t="shared" si="17"/>
        <v>0.26057865332352376</v>
      </c>
      <c r="BZ23" s="617">
        <f t="shared" si="17"/>
        <v>0.47517743599524248</v>
      </c>
    </row>
    <row r="24" spans="1:78">
      <c r="B24" s="1046"/>
      <c r="C24" s="4">
        <f t="shared" ref="C24:J24" si="18">C20+(2*C21)</f>
        <v>3.9600957479531238</v>
      </c>
      <c r="D24" s="4">
        <f t="shared" si="18"/>
        <v>4.4112115463680777</v>
      </c>
      <c r="E24" s="4">
        <f t="shared" si="18"/>
        <v>4.2731388475880312</v>
      </c>
      <c r="F24" s="4">
        <f t="shared" si="18"/>
        <v>4.3055358298318165</v>
      </c>
      <c r="G24" s="4">
        <f t="shared" si="18"/>
        <v>4.6414111213535536</v>
      </c>
      <c r="H24" s="4">
        <f t="shared" si="18"/>
        <v>4.8750942382975442</v>
      </c>
      <c r="I24" s="4">
        <f t="shared" si="18"/>
        <v>4.0140626060349778</v>
      </c>
      <c r="J24" s="4">
        <f t="shared" si="18"/>
        <v>5.7271757270825656</v>
      </c>
      <c r="R24" s="1045" t="s">
        <v>315</v>
      </c>
      <c r="S24" s="4">
        <f t="shared" ref="S24:Y24" si="19">S21-(2*S22)</f>
        <v>-0.84839972492648408</v>
      </c>
      <c r="T24" s="4">
        <f t="shared" si="19"/>
        <v>-0.92044918017637611</v>
      </c>
      <c r="U24" s="4">
        <f t="shared" si="19"/>
        <v>0.34860140549867114</v>
      </c>
      <c r="V24" s="4">
        <f t="shared" si="19"/>
        <v>0.84546596626670911</v>
      </c>
      <c r="W24" s="4">
        <f t="shared" si="19"/>
        <v>1.3881677225051441</v>
      </c>
      <c r="X24" s="4">
        <f t="shared" si="19"/>
        <v>1.3639887721088066</v>
      </c>
      <c r="Y24" s="617">
        <f t="shared" si="19"/>
        <v>1.4457375853802072</v>
      </c>
      <c r="Z24" s="4">
        <f t="shared" ref="Z24:AE24" si="20">Z21-(2*Z22)</f>
        <v>-0.49401693585629242</v>
      </c>
      <c r="AA24" s="4">
        <f t="shared" si="20"/>
        <v>-0.84839972492648408</v>
      </c>
      <c r="AB24" s="4">
        <f t="shared" si="20"/>
        <v>-0.16925625553085144</v>
      </c>
      <c r="AC24" s="4">
        <f t="shared" si="20"/>
        <v>0.10966877834362099</v>
      </c>
      <c r="AD24" s="4">
        <f t="shared" si="20"/>
        <v>0.5229021082480072</v>
      </c>
      <c r="AE24" s="4">
        <f t="shared" si="20"/>
        <v>1.6159933919096274</v>
      </c>
      <c r="AF24" s="617">
        <f t="shared" ref="AF24:AT24" si="21">AF21-(2*AF22)</f>
        <v>1.0393611524119681</v>
      </c>
      <c r="AG24" s="4">
        <f t="shared" si="21"/>
        <v>-0.91421356237309515</v>
      </c>
      <c r="AH24" s="4">
        <f t="shared" si="21"/>
        <v>-0.7984117975602022</v>
      </c>
      <c r="AI24" s="4">
        <f t="shared" si="21"/>
        <v>0.56720444101135592</v>
      </c>
      <c r="AJ24" s="4">
        <f t="shared" si="21"/>
        <v>0.53508893593264806</v>
      </c>
      <c r="AK24" s="4">
        <f t="shared" si="21"/>
        <v>0.62427042525475662</v>
      </c>
      <c r="AL24" s="4">
        <f t="shared" si="21"/>
        <v>1.9567259572884335</v>
      </c>
      <c r="AM24" s="617">
        <f t="shared" si="21"/>
        <v>1.0735888786464451</v>
      </c>
      <c r="AN24" s="4">
        <f t="shared" si="21"/>
        <v>-0.89741075895800226</v>
      </c>
      <c r="AO24" s="4">
        <f t="shared" si="21"/>
        <v>-1.0085218700691134</v>
      </c>
      <c r="AP24" s="4">
        <f t="shared" si="21"/>
        <v>-0.45236080883003216</v>
      </c>
      <c r="AQ24" s="4">
        <f t="shared" si="21"/>
        <v>0.2524531042935716</v>
      </c>
      <c r="AR24" s="4">
        <f t="shared" si="21"/>
        <v>1.2222222222222232</v>
      </c>
      <c r="AS24" s="4">
        <f t="shared" si="21"/>
        <v>1.5014630021660957</v>
      </c>
      <c r="AT24" s="617">
        <f t="shared" si="21"/>
        <v>1.023715171742799</v>
      </c>
      <c r="AX24" s="1045" t="s">
        <v>315</v>
      </c>
      <c r="AY24" s="4">
        <f t="shared" ref="AY24:BE24" si="22">AY21-(2*AY22)</f>
        <v>-0.544465935734187</v>
      </c>
      <c r="AZ24" s="4">
        <f t="shared" si="22"/>
        <v>-0.88400660809037335</v>
      </c>
      <c r="BA24" s="4">
        <f t="shared" si="22"/>
        <v>0.34546596626670911</v>
      </c>
      <c r="BB24" s="4">
        <f t="shared" si="22"/>
        <v>0.84546596626670911</v>
      </c>
      <c r="BC24" s="4">
        <f t="shared" si="22"/>
        <v>1.24621748649029</v>
      </c>
      <c r="BD24" s="4">
        <f t="shared" si="22"/>
        <v>1.579550819823623</v>
      </c>
      <c r="BE24" s="617">
        <f t="shared" si="22"/>
        <v>1.7729551202985885</v>
      </c>
      <c r="BF24" s="4">
        <f t="shared" ref="BF24:BK24" si="23">BF21-(2*BF22)</f>
        <v>-0.65453403373329089</v>
      </c>
      <c r="BG24" s="4">
        <f t="shared" si="23"/>
        <v>-0.61319063442220778</v>
      </c>
      <c r="BH24" s="4">
        <f t="shared" si="23"/>
        <v>-0.70820706645551756</v>
      </c>
      <c r="BI24" s="4">
        <f t="shared" si="23"/>
        <v>0.33074374446914878</v>
      </c>
      <c r="BJ24" s="4">
        <f t="shared" si="23"/>
        <v>1.3454659662667092</v>
      </c>
      <c r="BK24" s="4">
        <f t="shared" si="23"/>
        <v>1.7939546216889455</v>
      </c>
      <c r="BL24" s="617">
        <f>BL21-(2*BL22)</f>
        <v>1.1694641701681823</v>
      </c>
      <c r="BM24" s="4">
        <f t="shared" ref="BM24:BR24" si="24">BM21-(2*BM22)</f>
        <v>-0.99841179756020215</v>
      </c>
      <c r="BN24" s="4">
        <f t="shared" si="24"/>
        <v>-0.46491106406735172</v>
      </c>
      <c r="BO24" s="4">
        <f t="shared" si="24"/>
        <v>-0.85119007154182624</v>
      </c>
      <c r="BP24" s="4">
        <f t="shared" si="24"/>
        <v>-0.41869981094276087</v>
      </c>
      <c r="BQ24" s="4">
        <f t="shared" si="24"/>
        <v>0.93508893593264819</v>
      </c>
      <c r="BR24" s="4">
        <f t="shared" si="24"/>
        <v>1.201588202439797</v>
      </c>
      <c r="BS24" s="617">
        <f t="shared" ref="BS24:BZ24" si="25">BS21-(2*BS22)</f>
        <v>0.51990576170245539</v>
      </c>
      <c r="BT24" s="4">
        <f t="shared" si="25"/>
        <v>-1.0085218700691134</v>
      </c>
      <c r="BU24" s="4">
        <f t="shared" si="25"/>
        <v>-0.67458303105225448</v>
      </c>
      <c r="BV24" s="4">
        <f t="shared" si="25"/>
        <v>-0.72142840939287778</v>
      </c>
      <c r="BW24" s="4">
        <f t="shared" si="25"/>
        <v>0.11111111111111072</v>
      </c>
      <c r="BX24" s="4">
        <f t="shared" si="25"/>
        <v>0.25518965683443762</v>
      </c>
      <c r="BY24" s="4">
        <f t="shared" si="25"/>
        <v>1.3254169689477462</v>
      </c>
      <c r="BZ24" s="617">
        <f t="shared" si="25"/>
        <v>2.5046495139655622E-2</v>
      </c>
    </row>
    <row r="25" spans="1:78">
      <c r="R25" s="1046"/>
      <c r="S25" s="4">
        <f t="shared" ref="S25:Y25" si="26">S21+(2*S22)</f>
        <v>1.8483997249264841</v>
      </c>
      <c r="T25" s="4">
        <f t="shared" si="26"/>
        <v>1.7537825135097096</v>
      </c>
      <c r="U25" s="4">
        <f t="shared" si="26"/>
        <v>2.3180652611679955</v>
      </c>
      <c r="V25" s="4">
        <f t="shared" si="26"/>
        <v>2.6545340337332908</v>
      </c>
      <c r="W25" s="4">
        <f t="shared" si="26"/>
        <v>2.9451656108281892</v>
      </c>
      <c r="X25" s="4">
        <f t="shared" si="26"/>
        <v>3.9693445612245264</v>
      </c>
      <c r="Y25" s="617">
        <f t="shared" si="26"/>
        <v>3.9600957479531238</v>
      </c>
      <c r="Z25" s="4">
        <f t="shared" ref="Z25:AE25" si="27">Z21+(2*Z22)</f>
        <v>0.6606836025229591</v>
      </c>
      <c r="AA25" s="4">
        <f t="shared" si="27"/>
        <v>1.8483997249264841</v>
      </c>
      <c r="AB25" s="4">
        <f t="shared" si="27"/>
        <v>3.0025895888641849</v>
      </c>
      <c r="AC25" s="4">
        <f t="shared" si="27"/>
        <v>3.2236645549897123</v>
      </c>
      <c r="AD25" s="4">
        <f t="shared" si="27"/>
        <v>3.4770978917519928</v>
      </c>
      <c r="AE25" s="4">
        <f t="shared" si="27"/>
        <v>5.2173399414237061</v>
      </c>
      <c r="AF25" s="617">
        <f t="shared" ref="AF25:AT25" si="28">AF21+(2*AF22)</f>
        <v>4.2731388475880312</v>
      </c>
      <c r="AG25" s="4">
        <f t="shared" si="28"/>
        <v>1.9142135623730951</v>
      </c>
      <c r="AH25" s="4">
        <f t="shared" si="28"/>
        <v>1.9984117975602023</v>
      </c>
      <c r="AI25" s="4">
        <f t="shared" si="28"/>
        <v>2.6327955589886445</v>
      </c>
      <c r="AJ25" s="4">
        <f t="shared" si="28"/>
        <v>3.0649110640673518</v>
      </c>
      <c r="AK25" s="4">
        <f t="shared" si="28"/>
        <v>3.5757295747452433</v>
      </c>
      <c r="AL25" s="4">
        <f t="shared" si="28"/>
        <v>3.6432740427115662</v>
      </c>
      <c r="AM25" s="617">
        <f t="shared" si="28"/>
        <v>4.6414111213535536</v>
      </c>
      <c r="AN25" s="4">
        <f t="shared" si="28"/>
        <v>2.0085218700691136</v>
      </c>
      <c r="AO25" s="4">
        <f t="shared" si="28"/>
        <v>1.8974107589580023</v>
      </c>
      <c r="AP25" s="4">
        <f t="shared" si="28"/>
        <v>2.6745830310522543</v>
      </c>
      <c r="AQ25" s="4">
        <f t="shared" si="28"/>
        <v>3.0808802290397619</v>
      </c>
      <c r="AR25" s="4">
        <f t="shared" si="28"/>
        <v>2.5555555555555545</v>
      </c>
      <c r="AS25" s="4">
        <f t="shared" si="28"/>
        <v>3.6096481089450148</v>
      </c>
      <c r="AT25" s="617">
        <f t="shared" si="28"/>
        <v>4.0140626060349778</v>
      </c>
      <c r="AX25" s="1046"/>
      <c r="AY25" s="4">
        <f t="shared" ref="AY25:BE25" si="29">AY21+(2*AY22)</f>
        <v>1.544465935734187</v>
      </c>
      <c r="AZ25" s="4">
        <f t="shared" si="29"/>
        <v>2.7173399414237065</v>
      </c>
      <c r="BA25" s="4">
        <f t="shared" si="29"/>
        <v>2.1545340337332908</v>
      </c>
      <c r="BB25" s="4">
        <f t="shared" si="29"/>
        <v>2.6545340337332908</v>
      </c>
      <c r="BC25" s="4">
        <f t="shared" si="29"/>
        <v>3.920449180176377</v>
      </c>
      <c r="BD25" s="4">
        <f t="shared" si="29"/>
        <v>4.2537825135097105</v>
      </c>
      <c r="BE25" s="617">
        <f t="shared" si="29"/>
        <v>4.4112115463680777</v>
      </c>
      <c r="BF25" s="4">
        <f t="shared" ref="BF25:BK25" si="30">BF21+(2*BF22)</f>
        <v>1.1545340337332908</v>
      </c>
      <c r="BG25" s="4">
        <f t="shared" si="30"/>
        <v>1.4465239677555413</v>
      </c>
      <c r="BH25" s="4">
        <f t="shared" si="30"/>
        <v>3.0415403997888513</v>
      </c>
      <c r="BI25" s="4">
        <f t="shared" si="30"/>
        <v>3.5025895888641845</v>
      </c>
      <c r="BJ25" s="4">
        <f t="shared" si="30"/>
        <v>3.1545340337332908</v>
      </c>
      <c r="BK25" s="4">
        <f t="shared" si="30"/>
        <v>4.206045378311055</v>
      </c>
      <c r="BL25" s="617">
        <f>BL21+(2*BL22)</f>
        <v>4.3055358298318165</v>
      </c>
      <c r="BM25" s="4">
        <f t="shared" ref="BM25:BR25" si="31">BM21+(2*BM22)</f>
        <v>1.7984117975602021</v>
      </c>
      <c r="BN25" s="4">
        <f t="shared" si="31"/>
        <v>2.0649110640673518</v>
      </c>
      <c r="BO25" s="4">
        <f t="shared" si="31"/>
        <v>2.6511900715418264</v>
      </c>
      <c r="BP25" s="4">
        <f t="shared" si="31"/>
        <v>3.8186998109427606</v>
      </c>
      <c r="BQ25" s="4">
        <f t="shared" si="31"/>
        <v>3.4649110640673522</v>
      </c>
      <c r="BR25" s="4">
        <f t="shared" si="31"/>
        <v>3.9984117975602032</v>
      </c>
      <c r="BS25" s="617">
        <f t="shared" ref="BS25:BZ25" si="32">BS21+(2*BS22)</f>
        <v>4.8750942382975442</v>
      </c>
      <c r="BT25" s="4">
        <f t="shared" si="32"/>
        <v>1.8974107589580023</v>
      </c>
      <c r="BU25" s="4">
        <f t="shared" si="32"/>
        <v>2.4523608088300319</v>
      </c>
      <c r="BV25" s="4">
        <f t="shared" si="32"/>
        <v>3.1658728538373224</v>
      </c>
      <c r="BW25" s="4">
        <f t="shared" si="32"/>
        <v>3.4444444444444446</v>
      </c>
      <c r="BX25" s="4">
        <f t="shared" si="32"/>
        <v>3.9670325653877847</v>
      </c>
      <c r="BY25" s="4">
        <f t="shared" si="32"/>
        <v>4.452360808830031</v>
      </c>
      <c r="BZ25" s="617">
        <f t="shared" si="32"/>
        <v>5.7271757270825656</v>
      </c>
    </row>
    <row r="27" spans="1:78" ht="15" customHeight="1"/>
    <row r="29" spans="1:78" ht="15">
      <c r="A29" s="121" t="s">
        <v>314</v>
      </c>
      <c r="B29" s="1106" t="s">
        <v>31</v>
      </c>
      <c r="C29" s="1105"/>
      <c r="D29" s="1105"/>
      <c r="E29" s="1105"/>
      <c r="F29" s="1105"/>
      <c r="G29" s="1105"/>
      <c r="H29" s="1105"/>
      <c r="I29" s="1105"/>
      <c r="J29" s="650"/>
      <c r="K29" s="650"/>
      <c r="Q29" s="121" t="s">
        <v>314</v>
      </c>
      <c r="R29" s="1106" t="s">
        <v>31</v>
      </c>
      <c r="S29" s="1105"/>
      <c r="T29" s="1105"/>
      <c r="U29" s="1105"/>
      <c r="V29" s="1105"/>
      <c r="W29" s="1105"/>
      <c r="X29" s="1105"/>
      <c r="Y29" s="1105"/>
      <c r="Z29" s="650"/>
      <c r="AA29" s="650"/>
      <c r="AB29" s="650"/>
      <c r="AC29" s="650"/>
      <c r="AW29" s="121" t="s">
        <v>314</v>
      </c>
      <c r="AX29" s="1106" t="s">
        <v>31</v>
      </c>
      <c r="AY29" s="1105"/>
      <c r="AZ29" s="1105"/>
      <c r="BA29" s="1105"/>
      <c r="BB29" s="1105"/>
      <c r="BC29" s="1105"/>
      <c r="BD29" s="1105"/>
      <c r="BE29" s="1105"/>
      <c r="BF29" s="650"/>
      <c r="BG29" s="650"/>
    </row>
    <row r="30" spans="1:78" ht="15.75" thickBot="1">
      <c r="B30" s="1283" t="s">
        <v>1910</v>
      </c>
      <c r="C30" s="1105"/>
      <c r="D30" s="1105"/>
      <c r="E30" s="1105"/>
      <c r="F30" s="1105"/>
      <c r="G30" s="1105"/>
      <c r="H30" s="1105"/>
      <c r="I30" s="1105"/>
      <c r="J30" s="650"/>
      <c r="K30" s="650"/>
      <c r="R30" s="1283" t="s">
        <v>1884</v>
      </c>
      <c r="S30" s="1105"/>
      <c r="T30" s="1105"/>
      <c r="U30" s="1105"/>
      <c r="V30" s="1105"/>
      <c r="W30" s="1105"/>
      <c r="X30" s="1105"/>
      <c r="Y30" s="1105"/>
      <c r="Z30" s="650"/>
      <c r="AA30" s="650"/>
      <c r="AB30" s="650"/>
      <c r="AC30" s="650"/>
      <c r="AX30" s="1283" t="s">
        <v>1896</v>
      </c>
      <c r="AY30" s="1105"/>
      <c r="AZ30" s="1105"/>
      <c r="BA30" s="1105"/>
      <c r="BB30" s="1105"/>
      <c r="BC30" s="1105"/>
      <c r="BD30" s="1105"/>
      <c r="BE30" s="1105"/>
      <c r="BF30" s="650"/>
      <c r="BG30" s="650"/>
    </row>
    <row r="31" spans="1:78" ht="58.5" thickBot="1">
      <c r="B31" s="884" t="s">
        <v>824</v>
      </c>
      <c r="C31" s="885" t="s">
        <v>836</v>
      </c>
      <c r="D31" s="885" t="s">
        <v>30</v>
      </c>
      <c r="E31" s="886" t="s">
        <v>109</v>
      </c>
      <c r="F31" s="887" t="s">
        <v>881</v>
      </c>
      <c r="G31" s="888" t="s">
        <v>16</v>
      </c>
      <c r="H31" s="888" t="s">
        <v>882</v>
      </c>
      <c r="I31" s="889" t="s">
        <v>883</v>
      </c>
      <c r="J31" s="650"/>
      <c r="K31" s="650"/>
      <c r="R31" s="884" t="s">
        <v>824</v>
      </c>
      <c r="S31" s="885" t="s">
        <v>96</v>
      </c>
      <c r="T31" s="885" t="s">
        <v>30</v>
      </c>
      <c r="U31" s="886" t="s">
        <v>109</v>
      </c>
      <c r="V31" s="887" t="s">
        <v>881</v>
      </c>
      <c r="W31" s="888" t="s">
        <v>16</v>
      </c>
      <c r="X31" s="888" t="s">
        <v>882</v>
      </c>
      <c r="Y31" s="889" t="s">
        <v>883</v>
      </c>
      <c r="Z31" s="650"/>
      <c r="AA31" s="650"/>
      <c r="AB31" s="650"/>
      <c r="AC31" s="650"/>
      <c r="AX31" s="884" t="s">
        <v>824</v>
      </c>
      <c r="AY31" s="885" t="s">
        <v>96</v>
      </c>
      <c r="AZ31" s="885" t="s">
        <v>30</v>
      </c>
      <c r="BA31" s="886" t="s">
        <v>109</v>
      </c>
      <c r="BB31" s="887" t="s">
        <v>881</v>
      </c>
      <c r="BC31" s="888" t="s">
        <v>16</v>
      </c>
      <c r="BD31" s="888" t="s">
        <v>882</v>
      </c>
      <c r="BE31" s="889" t="s">
        <v>883</v>
      </c>
      <c r="BF31" s="650"/>
      <c r="BG31" s="650"/>
    </row>
    <row r="32" spans="1:78" ht="15">
      <c r="B32" s="1284" t="s">
        <v>884</v>
      </c>
      <c r="C32" s="890" t="s">
        <v>823</v>
      </c>
      <c r="D32" s="890" t="s">
        <v>1</v>
      </c>
      <c r="E32" s="891" t="s">
        <v>10</v>
      </c>
      <c r="F32" s="892">
        <v>1</v>
      </c>
      <c r="G32" s="893">
        <v>3.4849999999999999</v>
      </c>
      <c r="H32" s="894" t="s">
        <v>851</v>
      </c>
      <c r="I32" s="895" t="s">
        <v>885</v>
      </c>
      <c r="J32" s="650"/>
      <c r="K32" s="650"/>
      <c r="R32" s="1284" t="s">
        <v>884</v>
      </c>
      <c r="S32" s="890" t="s">
        <v>99</v>
      </c>
      <c r="T32" s="890" t="s">
        <v>1</v>
      </c>
      <c r="U32" s="891" t="s">
        <v>10</v>
      </c>
      <c r="V32" s="892">
        <v>1</v>
      </c>
      <c r="W32" s="893">
        <v>2</v>
      </c>
      <c r="X32" s="894" t="s">
        <v>851</v>
      </c>
      <c r="Y32" s="895" t="s">
        <v>885</v>
      </c>
      <c r="Z32" s="650"/>
      <c r="AA32" s="650"/>
      <c r="AB32" s="650"/>
      <c r="AC32" s="650"/>
      <c r="AX32" s="1284" t="s">
        <v>884</v>
      </c>
      <c r="AY32" s="890" t="s">
        <v>99</v>
      </c>
      <c r="AZ32" s="890" t="s">
        <v>1</v>
      </c>
      <c r="BA32" s="891" t="s">
        <v>10</v>
      </c>
      <c r="BB32" s="892">
        <v>1</v>
      </c>
      <c r="BC32" s="893">
        <v>1</v>
      </c>
      <c r="BD32" s="894" t="s">
        <v>851</v>
      </c>
      <c r="BE32" s="895" t="s">
        <v>885</v>
      </c>
      <c r="BF32" s="650"/>
      <c r="BG32" s="650"/>
    </row>
    <row r="33" spans="2:59" ht="15">
      <c r="B33" s="1101"/>
      <c r="C33" s="896" t="s">
        <v>822</v>
      </c>
      <c r="D33" s="896" t="s">
        <v>1</v>
      </c>
      <c r="E33" s="897" t="s">
        <v>10</v>
      </c>
      <c r="F33" s="898">
        <v>1</v>
      </c>
      <c r="G33" s="899">
        <v>3.33</v>
      </c>
      <c r="H33" s="900" t="s">
        <v>851</v>
      </c>
      <c r="I33" s="901" t="s">
        <v>885</v>
      </c>
      <c r="J33" s="650"/>
      <c r="K33" s="650"/>
      <c r="R33" s="1101"/>
      <c r="S33" s="896" t="s">
        <v>100</v>
      </c>
      <c r="T33" s="896" t="s">
        <v>1</v>
      </c>
      <c r="U33" s="897" t="s">
        <v>10</v>
      </c>
      <c r="V33" s="898">
        <v>1</v>
      </c>
      <c r="W33" s="899">
        <v>1</v>
      </c>
      <c r="X33" s="900" t="s">
        <v>851</v>
      </c>
      <c r="Y33" s="901" t="s">
        <v>885</v>
      </c>
      <c r="Z33" s="650"/>
      <c r="AA33" s="650"/>
      <c r="AB33" s="650"/>
      <c r="AC33" s="650"/>
      <c r="AX33" s="1101"/>
      <c r="AY33" s="896" t="s">
        <v>100</v>
      </c>
      <c r="AZ33" s="896" t="s">
        <v>1</v>
      </c>
      <c r="BA33" s="897" t="s">
        <v>10</v>
      </c>
      <c r="BB33" s="898">
        <v>1</v>
      </c>
      <c r="BC33" s="899">
        <v>2</v>
      </c>
      <c r="BD33" s="900" t="s">
        <v>851</v>
      </c>
      <c r="BE33" s="901" t="s">
        <v>885</v>
      </c>
      <c r="BF33" s="650"/>
      <c r="BG33" s="650"/>
    </row>
    <row r="34" spans="2:59" ht="15">
      <c r="B34" s="1102"/>
      <c r="C34" s="896" t="s">
        <v>33</v>
      </c>
      <c r="D34" s="896" t="s">
        <v>1</v>
      </c>
      <c r="E34" s="897" t="s">
        <v>10</v>
      </c>
      <c r="F34" s="898">
        <v>2</v>
      </c>
      <c r="G34" s="899">
        <v>3.4074999999999998</v>
      </c>
      <c r="H34" s="902">
        <v>0.10960155108391474</v>
      </c>
      <c r="I34" s="903">
        <v>3.2164798557275054E-2</v>
      </c>
      <c r="J34" s="650"/>
      <c r="K34" s="650"/>
      <c r="R34" s="1101"/>
      <c r="S34" s="896" t="s">
        <v>101</v>
      </c>
      <c r="T34" s="896" t="s">
        <v>1</v>
      </c>
      <c r="U34" s="897" t="s">
        <v>10</v>
      </c>
      <c r="V34" s="898">
        <v>1</v>
      </c>
      <c r="W34" s="899">
        <v>1</v>
      </c>
      <c r="X34" s="900" t="s">
        <v>851</v>
      </c>
      <c r="Y34" s="901" t="s">
        <v>885</v>
      </c>
      <c r="Z34" s="650"/>
      <c r="AA34" s="650"/>
      <c r="AB34" s="650"/>
      <c r="AC34" s="650"/>
      <c r="AX34" s="1101"/>
      <c r="AY34" s="896" t="s">
        <v>101</v>
      </c>
      <c r="AZ34" s="896" t="s">
        <v>1</v>
      </c>
      <c r="BA34" s="897" t="s">
        <v>10</v>
      </c>
      <c r="BB34" s="898">
        <v>1</v>
      </c>
      <c r="BC34" s="899">
        <v>1</v>
      </c>
      <c r="BD34" s="900" t="s">
        <v>851</v>
      </c>
      <c r="BE34" s="901" t="s">
        <v>885</v>
      </c>
      <c r="BF34" s="650"/>
      <c r="BG34" s="650"/>
    </row>
    <row r="35" spans="2:59" ht="15">
      <c r="B35" s="1285" t="s">
        <v>886</v>
      </c>
      <c r="C35" s="896" t="s">
        <v>823</v>
      </c>
      <c r="D35" s="896" t="s">
        <v>1</v>
      </c>
      <c r="E35" s="897" t="s">
        <v>10</v>
      </c>
      <c r="F35" s="898">
        <v>1</v>
      </c>
      <c r="G35" s="899">
        <v>2.5750000000000002</v>
      </c>
      <c r="H35" s="900" t="s">
        <v>851</v>
      </c>
      <c r="I35" s="901" t="s">
        <v>885</v>
      </c>
      <c r="J35" s="650"/>
      <c r="K35" s="650"/>
      <c r="R35" s="1101"/>
      <c r="S35" s="896" t="s">
        <v>102</v>
      </c>
      <c r="T35" s="896" t="s">
        <v>1</v>
      </c>
      <c r="U35" s="897" t="s">
        <v>10</v>
      </c>
      <c r="V35" s="898">
        <v>1</v>
      </c>
      <c r="W35" s="899">
        <v>2</v>
      </c>
      <c r="X35" s="900" t="s">
        <v>851</v>
      </c>
      <c r="Y35" s="901" t="s">
        <v>885</v>
      </c>
      <c r="Z35" s="650"/>
      <c r="AA35" s="650"/>
      <c r="AB35" s="650"/>
      <c r="AC35" s="650"/>
      <c r="AX35" s="1101"/>
      <c r="AY35" s="896" t="s">
        <v>102</v>
      </c>
      <c r="AZ35" s="896" t="s">
        <v>1</v>
      </c>
      <c r="BA35" s="897" t="s">
        <v>10</v>
      </c>
      <c r="BB35" s="898">
        <v>1</v>
      </c>
      <c r="BC35" s="899">
        <v>2</v>
      </c>
      <c r="BD35" s="900" t="s">
        <v>851</v>
      </c>
      <c r="BE35" s="901" t="s">
        <v>885</v>
      </c>
      <c r="BF35" s="650"/>
      <c r="BG35" s="650"/>
    </row>
    <row r="36" spans="2:59" ht="15">
      <c r="B36" s="1101"/>
      <c r="C36" s="896" t="s">
        <v>822</v>
      </c>
      <c r="D36" s="896" t="s">
        <v>1</v>
      </c>
      <c r="E36" s="897" t="s">
        <v>10</v>
      </c>
      <c r="F36" s="898">
        <v>1</v>
      </c>
      <c r="G36" s="899">
        <v>3.165</v>
      </c>
      <c r="H36" s="900" t="s">
        <v>851</v>
      </c>
      <c r="I36" s="901" t="s">
        <v>885</v>
      </c>
      <c r="J36" s="650"/>
      <c r="K36" s="650"/>
      <c r="R36" s="1101"/>
      <c r="S36" s="896" t="s">
        <v>103</v>
      </c>
      <c r="T36" s="896" t="s">
        <v>1</v>
      </c>
      <c r="U36" s="897" t="s">
        <v>10</v>
      </c>
      <c r="V36" s="898">
        <v>1</v>
      </c>
      <c r="W36" s="899">
        <v>2</v>
      </c>
      <c r="X36" s="900" t="s">
        <v>851</v>
      </c>
      <c r="Y36" s="901" t="s">
        <v>885</v>
      </c>
      <c r="Z36" s="650"/>
      <c r="AA36" s="650"/>
      <c r="AB36" s="650"/>
      <c r="AC36" s="650"/>
      <c r="AX36" s="1101"/>
      <c r="AY36" s="896" t="s">
        <v>103</v>
      </c>
      <c r="AZ36" s="896" t="s">
        <v>1</v>
      </c>
      <c r="BA36" s="897" t="s">
        <v>10</v>
      </c>
      <c r="BB36" s="898">
        <v>1</v>
      </c>
      <c r="BC36" s="899">
        <v>2</v>
      </c>
      <c r="BD36" s="900" t="s">
        <v>851</v>
      </c>
      <c r="BE36" s="901" t="s">
        <v>885</v>
      </c>
      <c r="BF36" s="650"/>
      <c r="BG36" s="650"/>
    </row>
    <row r="37" spans="2:59" ht="15">
      <c r="B37" s="1102"/>
      <c r="C37" s="896" t="s">
        <v>33</v>
      </c>
      <c r="D37" s="896" t="s">
        <v>1</v>
      </c>
      <c r="E37" s="897" t="s">
        <v>10</v>
      </c>
      <c r="F37" s="898">
        <v>2</v>
      </c>
      <c r="G37" s="899">
        <v>2.87</v>
      </c>
      <c r="H37" s="902">
        <v>0.41719300090006295</v>
      </c>
      <c r="I37" s="903">
        <v>0.14536341494775712</v>
      </c>
      <c r="J37" s="650"/>
      <c r="K37" s="650"/>
      <c r="R37" s="1101"/>
      <c r="S37" s="896" t="s">
        <v>104</v>
      </c>
      <c r="T37" s="896" t="s">
        <v>1</v>
      </c>
      <c r="U37" s="897" t="s">
        <v>10</v>
      </c>
      <c r="V37" s="898">
        <v>1</v>
      </c>
      <c r="W37" s="899">
        <v>3</v>
      </c>
      <c r="X37" s="900" t="s">
        <v>851</v>
      </c>
      <c r="Y37" s="901" t="s">
        <v>885</v>
      </c>
      <c r="Z37" s="650"/>
      <c r="AA37" s="650"/>
      <c r="AB37" s="650"/>
      <c r="AC37" s="650"/>
      <c r="AX37" s="1101"/>
      <c r="AY37" s="896" t="s">
        <v>104</v>
      </c>
      <c r="AZ37" s="896" t="s">
        <v>1</v>
      </c>
      <c r="BA37" s="897" t="s">
        <v>10</v>
      </c>
      <c r="BB37" s="898">
        <v>1</v>
      </c>
      <c r="BC37" s="899">
        <v>2</v>
      </c>
      <c r="BD37" s="900" t="s">
        <v>851</v>
      </c>
      <c r="BE37" s="901" t="s">
        <v>885</v>
      </c>
      <c r="BF37" s="650"/>
      <c r="BG37" s="650"/>
    </row>
    <row r="38" spans="2:59" ht="15">
      <c r="B38" s="1285" t="s">
        <v>887</v>
      </c>
      <c r="C38" s="896" t="s">
        <v>823</v>
      </c>
      <c r="D38" s="896" t="s">
        <v>1</v>
      </c>
      <c r="E38" s="897" t="s">
        <v>10</v>
      </c>
      <c r="F38" s="898">
        <v>1</v>
      </c>
      <c r="G38" s="899">
        <v>3.5249999999999999</v>
      </c>
      <c r="H38" s="900" t="s">
        <v>851</v>
      </c>
      <c r="I38" s="901" t="s">
        <v>885</v>
      </c>
      <c r="J38" s="650"/>
      <c r="K38" s="650"/>
      <c r="R38" s="1102"/>
      <c r="S38" s="896" t="s">
        <v>33</v>
      </c>
      <c r="T38" s="896" t="s">
        <v>1</v>
      </c>
      <c r="U38" s="897" t="s">
        <v>10</v>
      </c>
      <c r="V38" s="898">
        <v>6</v>
      </c>
      <c r="W38" s="899">
        <v>1.8333333333333335</v>
      </c>
      <c r="X38" s="902">
        <v>0.752772652709081</v>
      </c>
      <c r="Y38" s="903">
        <v>0.4106032651140441</v>
      </c>
      <c r="Z38" s="650"/>
      <c r="AA38" s="650"/>
      <c r="AB38" s="650"/>
      <c r="AC38" s="650"/>
      <c r="AX38" s="1102"/>
      <c r="AY38" s="896" t="s">
        <v>33</v>
      </c>
      <c r="AZ38" s="896" t="s">
        <v>1</v>
      </c>
      <c r="BA38" s="897" t="s">
        <v>10</v>
      </c>
      <c r="BB38" s="898">
        <v>6</v>
      </c>
      <c r="BC38" s="899">
        <v>1.6666666666666667</v>
      </c>
      <c r="BD38" s="902">
        <v>0.5163977794943222</v>
      </c>
      <c r="BE38" s="903">
        <v>0.30983866769659335</v>
      </c>
      <c r="BF38" s="650"/>
      <c r="BG38" s="650"/>
    </row>
    <row r="39" spans="2:59" ht="15" customHeight="1">
      <c r="B39" s="1101"/>
      <c r="C39" s="896" t="s">
        <v>822</v>
      </c>
      <c r="D39" s="896" t="s">
        <v>1</v>
      </c>
      <c r="E39" s="897" t="s">
        <v>10</v>
      </c>
      <c r="F39" s="898">
        <v>1</v>
      </c>
      <c r="G39" s="899">
        <v>3.13</v>
      </c>
      <c r="H39" s="900" t="s">
        <v>851</v>
      </c>
      <c r="I39" s="901" t="s">
        <v>885</v>
      </c>
      <c r="J39" s="650"/>
      <c r="K39" s="650"/>
      <c r="R39" s="1285" t="s">
        <v>886</v>
      </c>
      <c r="S39" s="896" t="s">
        <v>99</v>
      </c>
      <c r="T39" s="896" t="s">
        <v>1</v>
      </c>
      <c r="U39" s="897" t="s">
        <v>10</v>
      </c>
      <c r="V39" s="898">
        <v>1</v>
      </c>
      <c r="W39" s="899">
        <v>0</v>
      </c>
      <c r="X39" s="900" t="s">
        <v>851</v>
      </c>
      <c r="Y39" s="901" t="s">
        <v>885</v>
      </c>
      <c r="Z39" s="650"/>
      <c r="AA39" s="650"/>
      <c r="AB39" s="650"/>
      <c r="AC39" s="650"/>
      <c r="AX39" s="1285" t="s">
        <v>886</v>
      </c>
      <c r="AY39" s="896" t="s">
        <v>99</v>
      </c>
      <c r="AZ39" s="896" t="s">
        <v>1</v>
      </c>
      <c r="BA39" s="897" t="s">
        <v>10</v>
      </c>
      <c r="BB39" s="898">
        <v>1</v>
      </c>
      <c r="BC39" s="899">
        <v>0</v>
      </c>
      <c r="BD39" s="900" t="s">
        <v>851</v>
      </c>
      <c r="BE39" s="901" t="s">
        <v>885</v>
      </c>
      <c r="BF39" s="650"/>
      <c r="BG39" s="650"/>
    </row>
    <row r="40" spans="2:59" ht="15">
      <c r="B40" s="1102"/>
      <c r="C40" s="896" t="s">
        <v>33</v>
      </c>
      <c r="D40" s="896" t="s">
        <v>1</v>
      </c>
      <c r="E40" s="897" t="s">
        <v>10</v>
      </c>
      <c r="F40" s="898">
        <v>2</v>
      </c>
      <c r="G40" s="899">
        <v>3.3274999999999997</v>
      </c>
      <c r="H40" s="902">
        <v>0.27930717856868631</v>
      </c>
      <c r="I40" s="903">
        <v>8.3939046902685596E-2</v>
      </c>
      <c r="J40" s="650"/>
      <c r="K40" s="650"/>
      <c r="R40" s="1101"/>
      <c r="S40" s="896" t="s">
        <v>100</v>
      </c>
      <c r="T40" s="896" t="s">
        <v>1</v>
      </c>
      <c r="U40" s="897" t="s">
        <v>10</v>
      </c>
      <c r="V40" s="898">
        <v>1</v>
      </c>
      <c r="W40" s="899">
        <v>0</v>
      </c>
      <c r="X40" s="900" t="s">
        <v>851</v>
      </c>
      <c r="Y40" s="901" t="s">
        <v>885</v>
      </c>
      <c r="Z40" s="650"/>
      <c r="AA40" s="650"/>
      <c r="AB40" s="650"/>
      <c r="AC40" s="650"/>
      <c r="AX40" s="1101"/>
      <c r="AY40" s="896" t="s">
        <v>100</v>
      </c>
      <c r="AZ40" s="896" t="s">
        <v>1</v>
      </c>
      <c r="BA40" s="897" t="s">
        <v>10</v>
      </c>
      <c r="BB40" s="898">
        <v>1</v>
      </c>
      <c r="BC40" s="899">
        <v>1</v>
      </c>
      <c r="BD40" s="900" t="s">
        <v>851</v>
      </c>
      <c r="BE40" s="901" t="s">
        <v>885</v>
      </c>
      <c r="BF40" s="650"/>
      <c r="BG40" s="650"/>
    </row>
    <row r="41" spans="2:59" ht="15">
      <c r="B41" s="1285" t="s">
        <v>888</v>
      </c>
      <c r="C41" s="896" t="s">
        <v>823</v>
      </c>
      <c r="D41" s="896" t="s">
        <v>1</v>
      </c>
      <c r="E41" s="897" t="s">
        <v>10</v>
      </c>
      <c r="F41" s="898">
        <v>1</v>
      </c>
      <c r="G41" s="899">
        <v>2.38</v>
      </c>
      <c r="H41" s="900" t="s">
        <v>851</v>
      </c>
      <c r="I41" s="901" t="s">
        <v>885</v>
      </c>
      <c r="J41" s="650"/>
      <c r="K41" s="650"/>
      <c r="R41" s="1101"/>
      <c r="S41" s="896" t="s">
        <v>101</v>
      </c>
      <c r="T41" s="896" t="s">
        <v>1</v>
      </c>
      <c r="U41" s="897" t="s">
        <v>10</v>
      </c>
      <c r="V41" s="898">
        <v>1</v>
      </c>
      <c r="W41" s="899">
        <v>1</v>
      </c>
      <c r="X41" s="900" t="s">
        <v>851</v>
      </c>
      <c r="Y41" s="901" t="s">
        <v>885</v>
      </c>
      <c r="Z41" s="650"/>
      <c r="AA41" s="650"/>
      <c r="AB41" s="650"/>
      <c r="AC41" s="650"/>
      <c r="AX41" s="1101"/>
      <c r="AY41" s="896" t="s">
        <v>101</v>
      </c>
      <c r="AZ41" s="896" t="s">
        <v>1</v>
      </c>
      <c r="BA41" s="897" t="s">
        <v>10</v>
      </c>
      <c r="BB41" s="898">
        <v>1</v>
      </c>
      <c r="BC41" s="899">
        <v>1</v>
      </c>
      <c r="BD41" s="900" t="s">
        <v>851</v>
      </c>
      <c r="BE41" s="901" t="s">
        <v>885</v>
      </c>
      <c r="BF41" s="650"/>
      <c r="BG41" s="650"/>
    </row>
    <row r="42" spans="2:59" ht="15">
      <c r="B42" s="1101"/>
      <c r="C42" s="896" t="s">
        <v>822</v>
      </c>
      <c r="D42" s="896" t="s">
        <v>1</v>
      </c>
      <c r="E42" s="897" t="s">
        <v>10</v>
      </c>
      <c r="F42" s="898">
        <v>1</v>
      </c>
      <c r="G42" s="899">
        <v>1.7949999999999999</v>
      </c>
      <c r="H42" s="900" t="s">
        <v>851</v>
      </c>
      <c r="I42" s="901" t="s">
        <v>885</v>
      </c>
      <c r="J42" s="650"/>
      <c r="K42" s="650"/>
      <c r="R42" s="1101"/>
      <c r="S42" s="896" t="s">
        <v>102</v>
      </c>
      <c r="T42" s="896" t="s">
        <v>1</v>
      </c>
      <c r="U42" s="897" t="s">
        <v>10</v>
      </c>
      <c r="V42" s="898">
        <v>1</v>
      </c>
      <c r="W42" s="899">
        <v>2</v>
      </c>
      <c r="X42" s="900" t="s">
        <v>851</v>
      </c>
      <c r="Y42" s="901" t="s">
        <v>885</v>
      </c>
      <c r="Z42" s="650"/>
      <c r="AA42" s="650"/>
      <c r="AB42" s="650"/>
      <c r="AC42" s="650"/>
      <c r="AX42" s="1101"/>
      <c r="AY42" s="896" t="s">
        <v>102</v>
      </c>
      <c r="AZ42" s="896" t="s">
        <v>1</v>
      </c>
      <c r="BA42" s="897" t="s">
        <v>10</v>
      </c>
      <c r="BB42" s="898">
        <v>1</v>
      </c>
      <c r="BC42" s="899">
        <v>2</v>
      </c>
      <c r="BD42" s="900" t="s">
        <v>851</v>
      </c>
      <c r="BE42" s="901" t="s">
        <v>885</v>
      </c>
      <c r="BF42" s="650"/>
      <c r="BG42" s="650"/>
    </row>
    <row r="43" spans="2:59" ht="15">
      <c r="B43" s="1102"/>
      <c r="C43" s="896" t="s">
        <v>33</v>
      </c>
      <c r="D43" s="896" t="s">
        <v>1</v>
      </c>
      <c r="E43" s="897" t="s">
        <v>10</v>
      </c>
      <c r="F43" s="898">
        <v>2</v>
      </c>
      <c r="G43" s="899">
        <v>2.0874999999999999</v>
      </c>
      <c r="H43" s="902">
        <v>0.41365746699413031</v>
      </c>
      <c r="I43" s="903">
        <v>0.1981592656259307</v>
      </c>
      <c r="J43" s="650"/>
      <c r="K43" s="650"/>
      <c r="R43" s="1101"/>
      <c r="S43" s="896" t="s">
        <v>103</v>
      </c>
      <c r="T43" s="896" t="s">
        <v>1</v>
      </c>
      <c r="U43" s="897" t="s">
        <v>10</v>
      </c>
      <c r="V43" s="898">
        <v>1</v>
      </c>
      <c r="W43" s="899">
        <v>2</v>
      </c>
      <c r="X43" s="900" t="s">
        <v>851</v>
      </c>
      <c r="Y43" s="901" t="s">
        <v>885</v>
      </c>
      <c r="Z43" s="650"/>
      <c r="AA43" s="650"/>
      <c r="AB43" s="650"/>
      <c r="AC43" s="650"/>
      <c r="AX43" s="1101"/>
      <c r="AY43" s="896" t="s">
        <v>103</v>
      </c>
      <c r="AZ43" s="896" t="s">
        <v>1</v>
      </c>
      <c r="BA43" s="897" t="s">
        <v>10</v>
      </c>
      <c r="BB43" s="898">
        <v>1</v>
      </c>
      <c r="BC43" s="899">
        <v>3</v>
      </c>
      <c r="BD43" s="900" t="s">
        <v>851</v>
      </c>
      <c r="BE43" s="901" t="s">
        <v>885</v>
      </c>
      <c r="BF43" s="650"/>
      <c r="BG43" s="650"/>
    </row>
    <row r="44" spans="2:59" ht="15">
      <c r="B44" s="1285" t="s">
        <v>889</v>
      </c>
      <c r="C44" s="896" t="s">
        <v>823</v>
      </c>
      <c r="D44" s="896" t="s">
        <v>1</v>
      </c>
      <c r="E44" s="897" t="s">
        <v>10</v>
      </c>
      <c r="F44" s="898">
        <v>1</v>
      </c>
      <c r="G44" s="899">
        <v>1.7949999999999999</v>
      </c>
      <c r="H44" s="900" t="s">
        <v>851</v>
      </c>
      <c r="I44" s="901" t="s">
        <v>885</v>
      </c>
      <c r="J44" s="650"/>
      <c r="K44" s="650"/>
      <c r="R44" s="1101"/>
      <c r="S44" s="896" t="s">
        <v>104</v>
      </c>
      <c r="T44" s="896" t="s">
        <v>1</v>
      </c>
      <c r="U44" s="897" t="s">
        <v>10</v>
      </c>
      <c r="V44" s="898">
        <v>1</v>
      </c>
      <c r="W44" s="899">
        <v>4</v>
      </c>
      <c r="X44" s="900" t="s">
        <v>851</v>
      </c>
      <c r="Y44" s="901" t="s">
        <v>885</v>
      </c>
      <c r="Z44" s="650"/>
      <c r="AA44" s="650"/>
      <c r="AB44" s="650"/>
      <c r="AC44" s="650"/>
      <c r="AX44" s="1101"/>
      <c r="AY44" s="896" t="s">
        <v>104</v>
      </c>
      <c r="AZ44" s="896" t="s">
        <v>1</v>
      </c>
      <c r="BA44" s="897" t="s">
        <v>10</v>
      </c>
      <c r="BB44" s="898">
        <v>1</v>
      </c>
      <c r="BC44" s="899">
        <v>3</v>
      </c>
      <c r="BD44" s="900" t="s">
        <v>851</v>
      </c>
      <c r="BE44" s="901" t="s">
        <v>885</v>
      </c>
      <c r="BF44" s="650"/>
      <c r="BG44" s="650"/>
    </row>
    <row r="45" spans="2:59" ht="15">
      <c r="B45" s="1101"/>
      <c r="C45" s="896" t="s">
        <v>822</v>
      </c>
      <c r="D45" s="896" t="s">
        <v>1</v>
      </c>
      <c r="E45" s="897" t="s">
        <v>10</v>
      </c>
      <c r="F45" s="898">
        <v>1</v>
      </c>
      <c r="G45" s="899">
        <v>2.38</v>
      </c>
      <c r="H45" s="900" t="s">
        <v>851</v>
      </c>
      <c r="I45" s="901" t="s">
        <v>885</v>
      </c>
      <c r="J45" s="650"/>
      <c r="K45" s="650"/>
      <c r="R45" s="1102"/>
      <c r="S45" s="896" t="s">
        <v>33</v>
      </c>
      <c r="T45" s="896" t="s">
        <v>1</v>
      </c>
      <c r="U45" s="897" t="s">
        <v>10</v>
      </c>
      <c r="V45" s="898">
        <v>6</v>
      </c>
      <c r="W45" s="899">
        <v>1.5</v>
      </c>
      <c r="X45" s="902">
        <v>1.51657508881031</v>
      </c>
      <c r="Y45" s="903">
        <v>1.0110500592068734</v>
      </c>
      <c r="Z45" s="650"/>
      <c r="AA45" s="650"/>
      <c r="AB45" s="650"/>
      <c r="AC45" s="650"/>
      <c r="AX45" s="1102"/>
      <c r="AY45" s="896" t="s">
        <v>33</v>
      </c>
      <c r="AZ45" s="896" t="s">
        <v>1</v>
      </c>
      <c r="BA45" s="897" t="s">
        <v>10</v>
      </c>
      <c r="BB45" s="898">
        <v>6</v>
      </c>
      <c r="BC45" s="899">
        <v>1.6666666666666665</v>
      </c>
      <c r="BD45" s="902">
        <v>1.2110601416389968</v>
      </c>
      <c r="BE45" s="903">
        <v>0.72663608498339816</v>
      </c>
      <c r="BF45" s="650"/>
      <c r="BG45" s="650"/>
    </row>
    <row r="46" spans="2:59" ht="15">
      <c r="B46" s="1102"/>
      <c r="C46" s="896" t="s">
        <v>33</v>
      </c>
      <c r="D46" s="896" t="s">
        <v>1</v>
      </c>
      <c r="E46" s="897" t="s">
        <v>10</v>
      </c>
      <c r="F46" s="898">
        <v>2</v>
      </c>
      <c r="G46" s="899">
        <v>2.0874999999999999</v>
      </c>
      <c r="H46" s="902">
        <v>0.41365746699413031</v>
      </c>
      <c r="I46" s="903">
        <v>0.1981592656259307</v>
      </c>
      <c r="J46" s="650"/>
      <c r="K46" s="650"/>
      <c r="R46" s="1285" t="s">
        <v>887</v>
      </c>
      <c r="S46" s="896" t="s">
        <v>99</v>
      </c>
      <c r="T46" s="896" t="s">
        <v>1</v>
      </c>
      <c r="U46" s="897" t="s">
        <v>10</v>
      </c>
      <c r="V46" s="898">
        <v>1</v>
      </c>
      <c r="W46" s="899">
        <v>1</v>
      </c>
      <c r="X46" s="900" t="s">
        <v>851</v>
      </c>
      <c r="Y46" s="901" t="s">
        <v>885</v>
      </c>
      <c r="Z46" s="650"/>
      <c r="AA46" s="650"/>
      <c r="AB46" s="650"/>
      <c r="AC46" s="650"/>
      <c r="AX46" s="1285" t="s">
        <v>887</v>
      </c>
      <c r="AY46" s="896" t="s">
        <v>99</v>
      </c>
      <c r="AZ46" s="896" t="s">
        <v>1</v>
      </c>
      <c r="BA46" s="897" t="s">
        <v>10</v>
      </c>
      <c r="BB46" s="898">
        <v>1</v>
      </c>
      <c r="BC46" s="899">
        <v>1</v>
      </c>
      <c r="BD46" s="900" t="s">
        <v>851</v>
      </c>
      <c r="BE46" s="901" t="s">
        <v>885</v>
      </c>
      <c r="BF46" s="650"/>
      <c r="BG46" s="650"/>
    </row>
    <row r="47" spans="2:59" ht="15">
      <c r="B47" s="1285" t="s">
        <v>890</v>
      </c>
      <c r="C47" s="896" t="s">
        <v>823</v>
      </c>
      <c r="D47" s="896" t="s">
        <v>1</v>
      </c>
      <c r="E47" s="897" t="s">
        <v>10</v>
      </c>
      <c r="F47" s="898">
        <v>1</v>
      </c>
      <c r="G47" s="899">
        <v>2.58</v>
      </c>
      <c r="H47" s="900" t="s">
        <v>851</v>
      </c>
      <c r="I47" s="901" t="s">
        <v>885</v>
      </c>
      <c r="J47" s="650"/>
      <c r="K47" s="650"/>
      <c r="R47" s="1101"/>
      <c r="S47" s="896" t="s">
        <v>100</v>
      </c>
      <c r="T47" s="896" t="s">
        <v>1</v>
      </c>
      <c r="U47" s="897" t="s">
        <v>10</v>
      </c>
      <c r="V47" s="898">
        <v>1</v>
      </c>
      <c r="W47" s="899">
        <v>2</v>
      </c>
      <c r="X47" s="900" t="s">
        <v>851</v>
      </c>
      <c r="Y47" s="901" t="s">
        <v>885</v>
      </c>
      <c r="Z47" s="650"/>
      <c r="AA47" s="650"/>
      <c r="AB47" s="650"/>
      <c r="AC47" s="650"/>
      <c r="AX47" s="1101"/>
      <c r="AY47" s="896" t="s">
        <v>100</v>
      </c>
      <c r="AZ47" s="896" t="s">
        <v>1</v>
      </c>
      <c r="BA47" s="897" t="s">
        <v>10</v>
      </c>
      <c r="BB47" s="898">
        <v>1</v>
      </c>
      <c r="BC47" s="899">
        <v>1</v>
      </c>
      <c r="BD47" s="900" t="s">
        <v>851</v>
      </c>
      <c r="BE47" s="901" t="s">
        <v>885</v>
      </c>
      <c r="BF47" s="650"/>
      <c r="BG47" s="650"/>
    </row>
    <row r="48" spans="2:59" ht="15">
      <c r="B48" s="1101"/>
      <c r="C48" s="896" t="s">
        <v>822</v>
      </c>
      <c r="D48" s="896" t="s">
        <v>1</v>
      </c>
      <c r="E48" s="897" t="s">
        <v>10</v>
      </c>
      <c r="F48" s="898">
        <v>1</v>
      </c>
      <c r="G48" s="899">
        <v>2.54</v>
      </c>
      <c r="H48" s="900" t="s">
        <v>851</v>
      </c>
      <c r="I48" s="901" t="s">
        <v>885</v>
      </c>
      <c r="J48" s="650"/>
      <c r="K48" s="650"/>
      <c r="R48" s="1101"/>
      <c r="S48" s="896" t="s">
        <v>101</v>
      </c>
      <c r="T48" s="896" t="s">
        <v>1</v>
      </c>
      <c r="U48" s="897" t="s">
        <v>10</v>
      </c>
      <c r="V48" s="898">
        <v>1</v>
      </c>
      <c r="W48" s="899">
        <v>1</v>
      </c>
      <c r="X48" s="900" t="s">
        <v>851</v>
      </c>
      <c r="Y48" s="901" t="s">
        <v>885</v>
      </c>
      <c r="Z48" s="650"/>
      <c r="AA48" s="650"/>
      <c r="AB48" s="650"/>
      <c r="AC48" s="650"/>
      <c r="AX48" s="1101"/>
      <c r="AY48" s="896" t="s">
        <v>101</v>
      </c>
      <c r="AZ48" s="896" t="s">
        <v>1</v>
      </c>
      <c r="BA48" s="897" t="s">
        <v>10</v>
      </c>
      <c r="BB48" s="898">
        <v>1</v>
      </c>
      <c r="BC48" s="899">
        <v>1</v>
      </c>
      <c r="BD48" s="900" t="s">
        <v>851</v>
      </c>
      <c r="BE48" s="901" t="s">
        <v>885</v>
      </c>
      <c r="BF48" s="650"/>
      <c r="BG48" s="650"/>
    </row>
    <row r="49" spans="2:59" ht="15">
      <c r="B49" s="1102"/>
      <c r="C49" s="896" t="s">
        <v>33</v>
      </c>
      <c r="D49" s="896" t="s">
        <v>1</v>
      </c>
      <c r="E49" s="897" t="s">
        <v>10</v>
      </c>
      <c r="F49" s="898">
        <v>2</v>
      </c>
      <c r="G49" s="899">
        <v>2.56</v>
      </c>
      <c r="H49" s="902">
        <v>2.8284271247461929E-2</v>
      </c>
      <c r="I49" s="903">
        <v>1.1048543456039816E-2</v>
      </c>
      <c r="J49" s="650"/>
      <c r="K49" s="650"/>
      <c r="R49" s="1101"/>
      <c r="S49" s="896" t="s">
        <v>102</v>
      </c>
      <c r="T49" s="896" t="s">
        <v>1</v>
      </c>
      <c r="U49" s="897" t="s">
        <v>10</v>
      </c>
      <c r="V49" s="898">
        <v>1</v>
      </c>
      <c r="W49" s="899">
        <v>2</v>
      </c>
      <c r="X49" s="900" t="s">
        <v>851</v>
      </c>
      <c r="Y49" s="901" t="s">
        <v>885</v>
      </c>
      <c r="Z49" s="650"/>
      <c r="AA49" s="650"/>
      <c r="AB49" s="650"/>
      <c r="AC49" s="650"/>
      <c r="AX49" s="1101"/>
      <c r="AY49" s="896" t="s">
        <v>102</v>
      </c>
      <c r="AZ49" s="896" t="s">
        <v>1</v>
      </c>
      <c r="BA49" s="897" t="s">
        <v>10</v>
      </c>
      <c r="BB49" s="898">
        <v>1</v>
      </c>
      <c r="BC49" s="899">
        <v>2</v>
      </c>
      <c r="BD49" s="900" t="s">
        <v>851</v>
      </c>
      <c r="BE49" s="901" t="s">
        <v>885</v>
      </c>
      <c r="BF49" s="650"/>
      <c r="BG49" s="650"/>
    </row>
    <row r="50" spans="2:59" ht="15">
      <c r="B50" s="1285" t="s">
        <v>891</v>
      </c>
      <c r="C50" s="896" t="s">
        <v>823</v>
      </c>
      <c r="D50" s="896" t="s">
        <v>1</v>
      </c>
      <c r="E50" s="897" t="s">
        <v>10</v>
      </c>
      <c r="F50" s="898">
        <v>1</v>
      </c>
      <c r="G50" s="899">
        <v>3.17</v>
      </c>
      <c r="H50" s="900" t="s">
        <v>851</v>
      </c>
      <c r="I50" s="901" t="s">
        <v>885</v>
      </c>
      <c r="J50" s="650"/>
      <c r="K50" s="650"/>
      <c r="R50" s="1101"/>
      <c r="S50" s="896" t="s">
        <v>103</v>
      </c>
      <c r="T50" s="896" t="s">
        <v>1</v>
      </c>
      <c r="U50" s="897" t="s">
        <v>10</v>
      </c>
      <c r="V50" s="898">
        <v>1</v>
      </c>
      <c r="W50" s="899">
        <v>2</v>
      </c>
      <c r="X50" s="900" t="s">
        <v>851</v>
      </c>
      <c r="Y50" s="901" t="s">
        <v>885</v>
      </c>
      <c r="Z50" s="650"/>
      <c r="AA50" s="650"/>
      <c r="AB50" s="650"/>
      <c r="AC50" s="650"/>
      <c r="AX50" s="1101"/>
      <c r="AY50" s="896" t="s">
        <v>103</v>
      </c>
      <c r="AZ50" s="896" t="s">
        <v>1</v>
      </c>
      <c r="BA50" s="897" t="s">
        <v>10</v>
      </c>
      <c r="BB50" s="898">
        <v>1</v>
      </c>
      <c r="BC50" s="899">
        <v>2</v>
      </c>
      <c r="BD50" s="900" t="s">
        <v>851</v>
      </c>
      <c r="BE50" s="901" t="s">
        <v>885</v>
      </c>
      <c r="BF50" s="650"/>
      <c r="BG50" s="650"/>
    </row>
    <row r="51" spans="2:59" ht="15">
      <c r="B51" s="1101"/>
      <c r="C51" s="896" t="s">
        <v>822</v>
      </c>
      <c r="D51" s="896" t="s">
        <v>1</v>
      </c>
      <c r="E51" s="897" t="s">
        <v>10</v>
      </c>
      <c r="F51" s="898">
        <v>1</v>
      </c>
      <c r="G51" s="899">
        <v>3.17</v>
      </c>
      <c r="H51" s="900" t="s">
        <v>851</v>
      </c>
      <c r="I51" s="901" t="s">
        <v>885</v>
      </c>
      <c r="J51" s="650"/>
      <c r="K51" s="650"/>
      <c r="R51" s="1101"/>
      <c r="S51" s="896" t="s">
        <v>104</v>
      </c>
      <c r="T51" s="896" t="s">
        <v>1</v>
      </c>
      <c r="U51" s="897" t="s">
        <v>10</v>
      </c>
      <c r="V51" s="898">
        <v>1</v>
      </c>
      <c r="W51" s="899">
        <v>3</v>
      </c>
      <c r="X51" s="900" t="s">
        <v>851</v>
      </c>
      <c r="Y51" s="901" t="s">
        <v>885</v>
      </c>
      <c r="Z51" s="650"/>
      <c r="AA51" s="650"/>
      <c r="AB51" s="650"/>
      <c r="AC51" s="650"/>
      <c r="AX51" s="1101"/>
      <c r="AY51" s="896" t="s">
        <v>104</v>
      </c>
      <c r="AZ51" s="896" t="s">
        <v>1</v>
      </c>
      <c r="BA51" s="897" t="s">
        <v>10</v>
      </c>
      <c r="BB51" s="898">
        <v>1</v>
      </c>
      <c r="BC51" s="899">
        <v>3</v>
      </c>
      <c r="BD51" s="900" t="s">
        <v>851</v>
      </c>
      <c r="BE51" s="901" t="s">
        <v>885</v>
      </c>
      <c r="BF51" s="650"/>
      <c r="BG51" s="650"/>
    </row>
    <row r="52" spans="2:59" ht="15">
      <c r="B52" s="1102"/>
      <c r="C52" s="896" t="s">
        <v>33</v>
      </c>
      <c r="D52" s="896" t="s">
        <v>1</v>
      </c>
      <c r="E52" s="897" t="s">
        <v>10</v>
      </c>
      <c r="F52" s="898">
        <v>2</v>
      </c>
      <c r="G52" s="899">
        <v>3.17</v>
      </c>
      <c r="H52" s="902">
        <v>0</v>
      </c>
      <c r="I52" s="903">
        <v>0</v>
      </c>
      <c r="J52" s="650"/>
      <c r="K52" s="650"/>
      <c r="R52" s="1102"/>
      <c r="S52" s="896" t="s">
        <v>33</v>
      </c>
      <c r="T52" s="896" t="s">
        <v>1</v>
      </c>
      <c r="U52" s="897" t="s">
        <v>10</v>
      </c>
      <c r="V52" s="898">
        <v>6</v>
      </c>
      <c r="W52" s="899">
        <v>1.8333333333333335</v>
      </c>
      <c r="X52" s="902">
        <v>0.75277265270908089</v>
      </c>
      <c r="Y52" s="903">
        <v>0.4106032651140441</v>
      </c>
      <c r="Z52" s="650"/>
      <c r="AA52" s="650"/>
      <c r="AB52" s="650"/>
      <c r="AC52" s="650"/>
      <c r="AX52" s="1102"/>
      <c r="AY52" s="896" t="s">
        <v>33</v>
      </c>
      <c r="AZ52" s="896" t="s">
        <v>1</v>
      </c>
      <c r="BA52" s="897" t="s">
        <v>10</v>
      </c>
      <c r="BB52" s="898">
        <v>6</v>
      </c>
      <c r="BC52" s="899">
        <v>1.6666666666666665</v>
      </c>
      <c r="BD52" s="902">
        <v>0.81649658092772603</v>
      </c>
      <c r="BE52" s="903">
        <v>0.48989794855663571</v>
      </c>
      <c r="BF52" s="650"/>
      <c r="BG52" s="650"/>
    </row>
    <row r="53" spans="2:59" ht="15">
      <c r="B53" s="1285" t="s">
        <v>892</v>
      </c>
      <c r="C53" s="896" t="s">
        <v>823</v>
      </c>
      <c r="D53" s="896" t="s">
        <v>1</v>
      </c>
      <c r="E53" s="897" t="s">
        <v>10</v>
      </c>
      <c r="F53" s="898">
        <v>1</v>
      </c>
      <c r="G53" s="899">
        <v>2.38</v>
      </c>
      <c r="H53" s="900" t="s">
        <v>851</v>
      </c>
      <c r="I53" s="901" t="s">
        <v>885</v>
      </c>
      <c r="J53" s="650"/>
      <c r="K53" s="650"/>
      <c r="R53" s="1285" t="s">
        <v>888</v>
      </c>
      <c r="S53" s="896" t="s">
        <v>99</v>
      </c>
      <c r="T53" s="896" t="s">
        <v>1</v>
      </c>
      <c r="U53" s="897" t="s">
        <v>10</v>
      </c>
      <c r="V53" s="898">
        <v>1</v>
      </c>
      <c r="W53" s="899">
        <v>0</v>
      </c>
      <c r="X53" s="900" t="s">
        <v>851</v>
      </c>
      <c r="Y53" s="901" t="s">
        <v>885</v>
      </c>
      <c r="Z53" s="650"/>
      <c r="AA53" s="650"/>
      <c r="AB53" s="650"/>
      <c r="AC53" s="650"/>
      <c r="AX53" s="1285" t="s">
        <v>888</v>
      </c>
      <c r="AY53" s="896" t="s">
        <v>99</v>
      </c>
      <c r="AZ53" s="896" t="s">
        <v>1</v>
      </c>
      <c r="BA53" s="897" t="s">
        <v>10</v>
      </c>
      <c r="BB53" s="898">
        <v>1</v>
      </c>
      <c r="BC53" s="899">
        <v>0</v>
      </c>
      <c r="BD53" s="900" t="s">
        <v>851</v>
      </c>
      <c r="BE53" s="901" t="s">
        <v>885</v>
      </c>
      <c r="BF53" s="650"/>
      <c r="BG53" s="650"/>
    </row>
    <row r="54" spans="2:59" ht="15">
      <c r="B54" s="1101"/>
      <c r="C54" s="896" t="s">
        <v>822</v>
      </c>
      <c r="D54" s="896" t="s">
        <v>1</v>
      </c>
      <c r="E54" s="897" t="s">
        <v>10</v>
      </c>
      <c r="F54" s="898">
        <v>1</v>
      </c>
      <c r="G54" s="899">
        <v>3.5550000000000002</v>
      </c>
      <c r="H54" s="900" t="s">
        <v>851</v>
      </c>
      <c r="I54" s="901" t="s">
        <v>885</v>
      </c>
      <c r="J54" s="650"/>
      <c r="K54" s="650"/>
      <c r="R54" s="1101"/>
      <c r="S54" s="896" t="s">
        <v>100</v>
      </c>
      <c r="T54" s="896" t="s">
        <v>1</v>
      </c>
      <c r="U54" s="897" t="s">
        <v>10</v>
      </c>
      <c r="V54" s="898">
        <v>1</v>
      </c>
      <c r="W54" s="899">
        <v>0</v>
      </c>
      <c r="X54" s="900" t="s">
        <v>851</v>
      </c>
      <c r="Y54" s="901" t="s">
        <v>885</v>
      </c>
      <c r="Z54" s="650"/>
      <c r="AA54" s="650"/>
      <c r="AB54" s="650"/>
      <c r="AC54" s="650"/>
      <c r="AX54" s="1101"/>
      <c r="AY54" s="896" t="s">
        <v>100</v>
      </c>
      <c r="AZ54" s="896" t="s">
        <v>1</v>
      </c>
      <c r="BA54" s="897" t="s">
        <v>10</v>
      </c>
      <c r="BB54" s="898">
        <v>1</v>
      </c>
      <c r="BC54" s="899">
        <v>0</v>
      </c>
      <c r="BD54" s="900" t="s">
        <v>851</v>
      </c>
      <c r="BE54" s="901" t="s">
        <v>885</v>
      </c>
      <c r="BF54" s="650"/>
      <c r="BG54" s="650"/>
    </row>
    <row r="55" spans="2:59" ht="15">
      <c r="B55" s="1102"/>
      <c r="C55" s="896" t="s">
        <v>33</v>
      </c>
      <c r="D55" s="896" t="s">
        <v>1</v>
      </c>
      <c r="E55" s="897" t="s">
        <v>10</v>
      </c>
      <c r="F55" s="898">
        <v>2</v>
      </c>
      <c r="G55" s="899">
        <v>2.9675000000000002</v>
      </c>
      <c r="H55" s="902">
        <v>0.83085046789419359</v>
      </c>
      <c r="I55" s="903">
        <v>0.27998330847319075</v>
      </c>
      <c r="J55" s="650"/>
      <c r="K55" s="650"/>
      <c r="R55" s="1101"/>
      <c r="S55" s="896" t="s">
        <v>101</v>
      </c>
      <c r="T55" s="896" t="s">
        <v>1</v>
      </c>
      <c r="U55" s="897" t="s">
        <v>10</v>
      </c>
      <c r="V55" s="898">
        <v>1</v>
      </c>
      <c r="W55" s="899">
        <v>1</v>
      </c>
      <c r="X55" s="900" t="s">
        <v>851</v>
      </c>
      <c r="Y55" s="901" t="s">
        <v>885</v>
      </c>
      <c r="Z55" s="650"/>
      <c r="AA55" s="650"/>
      <c r="AB55" s="650"/>
      <c r="AC55" s="650"/>
      <c r="AX55" s="1101"/>
      <c r="AY55" s="896" t="s">
        <v>101</v>
      </c>
      <c r="AZ55" s="896" t="s">
        <v>1</v>
      </c>
      <c r="BA55" s="897" t="s">
        <v>10</v>
      </c>
      <c r="BB55" s="898">
        <v>1</v>
      </c>
      <c r="BC55" s="899">
        <v>1</v>
      </c>
      <c r="BD55" s="900" t="s">
        <v>851</v>
      </c>
      <c r="BE55" s="901" t="s">
        <v>885</v>
      </c>
      <c r="BF55" s="650"/>
      <c r="BG55" s="650"/>
    </row>
    <row r="56" spans="2:59" ht="15">
      <c r="B56" s="1285" t="s">
        <v>893</v>
      </c>
      <c r="C56" s="896" t="s">
        <v>823</v>
      </c>
      <c r="D56" s="896" t="s">
        <v>1</v>
      </c>
      <c r="E56" s="897" t="s">
        <v>10</v>
      </c>
      <c r="F56" s="898">
        <v>1</v>
      </c>
      <c r="G56" s="899">
        <v>1.7949999999999999</v>
      </c>
      <c r="H56" s="900" t="s">
        <v>851</v>
      </c>
      <c r="I56" s="901" t="s">
        <v>885</v>
      </c>
      <c r="J56" s="650"/>
      <c r="K56" s="650"/>
      <c r="R56" s="1101"/>
      <c r="S56" s="896" t="s">
        <v>102</v>
      </c>
      <c r="T56" s="896" t="s">
        <v>1</v>
      </c>
      <c r="U56" s="897" t="s">
        <v>10</v>
      </c>
      <c r="V56" s="898">
        <v>1</v>
      </c>
      <c r="W56" s="899">
        <v>2</v>
      </c>
      <c r="X56" s="900" t="s">
        <v>851</v>
      </c>
      <c r="Y56" s="901" t="s">
        <v>885</v>
      </c>
      <c r="Z56" s="650"/>
      <c r="AA56" s="650"/>
      <c r="AB56" s="650"/>
      <c r="AC56" s="650"/>
      <c r="AX56" s="1101"/>
      <c r="AY56" s="896" t="s">
        <v>102</v>
      </c>
      <c r="AZ56" s="896" t="s">
        <v>1</v>
      </c>
      <c r="BA56" s="897" t="s">
        <v>10</v>
      </c>
      <c r="BB56" s="898">
        <v>1</v>
      </c>
      <c r="BC56" s="899">
        <v>1</v>
      </c>
      <c r="BD56" s="900" t="s">
        <v>851</v>
      </c>
      <c r="BE56" s="901" t="s">
        <v>885</v>
      </c>
      <c r="BF56" s="650"/>
      <c r="BG56" s="650"/>
    </row>
    <row r="57" spans="2:59" ht="15">
      <c r="B57" s="1101"/>
      <c r="C57" s="896" t="s">
        <v>822</v>
      </c>
      <c r="D57" s="896" t="s">
        <v>1</v>
      </c>
      <c r="E57" s="897" t="s">
        <v>10</v>
      </c>
      <c r="F57" s="898">
        <v>1</v>
      </c>
      <c r="G57" s="899">
        <v>2.74</v>
      </c>
      <c r="H57" s="900" t="s">
        <v>851</v>
      </c>
      <c r="I57" s="901" t="s">
        <v>885</v>
      </c>
      <c r="J57" s="650"/>
      <c r="K57" s="650"/>
      <c r="R57" s="1101"/>
      <c r="S57" s="896" t="s">
        <v>103</v>
      </c>
      <c r="T57" s="896" t="s">
        <v>1</v>
      </c>
      <c r="U57" s="897" t="s">
        <v>10</v>
      </c>
      <c r="V57" s="898">
        <v>1</v>
      </c>
      <c r="W57" s="899">
        <v>2</v>
      </c>
      <c r="X57" s="900" t="s">
        <v>851</v>
      </c>
      <c r="Y57" s="901" t="s">
        <v>885</v>
      </c>
      <c r="Z57" s="650"/>
      <c r="AA57" s="650"/>
      <c r="AB57" s="650"/>
      <c r="AC57" s="650"/>
      <c r="AX57" s="1101"/>
      <c r="AY57" s="896" t="s">
        <v>103</v>
      </c>
      <c r="AZ57" s="896" t="s">
        <v>1</v>
      </c>
      <c r="BA57" s="897" t="s">
        <v>10</v>
      </c>
      <c r="BB57" s="898">
        <v>1</v>
      </c>
      <c r="BC57" s="899">
        <v>2</v>
      </c>
      <c r="BD57" s="900" t="s">
        <v>851</v>
      </c>
      <c r="BE57" s="901" t="s">
        <v>885</v>
      </c>
      <c r="BF57" s="650"/>
      <c r="BG57" s="650"/>
    </row>
    <row r="58" spans="2:59" ht="15">
      <c r="B58" s="1102"/>
      <c r="C58" s="896" t="s">
        <v>33</v>
      </c>
      <c r="D58" s="896" t="s">
        <v>1</v>
      </c>
      <c r="E58" s="897" t="s">
        <v>10</v>
      </c>
      <c r="F58" s="898">
        <v>2</v>
      </c>
      <c r="G58" s="899">
        <v>2.2675000000000001</v>
      </c>
      <c r="H58" s="902">
        <v>0.66821590822128774</v>
      </c>
      <c r="I58" s="903">
        <v>0.2946927930413617</v>
      </c>
      <c r="J58" s="650"/>
      <c r="K58" s="650"/>
      <c r="R58" s="1101"/>
      <c r="S58" s="896" t="s">
        <v>104</v>
      </c>
      <c r="T58" s="896" t="s">
        <v>1</v>
      </c>
      <c r="U58" s="897" t="s">
        <v>10</v>
      </c>
      <c r="V58" s="898">
        <v>1</v>
      </c>
      <c r="W58" s="899">
        <v>3</v>
      </c>
      <c r="X58" s="900" t="s">
        <v>851</v>
      </c>
      <c r="Y58" s="901" t="s">
        <v>885</v>
      </c>
      <c r="Z58" s="650"/>
      <c r="AA58" s="650"/>
      <c r="AB58" s="650"/>
      <c r="AC58" s="650"/>
      <c r="AX58" s="1101"/>
      <c r="AY58" s="896" t="s">
        <v>104</v>
      </c>
      <c r="AZ58" s="896" t="s">
        <v>1</v>
      </c>
      <c r="BA58" s="897" t="s">
        <v>10</v>
      </c>
      <c r="BB58" s="898">
        <v>1</v>
      </c>
      <c r="BC58" s="899">
        <v>2</v>
      </c>
      <c r="BD58" s="900" t="s">
        <v>851</v>
      </c>
      <c r="BE58" s="901" t="s">
        <v>885</v>
      </c>
      <c r="BF58" s="650"/>
      <c r="BG58" s="650"/>
    </row>
    <row r="59" spans="2:59" ht="15">
      <c r="B59" s="1285" t="s">
        <v>894</v>
      </c>
      <c r="C59" s="896" t="s">
        <v>823</v>
      </c>
      <c r="D59" s="896" t="s">
        <v>1</v>
      </c>
      <c r="E59" s="897" t="s">
        <v>10</v>
      </c>
      <c r="F59" s="898">
        <v>1</v>
      </c>
      <c r="G59" s="899">
        <v>3.2050000000000001</v>
      </c>
      <c r="H59" s="900" t="s">
        <v>851</v>
      </c>
      <c r="I59" s="901" t="s">
        <v>885</v>
      </c>
      <c r="J59" s="650"/>
      <c r="K59" s="650"/>
      <c r="R59" s="1102"/>
      <c r="S59" s="896" t="s">
        <v>33</v>
      </c>
      <c r="T59" s="896" t="s">
        <v>1</v>
      </c>
      <c r="U59" s="897" t="s">
        <v>10</v>
      </c>
      <c r="V59" s="898">
        <v>6</v>
      </c>
      <c r="W59" s="899">
        <v>1.3333333333333333</v>
      </c>
      <c r="X59" s="902">
        <v>1.2110601416389966</v>
      </c>
      <c r="Y59" s="903">
        <v>0.90829510622924758</v>
      </c>
      <c r="Z59" s="650"/>
      <c r="AA59" s="650"/>
      <c r="AB59" s="650"/>
      <c r="AC59" s="650"/>
      <c r="AX59" s="1102"/>
      <c r="AY59" s="896" t="s">
        <v>33</v>
      </c>
      <c r="AZ59" s="896" t="s">
        <v>1</v>
      </c>
      <c r="BA59" s="897" t="s">
        <v>10</v>
      </c>
      <c r="BB59" s="898">
        <v>6</v>
      </c>
      <c r="BC59" s="899">
        <v>1</v>
      </c>
      <c r="BD59" s="902">
        <v>0.89442719099991597</v>
      </c>
      <c r="BE59" s="903">
        <v>0.89442719099991597</v>
      </c>
      <c r="BF59" s="650"/>
      <c r="BG59" s="650"/>
    </row>
    <row r="60" spans="2:59" ht="15">
      <c r="B60" s="1101"/>
      <c r="C60" s="896" t="s">
        <v>822</v>
      </c>
      <c r="D60" s="896" t="s">
        <v>1</v>
      </c>
      <c r="E60" s="897" t="s">
        <v>10</v>
      </c>
      <c r="F60" s="898">
        <v>1</v>
      </c>
      <c r="G60" s="899">
        <v>3.2</v>
      </c>
      <c r="H60" s="900" t="s">
        <v>851</v>
      </c>
      <c r="I60" s="901" t="s">
        <v>885</v>
      </c>
      <c r="J60" s="650"/>
      <c r="K60" s="650"/>
      <c r="R60" s="1285" t="s">
        <v>889</v>
      </c>
      <c r="S60" s="896" t="s">
        <v>99</v>
      </c>
      <c r="T60" s="896" t="s">
        <v>1</v>
      </c>
      <c r="U60" s="897" t="s">
        <v>10</v>
      </c>
      <c r="V60" s="898">
        <v>1</v>
      </c>
      <c r="W60" s="899">
        <v>0</v>
      </c>
      <c r="X60" s="900" t="s">
        <v>851</v>
      </c>
      <c r="Y60" s="901" t="s">
        <v>885</v>
      </c>
      <c r="Z60" s="650"/>
      <c r="AA60" s="650"/>
      <c r="AB60" s="650"/>
      <c r="AC60" s="650"/>
      <c r="AX60" s="1285" t="s">
        <v>889</v>
      </c>
      <c r="AY60" s="896" t="s">
        <v>99</v>
      </c>
      <c r="AZ60" s="896" t="s">
        <v>1</v>
      </c>
      <c r="BA60" s="897" t="s">
        <v>10</v>
      </c>
      <c r="BB60" s="898">
        <v>1</v>
      </c>
      <c r="BC60" s="899">
        <v>0</v>
      </c>
      <c r="BD60" s="900" t="s">
        <v>851</v>
      </c>
      <c r="BE60" s="901" t="s">
        <v>885</v>
      </c>
      <c r="BF60" s="650"/>
      <c r="BG60" s="650"/>
    </row>
    <row r="61" spans="2:59" ht="15">
      <c r="B61" s="1102"/>
      <c r="C61" s="896" t="s">
        <v>33</v>
      </c>
      <c r="D61" s="896" t="s">
        <v>1</v>
      </c>
      <c r="E61" s="897" t="s">
        <v>10</v>
      </c>
      <c r="F61" s="898">
        <v>2</v>
      </c>
      <c r="G61" s="899">
        <v>3.2025000000000001</v>
      </c>
      <c r="H61" s="902">
        <v>3.5355339059326626E-3</v>
      </c>
      <c r="I61" s="903">
        <v>1.1039918519696057E-3</v>
      </c>
      <c r="J61" s="650"/>
      <c r="K61" s="650"/>
      <c r="R61" s="1101"/>
      <c r="S61" s="896" t="s">
        <v>100</v>
      </c>
      <c r="T61" s="896" t="s">
        <v>1</v>
      </c>
      <c r="U61" s="897" t="s">
        <v>10</v>
      </c>
      <c r="V61" s="898">
        <v>1</v>
      </c>
      <c r="W61" s="899">
        <v>0</v>
      </c>
      <c r="X61" s="900" t="s">
        <v>851</v>
      </c>
      <c r="Y61" s="901" t="s">
        <v>885</v>
      </c>
      <c r="Z61" s="650"/>
      <c r="AA61" s="650"/>
      <c r="AB61" s="650"/>
      <c r="AC61" s="650"/>
      <c r="AX61" s="1101"/>
      <c r="AY61" s="896" t="s">
        <v>100</v>
      </c>
      <c r="AZ61" s="896" t="s">
        <v>1</v>
      </c>
      <c r="BA61" s="897" t="s">
        <v>10</v>
      </c>
      <c r="BB61" s="898">
        <v>1</v>
      </c>
      <c r="BC61" s="899">
        <v>0</v>
      </c>
      <c r="BD61" s="900" t="s">
        <v>851</v>
      </c>
      <c r="BE61" s="901" t="s">
        <v>885</v>
      </c>
      <c r="BF61" s="650"/>
      <c r="BG61" s="650"/>
    </row>
    <row r="62" spans="2:59" ht="15">
      <c r="B62" s="1285" t="s">
        <v>895</v>
      </c>
      <c r="C62" s="896" t="s">
        <v>823</v>
      </c>
      <c r="D62" s="896" t="s">
        <v>1</v>
      </c>
      <c r="E62" s="897" t="s">
        <v>10</v>
      </c>
      <c r="F62" s="898">
        <v>1</v>
      </c>
      <c r="G62" s="899">
        <v>2.1850000000000001</v>
      </c>
      <c r="H62" s="900" t="s">
        <v>851</v>
      </c>
      <c r="I62" s="901" t="s">
        <v>885</v>
      </c>
      <c r="J62" s="650"/>
      <c r="K62" s="650"/>
      <c r="R62" s="1101"/>
      <c r="S62" s="896" t="s">
        <v>101</v>
      </c>
      <c r="T62" s="896" t="s">
        <v>1</v>
      </c>
      <c r="U62" s="897" t="s">
        <v>10</v>
      </c>
      <c r="V62" s="898">
        <v>1</v>
      </c>
      <c r="W62" s="899">
        <v>1</v>
      </c>
      <c r="X62" s="900" t="s">
        <v>851</v>
      </c>
      <c r="Y62" s="901" t="s">
        <v>885</v>
      </c>
      <c r="Z62" s="650"/>
      <c r="AA62" s="650"/>
      <c r="AB62" s="650"/>
      <c r="AC62" s="650"/>
      <c r="AX62" s="1101"/>
      <c r="AY62" s="896" t="s">
        <v>101</v>
      </c>
      <c r="AZ62" s="896" t="s">
        <v>1</v>
      </c>
      <c r="BA62" s="897" t="s">
        <v>10</v>
      </c>
      <c r="BB62" s="898">
        <v>1</v>
      </c>
      <c r="BC62" s="899">
        <v>1</v>
      </c>
      <c r="BD62" s="900" t="s">
        <v>851</v>
      </c>
      <c r="BE62" s="901" t="s">
        <v>885</v>
      </c>
      <c r="BF62" s="650"/>
      <c r="BG62" s="650"/>
    </row>
    <row r="63" spans="2:59" ht="15">
      <c r="B63" s="1101"/>
      <c r="C63" s="896" t="s">
        <v>822</v>
      </c>
      <c r="D63" s="896" t="s">
        <v>1</v>
      </c>
      <c r="E63" s="897" t="s">
        <v>10</v>
      </c>
      <c r="F63" s="898">
        <v>1</v>
      </c>
      <c r="G63" s="899">
        <v>3.915</v>
      </c>
      <c r="H63" s="900" t="s">
        <v>851</v>
      </c>
      <c r="I63" s="901" t="s">
        <v>885</v>
      </c>
      <c r="J63" s="650"/>
      <c r="K63" s="650"/>
      <c r="R63" s="1101"/>
      <c r="S63" s="896" t="s">
        <v>102</v>
      </c>
      <c r="T63" s="896" t="s">
        <v>1</v>
      </c>
      <c r="U63" s="897" t="s">
        <v>10</v>
      </c>
      <c r="V63" s="898">
        <v>1</v>
      </c>
      <c r="W63" s="899">
        <v>1</v>
      </c>
      <c r="X63" s="900" t="s">
        <v>851</v>
      </c>
      <c r="Y63" s="901" t="s">
        <v>885</v>
      </c>
      <c r="Z63" s="650"/>
      <c r="AA63" s="650"/>
      <c r="AB63" s="650"/>
      <c r="AC63" s="650"/>
      <c r="AX63" s="1101"/>
      <c r="AY63" s="896" t="s">
        <v>102</v>
      </c>
      <c r="AZ63" s="896" t="s">
        <v>1</v>
      </c>
      <c r="BA63" s="897" t="s">
        <v>10</v>
      </c>
      <c r="BB63" s="898">
        <v>1</v>
      </c>
      <c r="BC63" s="899">
        <v>2</v>
      </c>
      <c r="BD63" s="900" t="s">
        <v>851</v>
      </c>
      <c r="BE63" s="901" t="s">
        <v>885</v>
      </c>
      <c r="BF63" s="650"/>
      <c r="BG63" s="650"/>
    </row>
    <row r="64" spans="2:59" ht="15">
      <c r="B64" s="1102"/>
      <c r="C64" s="896" t="s">
        <v>33</v>
      </c>
      <c r="D64" s="896" t="s">
        <v>1</v>
      </c>
      <c r="E64" s="897" t="s">
        <v>10</v>
      </c>
      <c r="F64" s="898">
        <v>2</v>
      </c>
      <c r="G64" s="899">
        <v>3.05</v>
      </c>
      <c r="H64" s="902">
        <v>1.2232947314527274</v>
      </c>
      <c r="I64" s="903">
        <v>0.40108023982056634</v>
      </c>
      <c r="J64" s="650"/>
      <c r="K64" s="650"/>
      <c r="R64" s="1101"/>
      <c r="S64" s="896" t="s">
        <v>103</v>
      </c>
      <c r="T64" s="896" t="s">
        <v>1</v>
      </c>
      <c r="U64" s="897" t="s">
        <v>10</v>
      </c>
      <c r="V64" s="898">
        <v>1</v>
      </c>
      <c r="W64" s="899">
        <v>2</v>
      </c>
      <c r="X64" s="900" t="s">
        <v>851</v>
      </c>
      <c r="Y64" s="901" t="s">
        <v>885</v>
      </c>
      <c r="Z64" s="650"/>
      <c r="AA64" s="650"/>
      <c r="AB64" s="650"/>
      <c r="AC64" s="650"/>
      <c r="AX64" s="1101"/>
      <c r="AY64" s="896" t="s">
        <v>103</v>
      </c>
      <c r="AZ64" s="896" t="s">
        <v>1</v>
      </c>
      <c r="BA64" s="897" t="s">
        <v>10</v>
      </c>
      <c r="BB64" s="898">
        <v>1</v>
      </c>
      <c r="BC64" s="899">
        <v>2</v>
      </c>
      <c r="BD64" s="900" t="s">
        <v>851</v>
      </c>
      <c r="BE64" s="901" t="s">
        <v>885</v>
      </c>
      <c r="BF64" s="650"/>
      <c r="BG64" s="650"/>
    </row>
    <row r="65" spans="2:59" ht="15">
      <c r="B65" s="1285" t="s">
        <v>896</v>
      </c>
      <c r="C65" s="896" t="s">
        <v>823</v>
      </c>
      <c r="D65" s="896" t="s">
        <v>1</v>
      </c>
      <c r="E65" s="897" t="s">
        <v>10</v>
      </c>
      <c r="F65" s="898">
        <v>1</v>
      </c>
      <c r="G65" s="899">
        <v>3.36</v>
      </c>
      <c r="H65" s="900" t="s">
        <v>851</v>
      </c>
      <c r="I65" s="901" t="s">
        <v>885</v>
      </c>
      <c r="J65" s="650"/>
      <c r="K65" s="650"/>
      <c r="R65" s="1101"/>
      <c r="S65" s="896" t="s">
        <v>104</v>
      </c>
      <c r="T65" s="896" t="s">
        <v>1</v>
      </c>
      <c r="U65" s="897" t="s">
        <v>10</v>
      </c>
      <c r="V65" s="898">
        <v>1</v>
      </c>
      <c r="W65" s="899">
        <v>2</v>
      </c>
      <c r="X65" s="900" t="s">
        <v>851</v>
      </c>
      <c r="Y65" s="901" t="s">
        <v>885</v>
      </c>
      <c r="Z65" s="650"/>
      <c r="AA65" s="650"/>
      <c r="AB65" s="650"/>
      <c r="AC65" s="650"/>
      <c r="AX65" s="1101"/>
      <c r="AY65" s="896" t="s">
        <v>104</v>
      </c>
      <c r="AZ65" s="896" t="s">
        <v>1</v>
      </c>
      <c r="BA65" s="897" t="s">
        <v>10</v>
      </c>
      <c r="BB65" s="898">
        <v>1</v>
      </c>
      <c r="BC65" s="899">
        <v>3</v>
      </c>
      <c r="BD65" s="900" t="s">
        <v>851</v>
      </c>
      <c r="BE65" s="901" t="s">
        <v>885</v>
      </c>
      <c r="BF65" s="650"/>
      <c r="BG65" s="650"/>
    </row>
    <row r="66" spans="2:59" ht="15">
      <c r="B66" s="1101"/>
      <c r="C66" s="896" t="s">
        <v>822</v>
      </c>
      <c r="D66" s="896" t="s">
        <v>1</v>
      </c>
      <c r="E66" s="897" t="s">
        <v>10</v>
      </c>
      <c r="F66" s="898">
        <v>1</v>
      </c>
      <c r="G66" s="899">
        <v>4.1849999999999996</v>
      </c>
      <c r="H66" s="900" t="s">
        <v>851</v>
      </c>
      <c r="I66" s="901" t="s">
        <v>885</v>
      </c>
      <c r="J66" s="650"/>
      <c r="K66" s="650"/>
      <c r="R66" s="1102"/>
      <c r="S66" s="896" t="s">
        <v>33</v>
      </c>
      <c r="T66" s="896" t="s">
        <v>1</v>
      </c>
      <c r="U66" s="897" t="s">
        <v>10</v>
      </c>
      <c r="V66" s="898">
        <v>6</v>
      </c>
      <c r="W66" s="899">
        <v>1</v>
      </c>
      <c r="X66" s="902">
        <v>0.89442719099991597</v>
      </c>
      <c r="Y66" s="903">
        <v>0.89442719099991597</v>
      </c>
      <c r="Z66" s="650"/>
      <c r="AA66" s="650"/>
      <c r="AB66" s="650"/>
      <c r="AC66" s="650"/>
      <c r="AX66" s="1102"/>
      <c r="AY66" s="896" t="s">
        <v>33</v>
      </c>
      <c r="AZ66" s="896" t="s">
        <v>1</v>
      </c>
      <c r="BA66" s="897" t="s">
        <v>10</v>
      </c>
      <c r="BB66" s="898">
        <v>6</v>
      </c>
      <c r="BC66" s="899">
        <v>1.3333333333333333</v>
      </c>
      <c r="BD66" s="902">
        <v>1.2110601416389966</v>
      </c>
      <c r="BE66" s="903">
        <v>0.90829510622924758</v>
      </c>
      <c r="BF66" s="650"/>
      <c r="BG66" s="650"/>
    </row>
    <row r="67" spans="2:59" ht="15">
      <c r="B67" s="1102"/>
      <c r="C67" s="896" t="s">
        <v>33</v>
      </c>
      <c r="D67" s="896" t="s">
        <v>1</v>
      </c>
      <c r="E67" s="897" t="s">
        <v>10</v>
      </c>
      <c r="F67" s="898">
        <v>2</v>
      </c>
      <c r="G67" s="899">
        <v>3.7725</v>
      </c>
      <c r="H67" s="902">
        <v>0.58336309447890156</v>
      </c>
      <c r="I67" s="903">
        <v>0.15463567779427476</v>
      </c>
      <c r="J67" s="650"/>
      <c r="K67" s="650"/>
      <c r="R67" s="1285" t="s">
        <v>890</v>
      </c>
      <c r="S67" s="896" t="s">
        <v>99</v>
      </c>
      <c r="T67" s="896" t="s">
        <v>1</v>
      </c>
      <c r="U67" s="897" t="s">
        <v>10</v>
      </c>
      <c r="V67" s="898">
        <v>1</v>
      </c>
      <c r="W67" s="899">
        <v>1</v>
      </c>
      <c r="X67" s="900" t="s">
        <v>851</v>
      </c>
      <c r="Y67" s="901" t="s">
        <v>885</v>
      </c>
      <c r="Z67" s="650"/>
      <c r="AA67" s="650"/>
      <c r="AB67" s="650"/>
      <c r="AC67" s="650"/>
      <c r="AX67" s="1285" t="s">
        <v>890</v>
      </c>
      <c r="AY67" s="896" t="s">
        <v>99</v>
      </c>
      <c r="AZ67" s="896" t="s">
        <v>1</v>
      </c>
      <c r="BA67" s="897" t="s">
        <v>10</v>
      </c>
      <c r="BB67" s="898">
        <v>1</v>
      </c>
      <c r="BC67" s="899">
        <v>1</v>
      </c>
      <c r="BD67" s="900" t="s">
        <v>851</v>
      </c>
      <c r="BE67" s="901" t="s">
        <v>885</v>
      </c>
      <c r="BF67" s="650"/>
      <c r="BG67" s="650"/>
    </row>
    <row r="68" spans="2:59" ht="15">
      <c r="B68" s="1285" t="s">
        <v>897</v>
      </c>
      <c r="C68" s="896" t="s">
        <v>823</v>
      </c>
      <c r="D68" s="896" t="s">
        <v>2</v>
      </c>
      <c r="E68" s="897" t="s">
        <v>10</v>
      </c>
      <c r="F68" s="898">
        <v>1</v>
      </c>
      <c r="G68" s="899">
        <v>2.23</v>
      </c>
      <c r="H68" s="900" t="s">
        <v>851</v>
      </c>
      <c r="I68" s="901" t="s">
        <v>885</v>
      </c>
      <c r="J68" s="650"/>
      <c r="K68" s="650"/>
      <c r="R68" s="1101"/>
      <c r="S68" s="896" t="s">
        <v>100</v>
      </c>
      <c r="T68" s="896" t="s">
        <v>1</v>
      </c>
      <c r="U68" s="897" t="s">
        <v>10</v>
      </c>
      <c r="V68" s="898">
        <v>1</v>
      </c>
      <c r="W68" s="899">
        <v>0</v>
      </c>
      <c r="X68" s="900" t="s">
        <v>851</v>
      </c>
      <c r="Y68" s="901" t="s">
        <v>885</v>
      </c>
      <c r="Z68" s="650"/>
      <c r="AA68" s="650"/>
      <c r="AB68" s="650"/>
      <c r="AC68" s="650"/>
      <c r="AX68" s="1101"/>
      <c r="AY68" s="896" t="s">
        <v>100</v>
      </c>
      <c r="AZ68" s="896" t="s">
        <v>1</v>
      </c>
      <c r="BA68" s="897" t="s">
        <v>10</v>
      </c>
      <c r="BB68" s="898">
        <v>1</v>
      </c>
      <c r="BC68" s="899">
        <v>0</v>
      </c>
      <c r="BD68" s="900" t="s">
        <v>851</v>
      </c>
      <c r="BE68" s="901" t="s">
        <v>885</v>
      </c>
      <c r="BF68" s="650"/>
      <c r="BG68" s="650"/>
    </row>
    <row r="69" spans="2:59" ht="15">
      <c r="B69" s="1101"/>
      <c r="C69" s="896" t="s">
        <v>822</v>
      </c>
      <c r="D69" s="896" t="s">
        <v>2</v>
      </c>
      <c r="E69" s="897" t="s">
        <v>10</v>
      </c>
      <c r="F69" s="898">
        <v>1</v>
      </c>
      <c r="G69" s="899">
        <v>2.77</v>
      </c>
      <c r="H69" s="900" t="s">
        <v>851</v>
      </c>
      <c r="I69" s="901" t="s">
        <v>885</v>
      </c>
      <c r="J69" s="650"/>
      <c r="K69" s="650"/>
      <c r="R69" s="1101"/>
      <c r="S69" s="896" t="s">
        <v>101</v>
      </c>
      <c r="T69" s="896" t="s">
        <v>1</v>
      </c>
      <c r="U69" s="897" t="s">
        <v>10</v>
      </c>
      <c r="V69" s="898">
        <v>1</v>
      </c>
      <c r="W69" s="899">
        <v>2</v>
      </c>
      <c r="X69" s="900" t="s">
        <v>851</v>
      </c>
      <c r="Y69" s="901" t="s">
        <v>885</v>
      </c>
      <c r="Z69" s="650"/>
      <c r="AA69" s="650"/>
      <c r="AB69" s="650"/>
      <c r="AC69" s="650"/>
      <c r="AX69" s="1101"/>
      <c r="AY69" s="896" t="s">
        <v>101</v>
      </c>
      <c r="AZ69" s="896" t="s">
        <v>1</v>
      </c>
      <c r="BA69" s="897" t="s">
        <v>10</v>
      </c>
      <c r="BB69" s="898">
        <v>1</v>
      </c>
      <c r="BC69" s="899">
        <v>1</v>
      </c>
      <c r="BD69" s="900" t="s">
        <v>851</v>
      </c>
      <c r="BE69" s="901" t="s">
        <v>885</v>
      </c>
      <c r="BF69" s="650"/>
      <c r="BG69" s="650"/>
    </row>
    <row r="70" spans="2:59" ht="15">
      <c r="B70" s="1102"/>
      <c r="C70" s="896" t="s">
        <v>33</v>
      </c>
      <c r="D70" s="896" t="s">
        <v>2</v>
      </c>
      <c r="E70" s="897" t="s">
        <v>10</v>
      </c>
      <c r="F70" s="898">
        <v>2</v>
      </c>
      <c r="G70" s="899">
        <v>2.5</v>
      </c>
      <c r="H70" s="902">
        <v>0.3818376618407357</v>
      </c>
      <c r="I70" s="903">
        <v>0.15273506473629428</v>
      </c>
      <c r="J70" s="650"/>
      <c r="K70" s="650"/>
      <c r="R70" s="1101"/>
      <c r="S70" s="896" t="s">
        <v>102</v>
      </c>
      <c r="T70" s="896" t="s">
        <v>1</v>
      </c>
      <c r="U70" s="897" t="s">
        <v>10</v>
      </c>
      <c r="V70" s="898">
        <v>1</v>
      </c>
      <c r="W70" s="899">
        <v>1</v>
      </c>
      <c r="X70" s="900" t="s">
        <v>851</v>
      </c>
      <c r="Y70" s="901" t="s">
        <v>885</v>
      </c>
      <c r="Z70" s="650"/>
      <c r="AA70" s="650"/>
      <c r="AB70" s="650"/>
      <c r="AC70" s="650"/>
      <c r="AX70" s="1101"/>
      <c r="AY70" s="896" t="s">
        <v>102</v>
      </c>
      <c r="AZ70" s="896" t="s">
        <v>1</v>
      </c>
      <c r="BA70" s="897" t="s">
        <v>10</v>
      </c>
      <c r="BB70" s="898">
        <v>1</v>
      </c>
      <c r="BC70" s="899">
        <v>2</v>
      </c>
      <c r="BD70" s="900" t="s">
        <v>851</v>
      </c>
      <c r="BE70" s="901" t="s">
        <v>885</v>
      </c>
      <c r="BF70" s="650"/>
      <c r="BG70" s="650"/>
    </row>
    <row r="71" spans="2:59" ht="15">
      <c r="B71" s="1285" t="s">
        <v>898</v>
      </c>
      <c r="C71" s="896" t="s">
        <v>823</v>
      </c>
      <c r="D71" s="896" t="s">
        <v>2</v>
      </c>
      <c r="E71" s="897" t="s">
        <v>10</v>
      </c>
      <c r="F71" s="898">
        <v>1</v>
      </c>
      <c r="G71" s="899">
        <v>1.365</v>
      </c>
      <c r="H71" s="900" t="s">
        <v>851</v>
      </c>
      <c r="I71" s="901" t="s">
        <v>885</v>
      </c>
      <c r="J71" s="650"/>
      <c r="K71" s="650"/>
      <c r="R71" s="1101"/>
      <c r="S71" s="896" t="s">
        <v>103</v>
      </c>
      <c r="T71" s="896" t="s">
        <v>1</v>
      </c>
      <c r="U71" s="897" t="s">
        <v>10</v>
      </c>
      <c r="V71" s="898">
        <v>1</v>
      </c>
      <c r="W71" s="899">
        <v>2</v>
      </c>
      <c r="X71" s="900" t="s">
        <v>851</v>
      </c>
      <c r="Y71" s="901" t="s">
        <v>885</v>
      </c>
      <c r="Z71" s="650"/>
      <c r="AA71" s="650"/>
      <c r="AB71" s="650"/>
      <c r="AC71" s="650"/>
      <c r="AX71" s="1101"/>
      <c r="AY71" s="896" t="s">
        <v>103</v>
      </c>
      <c r="AZ71" s="896" t="s">
        <v>1</v>
      </c>
      <c r="BA71" s="897" t="s">
        <v>10</v>
      </c>
      <c r="BB71" s="898">
        <v>1</v>
      </c>
      <c r="BC71" s="899">
        <v>2</v>
      </c>
      <c r="BD71" s="900" t="s">
        <v>851</v>
      </c>
      <c r="BE71" s="901" t="s">
        <v>885</v>
      </c>
      <c r="BF71" s="650"/>
      <c r="BG71" s="650"/>
    </row>
    <row r="72" spans="2:59" ht="15">
      <c r="B72" s="1101"/>
      <c r="C72" s="896" t="s">
        <v>822</v>
      </c>
      <c r="D72" s="896" t="s">
        <v>2</v>
      </c>
      <c r="E72" s="897" t="s">
        <v>10</v>
      </c>
      <c r="F72" s="898">
        <v>1</v>
      </c>
      <c r="G72" s="899">
        <v>1.99</v>
      </c>
      <c r="H72" s="900" t="s">
        <v>851</v>
      </c>
      <c r="I72" s="901" t="s">
        <v>885</v>
      </c>
      <c r="J72" s="650"/>
      <c r="K72" s="650"/>
      <c r="R72" s="1101"/>
      <c r="S72" s="896" t="s">
        <v>104</v>
      </c>
      <c r="T72" s="896" t="s">
        <v>1</v>
      </c>
      <c r="U72" s="897" t="s">
        <v>10</v>
      </c>
      <c r="V72" s="898">
        <v>1</v>
      </c>
      <c r="W72" s="899">
        <v>3</v>
      </c>
      <c r="X72" s="900" t="s">
        <v>851</v>
      </c>
      <c r="Y72" s="901" t="s">
        <v>885</v>
      </c>
      <c r="Z72" s="650"/>
      <c r="AA72" s="650"/>
      <c r="AB72" s="650"/>
      <c r="AC72" s="650"/>
      <c r="AX72" s="1101"/>
      <c r="AY72" s="896" t="s">
        <v>104</v>
      </c>
      <c r="AZ72" s="896" t="s">
        <v>1</v>
      </c>
      <c r="BA72" s="897" t="s">
        <v>10</v>
      </c>
      <c r="BB72" s="898">
        <v>1</v>
      </c>
      <c r="BC72" s="899">
        <v>2</v>
      </c>
      <c r="BD72" s="900" t="s">
        <v>851</v>
      </c>
      <c r="BE72" s="901" t="s">
        <v>885</v>
      </c>
      <c r="BF72" s="650"/>
      <c r="BG72" s="650"/>
    </row>
    <row r="73" spans="2:59" ht="15">
      <c r="B73" s="1102"/>
      <c r="C73" s="896" t="s">
        <v>33</v>
      </c>
      <c r="D73" s="896" t="s">
        <v>2</v>
      </c>
      <c r="E73" s="897" t="s">
        <v>10</v>
      </c>
      <c r="F73" s="898">
        <v>2</v>
      </c>
      <c r="G73" s="899">
        <v>1.6775</v>
      </c>
      <c r="H73" s="902">
        <v>0.44194173824159222</v>
      </c>
      <c r="I73" s="903">
        <v>0.263452601038207</v>
      </c>
      <c r="J73" s="650"/>
      <c r="K73" s="650"/>
      <c r="R73" s="1102"/>
      <c r="S73" s="896" t="s">
        <v>33</v>
      </c>
      <c r="T73" s="896" t="s">
        <v>1</v>
      </c>
      <c r="U73" s="897" t="s">
        <v>10</v>
      </c>
      <c r="V73" s="898">
        <v>6</v>
      </c>
      <c r="W73" s="899">
        <v>1.5</v>
      </c>
      <c r="X73" s="902">
        <v>1.0488088481701516</v>
      </c>
      <c r="Y73" s="903">
        <v>0.69920589878010109</v>
      </c>
      <c r="Z73" s="650"/>
      <c r="AA73" s="650"/>
      <c r="AB73" s="650"/>
      <c r="AC73" s="650"/>
      <c r="AX73" s="1102"/>
      <c r="AY73" s="896" t="s">
        <v>33</v>
      </c>
      <c r="AZ73" s="896" t="s">
        <v>1</v>
      </c>
      <c r="BA73" s="897" t="s">
        <v>10</v>
      </c>
      <c r="BB73" s="898">
        <v>6</v>
      </c>
      <c r="BC73" s="899">
        <v>1.3333333333333333</v>
      </c>
      <c r="BD73" s="902">
        <v>0.81649658092772603</v>
      </c>
      <c r="BE73" s="903">
        <v>0.61237243569579458</v>
      </c>
      <c r="BF73" s="650"/>
      <c r="BG73" s="650"/>
    </row>
    <row r="74" spans="2:59" ht="15">
      <c r="B74" s="1285" t="s">
        <v>899</v>
      </c>
      <c r="C74" s="896" t="s">
        <v>823</v>
      </c>
      <c r="D74" s="896" t="s">
        <v>2</v>
      </c>
      <c r="E74" s="897" t="s">
        <v>10</v>
      </c>
      <c r="F74" s="898">
        <v>1</v>
      </c>
      <c r="G74" s="899">
        <v>2.9649999999999999</v>
      </c>
      <c r="H74" s="900" t="s">
        <v>851</v>
      </c>
      <c r="I74" s="901" t="s">
        <v>885</v>
      </c>
      <c r="J74" s="650"/>
      <c r="K74" s="650"/>
      <c r="R74" s="1285" t="s">
        <v>891</v>
      </c>
      <c r="S74" s="896" t="s">
        <v>99</v>
      </c>
      <c r="T74" s="896" t="s">
        <v>1</v>
      </c>
      <c r="U74" s="897" t="s">
        <v>10</v>
      </c>
      <c r="V74" s="898">
        <v>1</v>
      </c>
      <c r="W74" s="899">
        <v>1</v>
      </c>
      <c r="X74" s="900" t="s">
        <v>851</v>
      </c>
      <c r="Y74" s="901" t="s">
        <v>885</v>
      </c>
      <c r="Z74" s="650"/>
      <c r="AA74" s="650"/>
      <c r="AB74" s="650"/>
      <c r="AC74" s="650"/>
      <c r="AX74" s="1285" t="s">
        <v>891</v>
      </c>
      <c r="AY74" s="896" t="s">
        <v>99</v>
      </c>
      <c r="AZ74" s="896" t="s">
        <v>1</v>
      </c>
      <c r="BA74" s="897" t="s">
        <v>10</v>
      </c>
      <c r="BB74" s="898">
        <v>1</v>
      </c>
      <c r="BC74" s="899">
        <v>0</v>
      </c>
      <c r="BD74" s="900" t="s">
        <v>851</v>
      </c>
      <c r="BE74" s="901" t="s">
        <v>885</v>
      </c>
      <c r="BF74" s="650"/>
      <c r="BG74" s="650"/>
    </row>
    <row r="75" spans="2:59" ht="15">
      <c r="B75" s="1101"/>
      <c r="C75" s="896" t="s">
        <v>822</v>
      </c>
      <c r="D75" s="896" t="s">
        <v>2</v>
      </c>
      <c r="E75" s="897" t="s">
        <v>10</v>
      </c>
      <c r="F75" s="898">
        <v>1</v>
      </c>
      <c r="G75" s="899">
        <v>2.145</v>
      </c>
      <c r="H75" s="900" t="s">
        <v>851</v>
      </c>
      <c r="I75" s="901" t="s">
        <v>885</v>
      </c>
      <c r="J75" s="650"/>
      <c r="K75" s="650"/>
      <c r="R75" s="1101"/>
      <c r="S75" s="896" t="s">
        <v>100</v>
      </c>
      <c r="T75" s="896" t="s">
        <v>1</v>
      </c>
      <c r="U75" s="897" t="s">
        <v>10</v>
      </c>
      <c r="V75" s="898">
        <v>1</v>
      </c>
      <c r="W75" s="899">
        <v>1</v>
      </c>
      <c r="X75" s="900" t="s">
        <v>851</v>
      </c>
      <c r="Y75" s="901" t="s">
        <v>885</v>
      </c>
      <c r="Z75" s="650"/>
      <c r="AA75" s="650"/>
      <c r="AB75" s="650"/>
      <c r="AC75" s="650"/>
      <c r="AX75" s="1101"/>
      <c r="AY75" s="896" t="s">
        <v>100</v>
      </c>
      <c r="AZ75" s="896" t="s">
        <v>1</v>
      </c>
      <c r="BA75" s="897" t="s">
        <v>10</v>
      </c>
      <c r="BB75" s="898">
        <v>1</v>
      </c>
      <c r="BC75" s="899">
        <v>2</v>
      </c>
      <c r="BD75" s="900" t="s">
        <v>851</v>
      </c>
      <c r="BE75" s="901" t="s">
        <v>885</v>
      </c>
      <c r="BF75" s="650"/>
      <c r="BG75" s="650"/>
    </row>
    <row r="76" spans="2:59" ht="15">
      <c r="B76" s="1102"/>
      <c r="C76" s="896" t="s">
        <v>33</v>
      </c>
      <c r="D76" s="896" t="s">
        <v>2</v>
      </c>
      <c r="E76" s="897" t="s">
        <v>10</v>
      </c>
      <c r="F76" s="898">
        <v>2</v>
      </c>
      <c r="G76" s="899">
        <v>2.5549999999999997</v>
      </c>
      <c r="H76" s="902">
        <v>0.57982756057296891</v>
      </c>
      <c r="I76" s="903">
        <v>0.22693837987200349</v>
      </c>
      <c r="J76" s="650"/>
      <c r="K76" s="650"/>
      <c r="R76" s="1101"/>
      <c r="S76" s="896" t="s">
        <v>101</v>
      </c>
      <c r="T76" s="896" t="s">
        <v>1</v>
      </c>
      <c r="U76" s="897" t="s">
        <v>10</v>
      </c>
      <c r="V76" s="898">
        <v>1</v>
      </c>
      <c r="W76" s="899">
        <v>2</v>
      </c>
      <c r="X76" s="900" t="s">
        <v>851</v>
      </c>
      <c r="Y76" s="901" t="s">
        <v>885</v>
      </c>
      <c r="Z76" s="650"/>
      <c r="AA76" s="650"/>
      <c r="AB76" s="650"/>
      <c r="AC76" s="650"/>
      <c r="AX76" s="1101"/>
      <c r="AY76" s="896" t="s">
        <v>101</v>
      </c>
      <c r="AZ76" s="896" t="s">
        <v>1</v>
      </c>
      <c r="BA76" s="897" t="s">
        <v>10</v>
      </c>
      <c r="BB76" s="898">
        <v>1</v>
      </c>
      <c r="BC76" s="899">
        <v>1</v>
      </c>
      <c r="BD76" s="900" t="s">
        <v>851</v>
      </c>
      <c r="BE76" s="901" t="s">
        <v>885</v>
      </c>
      <c r="BF76" s="650"/>
      <c r="BG76" s="650"/>
    </row>
    <row r="77" spans="2:59" ht="15">
      <c r="B77" s="1285" t="s">
        <v>900</v>
      </c>
      <c r="C77" s="896" t="s">
        <v>823</v>
      </c>
      <c r="D77" s="896" t="s">
        <v>2</v>
      </c>
      <c r="E77" s="897" t="s">
        <v>10</v>
      </c>
      <c r="F77" s="898">
        <v>1</v>
      </c>
      <c r="G77" s="899">
        <v>2.62</v>
      </c>
      <c r="H77" s="900" t="s">
        <v>851</v>
      </c>
      <c r="I77" s="901" t="s">
        <v>885</v>
      </c>
      <c r="J77" s="650"/>
      <c r="K77" s="650"/>
      <c r="R77" s="1101"/>
      <c r="S77" s="896" t="s">
        <v>102</v>
      </c>
      <c r="T77" s="896" t="s">
        <v>1</v>
      </c>
      <c r="U77" s="897" t="s">
        <v>10</v>
      </c>
      <c r="V77" s="898">
        <v>1</v>
      </c>
      <c r="W77" s="899">
        <v>2</v>
      </c>
      <c r="X77" s="900" t="s">
        <v>851</v>
      </c>
      <c r="Y77" s="901" t="s">
        <v>885</v>
      </c>
      <c r="Z77" s="650"/>
      <c r="AA77" s="650"/>
      <c r="AB77" s="650"/>
      <c r="AC77" s="650"/>
      <c r="AX77" s="1101"/>
      <c r="AY77" s="896" t="s">
        <v>102</v>
      </c>
      <c r="AZ77" s="896" t="s">
        <v>1</v>
      </c>
      <c r="BA77" s="897" t="s">
        <v>10</v>
      </c>
      <c r="BB77" s="898">
        <v>1</v>
      </c>
      <c r="BC77" s="899">
        <v>1</v>
      </c>
      <c r="BD77" s="900" t="s">
        <v>851</v>
      </c>
      <c r="BE77" s="901" t="s">
        <v>885</v>
      </c>
      <c r="BF77" s="650"/>
      <c r="BG77" s="650"/>
    </row>
    <row r="78" spans="2:59" ht="15">
      <c r="B78" s="1101"/>
      <c r="C78" s="896" t="s">
        <v>822</v>
      </c>
      <c r="D78" s="896" t="s">
        <v>2</v>
      </c>
      <c r="E78" s="897" t="s">
        <v>10</v>
      </c>
      <c r="F78" s="898">
        <v>1</v>
      </c>
      <c r="G78" s="899">
        <v>2.62</v>
      </c>
      <c r="H78" s="900" t="s">
        <v>851</v>
      </c>
      <c r="I78" s="901" t="s">
        <v>885</v>
      </c>
      <c r="J78" s="650"/>
      <c r="K78" s="650"/>
      <c r="R78" s="1101"/>
      <c r="S78" s="896" t="s">
        <v>103</v>
      </c>
      <c r="T78" s="896" t="s">
        <v>1</v>
      </c>
      <c r="U78" s="897" t="s">
        <v>10</v>
      </c>
      <c r="V78" s="898">
        <v>1</v>
      </c>
      <c r="W78" s="899">
        <v>2</v>
      </c>
      <c r="X78" s="900" t="s">
        <v>851</v>
      </c>
      <c r="Y78" s="901" t="s">
        <v>885</v>
      </c>
      <c r="Z78" s="650"/>
      <c r="AA78" s="650"/>
      <c r="AB78" s="650"/>
      <c r="AC78" s="650"/>
      <c r="AX78" s="1101"/>
      <c r="AY78" s="896" t="s">
        <v>103</v>
      </c>
      <c r="AZ78" s="896" t="s">
        <v>1</v>
      </c>
      <c r="BA78" s="897" t="s">
        <v>10</v>
      </c>
      <c r="BB78" s="898">
        <v>1</v>
      </c>
      <c r="BC78" s="899">
        <v>3</v>
      </c>
      <c r="BD78" s="900" t="s">
        <v>851</v>
      </c>
      <c r="BE78" s="901" t="s">
        <v>885</v>
      </c>
      <c r="BF78" s="650"/>
      <c r="BG78" s="650"/>
    </row>
    <row r="79" spans="2:59" ht="15">
      <c r="B79" s="1102"/>
      <c r="C79" s="896" t="s">
        <v>33</v>
      </c>
      <c r="D79" s="896" t="s">
        <v>2</v>
      </c>
      <c r="E79" s="897" t="s">
        <v>10</v>
      </c>
      <c r="F79" s="898">
        <v>2</v>
      </c>
      <c r="G79" s="899">
        <v>2.62</v>
      </c>
      <c r="H79" s="902">
        <v>0</v>
      </c>
      <c r="I79" s="903">
        <v>0</v>
      </c>
      <c r="J79" s="650"/>
      <c r="K79" s="650"/>
      <c r="R79" s="1101"/>
      <c r="S79" s="896" t="s">
        <v>104</v>
      </c>
      <c r="T79" s="896" t="s">
        <v>1</v>
      </c>
      <c r="U79" s="897" t="s">
        <v>10</v>
      </c>
      <c r="V79" s="898">
        <v>1</v>
      </c>
      <c r="W79" s="899">
        <v>2</v>
      </c>
      <c r="X79" s="900" t="s">
        <v>851</v>
      </c>
      <c r="Y79" s="901" t="s">
        <v>885</v>
      </c>
      <c r="Z79" s="650"/>
      <c r="AA79" s="650"/>
      <c r="AB79" s="650"/>
      <c r="AC79" s="650"/>
      <c r="AX79" s="1101"/>
      <c r="AY79" s="896" t="s">
        <v>104</v>
      </c>
      <c r="AZ79" s="896" t="s">
        <v>1</v>
      </c>
      <c r="BA79" s="897" t="s">
        <v>10</v>
      </c>
      <c r="BB79" s="898">
        <v>1</v>
      </c>
      <c r="BC79" s="899">
        <v>3</v>
      </c>
      <c r="BD79" s="900" t="s">
        <v>851</v>
      </c>
      <c r="BE79" s="901" t="s">
        <v>885</v>
      </c>
      <c r="BF79" s="650"/>
      <c r="BG79" s="650"/>
    </row>
    <row r="80" spans="2:59" ht="15">
      <c r="B80" s="1285" t="s">
        <v>901</v>
      </c>
      <c r="C80" s="896" t="s">
        <v>823</v>
      </c>
      <c r="D80" s="896" t="s">
        <v>2</v>
      </c>
      <c r="E80" s="897" t="s">
        <v>10</v>
      </c>
      <c r="F80" s="898">
        <v>1</v>
      </c>
      <c r="G80" s="899">
        <v>2.77</v>
      </c>
      <c r="H80" s="900" t="s">
        <v>851</v>
      </c>
      <c r="I80" s="901" t="s">
        <v>885</v>
      </c>
      <c r="J80" s="650"/>
      <c r="K80" s="650"/>
      <c r="R80" s="1102"/>
      <c r="S80" s="896" t="s">
        <v>33</v>
      </c>
      <c r="T80" s="896" t="s">
        <v>1</v>
      </c>
      <c r="U80" s="897" t="s">
        <v>10</v>
      </c>
      <c r="V80" s="898">
        <v>6</v>
      </c>
      <c r="W80" s="899">
        <v>1.6666666666666667</v>
      </c>
      <c r="X80" s="902">
        <v>0.5163977794943222</v>
      </c>
      <c r="Y80" s="903">
        <v>0.30983866769659335</v>
      </c>
      <c r="Z80" s="650"/>
      <c r="AA80" s="650"/>
      <c r="AB80" s="650"/>
      <c r="AC80" s="650"/>
      <c r="AX80" s="1102"/>
      <c r="AY80" s="896" t="s">
        <v>33</v>
      </c>
      <c r="AZ80" s="896" t="s">
        <v>1</v>
      </c>
      <c r="BA80" s="897" t="s">
        <v>10</v>
      </c>
      <c r="BB80" s="898">
        <v>6</v>
      </c>
      <c r="BC80" s="899">
        <v>1.6666666666666665</v>
      </c>
      <c r="BD80" s="902">
        <v>1.2110601416389968</v>
      </c>
      <c r="BE80" s="903">
        <v>0.72663608498339816</v>
      </c>
      <c r="BF80" s="650"/>
      <c r="BG80" s="650"/>
    </row>
    <row r="81" spans="2:59" ht="15">
      <c r="B81" s="1101"/>
      <c r="C81" s="896" t="s">
        <v>822</v>
      </c>
      <c r="D81" s="896" t="s">
        <v>2</v>
      </c>
      <c r="E81" s="897" t="s">
        <v>10</v>
      </c>
      <c r="F81" s="898">
        <v>1</v>
      </c>
      <c r="G81" s="899">
        <v>2.7749999999999999</v>
      </c>
      <c r="H81" s="900" t="s">
        <v>851</v>
      </c>
      <c r="I81" s="901" t="s">
        <v>885</v>
      </c>
      <c r="J81" s="650"/>
      <c r="K81" s="650"/>
      <c r="R81" s="1285" t="s">
        <v>892</v>
      </c>
      <c r="S81" s="896" t="s">
        <v>99</v>
      </c>
      <c r="T81" s="896" t="s">
        <v>1</v>
      </c>
      <c r="U81" s="897" t="s">
        <v>10</v>
      </c>
      <c r="V81" s="898">
        <v>1</v>
      </c>
      <c r="W81" s="899">
        <v>0</v>
      </c>
      <c r="X81" s="900" t="s">
        <v>851</v>
      </c>
      <c r="Y81" s="901" t="s">
        <v>885</v>
      </c>
      <c r="Z81" s="650"/>
      <c r="AA81" s="650"/>
      <c r="AB81" s="650"/>
      <c r="AC81" s="650"/>
      <c r="AX81" s="1285" t="s">
        <v>892</v>
      </c>
      <c r="AY81" s="896" t="s">
        <v>99</v>
      </c>
      <c r="AZ81" s="896" t="s">
        <v>1</v>
      </c>
      <c r="BA81" s="897" t="s">
        <v>10</v>
      </c>
      <c r="BB81" s="898">
        <v>1</v>
      </c>
      <c r="BC81" s="899">
        <v>1</v>
      </c>
      <c r="BD81" s="900" t="s">
        <v>851</v>
      </c>
      <c r="BE81" s="901" t="s">
        <v>885</v>
      </c>
      <c r="BF81" s="650"/>
      <c r="BG81" s="650"/>
    </row>
    <row r="82" spans="2:59" ht="15">
      <c r="B82" s="1102"/>
      <c r="C82" s="896" t="s">
        <v>33</v>
      </c>
      <c r="D82" s="896" t="s">
        <v>2</v>
      </c>
      <c r="E82" s="897" t="s">
        <v>10</v>
      </c>
      <c r="F82" s="898">
        <v>2</v>
      </c>
      <c r="G82" s="899">
        <v>2.7725</v>
      </c>
      <c r="H82" s="902">
        <v>3.5355339059326626E-3</v>
      </c>
      <c r="I82" s="903">
        <v>1.275215114853981E-3</v>
      </c>
      <c r="J82" s="650"/>
      <c r="K82" s="650"/>
      <c r="R82" s="1101"/>
      <c r="S82" s="896" t="s">
        <v>100</v>
      </c>
      <c r="T82" s="896" t="s">
        <v>1</v>
      </c>
      <c r="U82" s="897" t="s">
        <v>10</v>
      </c>
      <c r="V82" s="898">
        <v>1</v>
      </c>
      <c r="W82" s="899">
        <v>0</v>
      </c>
      <c r="X82" s="900" t="s">
        <v>851</v>
      </c>
      <c r="Y82" s="901" t="s">
        <v>885</v>
      </c>
      <c r="Z82" s="650"/>
      <c r="AA82" s="650"/>
      <c r="AB82" s="650"/>
      <c r="AC82" s="650"/>
      <c r="AX82" s="1101"/>
      <c r="AY82" s="896" t="s">
        <v>100</v>
      </c>
      <c r="AZ82" s="896" t="s">
        <v>1</v>
      </c>
      <c r="BA82" s="897" t="s">
        <v>10</v>
      </c>
      <c r="BB82" s="898">
        <v>1</v>
      </c>
      <c r="BC82" s="899">
        <v>0</v>
      </c>
      <c r="BD82" s="900" t="s">
        <v>851</v>
      </c>
      <c r="BE82" s="901" t="s">
        <v>885</v>
      </c>
      <c r="BF82" s="650"/>
      <c r="BG82" s="650"/>
    </row>
    <row r="83" spans="2:59" ht="15">
      <c r="B83" s="1285" t="s">
        <v>902</v>
      </c>
      <c r="C83" s="896" t="s">
        <v>823</v>
      </c>
      <c r="D83" s="896" t="s">
        <v>2</v>
      </c>
      <c r="E83" s="897" t="s">
        <v>10</v>
      </c>
      <c r="F83" s="898">
        <v>1</v>
      </c>
      <c r="G83" s="899">
        <v>2.6150000000000002</v>
      </c>
      <c r="H83" s="900" t="s">
        <v>851</v>
      </c>
      <c r="I83" s="901" t="s">
        <v>885</v>
      </c>
      <c r="J83" s="650"/>
      <c r="K83" s="650"/>
      <c r="R83" s="1101"/>
      <c r="S83" s="896" t="s">
        <v>101</v>
      </c>
      <c r="T83" s="896" t="s">
        <v>1</v>
      </c>
      <c r="U83" s="897" t="s">
        <v>10</v>
      </c>
      <c r="V83" s="898">
        <v>1</v>
      </c>
      <c r="W83" s="899">
        <v>1</v>
      </c>
      <c r="X83" s="900" t="s">
        <v>851</v>
      </c>
      <c r="Y83" s="901" t="s">
        <v>885</v>
      </c>
      <c r="Z83" s="650"/>
      <c r="AA83" s="650"/>
      <c r="AB83" s="650"/>
      <c r="AC83" s="650"/>
      <c r="AX83" s="1101"/>
      <c r="AY83" s="896" t="s">
        <v>101</v>
      </c>
      <c r="AZ83" s="896" t="s">
        <v>1</v>
      </c>
      <c r="BA83" s="897" t="s">
        <v>10</v>
      </c>
      <c r="BB83" s="898">
        <v>1</v>
      </c>
      <c r="BC83" s="899">
        <v>2</v>
      </c>
      <c r="BD83" s="900" t="s">
        <v>851</v>
      </c>
      <c r="BE83" s="901" t="s">
        <v>885</v>
      </c>
      <c r="BF83" s="650"/>
      <c r="BG83" s="650"/>
    </row>
    <row r="84" spans="2:59" ht="15">
      <c r="B84" s="1101"/>
      <c r="C84" s="896" t="s">
        <v>822</v>
      </c>
      <c r="D84" s="896" t="s">
        <v>2</v>
      </c>
      <c r="E84" s="897" t="s">
        <v>10</v>
      </c>
      <c r="F84" s="898">
        <v>1</v>
      </c>
      <c r="G84" s="899">
        <v>4.6100000000000003</v>
      </c>
      <c r="H84" s="900" t="s">
        <v>851</v>
      </c>
      <c r="I84" s="901" t="s">
        <v>885</v>
      </c>
      <c r="J84" s="650"/>
      <c r="K84" s="650"/>
      <c r="R84" s="1101"/>
      <c r="S84" s="896" t="s">
        <v>102</v>
      </c>
      <c r="T84" s="896" t="s">
        <v>1</v>
      </c>
      <c r="U84" s="897" t="s">
        <v>10</v>
      </c>
      <c r="V84" s="898">
        <v>1</v>
      </c>
      <c r="W84" s="899">
        <v>2</v>
      </c>
      <c r="X84" s="900" t="s">
        <v>851</v>
      </c>
      <c r="Y84" s="901" t="s">
        <v>885</v>
      </c>
      <c r="Z84" s="650"/>
      <c r="AA84" s="650"/>
      <c r="AB84" s="650"/>
      <c r="AC84" s="650"/>
      <c r="AX84" s="1101"/>
      <c r="AY84" s="896" t="s">
        <v>102</v>
      </c>
      <c r="AZ84" s="896" t="s">
        <v>1</v>
      </c>
      <c r="BA84" s="897" t="s">
        <v>10</v>
      </c>
      <c r="BB84" s="898">
        <v>1</v>
      </c>
      <c r="BC84" s="899">
        <v>2</v>
      </c>
      <c r="BD84" s="900" t="s">
        <v>851</v>
      </c>
      <c r="BE84" s="901" t="s">
        <v>885</v>
      </c>
      <c r="BF84" s="650"/>
      <c r="BG84" s="650"/>
    </row>
    <row r="85" spans="2:59" ht="15">
      <c r="B85" s="1102"/>
      <c r="C85" s="896" t="s">
        <v>33</v>
      </c>
      <c r="D85" s="896" t="s">
        <v>2</v>
      </c>
      <c r="E85" s="897" t="s">
        <v>10</v>
      </c>
      <c r="F85" s="898">
        <v>2</v>
      </c>
      <c r="G85" s="899">
        <v>3.6125000000000003</v>
      </c>
      <c r="H85" s="902">
        <v>1.4106780284671625</v>
      </c>
      <c r="I85" s="903">
        <v>0.39049910822620409</v>
      </c>
      <c r="J85" s="650"/>
      <c r="K85" s="650"/>
      <c r="R85" s="1101"/>
      <c r="S85" s="896" t="s">
        <v>103</v>
      </c>
      <c r="T85" s="896" t="s">
        <v>1</v>
      </c>
      <c r="U85" s="897" t="s">
        <v>10</v>
      </c>
      <c r="V85" s="898">
        <v>1</v>
      </c>
      <c r="W85" s="899">
        <v>2</v>
      </c>
      <c r="X85" s="900" t="s">
        <v>851</v>
      </c>
      <c r="Y85" s="901" t="s">
        <v>885</v>
      </c>
      <c r="Z85" s="650"/>
      <c r="AA85" s="650"/>
      <c r="AB85" s="650"/>
      <c r="AC85" s="650"/>
      <c r="AX85" s="1101"/>
      <c r="AY85" s="896" t="s">
        <v>103</v>
      </c>
      <c r="AZ85" s="896" t="s">
        <v>1</v>
      </c>
      <c r="BA85" s="897" t="s">
        <v>10</v>
      </c>
      <c r="BB85" s="898">
        <v>1</v>
      </c>
      <c r="BC85" s="899">
        <v>3</v>
      </c>
      <c r="BD85" s="900" t="s">
        <v>851</v>
      </c>
      <c r="BE85" s="901" t="s">
        <v>885</v>
      </c>
      <c r="BF85" s="650"/>
      <c r="BG85" s="650"/>
    </row>
    <row r="86" spans="2:59" ht="15">
      <c r="B86" s="1285" t="s">
        <v>903</v>
      </c>
      <c r="C86" s="896" t="s">
        <v>823</v>
      </c>
      <c r="D86" s="896" t="s">
        <v>2</v>
      </c>
      <c r="E86" s="897" t="s">
        <v>10</v>
      </c>
      <c r="F86" s="898">
        <v>1</v>
      </c>
      <c r="G86" s="899">
        <v>3.56</v>
      </c>
      <c r="H86" s="900" t="s">
        <v>851</v>
      </c>
      <c r="I86" s="901" t="s">
        <v>885</v>
      </c>
      <c r="J86" s="650"/>
      <c r="K86" s="650"/>
      <c r="R86" s="1101"/>
      <c r="S86" s="896" t="s">
        <v>104</v>
      </c>
      <c r="T86" s="896" t="s">
        <v>1</v>
      </c>
      <c r="U86" s="897" t="s">
        <v>10</v>
      </c>
      <c r="V86" s="898">
        <v>1</v>
      </c>
      <c r="W86" s="899">
        <v>3</v>
      </c>
      <c r="X86" s="900" t="s">
        <v>851</v>
      </c>
      <c r="Y86" s="901" t="s">
        <v>885</v>
      </c>
      <c r="Z86" s="650"/>
      <c r="AA86" s="650"/>
      <c r="AB86" s="650"/>
      <c r="AC86" s="650"/>
      <c r="AX86" s="1101"/>
      <c r="AY86" s="896" t="s">
        <v>104</v>
      </c>
      <c r="AZ86" s="896" t="s">
        <v>1</v>
      </c>
      <c r="BA86" s="897" t="s">
        <v>10</v>
      </c>
      <c r="BB86" s="898">
        <v>1</v>
      </c>
      <c r="BC86" s="899">
        <v>4</v>
      </c>
      <c r="BD86" s="900" t="s">
        <v>851</v>
      </c>
      <c r="BE86" s="901" t="s">
        <v>885</v>
      </c>
      <c r="BF86" s="650"/>
      <c r="BG86" s="650"/>
    </row>
    <row r="87" spans="2:59" ht="15">
      <c r="B87" s="1101"/>
      <c r="C87" s="896" t="s">
        <v>822</v>
      </c>
      <c r="D87" s="896" t="s">
        <v>2</v>
      </c>
      <c r="E87" s="897" t="s">
        <v>10</v>
      </c>
      <c r="F87" s="898">
        <v>1</v>
      </c>
      <c r="G87" s="899">
        <v>3.56</v>
      </c>
      <c r="H87" s="900" t="s">
        <v>851</v>
      </c>
      <c r="I87" s="901" t="s">
        <v>885</v>
      </c>
      <c r="J87" s="650"/>
      <c r="K87" s="650"/>
      <c r="R87" s="1102"/>
      <c r="S87" s="896" t="s">
        <v>33</v>
      </c>
      <c r="T87" s="896" t="s">
        <v>1</v>
      </c>
      <c r="U87" s="897" t="s">
        <v>10</v>
      </c>
      <c r="V87" s="898">
        <v>6</v>
      </c>
      <c r="W87" s="899">
        <v>1.3333333333333333</v>
      </c>
      <c r="X87" s="902">
        <v>1.2110601416389966</v>
      </c>
      <c r="Y87" s="903">
        <v>0.90829510622924758</v>
      </c>
      <c r="Z87" s="650"/>
      <c r="AA87" s="650"/>
      <c r="AB87" s="650"/>
      <c r="AC87" s="650"/>
      <c r="AX87" s="1102"/>
      <c r="AY87" s="896" t="s">
        <v>33</v>
      </c>
      <c r="AZ87" s="896" t="s">
        <v>1</v>
      </c>
      <c r="BA87" s="897" t="s">
        <v>10</v>
      </c>
      <c r="BB87" s="898">
        <v>6</v>
      </c>
      <c r="BC87" s="899">
        <v>2</v>
      </c>
      <c r="BD87" s="902">
        <v>1.4142135623730949</v>
      </c>
      <c r="BE87" s="903">
        <v>0.70710678118654757</v>
      </c>
      <c r="BF87" s="650"/>
      <c r="BG87" s="650"/>
    </row>
    <row r="88" spans="2:59" ht="15">
      <c r="B88" s="1102"/>
      <c r="C88" s="896" t="s">
        <v>33</v>
      </c>
      <c r="D88" s="896" t="s">
        <v>2</v>
      </c>
      <c r="E88" s="897" t="s">
        <v>10</v>
      </c>
      <c r="F88" s="898">
        <v>2</v>
      </c>
      <c r="G88" s="899">
        <v>3.56</v>
      </c>
      <c r="H88" s="902">
        <v>0</v>
      </c>
      <c r="I88" s="903">
        <v>0</v>
      </c>
      <c r="J88" s="650"/>
      <c r="K88" s="650"/>
      <c r="R88" s="1285" t="s">
        <v>893</v>
      </c>
      <c r="S88" s="896" t="s">
        <v>99</v>
      </c>
      <c r="T88" s="896" t="s">
        <v>1</v>
      </c>
      <c r="U88" s="897" t="s">
        <v>10</v>
      </c>
      <c r="V88" s="898">
        <v>1</v>
      </c>
      <c r="W88" s="899">
        <v>0</v>
      </c>
      <c r="X88" s="900" t="s">
        <v>851</v>
      </c>
      <c r="Y88" s="901" t="s">
        <v>885</v>
      </c>
      <c r="Z88" s="650"/>
      <c r="AA88" s="650"/>
      <c r="AB88" s="650"/>
      <c r="AC88" s="650"/>
      <c r="AX88" s="1285" t="s">
        <v>893</v>
      </c>
      <c r="AY88" s="896" t="s">
        <v>99</v>
      </c>
      <c r="AZ88" s="896" t="s">
        <v>1</v>
      </c>
      <c r="BA88" s="897" t="s">
        <v>10</v>
      </c>
      <c r="BB88" s="898">
        <v>1</v>
      </c>
      <c r="BC88" s="899">
        <v>1</v>
      </c>
      <c r="BD88" s="900" t="s">
        <v>851</v>
      </c>
      <c r="BE88" s="901" t="s">
        <v>885</v>
      </c>
      <c r="BF88" s="650"/>
      <c r="BG88" s="650"/>
    </row>
    <row r="89" spans="2:59" ht="15">
      <c r="B89" s="1285" t="s">
        <v>904</v>
      </c>
      <c r="C89" s="896" t="s">
        <v>823</v>
      </c>
      <c r="D89" s="896" t="s">
        <v>2</v>
      </c>
      <c r="E89" s="897" t="s">
        <v>10</v>
      </c>
      <c r="F89" s="898">
        <v>1</v>
      </c>
      <c r="G89" s="899">
        <v>2.1850000000000001</v>
      </c>
      <c r="H89" s="900" t="s">
        <v>851</v>
      </c>
      <c r="I89" s="901" t="s">
        <v>885</v>
      </c>
      <c r="J89" s="650"/>
      <c r="K89" s="650"/>
      <c r="R89" s="1101"/>
      <c r="S89" s="896" t="s">
        <v>100</v>
      </c>
      <c r="T89" s="896" t="s">
        <v>1</v>
      </c>
      <c r="U89" s="897" t="s">
        <v>10</v>
      </c>
      <c r="V89" s="898">
        <v>1</v>
      </c>
      <c r="W89" s="899">
        <v>0</v>
      </c>
      <c r="X89" s="900" t="s">
        <v>851</v>
      </c>
      <c r="Y89" s="901" t="s">
        <v>885</v>
      </c>
      <c r="Z89" s="650"/>
      <c r="AA89" s="650"/>
      <c r="AB89" s="650"/>
      <c r="AC89" s="650"/>
      <c r="AX89" s="1101"/>
      <c r="AY89" s="896" t="s">
        <v>100</v>
      </c>
      <c r="AZ89" s="896" t="s">
        <v>1</v>
      </c>
      <c r="BA89" s="897" t="s">
        <v>10</v>
      </c>
      <c r="BB89" s="898">
        <v>1</v>
      </c>
      <c r="BC89" s="899">
        <v>1</v>
      </c>
      <c r="BD89" s="900" t="s">
        <v>851</v>
      </c>
      <c r="BE89" s="901" t="s">
        <v>885</v>
      </c>
      <c r="BF89" s="650"/>
      <c r="BG89" s="650"/>
    </row>
    <row r="90" spans="2:59" ht="15">
      <c r="B90" s="1101"/>
      <c r="C90" s="896" t="s">
        <v>822</v>
      </c>
      <c r="D90" s="896" t="s">
        <v>2</v>
      </c>
      <c r="E90" s="897" t="s">
        <v>10</v>
      </c>
      <c r="F90" s="898">
        <v>1</v>
      </c>
      <c r="G90" s="899">
        <v>1.99</v>
      </c>
      <c r="H90" s="900" t="s">
        <v>851</v>
      </c>
      <c r="I90" s="901" t="s">
        <v>885</v>
      </c>
      <c r="J90" s="650"/>
      <c r="K90" s="650"/>
      <c r="R90" s="1101"/>
      <c r="S90" s="896" t="s">
        <v>101</v>
      </c>
      <c r="T90" s="896" t="s">
        <v>1</v>
      </c>
      <c r="U90" s="897" t="s">
        <v>10</v>
      </c>
      <c r="V90" s="898">
        <v>1</v>
      </c>
      <c r="W90" s="899">
        <v>1</v>
      </c>
      <c r="X90" s="900" t="s">
        <v>851</v>
      </c>
      <c r="Y90" s="901" t="s">
        <v>885</v>
      </c>
      <c r="Z90" s="650"/>
      <c r="AA90" s="650"/>
      <c r="AB90" s="650"/>
      <c r="AC90" s="650"/>
      <c r="AX90" s="1101"/>
      <c r="AY90" s="896" t="s">
        <v>101</v>
      </c>
      <c r="AZ90" s="896" t="s">
        <v>1</v>
      </c>
      <c r="BA90" s="897" t="s">
        <v>10</v>
      </c>
      <c r="BB90" s="898">
        <v>1</v>
      </c>
      <c r="BC90" s="899">
        <v>1</v>
      </c>
      <c r="BD90" s="900" t="s">
        <v>851</v>
      </c>
      <c r="BE90" s="901" t="s">
        <v>885</v>
      </c>
      <c r="BF90" s="650"/>
      <c r="BG90" s="650"/>
    </row>
    <row r="91" spans="2:59" ht="15">
      <c r="B91" s="1102"/>
      <c r="C91" s="896" t="s">
        <v>33</v>
      </c>
      <c r="D91" s="896" t="s">
        <v>2</v>
      </c>
      <c r="E91" s="897" t="s">
        <v>10</v>
      </c>
      <c r="F91" s="898">
        <v>2</v>
      </c>
      <c r="G91" s="899">
        <v>2.0874999999999999</v>
      </c>
      <c r="H91" s="902">
        <v>0.13788582233137681</v>
      </c>
      <c r="I91" s="903">
        <v>6.6053088541976918E-2</v>
      </c>
      <c r="J91" s="650"/>
      <c r="K91" s="650"/>
      <c r="R91" s="1101"/>
      <c r="S91" s="896" t="s">
        <v>102</v>
      </c>
      <c r="T91" s="896" t="s">
        <v>1</v>
      </c>
      <c r="U91" s="897" t="s">
        <v>10</v>
      </c>
      <c r="V91" s="898">
        <v>1</v>
      </c>
      <c r="W91" s="899">
        <v>1</v>
      </c>
      <c r="X91" s="900" t="s">
        <v>851</v>
      </c>
      <c r="Y91" s="901" t="s">
        <v>885</v>
      </c>
      <c r="Z91" s="650"/>
      <c r="AA91" s="650"/>
      <c r="AB91" s="650"/>
      <c r="AC91" s="650"/>
      <c r="AX91" s="1101"/>
      <c r="AY91" s="896" t="s">
        <v>102</v>
      </c>
      <c r="AZ91" s="896" t="s">
        <v>1</v>
      </c>
      <c r="BA91" s="897" t="s">
        <v>10</v>
      </c>
      <c r="BB91" s="898">
        <v>1</v>
      </c>
      <c r="BC91" s="899">
        <v>1</v>
      </c>
      <c r="BD91" s="900" t="s">
        <v>851</v>
      </c>
      <c r="BE91" s="901" t="s">
        <v>885</v>
      </c>
      <c r="BF91" s="650"/>
      <c r="BG91" s="650"/>
    </row>
    <row r="92" spans="2:59" ht="15">
      <c r="B92" s="1285" t="s">
        <v>905</v>
      </c>
      <c r="C92" s="896" t="s">
        <v>823</v>
      </c>
      <c r="D92" s="896" t="s">
        <v>2</v>
      </c>
      <c r="E92" s="897" t="s">
        <v>10</v>
      </c>
      <c r="F92" s="898">
        <v>1</v>
      </c>
      <c r="G92" s="899">
        <v>3.9449999999999998</v>
      </c>
      <c r="H92" s="900" t="s">
        <v>851</v>
      </c>
      <c r="I92" s="901" t="s">
        <v>885</v>
      </c>
      <c r="J92" s="650"/>
      <c r="K92" s="650"/>
      <c r="R92" s="1101"/>
      <c r="S92" s="896" t="s">
        <v>103</v>
      </c>
      <c r="T92" s="896" t="s">
        <v>1</v>
      </c>
      <c r="U92" s="897" t="s">
        <v>10</v>
      </c>
      <c r="V92" s="898">
        <v>1</v>
      </c>
      <c r="W92" s="899">
        <v>2</v>
      </c>
      <c r="X92" s="900" t="s">
        <v>851</v>
      </c>
      <c r="Y92" s="901" t="s">
        <v>885</v>
      </c>
      <c r="Z92" s="650"/>
      <c r="AA92" s="650"/>
      <c r="AB92" s="650"/>
      <c r="AC92" s="650"/>
      <c r="AX92" s="1101"/>
      <c r="AY92" s="896" t="s">
        <v>103</v>
      </c>
      <c r="AZ92" s="896" t="s">
        <v>1</v>
      </c>
      <c r="BA92" s="897" t="s">
        <v>10</v>
      </c>
      <c r="BB92" s="898">
        <v>1</v>
      </c>
      <c r="BC92" s="899">
        <v>2</v>
      </c>
      <c r="BD92" s="900" t="s">
        <v>851</v>
      </c>
      <c r="BE92" s="901" t="s">
        <v>885</v>
      </c>
      <c r="BF92" s="650"/>
      <c r="BG92" s="650"/>
    </row>
    <row r="93" spans="2:59" ht="15">
      <c r="B93" s="1101"/>
      <c r="C93" s="896" t="s">
        <v>822</v>
      </c>
      <c r="D93" s="896" t="s">
        <v>2</v>
      </c>
      <c r="E93" s="897" t="s">
        <v>10</v>
      </c>
      <c r="F93" s="898">
        <v>1</v>
      </c>
      <c r="G93" s="899">
        <v>1.95</v>
      </c>
      <c r="H93" s="900" t="s">
        <v>851</v>
      </c>
      <c r="I93" s="901" t="s">
        <v>885</v>
      </c>
      <c r="J93" s="650"/>
      <c r="K93" s="650"/>
      <c r="R93" s="1101"/>
      <c r="S93" s="896" t="s">
        <v>104</v>
      </c>
      <c r="T93" s="896" t="s">
        <v>1</v>
      </c>
      <c r="U93" s="897" t="s">
        <v>10</v>
      </c>
      <c r="V93" s="898">
        <v>1</v>
      </c>
      <c r="W93" s="899">
        <v>2</v>
      </c>
      <c r="X93" s="900" t="s">
        <v>851</v>
      </c>
      <c r="Y93" s="901" t="s">
        <v>885</v>
      </c>
      <c r="Z93" s="650"/>
      <c r="AA93" s="650"/>
      <c r="AB93" s="650"/>
      <c r="AC93" s="650"/>
      <c r="AX93" s="1101"/>
      <c r="AY93" s="896" t="s">
        <v>104</v>
      </c>
      <c r="AZ93" s="896" t="s">
        <v>1</v>
      </c>
      <c r="BA93" s="897" t="s">
        <v>10</v>
      </c>
      <c r="BB93" s="898">
        <v>1</v>
      </c>
      <c r="BC93" s="899">
        <v>3</v>
      </c>
      <c r="BD93" s="900" t="s">
        <v>851</v>
      </c>
      <c r="BE93" s="901" t="s">
        <v>885</v>
      </c>
      <c r="BF93" s="650"/>
      <c r="BG93" s="650"/>
    </row>
    <row r="94" spans="2:59" ht="15">
      <c r="B94" s="1102"/>
      <c r="C94" s="896" t="s">
        <v>33</v>
      </c>
      <c r="D94" s="896" t="s">
        <v>2</v>
      </c>
      <c r="E94" s="897" t="s">
        <v>10</v>
      </c>
      <c r="F94" s="898">
        <v>2</v>
      </c>
      <c r="G94" s="899">
        <v>2.9474999999999998</v>
      </c>
      <c r="H94" s="902">
        <v>1.4106780284671623</v>
      </c>
      <c r="I94" s="903">
        <v>0.47860153637562769</v>
      </c>
      <c r="J94" s="650"/>
      <c r="K94" s="650"/>
      <c r="R94" s="1102"/>
      <c r="S94" s="896" t="s">
        <v>33</v>
      </c>
      <c r="T94" s="896" t="s">
        <v>1</v>
      </c>
      <c r="U94" s="897" t="s">
        <v>10</v>
      </c>
      <c r="V94" s="898">
        <v>6</v>
      </c>
      <c r="W94" s="899">
        <v>1</v>
      </c>
      <c r="X94" s="902">
        <v>0.89442719099991597</v>
      </c>
      <c r="Y94" s="903">
        <v>0.89442719099991597</v>
      </c>
      <c r="Z94" s="650"/>
      <c r="AA94" s="650"/>
      <c r="AB94" s="650"/>
      <c r="AC94" s="650"/>
      <c r="AX94" s="1102"/>
      <c r="AY94" s="896" t="s">
        <v>33</v>
      </c>
      <c r="AZ94" s="896" t="s">
        <v>1</v>
      </c>
      <c r="BA94" s="897" t="s">
        <v>10</v>
      </c>
      <c r="BB94" s="898">
        <v>6</v>
      </c>
      <c r="BC94" s="899">
        <v>1.5</v>
      </c>
      <c r="BD94" s="902">
        <v>0.83666002653407556</v>
      </c>
      <c r="BE94" s="903">
        <v>0.55777335102271708</v>
      </c>
      <c r="BF94" s="650"/>
      <c r="BG94" s="650"/>
    </row>
    <row r="95" spans="2:59" ht="15">
      <c r="B95" s="1285" t="s">
        <v>906</v>
      </c>
      <c r="C95" s="896" t="s">
        <v>823</v>
      </c>
      <c r="D95" s="896" t="s">
        <v>2</v>
      </c>
      <c r="E95" s="897" t="s">
        <v>10</v>
      </c>
      <c r="F95" s="898">
        <v>1</v>
      </c>
      <c r="G95" s="899">
        <v>2.58</v>
      </c>
      <c r="H95" s="900" t="s">
        <v>851</v>
      </c>
      <c r="I95" s="901" t="s">
        <v>885</v>
      </c>
      <c r="J95" s="650"/>
      <c r="K95" s="650"/>
      <c r="R95" s="1285" t="s">
        <v>894</v>
      </c>
      <c r="S95" s="896" t="s">
        <v>99</v>
      </c>
      <c r="T95" s="896" t="s">
        <v>1</v>
      </c>
      <c r="U95" s="897" t="s">
        <v>10</v>
      </c>
      <c r="V95" s="898">
        <v>1</v>
      </c>
      <c r="W95" s="899">
        <v>0</v>
      </c>
      <c r="X95" s="900" t="s">
        <v>851</v>
      </c>
      <c r="Y95" s="901" t="s">
        <v>885</v>
      </c>
      <c r="Z95" s="650"/>
      <c r="AA95" s="650"/>
      <c r="AB95" s="650"/>
      <c r="AC95" s="650"/>
      <c r="AX95" s="1285" t="s">
        <v>894</v>
      </c>
      <c r="AY95" s="896" t="s">
        <v>99</v>
      </c>
      <c r="AZ95" s="896" t="s">
        <v>1</v>
      </c>
      <c r="BA95" s="897" t="s">
        <v>10</v>
      </c>
      <c r="BB95" s="898">
        <v>1</v>
      </c>
      <c r="BC95" s="899">
        <v>0</v>
      </c>
      <c r="BD95" s="900" t="s">
        <v>851</v>
      </c>
      <c r="BE95" s="901" t="s">
        <v>885</v>
      </c>
      <c r="BF95" s="650"/>
      <c r="BG95" s="650"/>
    </row>
    <row r="96" spans="2:59" ht="15">
      <c r="B96" s="1101"/>
      <c r="C96" s="896" t="s">
        <v>822</v>
      </c>
      <c r="D96" s="896" t="s">
        <v>2</v>
      </c>
      <c r="E96" s="897" t="s">
        <v>10</v>
      </c>
      <c r="F96" s="898">
        <v>1</v>
      </c>
      <c r="G96" s="899">
        <v>2.54</v>
      </c>
      <c r="H96" s="900" t="s">
        <v>851</v>
      </c>
      <c r="I96" s="901" t="s">
        <v>885</v>
      </c>
      <c r="J96" s="650"/>
      <c r="K96" s="650"/>
      <c r="R96" s="1101"/>
      <c r="S96" s="896" t="s">
        <v>100</v>
      </c>
      <c r="T96" s="896" t="s">
        <v>1</v>
      </c>
      <c r="U96" s="897" t="s">
        <v>10</v>
      </c>
      <c r="V96" s="898">
        <v>1</v>
      </c>
      <c r="W96" s="899">
        <v>1</v>
      </c>
      <c r="X96" s="900" t="s">
        <v>851</v>
      </c>
      <c r="Y96" s="901" t="s">
        <v>885</v>
      </c>
      <c r="Z96" s="650"/>
      <c r="AA96" s="650"/>
      <c r="AB96" s="650"/>
      <c r="AC96" s="650"/>
      <c r="AX96" s="1101"/>
      <c r="AY96" s="896" t="s">
        <v>100</v>
      </c>
      <c r="AZ96" s="896" t="s">
        <v>1</v>
      </c>
      <c r="BA96" s="897" t="s">
        <v>10</v>
      </c>
      <c r="BB96" s="898">
        <v>1</v>
      </c>
      <c r="BC96" s="899">
        <v>0</v>
      </c>
      <c r="BD96" s="900" t="s">
        <v>851</v>
      </c>
      <c r="BE96" s="901" t="s">
        <v>885</v>
      </c>
      <c r="BF96" s="650"/>
      <c r="BG96" s="650"/>
    </row>
    <row r="97" spans="2:59" ht="15">
      <c r="B97" s="1102"/>
      <c r="C97" s="896" t="s">
        <v>33</v>
      </c>
      <c r="D97" s="896" t="s">
        <v>2</v>
      </c>
      <c r="E97" s="897" t="s">
        <v>10</v>
      </c>
      <c r="F97" s="898">
        <v>2</v>
      </c>
      <c r="G97" s="899">
        <v>2.56</v>
      </c>
      <c r="H97" s="902">
        <v>2.8284271247461929E-2</v>
      </c>
      <c r="I97" s="903">
        <v>1.1048543456039816E-2</v>
      </c>
      <c r="J97" s="650"/>
      <c r="K97" s="650"/>
      <c r="R97" s="1101"/>
      <c r="S97" s="896" t="s">
        <v>101</v>
      </c>
      <c r="T97" s="896" t="s">
        <v>1</v>
      </c>
      <c r="U97" s="897" t="s">
        <v>10</v>
      </c>
      <c r="V97" s="898">
        <v>1</v>
      </c>
      <c r="W97" s="899">
        <v>2</v>
      </c>
      <c r="X97" s="900" t="s">
        <v>851</v>
      </c>
      <c r="Y97" s="901" t="s">
        <v>885</v>
      </c>
      <c r="Z97" s="650"/>
      <c r="AA97" s="650"/>
      <c r="AB97" s="650"/>
      <c r="AC97" s="650"/>
      <c r="AX97" s="1101"/>
      <c r="AY97" s="896" t="s">
        <v>101</v>
      </c>
      <c r="AZ97" s="896" t="s">
        <v>1</v>
      </c>
      <c r="BA97" s="897" t="s">
        <v>10</v>
      </c>
      <c r="BB97" s="898">
        <v>1</v>
      </c>
      <c r="BC97" s="899">
        <v>2</v>
      </c>
      <c r="BD97" s="900" t="s">
        <v>851</v>
      </c>
      <c r="BE97" s="901" t="s">
        <v>885</v>
      </c>
      <c r="BF97" s="650"/>
      <c r="BG97" s="650"/>
    </row>
    <row r="98" spans="2:59" ht="15">
      <c r="B98" s="1285" t="s">
        <v>907</v>
      </c>
      <c r="C98" s="896" t="s">
        <v>823</v>
      </c>
      <c r="D98" s="896" t="s">
        <v>2</v>
      </c>
      <c r="E98" s="897" t="s">
        <v>10</v>
      </c>
      <c r="F98" s="898">
        <v>1</v>
      </c>
      <c r="G98" s="899">
        <v>1.405</v>
      </c>
      <c r="H98" s="900" t="s">
        <v>851</v>
      </c>
      <c r="I98" s="901" t="s">
        <v>885</v>
      </c>
      <c r="J98" s="650"/>
      <c r="K98" s="650"/>
      <c r="R98" s="1101"/>
      <c r="S98" s="896" t="s">
        <v>102</v>
      </c>
      <c r="T98" s="896" t="s">
        <v>1</v>
      </c>
      <c r="U98" s="897" t="s">
        <v>10</v>
      </c>
      <c r="V98" s="898">
        <v>1</v>
      </c>
      <c r="W98" s="899">
        <v>2</v>
      </c>
      <c r="X98" s="900" t="s">
        <v>851</v>
      </c>
      <c r="Y98" s="901" t="s">
        <v>885</v>
      </c>
      <c r="Z98" s="650"/>
      <c r="AA98" s="650"/>
      <c r="AB98" s="650"/>
      <c r="AC98" s="650"/>
      <c r="AX98" s="1101"/>
      <c r="AY98" s="896" t="s">
        <v>102</v>
      </c>
      <c r="AZ98" s="896" t="s">
        <v>1</v>
      </c>
      <c r="BA98" s="897" t="s">
        <v>10</v>
      </c>
      <c r="BB98" s="898">
        <v>1</v>
      </c>
      <c r="BC98" s="899">
        <v>2</v>
      </c>
      <c r="BD98" s="900" t="s">
        <v>851</v>
      </c>
      <c r="BE98" s="901" t="s">
        <v>885</v>
      </c>
      <c r="BF98" s="650"/>
      <c r="BG98" s="650"/>
    </row>
    <row r="99" spans="2:59" ht="15">
      <c r="B99" s="1101"/>
      <c r="C99" s="896" t="s">
        <v>822</v>
      </c>
      <c r="D99" s="896" t="s">
        <v>2</v>
      </c>
      <c r="E99" s="897" t="s">
        <v>10</v>
      </c>
      <c r="F99" s="898">
        <v>1</v>
      </c>
      <c r="G99" s="899">
        <v>2.5350000000000001</v>
      </c>
      <c r="H99" s="900" t="s">
        <v>851</v>
      </c>
      <c r="I99" s="901" t="s">
        <v>885</v>
      </c>
      <c r="J99" s="650"/>
      <c r="K99" s="650"/>
      <c r="R99" s="1101"/>
      <c r="S99" s="896" t="s">
        <v>103</v>
      </c>
      <c r="T99" s="896" t="s">
        <v>1</v>
      </c>
      <c r="U99" s="897" t="s">
        <v>10</v>
      </c>
      <c r="V99" s="898">
        <v>1</v>
      </c>
      <c r="W99" s="899">
        <v>3</v>
      </c>
      <c r="X99" s="900" t="s">
        <v>851</v>
      </c>
      <c r="Y99" s="901" t="s">
        <v>885</v>
      </c>
      <c r="Z99" s="650"/>
      <c r="AA99" s="650"/>
      <c r="AB99" s="650"/>
      <c r="AC99" s="650"/>
      <c r="AX99" s="1101"/>
      <c r="AY99" s="896" t="s">
        <v>103</v>
      </c>
      <c r="AZ99" s="896" t="s">
        <v>1</v>
      </c>
      <c r="BA99" s="897" t="s">
        <v>10</v>
      </c>
      <c r="BB99" s="898">
        <v>1</v>
      </c>
      <c r="BC99" s="899">
        <v>3</v>
      </c>
      <c r="BD99" s="900" t="s">
        <v>851</v>
      </c>
      <c r="BE99" s="901" t="s">
        <v>885</v>
      </c>
      <c r="BF99" s="650"/>
      <c r="BG99" s="650"/>
    </row>
    <row r="100" spans="2:59" ht="15">
      <c r="B100" s="1102"/>
      <c r="C100" s="896" t="s">
        <v>33</v>
      </c>
      <c r="D100" s="896" t="s">
        <v>2</v>
      </c>
      <c r="E100" s="897" t="s">
        <v>10</v>
      </c>
      <c r="F100" s="898">
        <v>2</v>
      </c>
      <c r="G100" s="899">
        <v>1.9700000000000002</v>
      </c>
      <c r="H100" s="902">
        <v>0.79903066274079881</v>
      </c>
      <c r="I100" s="903">
        <v>0.40559932118822273</v>
      </c>
      <c r="J100" s="650"/>
      <c r="K100" s="650"/>
      <c r="R100" s="1101"/>
      <c r="S100" s="896" t="s">
        <v>104</v>
      </c>
      <c r="T100" s="896" t="s">
        <v>1</v>
      </c>
      <c r="U100" s="897" t="s">
        <v>10</v>
      </c>
      <c r="V100" s="898">
        <v>1</v>
      </c>
      <c r="W100" s="899">
        <v>2</v>
      </c>
      <c r="X100" s="900" t="s">
        <v>851</v>
      </c>
      <c r="Y100" s="901" t="s">
        <v>885</v>
      </c>
      <c r="Z100" s="650"/>
      <c r="AA100" s="650"/>
      <c r="AB100" s="650"/>
      <c r="AC100" s="650"/>
      <c r="AX100" s="1101"/>
      <c r="AY100" s="896" t="s">
        <v>104</v>
      </c>
      <c r="AZ100" s="896" t="s">
        <v>1</v>
      </c>
      <c r="BA100" s="897" t="s">
        <v>10</v>
      </c>
      <c r="BB100" s="898">
        <v>1</v>
      </c>
      <c r="BC100" s="899">
        <v>4</v>
      </c>
      <c r="BD100" s="900" t="s">
        <v>851</v>
      </c>
      <c r="BE100" s="901" t="s">
        <v>885</v>
      </c>
      <c r="BF100" s="650"/>
      <c r="BG100" s="650"/>
    </row>
    <row r="101" spans="2:59" ht="15">
      <c r="B101" s="1285" t="s">
        <v>908</v>
      </c>
      <c r="C101" s="896" t="s">
        <v>823</v>
      </c>
      <c r="D101" s="896" t="s">
        <v>2</v>
      </c>
      <c r="E101" s="897" t="s">
        <v>10</v>
      </c>
      <c r="F101" s="898">
        <v>1</v>
      </c>
      <c r="G101" s="899">
        <v>3.6349999999999998</v>
      </c>
      <c r="H101" s="900" t="s">
        <v>851</v>
      </c>
      <c r="I101" s="901" t="s">
        <v>885</v>
      </c>
      <c r="J101" s="650"/>
      <c r="K101" s="650"/>
      <c r="R101" s="1102"/>
      <c r="S101" s="896" t="s">
        <v>33</v>
      </c>
      <c r="T101" s="896" t="s">
        <v>1</v>
      </c>
      <c r="U101" s="897" t="s">
        <v>10</v>
      </c>
      <c r="V101" s="898">
        <v>6</v>
      </c>
      <c r="W101" s="899">
        <v>1.6666666666666667</v>
      </c>
      <c r="X101" s="902">
        <v>1.0327955589886446</v>
      </c>
      <c r="Y101" s="903">
        <v>0.6196773353931867</v>
      </c>
      <c r="Z101" s="650"/>
      <c r="AA101" s="650"/>
      <c r="AB101" s="650"/>
      <c r="AC101" s="650"/>
      <c r="AX101" s="1102"/>
      <c r="AY101" s="896" t="s">
        <v>33</v>
      </c>
      <c r="AZ101" s="896" t="s">
        <v>1</v>
      </c>
      <c r="BA101" s="897" t="s">
        <v>10</v>
      </c>
      <c r="BB101" s="898">
        <v>6</v>
      </c>
      <c r="BC101" s="899">
        <v>1.8333333333333333</v>
      </c>
      <c r="BD101" s="902">
        <v>1.602081978759722</v>
      </c>
      <c r="BE101" s="903">
        <v>0.87386289750530299</v>
      </c>
      <c r="BF101" s="650"/>
      <c r="BG101" s="650"/>
    </row>
    <row r="102" spans="2:59" ht="15">
      <c r="B102" s="1101"/>
      <c r="C102" s="896" t="s">
        <v>822</v>
      </c>
      <c r="D102" s="896" t="s">
        <v>2</v>
      </c>
      <c r="E102" s="897" t="s">
        <v>10</v>
      </c>
      <c r="F102" s="898">
        <v>1</v>
      </c>
      <c r="G102" s="899">
        <v>3.3650000000000002</v>
      </c>
      <c r="H102" s="900" t="s">
        <v>851</v>
      </c>
      <c r="I102" s="901" t="s">
        <v>885</v>
      </c>
      <c r="J102" s="650"/>
      <c r="K102" s="650"/>
      <c r="R102" s="1285" t="s">
        <v>895</v>
      </c>
      <c r="S102" s="896" t="s">
        <v>99</v>
      </c>
      <c r="T102" s="896" t="s">
        <v>1</v>
      </c>
      <c r="U102" s="897" t="s">
        <v>10</v>
      </c>
      <c r="V102" s="898">
        <v>1</v>
      </c>
      <c r="W102" s="899">
        <v>0</v>
      </c>
      <c r="X102" s="900" t="s">
        <v>851</v>
      </c>
      <c r="Y102" s="901" t="s">
        <v>885</v>
      </c>
      <c r="Z102" s="650"/>
      <c r="AA102" s="650"/>
      <c r="AB102" s="650"/>
      <c r="AC102" s="650"/>
      <c r="AX102" s="1285" t="s">
        <v>895</v>
      </c>
      <c r="AY102" s="896" t="s">
        <v>99</v>
      </c>
      <c r="AZ102" s="896" t="s">
        <v>1</v>
      </c>
      <c r="BA102" s="897" t="s">
        <v>10</v>
      </c>
      <c r="BB102" s="898">
        <v>1</v>
      </c>
      <c r="BC102" s="899">
        <v>1</v>
      </c>
      <c r="BD102" s="900" t="s">
        <v>851</v>
      </c>
      <c r="BE102" s="901" t="s">
        <v>885</v>
      </c>
      <c r="BF102" s="650"/>
      <c r="BG102" s="650"/>
    </row>
    <row r="103" spans="2:59" ht="15">
      <c r="B103" s="1102"/>
      <c r="C103" s="896" t="s">
        <v>33</v>
      </c>
      <c r="D103" s="896" t="s">
        <v>2</v>
      </c>
      <c r="E103" s="897" t="s">
        <v>10</v>
      </c>
      <c r="F103" s="898">
        <v>2</v>
      </c>
      <c r="G103" s="899">
        <v>3.5</v>
      </c>
      <c r="H103" s="902">
        <v>0.19091883092036754</v>
      </c>
      <c r="I103" s="903">
        <v>5.4548237405819301E-2</v>
      </c>
      <c r="J103" s="650"/>
      <c r="K103" s="650"/>
      <c r="R103" s="1101"/>
      <c r="S103" s="896" t="s">
        <v>100</v>
      </c>
      <c r="T103" s="896" t="s">
        <v>1</v>
      </c>
      <c r="U103" s="897" t="s">
        <v>10</v>
      </c>
      <c r="V103" s="898">
        <v>1</v>
      </c>
      <c r="W103" s="899">
        <v>0</v>
      </c>
      <c r="X103" s="900" t="s">
        <v>851</v>
      </c>
      <c r="Y103" s="901" t="s">
        <v>885</v>
      </c>
      <c r="Z103" s="650"/>
      <c r="AA103" s="650"/>
      <c r="AB103" s="650"/>
      <c r="AC103" s="650"/>
      <c r="AX103" s="1101"/>
      <c r="AY103" s="896" t="s">
        <v>100</v>
      </c>
      <c r="AZ103" s="896" t="s">
        <v>1</v>
      </c>
      <c r="BA103" s="897" t="s">
        <v>10</v>
      </c>
      <c r="BB103" s="898">
        <v>1</v>
      </c>
      <c r="BC103" s="899">
        <v>2</v>
      </c>
      <c r="BD103" s="900" t="s">
        <v>851</v>
      </c>
      <c r="BE103" s="901" t="s">
        <v>885</v>
      </c>
      <c r="BF103" s="650"/>
      <c r="BG103" s="650"/>
    </row>
    <row r="104" spans="2:59" ht="28.5">
      <c r="B104" s="1285" t="s">
        <v>909</v>
      </c>
      <c r="C104" s="896" t="s">
        <v>823</v>
      </c>
      <c r="D104" s="896" t="s">
        <v>2</v>
      </c>
      <c r="E104" s="897" t="s">
        <v>1049</v>
      </c>
      <c r="F104" s="898">
        <v>1</v>
      </c>
      <c r="G104" s="899">
        <v>2.0299999999999998</v>
      </c>
      <c r="H104" s="900" t="s">
        <v>851</v>
      </c>
      <c r="I104" s="901" t="s">
        <v>885</v>
      </c>
      <c r="J104" s="650"/>
      <c r="K104" s="650"/>
      <c r="R104" s="1101"/>
      <c r="S104" s="896" t="s">
        <v>101</v>
      </c>
      <c r="T104" s="896" t="s">
        <v>1</v>
      </c>
      <c r="U104" s="897" t="s">
        <v>10</v>
      </c>
      <c r="V104" s="898">
        <v>1</v>
      </c>
      <c r="W104" s="899">
        <v>1</v>
      </c>
      <c r="X104" s="900" t="s">
        <v>851</v>
      </c>
      <c r="Y104" s="901" t="s">
        <v>885</v>
      </c>
      <c r="Z104" s="650"/>
      <c r="AA104" s="650"/>
      <c r="AB104" s="650"/>
      <c r="AC104" s="650"/>
      <c r="AX104" s="1101"/>
      <c r="AY104" s="896" t="s">
        <v>101</v>
      </c>
      <c r="AZ104" s="896" t="s">
        <v>1</v>
      </c>
      <c r="BA104" s="897" t="s">
        <v>10</v>
      </c>
      <c r="BB104" s="898">
        <v>1</v>
      </c>
      <c r="BC104" s="899">
        <v>1</v>
      </c>
      <c r="BD104" s="900" t="s">
        <v>851</v>
      </c>
      <c r="BE104" s="901" t="s">
        <v>885</v>
      </c>
      <c r="BF104" s="650"/>
      <c r="BG104" s="650"/>
    </row>
    <row r="105" spans="2:59" ht="28.5">
      <c r="B105" s="1101"/>
      <c r="C105" s="896" t="s">
        <v>822</v>
      </c>
      <c r="D105" s="896" t="s">
        <v>2</v>
      </c>
      <c r="E105" s="897" t="s">
        <v>1049</v>
      </c>
      <c r="F105" s="898">
        <v>1</v>
      </c>
      <c r="G105" s="899">
        <v>4.38</v>
      </c>
      <c r="H105" s="900" t="s">
        <v>851</v>
      </c>
      <c r="I105" s="901" t="s">
        <v>885</v>
      </c>
      <c r="J105" s="650"/>
      <c r="K105" s="650"/>
      <c r="R105" s="1101"/>
      <c r="S105" s="896" t="s">
        <v>102</v>
      </c>
      <c r="T105" s="896" t="s">
        <v>1</v>
      </c>
      <c r="U105" s="897" t="s">
        <v>10</v>
      </c>
      <c r="V105" s="898">
        <v>1</v>
      </c>
      <c r="W105" s="899">
        <v>2</v>
      </c>
      <c r="X105" s="900" t="s">
        <v>851</v>
      </c>
      <c r="Y105" s="901" t="s">
        <v>885</v>
      </c>
      <c r="Z105" s="650"/>
      <c r="AA105" s="650"/>
      <c r="AB105" s="650"/>
      <c r="AC105" s="650"/>
      <c r="AX105" s="1101"/>
      <c r="AY105" s="896" t="s">
        <v>102</v>
      </c>
      <c r="AZ105" s="896" t="s">
        <v>1</v>
      </c>
      <c r="BA105" s="897" t="s">
        <v>10</v>
      </c>
      <c r="BB105" s="898">
        <v>1</v>
      </c>
      <c r="BC105" s="899">
        <v>2</v>
      </c>
      <c r="BD105" s="900" t="s">
        <v>851</v>
      </c>
      <c r="BE105" s="901" t="s">
        <v>885</v>
      </c>
      <c r="BF105" s="650"/>
      <c r="BG105" s="650"/>
    </row>
    <row r="106" spans="2:59" ht="28.5">
      <c r="B106" s="1102"/>
      <c r="C106" s="896" t="s">
        <v>33</v>
      </c>
      <c r="D106" s="896" t="s">
        <v>2</v>
      </c>
      <c r="E106" s="897" t="s">
        <v>1049</v>
      </c>
      <c r="F106" s="898">
        <v>2</v>
      </c>
      <c r="G106" s="899">
        <v>3.2050000000000001</v>
      </c>
      <c r="H106" s="902">
        <v>1.661700935788387</v>
      </c>
      <c r="I106" s="903">
        <v>0.51847143082320957</v>
      </c>
      <c r="J106" s="650"/>
      <c r="K106" s="650"/>
      <c r="R106" s="1101"/>
      <c r="S106" s="896" t="s">
        <v>103</v>
      </c>
      <c r="T106" s="896" t="s">
        <v>1</v>
      </c>
      <c r="U106" s="897" t="s">
        <v>10</v>
      </c>
      <c r="V106" s="898">
        <v>1</v>
      </c>
      <c r="W106" s="899">
        <v>2</v>
      </c>
      <c r="X106" s="900" t="s">
        <v>851</v>
      </c>
      <c r="Y106" s="901" t="s">
        <v>885</v>
      </c>
      <c r="Z106" s="650"/>
      <c r="AA106" s="650"/>
      <c r="AB106" s="650"/>
      <c r="AC106" s="650"/>
      <c r="AX106" s="1101"/>
      <c r="AY106" s="896" t="s">
        <v>103</v>
      </c>
      <c r="AZ106" s="896" t="s">
        <v>1</v>
      </c>
      <c r="BA106" s="897" t="s">
        <v>10</v>
      </c>
      <c r="BB106" s="898">
        <v>1</v>
      </c>
      <c r="BC106" s="899">
        <v>3</v>
      </c>
      <c r="BD106" s="900" t="s">
        <v>851</v>
      </c>
      <c r="BE106" s="901" t="s">
        <v>885</v>
      </c>
      <c r="BF106" s="650"/>
      <c r="BG106" s="650"/>
    </row>
    <row r="107" spans="2:59" ht="28.5">
      <c r="B107" s="1285" t="s">
        <v>910</v>
      </c>
      <c r="C107" s="896" t="s">
        <v>823</v>
      </c>
      <c r="D107" s="896" t="s">
        <v>2</v>
      </c>
      <c r="E107" s="897" t="s">
        <v>1049</v>
      </c>
      <c r="F107" s="898">
        <v>1</v>
      </c>
      <c r="G107" s="899">
        <v>2.6150000000000002</v>
      </c>
      <c r="H107" s="900" t="s">
        <v>851</v>
      </c>
      <c r="I107" s="901" t="s">
        <v>885</v>
      </c>
      <c r="J107" s="650"/>
      <c r="K107" s="650"/>
      <c r="R107" s="1101"/>
      <c r="S107" s="896" t="s">
        <v>104</v>
      </c>
      <c r="T107" s="896" t="s">
        <v>1</v>
      </c>
      <c r="U107" s="897" t="s">
        <v>10</v>
      </c>
      <c r="V107" s="898">
        <v>1</v>
      </c>
      <c r="W107" s="899">
        <v>2</v>
      </c>
      <c r="X107" s="900" t="s">
        <v>851</v>
      </c>
      <c r="Y107" s="901" t="s">
        <v>885</v>
      </c>
      <c r="Z107" s="650"/>
      <c r="AA107" s="650"/>
      <c r="AB107" s="650"/>
      <c r="AC107" s="650"/>
      <c r="AX107" s="1101"/>
      <c r="AY107" s="896" t="s">
        <v>104</v>
      </c>
      <c r="AZ107" s="896" t="s">
        <v>1</v>
      </c>
      <c r="BA107" s="897" t="s">
        <v>10</v>
      </c>
      <c r="BB107" s="898">
        <v>1</v>
      </c>
      <c r="BC107" s="899">
        <v>3</v>
      </c>
      <c r="BD107" s="900" t="s">
        <v>851</v>
      </c>
      <c r="BE107" s="901" t="s">
        <v>885</v>
      </c>
      <c r="BF107" s="650"/>
      <c r="BG107" s="650"/>
    </row>
    <row r="108" spans="2:59" ht="28.5">
      <c r="B108" s="1101"/>
      <c r="C108" s="896" t="s">
        <v>822</v>
      </c>
      <c r="D108" s="896" t="s">
        <v>2</v>
      </c>
      <c r="E108" s="897" t="s">
        <v>1049</v>
      </c>
      <c r="F108" s="898">
        <v>1</v>
      </c>
      <c r="G108" s="899">
        <v>2.3849999999999998</v>
      </c>
      <c r="H108" s="900" t="s">
        <v>851</v>
      </c>
      <c r="I108" s="901" t="s">
        <v>885</v>
      </c>
      <c r="J108" s="650"/>
      <c r="K108" s="650"/>
      <c r="R108" s="1102"/>
      <c r="S108" s="896" t="s">
        <v>33</v>
      </c>
      <c r="T108" s="896" t="s">
        <v>1</v>
      </c>
      <c r="U108" s="897" t="s">
        <v>10</v>
      </c>
      <c r="V108" s="898">
        <v>6</v>
      </c>
      <c r="W108" s="899">
        <v>1.1666666666666667</v>
      </c>
      <c r="X108" s="902">
        <v>0.98319208025017502</v>
      </c>
      <c r="Y108" s="903">
        <v>0.84273606878586438</v>
      </c>
      <c r="Z108" s="650"/>
      <c r="AA108" s="650"/>
      <c r="AB108" s="650"/>
      <c r="AC108" s="650"/>
      <c r="AX108" s="1102"/>
      <c r="AY108" s="896" t="s">
        <v>33</v>
      </c>
      <c r="AZ108" s="896" t="s">
        <v>1</v>
      </c>
      <c r="BA108" s="897" t="s">
        <v>10</v>
      </c>
      <c r="BB108" s="898">
        <v>6</v>
      </c>
      <c r="BC108" s="899">
        <v>2</v>
      </c>
      <c r="BD108" s="902">
        <v>0.89442719099991597</v>
      </c>
      <c r="BE108" s="903">
        <v>0.44721359549995798</v>
      </c>
      <c r="BF108" s="650"/>
      <c r="BG108" s="650"/>
    </row>
    <row r="109" spans="2:59" ht="28.5">
      <c r="B109" s="1102"/>
      <c r="C109" s="896" t="s">
        <v>33</v>
      </c>
      <c r="D109" s="896" t="s">
        <v>2</v>
      </c>
      <c r="E109" s="897" t="s">
        <v>1049</v>
      </c>
      <c r="F109" s="898">
        <v>2</v>
      </c>
      <c r="G109" s="899">
        <v>2.5</v>
      </c>
      <c r="H109" s="902">
        <v>0.16263455967290624</v>
      </c>
      <c r="I109" s="903">
        <v>6.5053823869162503E-2</v>
      </c>
      <c r="J109" s="650"/>
      <c r="K109" s="650"/>
      <c r="R109" s="1285" t="s">
        <v>896</v>
      </c>
      <c r="S109" s="896" t="s">
        <v>99</v>
      </c>
      <c r="T109" s="896" t="s">
        <v>1</v>
      </c>
      <c r="U109" s="897" t="s">
        <v>10</v>
      </c>
      <c r="V109" s="898">
        <v>1</v>
      </c>
      <c r="W109" s="899">
        <v>1</v>
      </c>
      <c r="X109" s="900" t="s">
        <v>851</v>
      </c>
      <c r="Y109" s="901" t="s">
        <v>885</v>
      </c>
      <c r="Z109" s="650"/>
      <c r="AA109" s="650"/>
      <c r="AB109" s="650"/>
      <c r="AC109" s="650"/>
      <c r="AX109" s="1285" t="s">
        <v>896</v>
      </c>
      <c r="AY109" s="896" t="s">
        <v>99</v>
      </c>
      <c r="AZ109" s="896" t="s">
        <v>1</v>
      </c>
      <c r="BA109" s="897" t="s">
        <v>10</v>
      </c>
      <c r="BB109" s="898">
        <v>1</v>
      </c>
      <c r="BC109" s="899">
        <v>0</v>
      </c>
      <c r="BD109" s="900" t="s">
        <v>851</v>
      </c>
      <c r="BE109" s="901" t="s">
        <v>885</v>
      </c>
      <c r="BF109" s="650"/>
      <c r="BG109" s="650"/>
    </row>
    <row r="110" spans="2:59" ht="28.5">
      <c r="B110" s="1285" t="s">
        <v>911</v>
      </c>
      <c r="C110" s="896" t="s">
        <v>823</v>
      </c>
      <c r="D110" s="896" t="s">
        <v>2</v>
      </c>
      <c r="E110" s="897" t="s">
        <v>1049</v>
      </c>
      <c r="F110" s="898">
        <v>1</v>
      </c>
      <c r="G110" s="899">
        <v>3.3650000000000002</v>
      </c>
      <c r="H110" s="900" t="s">
        <v>851</v>
      </c>
      <c r="I110" s="901" t="s">
        <v>885</v>
      </c>
      <c r="J110" s="650"/>
      <c r="K110" s="650"/>
      <c r="R110" s="1101"/>
      <c r="S110" s="896" t="s">
        <v>100</v>
      </c>
      <c r="T110" s="896" t="s">
        <v>1</v>
      </c>
      <c r="U110" s="897" t="s">
        <v>10</v>
      </c>
      <c r="V110" s="898">
        <v>1</v>
      </c>
      <c r="W110" s="899">
        <v>0</v>
      </c>
      <c r="X110" s="900" t="s">
        <v>851</v>
      </c>
      <c r="Y110" s="901" t="s">
        <v>885</v>
      </c>
      <c r="Z110" s="650"/>
      <c r="AA110" s="650"/>
      <c r="AB110" s="650"/>
      <c r="AC110" s="650"/>
      <c r="AX110" s="1101"/>
      <c r="AY110" s="896" t="s">
        <v>100</v>
      </c>
      <c r="AZ110" s="896" t="s">
        <v>1</v>
      </c>
      <c r="BA110" s="897" t="s">
        <v>10</v>
      </c>
      <c r="BB110" s="898">
        <v>1</v>
      </c>
      <c r="BC110" s="899">
        <v>2</v>
      </c>
      <c r="BD110" s="900" t="s">
        <v>851</v>
      </c>
      <c r="BE110" s="901" t="s">
        <v>885</v>
      </c>
      <c r="BF110" s="650"/>
      <c r="BG110" s="650"/>
    </row>
    <row r="111" spans="2:59" ht="28.5">
      <c r="B111" s="1101"/>
      <c r="C111" s="896" t="s">
        <v>822</v>
      </c>
      <c r="D111" s="896" t="s">
        <v>2</v>
      </c>
      <c r="E111" s="897" t="s">
        <v>1049</v>
      </c>
      <c r="F111" s="898">
        <v>1</v>
      </c>
      <c r="G111" s="899">
        <v>1.7949999999999999</v>
      </c>
      <c r="H111" s="900" t="s">
        <v>851</v>
      </c>
      <c r="I111" s="901" t="s">
        <v>885</v>
      </c>
      <c r="J111" s="650"/>
      <c r="K111" s="650"/>
      <c r="R111" s="1101"/>
      <c r="S111" s="896" t="s">
        <v>101</v>
      </c>
      <c r="T111" s="896" t="s">
        <v>1</v>
      </c>
      <c r="U111" s="897" t="s">
        <v>10</v>
      </c>
      <c r="V111" s="898">
        <v>1</v>
      </c>
      <c r="W111" s="899">
        <v>2</v>
      </c>
      <c r="X111" s="900" t="s">
        <v>851</v>
      </c>
      <c r="Y111" s="901" t="s">
        <v>885</v>
      </c>
      <c r="Z111" s="650"/>
      <c r="AA111" s="650"/>
      <c r="AB111" s="650"/>
      <c r="AC111" s="650"/>
      <c r="AX111" s="1101"/>
      <c r="AY111" s="896" t="s">
        <v>101</v>
      </c>
      <c r="AZ111" s="896" t="s">
        <v>1</v>
      </c>
      <c r="BA111" s="897" t="s">
        <v>10</v>
      </c>
      <c r="BB111" s="898">
        <v>1</v>
      </c>
      <c r="BC111" s="899">
        <v>2</v>
      </c>
      <c r="BD111" s="900" t="s">
        <v>851</v>
      </c>
      <c r="BE111" s="901" t="s">
        <v>885</v>
      </c>
      <c r="BF111" s="650"/>
      <c r="BG111" s="650"/>
    </row>
    <row r="112" spans="2:59" ht="28.5">
      <c r="B112" s="1102"/>
      <c r="C112" s="896" t="s">
        <v>33</v>
      </c>
      <c r="D112" s="896" t="s">
        <v>2</v>
      </c>
      <c r="E112" s="897" t="s">
        <v>1049</v>
      </c>
      <c r="F112" s="898">
        <v>2</v>
      </c>
      <c r="G112" s="899">
        <v>2.58</v>
      </c>
      <c r="H112" s="902">
        <v>1.11015764646288</v>
      </c>
      <c r="I112" s="903">
        <v>0.43029366141972092</v>
      </c>
      <c r="J112" s="650"/>
      <c r="K112" s="650"/>
      <c r="R112" s="1101"/>
      <c r="S112" s="896" t="s">
        <v>102</v>
      </c>
      <c r="T112" s="896" t="s">
        <v>1</v>
      </c>
      <c r="U112" s="897" t="s">
        <v>10</v>
      </c>
      <c r="V112" s="898">
        <v>1</v>
      </c>
      <c r="W112" s="899">
        <v>2</v>
      </c>
      <c r="X112" s="900" t="s">
        <v>851</v>
      </c>
      <c r="Y112" s="901" t="s">
        <v>885</v>
      </c>
      <c r="Z112" s="650"/>
      <c r="AA112" s="650"/>
      <c r="AB112" s="650"/>
      <c r="AC112" s="650"/>
      <c r="AX112" s="1101"/>
      <c r="AY112" s="896" t="s">
        <v>102</v>
      </c>
      <c r="AZ112" s="896" t="s">
        <v>1</v>
      </c>
      <c r="BA112" s="897" t="s">
        <v>10</v>
      </c>
      <c r="BB112" s="898">
        <v>1</v>
      </c>
      <c r="BC112" s="899">
        <v>2</v>
      </c>
      <c r="BD112" s="900" t="s">
        <v>851</v>
      </c>
      <c r="BE112" s="901" t="s">
        <v>885</v>
      </c>
      <c r="BF112" s="650"/>
      <c r="BG112" s="650"/>
    </row>
    <row r="113" spans="2:59" ht="28.5">
      <c r="B113" s="1285" t="s">
        <v>912</v>
      </c>
      <c r="C113" s="896" t="s">
        <v>823</v>
      </c>
      <c r="D113" s="896" t="s">
        <v>2</v>
      </c>
      <c r="E113" s="897" t="s">
        <v>1049</v>
      </c>
      <c r="F113" s="898">
        <v>1</v>
      </c>
      <c r="G113" s="899">
        <v>3.7549999999999999</v>
      </c>
      <c r="H113" s="900" t="s">
        <v>851</v>
      </c>
      <c r="I113" s="901" t="s">
        <v>885</v>
      </c>
      <c r="J113" s="650"/>
      <c r="K113" s="650"/>
      <c r="R113" s="1101"/>
      <c r="S113" s="896" t="s">
        <v>103</v>
      </c>
      <c r="T113" s="896" t="s">
        <v>1</v>
      </c>
      <c r="U113" s="897" t="s">
        <v>10</v>
      </c>
      <c r="V113" s="898">
        <v>1</v>
      </c>
      <c r="W113" s="899">
        <v>3</v>
      </c>
      <c r="X113" s="900" t="s">
        <v>851</v>
      </c>
      <c r="Y113" s="901" t="s">
        <v>885</v>
      </c>
      <c r="Z113" s="650"/>
      <c r="AA113" s="650"/>
      <c r="AB113" s="650"/>
      <c r="AC113" s="650"/>
      <c r="AX113" s="1101"/>
      <c r="AY113" s="896" t="s">
        <v>103</v>
      </c>
      <c r="AZ113" s="896" t="s">
        <v>1</v>
      </c>
      <c r="BA113" s="897" t="s">
        <v>10</v>
      </c>
      <c r="BB113" s="898">
        <v>1</v>
      </c>
      <c r="BC113" s="899">
        <v>4</v>
      </c>
      <c r="BD113" s="900" t="s">
        <v>851</v>
      </c>
      <c r="BE113" s="901" t="s">
        <v>885</v>
      </c>
      <c r="BF113" s="650"/>
      <c r="BG113" s="650"/>
    </row>
    <row r="114" spans="2:59" ht="28.5">
      <c r="B114" s="1101"/>
      <c r="C114" s="896" t="s">
        <v>822</v>
      </c>
      <c r="D114" s="896" t="s">
        <v>2</v>
      </c>
      <c r="E114" s="897" t="s">
        <v>1049</v>
      </c>
      <c r="F114" s="898">
        <v>1</v>
      </c>
      <c r="G114" s="899">
        <v>1.41</v>
      </c>
      <c r="H114" s="900" t="s">
        <v>851</v>
      </c>
      <c r="I114" s="901" t="s">
        <v>885</v>
      </c>
      <c r="J114" s="650"/>
      <c r="K114" s="650"/>
      <c r="R114" s="1101"/>
      <c r="S114" s="896" t="s">
        <v>104</v>
      </c>
      <c r="T114" s="896" t="s">
        <v>1</v>
      </c>
      <c r="U114" s="897" t="s">
        <v>10</v>
      </c>
      <c r="V114" s="898">
        <v>1</v>
      </c>
      <c r="W114" s="899">
        <v>3</v>
      </c>
      <c r="X114" s="900" t="s">
        <v>851</v>
      </c>
      <c r="Y114" s="901" t="s">
        <v>885</v>
      </c>
      <c r="Z114" s="650"/>
      <c r="AA114" s="650"/>
      <c r="AB114" s="650"/>
      <c r="AC114" s="650"/>
      <c r="AX114" s="1101"/>
      <c r="AY114" s="896" t="s">
        <v>104</v>
      </c>
      <c r="AZ114" s="896" t="s">
        <v>1</v>
      </c>
      <c r="BA114" s="897" t="s">
        <v>10</v>
      </c>
      <c r="BB114" s="898">
        <v>1</v>
      </c>
      <c r="BC114" s="899">
        <v>3</v>
      </c>
      <c r="BD114" s="900" t="s">
        <v>851</v>
      </c>
      <c r="BE114" s="901" t="s">
        <v>885</v>
      </c>
      <c r="BF114" s="650"/>
      <c r="BG114" s="650"/>
    </row>
    <row r="115" spans="2:59" ht="28.5">
      <c r="B115" s="1102"/>
      <c r="C115" s="896" t="s">
        <v>33</v>
      </c>
      <c r="D115" s="896" t="s">
        <v>2</v>
      </c>
      <c r="E115" s="897" t="s">
        <v>1049</v>
      </c>
      <c r="F115" s="898">
        <v>2</v>
      </c>
      <c r="G115" s="899">
        <v>2.5825</v>
      </c>
      <c r="H115" s="902">
        <v>1.6581654018824541</v>
      </c>
      <c r="I115" s="903">
        <v>0.64207759995448366</v>
      </c>
      <c r="J115" s="650"/>
      <c r="K115" s="650"/>
      <c r="R115" s="1102"/>
      <c r="S115" s="896" t="s">
        <v>33</v>
      </c>
      <c r="T115" s="896" t="s">
        <v>1</v>
      </c>
      <c r="U115" s="897" t="s">
        <v>10</v>
      </c>
      <c r="V115" s="898">
        <v>6</v>
      </c>
      <c r="W115" s="899">
        <v>1.8333333333333335</v>
      </c>
      <c r="X115" s="902">
        <v>1.1690451944500122</v>
      </c>
      <c r="Y115" s="903">
        <v>0.63766101515455209</v>
      </c>
      <c r="Z115" s="650"/>
      <c r="AA115" s="650"/>
      <c r="AB115" s="650"/>
      <c r="AC115" s="650"/>
      <c r="AX115" s="1102"/>
      <c r="AY115" s="896" t="s">
        <v>33</v>
      </c>
      <c r="AZ115" s="896" t="s">
        <v>1</v>
      </c>
      <c r="BA115" s="897" t="s">
        <v>10</v>
      </c>
      <c r="BB115" s="898">
        <v>6</v>
      </c>
      <c r="BC115" s="899">
        <v>2.1666666666666665</v>
      </c>
      <c r="BD115" s="902">
        <v>1.3291601358251259</v>
      </c>
      <c r="BE115" s="903">
        <v>0.61345852422698122</v>
      </c>
      <c r="BF115" s="650"/>
      <c r="BG115" s="650"/>
    </row>
    <row r="116" spans="2:59" ht="28.5">
      <c r="B116" s="1285" t="s">
        <v>913</v>
      </c>
      <c r="C116" s="896" t="s">
        <v>823</v>
      </c>
      <c r="D116" s="896" t="s">
        <v>2</v>
      </c>
      <c r="E116" s="897" t="s">
        <v>1049</v>
      </c>
      <c r="F116" s="898">
        <v>1</v>
      </c>
      <c r="G116" s="899">
        <v>2.77</v>
      </c>
      <c r="H116" s="900" t="s">
        <v>851</v>
      </c>
      <c r="I116" s="901" t="s">
        <v>885</v>
      </c>
      <c r="J116" s="650"/>
      <c r="K116" s="650"/>
      <c r="R116" s="1285" t="s">
        <v>897</v>
      </c>
      <c r="S116" s="896" t="s">
        <v>99</v>
      </c>
      <c r="T116" s="896" t="s">
        <v>2</v>
      </c>
      <c r="U116" s="897" t="s">
        <v>10</v>
      </c>
      <c r="V116" s="898">
        <v>1</v>
      </c>
      <c r="W116" s="899">
        <v>0</v>
      </c>
      <c r="X116" s="900" t="s">
        <v>851</v>
      </c>
      <c r="Y116" s="901" t="s">
        <v>885</v>
      </c>
      <c r="Z116" s="650"/>
      <c r="AA116" s="650"/>
      <c r="AB116" s="650"/>
      <c r="AC116" s="650"/>
      <c r="AX116" s="1285" t="s">
        <v>897</v>
      </c>
      <c r="AY116" s="896" t="s">
        <v>99</v>
      </c>
      <c r="AZ116" s="896" t="s">
        <v>2</v>
      </c>
      <c r="BA116" s="897" t="s">
        <v>10</v>
      </c>
      <c r="BB116" s="898">
        <v>1</v>
      </c>
      <c r="BC116" s="899">
        <v>0</v>
      </c>
      <c r="BD116" s="900" t="s">
        <v>851</v>
      </c>
      <c r="BE116" s="901" t="s">
        <v>885</v>
      </c>
      <c r="BF116" s="650"/>
      <c r="BG116" s="650"/>
    </row>
    <row r="117" spans="2:59" ht="28.5">
      <c r="B117" s="1101"/>
      <c r="C117" s="896" t="s">
        <v>822</v>
      </c>
      <c r="D117" s="896" t="s">
        <v>2</v>
      </c>
      <c r="E117" s="897" t="s">
        <v>1049</v>
      </c>
      <c r="F117" s="898">
        <v>1</v>
      </c>
      <c r="G117" s="899">
        <v>2.7349999999999999</v>
      </c>
      <c r="H117" s="900" t="s">
        <v>851</v>
      </c>
      <c r="I117" s="901" t="s">
        <v>885</v>
      </c>
      <c r="J117" s="650"/>
      <c r="K117" s="650"/>
      <c r="R117" s="1101"/>
      <c r="S117" s="896" t="s">
        <v>100</v>
      </c>
      <c r="T117" s="896" t="s">
        <v>2</v>
      </c>
      <c r="U117" s="897" t="s">
        <v>10</v>
      </c>
      <c r="V117" s="898">
        <v>1</v>
      </c>
      <c r="W117" s="899">
        <v>1</v>
      </c>
      <c r="X117" s="900" t="s">
        <v>851</v>
      </c>
      <c r="Y117" s="901" t="s">
        <v>885</v>
      </c>
      <c r="Z117" s="650"/>
      <c r="AA117" s="650"/>
      <c r="AB117" s="650"/>
      <c r="AC117" s="650"/>
      <c r="AX117" s="1101"/>
      <c r="AY117" s="896" t="s">
        <v>100</v>
      </c>
      <c r="AZ117" s="896" t="s">
        <v>2</v>
      </c>
      <c r="BA117" s="897" t="s">
        <v>10</v>
      </c>
      <c r="BB117" s="898">
        <v>1</v>
      </c>
      <c r="BC117" s="899">
        <v>0</v>
      </c>
      <c r="BD117" s="900" t="s">
        <v>851</v>
      </c>
      <c r="BE117" s="901" t="s">
        <v>885</v>
      </c>
      <c r="BF117" s="650"/>
      <c r="BG117" s="650"/>
    </row>
    <row r="118" spans="2:59" ht="28.5">
      <c r="B118" s="1102"/>
      <c r="C118" s="896" t="s">
        <v>33</v>
      </c>
      <c r="D118" s="896" t="s">
        <v>2</v>
      </c>
      <c r="E118" s="897" t="s">
        <v>1049</v>
      </c>
      <c r="F118" s="898">
        <v>2</v>
      </c>
      <c r="G118" s="899">
        <v>2.7524999999999999</v>
      </c>
      <c r="H118" s="902">
        <v>2.4748737341529266E-2</v>
      </c>
      <c r="I118" s="903">
        <v>8.9913668815728483E-3</v>
      </c>
      <c r="J118" s="650"/>
      <c r="K118" s="650"/>
      <c r="R118" s="1101"/>
      <c r="S118" s="896" t="s">
        <v>101</v>
      </c>
      <c r="T118" s="896" t="s">
        <v>2</v>
      </c>
      <c r="U118" s="897" t="s">
        <v>10</v>
      </c>
      <c r="V118" s="898">
        <v>1</v>
      </c>
      <c r="W118" s="899">
        <v>2</v>
      </c>
      <c r="X118" s="900" t="s">
        <v>851</v>
      </c>
      <c r="Y118" s="901" t="s">
        <v>885</v>
      </c>
      <c r="Z118" s="650"/>
      <c r="AA118" s="650"/>
      <c r="AB118" s="650"/>
      <c r="AC118" s="650"/>
      <c r="AX118" s="1101"/>
      <c r="AY118" s="896" t="s">
        <v>101</v>
      </c>
      <c r="AZ118" s="896" t="s">
        <v>2</v>
      </c>
      <c r="BA118" s="897" t="s">
        <v>10</v>
      </c>
      <c r="BB118" s="898">
        <v>1</v>
      </c>
      <c r="BC118" s="899">
        <v>1</v>
      </c>
      <c r="BD118" s="900" t="s">
        <v>851</v>
      </c>
      <c r="BE118" s="901" t="s">
        <v>885</v>
      </c>
      <c r="BF118" s="650"/>
      <c r="BG118" s="650"/>
    </row>
    <row r="119" spans="2:59" ht="28.5">
      <c r="B119" s="1285" t="s">
        <v>914</v>
      </c>
      <c r="C119" s="896" t="s">
        <v>823</v>
      </c>
      <c r="D119" s="896" t="s">
        <v>2</v>
      </c>
      <c r="E119" s="897" t="s">
        <v>1049</v>
      </c>
      <c r="F119" s="898">
        <v>1</v>
      </c>
      <c r="G119" s="899">
        <v>3.915</v>
      </c>
      <c r="H119" s="900" t="s">
        <v>851</v>
      </c>
      <c r="I119" s="901" t="s">
        <v>885</v>
      </c>
      <c r="J119" s="650"/>
      <c r="K119" s="650"/>
      <c r="R119" s="1101"/>
      <c r="S119" s="896" t="s">
        <v>102</v>
      </c>
      <c r="T119" s="896" t="s">
        <v>2</v>
      </c>
      <c r="U119" s="897" t="s">
        <v>10</v>
      </c>
      <c r="V119" s="898">
        <v>1</v>
      </c>
      <c r="W119" s="899">
        <v>1</v>
      </c>
      <c r="X119" s="900" t="s">
        <v>851</v>
      </c>
      <c r="Y119" s="901" t="s">
        <v>885</v>
      </c>
      <c r="Z119" s="650"/>
      <c r="AA119" s="650"/>
      <c r="AB119" s="650"/>
      <c r="AC119" s="650"/>
      <c r="AX119" s="1101"/>
      <c r="AY119" s="896" t="s">
        <v>102</v>
      </c>
      <c r="AZ119" s="896" t="s">
        <v>2</v>
      </c>
      <c r="BA119" s="897" t="s">
        <v>10</v>
      </c>
      <c r="BB119" s="898">
        <v>1</v>
      </c>
      <c r="BC119" s="899">
        <v>2</v>
      </c>
      <c r="BD119" s="900" t="s">
        <v>851</v>
      </c>
      <c r="BE119" s="901" t="s">
        <v>885</v>
      </c>
      <c r="BF119" s="650"/>
      <c r="BG119" s="650"/>
    </row>
    <row r="120" spans="2:59" ht="28.5">
      <c r="B120" s="1101"/>
      <c r="C120" s="896" t="s">
        <v>822</v>
      </c>
      <c r="D120" s="896" t="s">
        <v>2</v>
      </c>
      <c r="E120" s="897" t="s">
        <v>1049</v>
      </c>
      <c r="F120" s="898">
        <v>1</v>
      </c>
      <c r="G120" s="899">
        <v>2.5350000000000001</v>
      </c>
      <c r="H120" s="900" t="s">
        <v>851</v>
      </c>
      <c r="I120" s="901" t="s">
        <v>885</v>
      </c>
      <c r="J120" s="650"/>
      <c r="K120" s="650"/>
      <c r="R120" s="1101"/>
      <c r="S120" s="896" t="s">
        <v>103</v>
      </c>
      <c r="T120" s="896" t="s">
        <v>2</v>
      </c>
      <c r="U120" s="897" t="s">
        <v>10</v>
      </c>
      <c r="V120" s="898">
        <v>1</v>
      </c>
      <c r="W120" s="899">
        <v>1</v>
      </c>
      <c r="X120" s="900" t="s">
        <v>851</v>
      </c>
      <c r="Y120" s="901" t="s">
        <v>885</v>
      </c>
      <c r="Z120" s="650"/>
      <c r="AA120" s="650"/>
      <c r="AB120" s="650"/>
      <c r="AC120" s="650"/>
      <c r="AX120" s="1101"/>
      <c r="AY120" s="896" t="s">
        <v>103</v>
      </c>
      <c r="AZ120" s="896" t="s">
        <v>2</v>
      </c>
      <c r="BA120" s="897" t="s">
        <v>10</v>
      </c>
      <c r="BB120" s="898">
        <v>1</v>
      </c>
      <c r="BC120" s="899">
        <v>3</v>
      </c>
      <c r="BD120" s="900" t="s">
        <v>851</v>
      </c>
      <c r="BE120" s="901" t="s">
        <v>885</v>
      </c>
      <c r="BF120" s="650"/>
      <c r="BG120" s="650"/>
    </row>
    <row r="121" spans="2:59" ht="28.5">
      <c r="B121" s="1102"/>
      <c r="C121" s="896" t="s">
        <v>33</v>
      </c>
      <c r="D121" s="896" t="s">
        <v>2</v>
      </c>
      <c r="E121" s="897" t="s">
        <v>1049</v>
      </c>
      <c r="F121" s="898">
        <v>2</v>
      </c>
      <c r="G121" s="899">
        <v>3.2250000000000001</v>
      </c>
      <c r="H121" s="902">
        <v>0.97580735803743557</v>
      </c>
      <c r="I121" s="903">
        <v>0.30257592497284824</v>
      </c>
      <c r="J121" s="650"/>
      <c r="K121" s="650"/>
      <c r="R121" s="1101"/>
      <c r="S121" s="896" t="s">
        <v>104</v>
      </c>
      <c r="T121" s="896" t="s">
        <v>2</v>
      </c>
      <c r="U121" s="897" t="s">
        <v>10</v>
      </c>
      <c r="V121" s="898">
        <v>1</v>
      </c>
      <c r="W121" s="899">
        <v>3</v>
      </c>
      <c r="X121" s="900" t="s">
        <v>851</v>
      </c>
      <c r="Y121" s="901" t="s">
        <v>885</v>
      </c>
      <c r="Z121" s="650"/>
      <c r="AA121" s="650"/>
      <c r="AB121" s="650"/>
      <c r="AC121" s="650"/>
      <c r="AX121" s="1101"/>
      <c r="AY121" s="896" t="s">
        <v>104</v>
      </c>
      <c r="AZ121" s="896" t="s">
        <v>2</v>
      </c>
      <c r="BA121" s="897" t="s">
        <v>10</v>
      </c>
      <c r="BB121" s="898">
        <v>1</v>
      </c>
      <c r="BC121" s="899">
        <v>3</v>
      </c>
      <c r="BD121" s="900" t="s">
        <v>851</v>
      </c>
      <c r="BE121" s="901" t="s">
        <v>885</v>
      </c>
      <c r="BF121" s="650"/>
      <c r="BG121" s="650"/>
    </row>
    <row r="122" spans="2:59" ht="28.5">
      <c r="B122" s="1285" t="s">
        <v>915</v>
      </c>
      <c r="C122" s="896" t="s">
        <v>823</v>
      </c>
      <c r="D122" s="896" t="s">
        <v>2</v>
      </c>
      <c r="E122" s="897" t="s">
        <v>1049</v>
      </c>
      <c r="F122" s="898">
        <v>1</v>
      </c>
      <c r="G122" s="899">
        <v>1.99</v>
      </c>
      <c r="H122" s="900" t="s">
        <v>851</v>
      </c>
      <c r="I122" s="901" t="s">
        <v>885</v>
      </c>
      <c r="J122" s="650"/>
      <c r="K122" s="650"/>
      <c r="R122" s="1102"/>
      <c r="S122" s="896" t="s">
        <v>33</v>
      </c>
      <c r="T122" s="896" t="s">
        <v>2</v>
      </c>
      <c r="U122" s="897" t="s">
        <v>10</v>
      </c>
      <c r="V122" s="898">
        <v>6</v>
      </c>
      <c r="W122" s="899">
        <v>1.3333333333333333</v>
      </c>
      <c r="X122" s="902">
        <v>1.0327955589886446</v>
      </c>
      <c r="Y122" s="903">
        <v>0.7745966692414834</v>
      </c>
      <c r="Z122" s="650"/>
      <c r="AA122" s="650"/>
      <c r="AB122" s="650"/>
      <c r="AC122" s="650"/>
      <c r="AX122" s="1102"/>
      <c r="AY122" s="896" t="s">
        <v>33</v>
      </c>
      <c r="AZ122" s="896" t="s">
        <v>2</v>
      </c>
      <c r="BA122" s="897" t="s">
        <v>10</v>
      </c>
      <c r="BB122" s="898">
        <v>6</v>
      </c>
      <c r="BC122" s="899">
        <v>1.5</v>
      </c>
      <c r="BD122" s="902">
        <v>1.3784048752090221</v>
      </c>
      <c r="BE122" s="903">
        <v>0.91893658347268148</v>
      </c>
      <c r="BF122" s="650"/>
      <c r="BG122" s="650"/>
    </row>
    <row r="123" spans="2:59" ht="28.5">
      <c r="B123" s="1101"/>
      <c r="C123" s="896" t="s">
        <v>822</v>
      </c>
      <c r="D123" s="896" t="s">
        <v>2</v>
      </c>
      <c r="E123" s="897" t="s">
        <v>1049</v>
      </c>
      <c r="F123" s="898">
        <v>1</v>
      </c>
      <c r="G123" s="899">
        <v>2.19</v>
      </c>
      <c r="H123" s="900" t="s">
        <v>851</v>
      </c>
      <c r="I123" s="901" t="s">
        <v>885</v>
      </c>
      <c r="J123" s="650"/>
      <c r="K123" s="650"/>
      <c r="R123" s="1285" t="s">
        <v>898</v>
      </c>
      <c r="S123" s="896" t="s">
        <v>99</v>
      </c>
      <c r="T123" s="896" t="s">
        <v>2</v>
      </c>
      <c r="U123" s="897" t="s">
        <v>10</v>
      </c>
      <c r="V123" s="898">
        <v>1</v>
      </c>
      <c r="W123" s="899">
        <v>0</v>
      </c>
      <c r="X123" s="900" t="s">
        <v>851</v>
      </c>
      <c r="Y123" s="901" t="s">
        <v>885</v>
      </c>
      <c r="Z123" s="650"/>
      <c r="AA123" s="650"/>
      <c r="AB123" s="650"/>
      <c r="AC123" s="650"/>
      <c r="AX123" s="1285" t="s">
        <v>898</v>
      </c>
      <c r="AY123" s="896" t="s">
        <v>99</v>
      </c>
      <c r="AZ123" s="896" t="s">
        <v>2</v>
      </c>
      <c r="BA123" s="897" t="s">
        <v>10</v>
      </c>
      <c r="BB123" s="898">
        <v>1</v>
      </c>
      <c r="BC123" s="899">
        <v>0</v>
      </c>
      <c r="BD123" s="900" t="s">
        <v>851</v>
      </c>
      <c r="BE123" s="901" t="s">
        <v>885</v>
      </c>
      <c r="BF123" s="650"/>
      <c r="BG123" s="650"/>
    </row>
    <row r="124" spans="2:59" ht="28.5">
      <c r="B124" s="1102"/>
      <c r="C124" s="896" t="s">
        <v>33</v>
      </c>
      <c r="D124" s="896" t="s">
        <v>2</v>
      </c>
      <c r="E124" s="897" t="s">
        <v>1049</v>
      </c>
      <c r="F124" s="898">
        <v>2</v>
      </c>
      <c r="G124" s="899">
        <v>2.09</v>
      </c>
      <c r="H124" s="902">
        <v>0.14142135623730948</v>
      </c>
      <c r="I124" s="903">
        <v>6.7665720687707889E-2</v>
      </c>
      <c r="J124" s="650"/>
      <c r="K124" s="650"/>
      <c r="R124" s="1101"/>
      <c r="S124" s="896" t="s">
        <v>100</v>
      </c>
      <c r="T124" s="896" t="s">
        <v>2</v>
      </c>
      <c r="U124" s="897" t="s">
        <v>10</v>
      </c>
      <c r="V124" s="898">
        <v>1</v>
      </c>
      <c r="W124" s="899">
        <v>0</v>
      </c>
      <c r="X124" s="900" t="s">
        <v>851</v>
      </c>
      <c r="Y124" s="901" t="s">
        <v>885</v>
      </c>
      <c r="Z124" s="650"/>
      <c r="AA124" s="650"/>
      <c r="AB124" s="650"/>
      <c r="AC124" s="650"/>
      <c r="AX124" s="1101"/>
      <c r="AY124" s="896" t="s">
        <v>100</v>
      </c>
      <c r="AZ124" s="896" t="s">
        <v>2</v>
      </c>
      <c r="BA124" s="897" t="s">
        <v>10</v>
      </c>
      <c r="BB124" s="898">
        <v>1</v>
      </c>
      <c r="BC124" s="899">
        <v>0</v>
      </c>
      <c r="BD124" s="900" t="s">
        <v>851</v>
      </c>
      <c r="BE124" s="901" t="s">
        <v>885</v>
      </c>
      <c r="BF124" s="650"/>
      <c r="BG124" s="650"/>
    </row>
    <row r="125" spans="2:59" ht="28.5">
      <c r="B125" s="1285" t="s">
        <v>916</v>
      </c>
      <c r="C125" s="896" t="s">
        <v>823</v>
      </c>
      <c r="D125" s="896" t="s">
        <v>2</v>
      </c>
      <c r="E125" s="897" t="s">
        <v>1049</v>
      </c>
      <c r="F125" s="898">
        <v>1</v>
      </c>
      <c r="G125" s="899">
        <v>2.3849999999999998</v>
      </c>
      <c r="H125" s="900" t="s">
        <v>851</v>
      </c>
      <c r="I125" s="901" t="s">
        <v>885</v>
      </c>
      <c r="J125" s="650"/>
      <c r="K125" s="650"/>
      <c r="R125" s="1101"/>
      <c r="S125" s="896" t="s">
        <v>101</v>
      </c>
      <c r="T125" s="896" t="s">
        <v>2</v>
      </c>
      <c r="U125" s="897" t="s">
        <v>10</v>
      </c>
      <c r="V125" s="898">
        <v>1</v>
      </c>
      <c r="W125" s="899">
        <v>0</v>
      </c>
      <c r="X125" s="900" t="s">
        <v>851</v>
      </c>
      <c r="Y125" s="901" t="s">
        <v>885</v>
      </c>
      <c r="Z125" s="650"/>
      <c r="AA125" s="650"/>
      <c r="AB125" s="650"/>
      <c r="AC125" s="650"/>
      <c r="AX125" s="1101"/>
      <c r="AY125" s="896" t="s">
        <v>101</v>
      </c>
      <c r="AZ125" s="896" t="s">
        <v>2</v>
      </c>
      <c r="BA125" s="897" t="s">
        <v>10</v>
      </c>
      <c r="BB125" s="898">
        <v>1</v>
      </c>
      <c r="BC125" s="899">
        <v>1</v>
      </c>
      <c r="BD125" s="900" t="s">
        <v>851</v>
      </c>
      <c r="BE125" s="901" t="s">
        <v>885</v>
      </c>
      <c r="BF125" s="650"/>
      <c r="BG125" s="650"/>
    </row>
    <row r="126" spans="2:59" ht="28.5">
      <c r="B126" s="1101"/>
      <c r="C126" s="896" t="s">
        <v>822</v>
      </c>
      <c r="D126" s="896" t="s">
        <v>2</v>
      </c>
      <c r="E126" s="897" t="s">
        <v>1049</v>
      </c>
      <c r="F126" s="898">
        <v>1</v>
      </c>
      <c r="G126" s="899">
        <v>2.145</v>
      </c>
      <c r="H126" s="900" t="s">
        <v>851</v>
      </c>
      <c r="I126" s="901" t="s">
        <v>885</v>
      </c>
      <c r="J126" s="650"/>
      <c r="K126" s="650"/>
      <c r="R126" s="1101"/>
      <c r="S126" s="896" t="s">
        <v>102</v>
      </c>
      <c r="T126" s="896" t="s">
        <v>2</v>
      </c>
      <c r="U126" s="897" t="s">
        <v>10</v>
      </c>
      <c r="V126" s="898">
        <v>1</v>
      </c>
      <c r="W126" s="899">
        <v>1</v>
      </c>
      <c r="X126" s="900" t="s">
        <v>851</v>
      </c>
      <c r="Y126" s="901" t="s">
        <v>885</v>
      </c>
      <c r="Z126" s="650"/>
      <c r="AA126" s="650"/>
      <c r="AB126" s="650"/>
      <c r="AC126" s="650"/>
      <c r="AX126" s="1101"/>
      <c r="AY126" s="896" t="s">
        <v>102</v>
      </c>
      <c r="AZ126" s="896" t="s">
        <v>2</v>
      </c>
      <c r="BA126" s="897" t="s">
        <v>10</v>
      </c>
      <c r="BB126" s="898">
        <v>1</v>
      </c>
      <c r="BC126" s="899">
        <v>1</v>
      </c>
      <c r="BD126" s="900" t="s">
        <v>851</v>
      </c>
      <c r="BE126" s="901" t="s">
        <v>885</v>
      </c>
      <c r="BF126" s="650"/>
      <c r="BG126" s="650"/>
    </row>
    <row r="127" spans="2:59" ht="28.5">
      <c r="B127" s="1102"/>
      <c r="C127" s="896" t="s">
        <v>33</v>
      </c>
      <c r="D127" s="896" t="s">
        <v>2</v>
      </c>
      <c r="E127" s="897" t="s">
        <v>1049</v>
      </c>
      <c r="F127" s="898">
        <v>2</v>
      </c>
      <c r="G127" s="899">
        <v>2.2649999999999997</v>
      </c>
      <c r="H127" s="902">
        <v>0.16970562748477125</v>
      </c>
      <c r="I127" s="903">
        <v>7.4925221847581144E-2</v>
      </c>
      <c r="J127" s="650"/>
      <c r="K127" s="650"/>
      <c r="R127" s="1101"/>
      <c r="S127" s="896" t="s">
        <v>103</v>
      </c>
      <c r="T127" s="896" t="s">
        <v>2</v>
      </c>
      <c r="U127" s="897" t="s">
        <v>10</v>
      </c>
      <c r="V127" s="898">
        <v>1</v>
      </c>
      <c r="W127" s="899">
        <v>1</v>
      </c>
      <c r="X127" s="900" t="s">
        <v>851</v>
      </c>
      <c r="Y127" s="901" t="s">
        <v>885</v>
      </c>
      <c r="Z127" s="650"/>
      <c r="AA127" s="650"/>
      <c r="AB127" s="650"/>
      <c r="AC127" s="650"/>
      <c r="AX127" s="1101"/>
      <c r="AY127" s="896" t="s">
        <v>103</v>
      </c>
      <c r="AZ127" s="896" t="s">
        <v>2</v>
      </c>
      <c r="BA127" s="897" t="s">
        <v>10</v>
      </c>
      <c r="BB127" s="898">
        <v>1</v>
      </c>
      <c r="BC127" s="899">
        <v>2</v>
      </c>
      <c r="BD127" s="900" t="s">
        <v>851</v>
      </c>
      <c r="BE127" s="901" t="s">
        <v>885</v>
      </c>
      <c r="BF127" s="650"/>
      <c r="BG127" s="650"/>
    </row>
    <row r="128" spans="2:59" ht="28.5">
      <c r="B128" s="1285" t="s">
        <v>917</v>
      </c>
      <c r="C128" s="896" t="s">
        <v>823</v>
      </c>
      <c r="D128" s="896" t="s">
        <v>2</v>
      </c>
      <c r="E128" s="897" t="s">
        <v>1049</v>
      </c>
      <c r="F128" s="898">
        <v>1</v>
      </c>
      <c r="G128" s="899">
        <v>1.6</v>
      </c>
      <c r="H128" s="900" t="s">
        <v>851</v>
      </c>
      <c r="I128" s="901" t="s">
        <v>885</v>
      </c>
      <c r="J128" s="650"/>
      <c r="K128" s="650"/>
      <c r="R128" s="1101"/>
      <c r="S128" s="896" t="s">
        <v>104</v>
      </c>
      <c r="T128" s="896" t="s">
        <v>2</v>
      </c>
      <c r="U128" s="897" t="s">
        <v>10</v>
      </c>
      <c r="V128" s="898">
        <v>1</v>
      </c>
      <c r="W128" s="899">
        <v>3</v>
      </c>
      <c r="X128" s="900" t="s">
        <v>851</v>
      </c>
      <c r="Y128" s="901" t="s">
        <v>885</v>
      </c>
      <c r="Z128" s="650"/>
      <c r="AA128" s="650"/>
      <c r="AB128" s="650"/>
      <c r="AC128" s="650"/>
      <c r="AX128" s="1101"/>
      <c r="AY128" s="896" t="s">
        <v>104</v>
      </c>
      <c r="AZ128" s="896" t="s">
        <v>2</v>
      </c>
      <c r="BA128" s="897" t="s">
        <v>10</v>
      </c>
      <c r="BB128" s="898">
        <v>1</v>
      </c>
      <c r="BC128" s="899">
        <v>3</v>
      </c>
      <c r="BD128" s="900" t="s">
        <v>851</v>
      </c>
      <c r="BE128" s="901" t="s">
        <v>885</v>
      </c>
      <c r="BF128" s="650"/>
      <c r="BG128" s="650"/>
    </row>
    <row r="129" spans="2:59" ht="28.5">
      <c r="B129" s="1101"/>
      <c r="C129" s="896" t="s">
        <v>822</v>
      </c>
      <c r="D129" s="896" t="s">
        <v>2</v>
      </c>
      <c r="E129" s="897" t="s">
        <v>1049</v>
      </c>
      <c r="F129" s="898">
        <v>1</v>
      </c>
      <c r="G129" s="899">
        <v>2.5449999999999999</v>
      </c>
      <c r="H129" s="900" t="s">
        <v>851</v>
      </c>
      <c r="I129" s="901" t="s">
        <v>885</v>
      </c>
      <c r="J129" s="650"/>
      <c r="K129" s="650"/>
      <c r="R129" s="1102"/>
      <c r="S129" s="896" t="s">
        <v>33</v>
      </c>
      <c r="T129" s="896" t="s">
        <v>2</v>
      </c>
      <c r="U129" s="897" t="s">
        <v>10</v>
      </c>
      <c r="V129" s="898">
        <v>6</v>
      </c>
      <c r="W129" s="899">
        <v>0.83333333333333337</v>
      </c>
      <c r="X129" s="902">
        <v>1.1690451944500122</v>
      </c>
      <c r="Y129" s="903">
        <v>1.4028542333400145</v>
      </c>
      <c r="Z129" s="650"/>
      <c r="AA129" s="650"/>
      <c r="AB129" s="650"/>
      <c r="AC129" s="650"/>
      <c r="AX129" s="1102"/>
      <c r="AY129" s="896" t="s">
        <v>33</v>
      </c>
      <c r="AZ129" s="896" t="s">
        <v>2</v>
      </c>
      <c r="BA129" s="897" t="s">
        <v>10</v>
      </c>
      <c r="BB129" s="898">
        <v>6</v>
      </c>
      <c r="BC129" s="899">
        <v>1.1666666666666667</v>
      </c>
      <c r="BD129" s="902">
        <v>1.1690451944500122</v>
      </c>
      <c r="BE129" s="903">
        <v>1.0020387381000102</v>
      </c>
      <c r="BF129" s="650"/>
      <c r="BG129" s="650"/>
    </row>
    <row r="130" spans="2:59" ht="28.5">
      <c r="B130" s="1102"/>
      <c r="C130" s="896" t="s">
        <v>33</v>
      </c>
      <c r="D130" s="896" t="s">
        <v>2</v>
      </c>
      <c r="E130" s="897" t="s">
        <v>1049</v>
      </c>
      <c r="F130" s="898">
        <v>2</v>
      </c>
      <c r="G130" s="899">
        <v>2.0724999999999998</v>
      </c>
      <c r="H130" s="902">
        <v>0.66821590822128729</v>
      </c>
      <c r="I130" s="903">
        <v>0.32242022109591673</v>
      </c>
      <c r="J130" s="650"/>
      <c r="K130" s="650"/>
      <c r="R130" s="1285" t="s">
        <v>899</v>
      </c>
      <c r="S130" s="896" t="s">
        <v>99</v>
      </c>
      <c r="T130" s="896" t="s">
        <v>2</v>
      </c>
      <c r="U130" s="897" t="s">
        <v>10</v>
      </c>
      <c r="V130" s="898">
        <v>1</v>
      </c>
      <c r="W130" s="899">
        <v>0</v>
      </c>
      <c r="X130" s="900" t="s">
        <v>851</v>
      </c>
      <c r="Y130" s="901" t="s">
        <v>885</v>
      </c>
      <c r="Z130" s="650"/>
      <c r="AA130" s="650"/>
      <c r="AB130" s="650"/>
      <c r="AC130" s="650"/>
      <c r="AX130" s="1285" t="s">
        <v>899</v>
      </c>
      <c r="AY130" s="896" t="s">
        <v>99</v>
      </c>
      <c r="AZ130" s="896" t="s">
        <v>2</v>
      </c>
      <c r="BA130" s="897" t="s">
        <v>10</v>
      </c>
      <c r="BB130" s="898">
        <v>1</v>
      </c>
      <c r="BC130" s="899">
        <v>0</v>
      </c>
      <c r="BD130" s="900" t="s">
        <v>851</v>
      </c>
      <c r="BE130" s="901" t="s">
        <v>885</v>
      </c>
      <c r="BF130" s="650"/>
      <c r="BG130" s="650"/>
    </row>
    <row r="131" spans="2:59" ht="28.5">
      <c r="B131" s="1285" t="s">
        <v>918</v>
      </c>
      <c r="C131" s="896" t="s">
        <v>823</v>
      </c>
      <c r="D131" s="896" t="s">
        <v>2</v>
      </c>
      <c r="E131" s="897" t="s">
        <v>858</v>
      </c>
      <c r="F131" s="898">
        <v>1</v>
      </c>
      <c r="G131" s="899">
        <v>4.1500000000000004</v>
      </c>
      <c r="H131" s="900" t="s">
        <v>851</v>
      </c>
      <c r="I131" s="901" t="s">
        <v>885</v>
      </c>
      <c r="J131" s="650"/>
      <c r="K131" s="650"/>
      <c r="R131" s="1101"/>
      <c r="S131" s="896" t="s">
        <v>100</v>
      </c>
      <c r="T131" s="896" t="s">
        <v>2</v>
      </c>
      <c r="U131" s="897" t="s">
        <v>10</v>
      </c>
      <c r="V131" s="898">
        <v>1</v>
      </c>
      <c r="W131" s="899">
        <v>0</v>
      </c>
      <c r="X131" s="900" t="s">
        <v>851</v>
      </c>
      <c r="Y131" s="901" t="s">
        <v>885</v>
      </c>
      <c r="Z131" s="650"/>
      <c r="AA131" s="650"/>
      <c r="AB131" s="650"/>
      <c r="AC131" s="650"/>
      <c r="AX131" s="1101"/>
      <c r="AY131" s="896" t="s">
        <v>100</v>
      </c>
      <c r="AZ131" s="896" t="s">
        <v>2</v>
      </c>
      <c r="BA131" s="897" t="s">
        <v>10</v>
      </c>
      <c r="BB131" s="898">
        <v>1</v>
      </c>
      <c r="BC131" s="899">
        <v>0</v>
      </c>
      <c r="BD131" s="900" t="s">
        <v>851</v>
      </c>
      <c r="BE131" s="901" t="s">
        <v>885</v>
      </c>
      <c r="BF131" s="650"/>
      <c r="BG131" s="650"/>
    </row>
    <row r="132" spans="2:59" ht="28.5">
      <c r="B132" s="1101"/>
      <c r="C132" s="896" t="s">
        <v>822</v>
      </c>
      <c r="D132" s="896" t="s">
        <v>2</v>
      </c>
      <c r="E132" s="897" t="s">
        <v>858</v>
      </c>
      <c r="F132" s="898">
        <v>1</v>
      </c>
      <c r="G132" s="899">
        <v>4.8550000000000004</v>
      </c>
      <c r="H132" s="900" t="s">
        <v>851</v>
      </c>
      <c r="I132" s="901" t="s">
        <v>885</v>
      </c>
      <c r="J132" s="650"/>
      <c r="K132" s="650"/>
      <c r="R132" s="1101"/>
      <c r="S132" s="896" t="s">
        <v>101</v>
      </c>
      <c r="T132" s="896" t="s">
        <v>2</v>
      </c>
      <c r="U132" s="897" t="s">
        <v>10</v>
      </c>
      <c r="V132" s="898">
        <v>1</v>
      </c>
      <c r="W132" s="899">
        <v>1</v>
      </c>
      <c r="X132" s="900" t="s">
        <v>851</v>
      </c>
      <c r="Y132" s="901" t="s">
        <v>885</v>
      </c>
      <c r="Z132" s="650"/>
      <c r="AA132" s="650"/>
      <c r="AB132" s="650"/>
      <c r="AC132" s="650"/>
      <c r="AX132" s="1101"/>
      <c r="AY132" s="896" t="s">
        <v>101</v>
      </c>
      <c r="AZ132" s="896" t="s">
        <v>2</v>
      </c>
      <c r="BA132" s="897" t="s">
        <v>10</v>
      </c>
      <c r="BB132" s="898">
        <v>1</v>
      </c>
      <c r="BC132" s="899">
        <v>0</v>
      </c>
      <c r="BD132" s="900" t="s">
        <v>851</v>
      </c>
      <c r="BE132" s="901" t="s">
        <v>885</v>
      </c>
      <c r="BF132" s="650"/>
      <c r="BG132" s="650"/>
    </row>
    <row r="133" spans="2:59" ht="28.5">
      <c r="B133" s="1102"/>
      <c r="C133" s="896" t="s">
        <v>33</v>
      </c>
      <c r="D133" s="896" t="s">
        <v>2</v>
      </c>
      <c r="E133" s="897" t="s">
        <v>858</v>
      </c>
      <c r="F133" s="898">
        <v>2</v>
      </c>
      <c r="G133" s="899">
        <v>4.5025000000000004</v>
      </c>
      <c r="H133" s="902">
        <v>0.4985102807365161</v>
      </c>
      <c r="I133" s="903">
        <v>0.1107185520791818</v>
      </c>
      <c r="J133" s="650"/>
      <c r="K133" s="650"/>
      <c r="R133" s="1101"/>
      <c r="S133" s="896" t="s">
        <v>102</v>
      </c>
      <c r="T133" s="896" t="s">
        <v>2</v>
      </c>
      <c r="U133" s="897" t="s">
        <v>10</v>
      </c>
      <c r="V133" s="898">
        <v>1</v>
      </c>
      <c r="W133" s="899">
        <v>3</v>
      </c>
      <c r="X133" s="900" t="s">
        <v>851</v>
      </c>
      <c r="Y133" s="901" t="s">
        <v>885</v>
      </c>
      <c r="Z133" s="650"/>
      <c r="AA133" s="650"/>
      <c r="AB133" s="650"/>
      <c r="AC133" s="650"/>
      <c r="AX133" s="1101"/>
      <c r="AY133" s="896" t="s">
        <v>102</v>
      </c>
      <c r="AZ133" s="896" t="s">
        <v>2</v>
      </c>
      <c r="BA133" s="897" t="s">
        <v>10</v>
      </c>
      <c r="BB133" s="898">
        <v>1</v>
      </c>
      <c r="BC133" s="899">
        <v>2</v>
      </c>
      <c r="BD133" s="900" t="s">
        <v>851</v>
      </c>
      <c r="BE133" s="901" t="s">
        <v>885</v>
      </c>
      <c r="BF133" s="650"/>
      <c r="BG133" s="650"/>
    </row>
    <row r="134" spans="2:59" ht="28.5">
      <c r="B134" s="1285" t="s">
        <v>919</v>
      </c>
      <c r="C134" s="896" t="s">
        <v>823</v>
      </c>
      <c r="D134" s="896" t="s">
        <v>2</v>
      </c>
      <c r="E134" s="897" t="s">
        <v>858</v>
      </c>
      <c r="F134" s="898">
        <v>1</v>
      </c>
      <c r="G134" s="899">
        <v>2.54</v>
      </c>
      <c r="H134" s="900" t="s">
        <v>851</v>
      </c>
      <c r="I134" s="901" t="s">
        <v>885</v>
      </c>
      <c r="J134" s="650"/>
      <c r="K134" s="650"/>
      <c r="R134" s="1101"/>
      <c r="S134" s="896" t="s">
        <v>103</v>
      </c>
      <c r="T134" s="896" t="s">
        <v>2</v>
      </c>
      <c r="U134" s="897" t="s">
        <v>10</v>
      </c>
      <c r="V134" s="898">
        <v>1</v>
      </c>
      <c r="W134" s="899">
        <v>2</v>
      </c>
      <c r="X134" s="900" t="s">
        <v>851</v>
      </c>
      <c r="Y134" s="901" t="s">
        <v>885</v>
      </c>
      <c r="Z134" s="650"/>
      <c r="AA134" s="650"/>
      <c r="AB134" s="650"/>
      <c r="AC134" s="650"/>
      <c r="AX134" s="1101"/>
      <c r="AY134" s="896" t="s">
        <v>103</v>
      </c>
      <c r="AZ134" s="896" t="s">
        <v>2</v>
      </c>
      <c r="BA134" s="897" t="s">
        <v>10</v>
      </c>
      <c r="BB134" s="898">
        <v>1</v>
      </c>
      <c r="BC134" s="899">
        <v>2</v>
      </c>
      <c r="BD134" s="900" t="s">
        <v>851</v>
      </c>
      <c r="BE134" s="901" t="s">
        <v>885</v>
      </c>
      <c r="BF134" s="650"/>
      <c r="BG134" s="650"/>
    </row>
    <row r="135" spans="2:59" ht="28.5">
      <c r="B135" s="1101"/>
      <c r="C135" s="896" t="s">
        <v>822</v>
      </c>
      <c r="D135" s="896" t="s">
        <v>2</v>
      </c>
      <c r="E135" s="897" t="s">
        <v>858</v>
      </c>
      <c r="F135" s="898">
        <v>1</v>
      </c>
      <c r="G135" s="899">
        <v>3.3650000000000002</v>
      </c>
      <c r="H135" s="900" t="s">
        <v>851</v>
      </c>
      <c r="I135" s="901" t="s">
        <v>885</v>
      </c>
      <c r="J135" s="650"/>
      <c r="K135" s="650"/>
      <c r="R135" s="1101"/>
      <c r="S135" s="896" t="s">
        <v>104</v>
      </c>
      <c r="T135" s="896" t="s">
        <v>2</v>
      </c>
      <c r="U135" s="897" t="s">
        <v>10</v>
      </c>
      <c r="V135" s="898">
        <v>1</v>
      </c>
      <c r="W135" s="899">
        <v>4</v>
      </c>
      <c r="X135" s="900" t="s">
        <v>851</v>
      </c>
      <c r="Y135" s="901" t="s">
        <v>885</v>
      </c>
      <c r="Z135" s="650"/>
      <c r="AA135" s="650"/>
      <c r="AB135" s="650"/>
      <c r="AC135" s="650"/>
      <c r="AX135" s="1101"/>
      <c r="AY135" s="896" t="s">
        <v>104</v>
      </c>
      <c r="AZ135" s="896" t="s">
        <v>2</v>
      </c>
      <c r="BA135" s="897" t="s">
        <v>10</v>
      </c>
      <c r="BB135" s="898">
        <v>1</v>
      </c>
      <c r="BC135" s="899">
        <v>3</v>
      </c>
      <c r="BD135" s="900" t="s">
        <v>851</v>
      </c>
      <c r="BE135" s="901" t="s">
        <v>885</v>
      </c>
      <c r="BF135" s="650"/>
      <c r="BG135" s="650"/>
    </row>
    <row r="136" spans="2:59" ht="28.5">
      <c r="B136" s="1102"/>
      <c r="C136" s="896" t="s">
        <v>33</v>
      </c>
      <c r="D136" s="896" t="s">
        <v>2</v>
      </c>
      <c r="E136" s="897" t="s">
        <v>858</v>
      </c>
      <c r="F136" s="898">
        <v>2</v>
      </c>
      <c r="G136" s="899">
        <v>2.9525000000000001</v>
      </c>
      <c r="H136" s="902">
        <v>0.58336309447890189</v>
      </c>
      <c r="I136" s="903">
        <v>0.19758275850259163</v>
      </c>
      <c r="J136" s="650"/>
      <c r="K136" s="650"/>
      <c r="R136" s="1102"/>
      <c r="S136" s="896" t="s">
        <v>33</v>
      </c>
      <c r="T136" s="896" t="s">
        <v>2</v>
      </c>
      <c r="U136" s="897" t="s">
        <v>10</v>
      </c>
      <c r="V136" s="898">
        <v>6</v>
      </c>
      <c r="W136" s="899">
        <v>1.6666666666666665</v>
      </c>
      <c r="X136" s="902">
        <v>1.6329931618554521</v>
      </c>
      <c r="Y136" s="903">
        <v>0.97979589711327142</v>
      </c>
      <c r="Z136" s="650"/>
      <c r="AA136" s="650"/>
      <c r="AB136" s="650"/>
      <c r="AC136" s="650"/>
      <c r="AX136" s="1102"/>
      <c r="AY136" s="896" t="s">
        <v>33</v>
      </c>
      <c r="AZ136" s="896" t="s">
        <v>2</v>
      </c>
      <c r="BA136" s="897" t="s">
        <v>10</v>
      </c>
      <c r="BB136" s="898">
        <v>6</v>
      </c>
      <c r="BC136" s="899">
        <v>1.1666666666666667</v>
      </c>
      <c r="BD136" s="902">
        <v>1.3291601358251257</v>
      </c>
      <c r="BE136" s="903">
        <v>1.1392801164215363</v>
      </c>
      <c r="BF136" s="650"/>
      <c r="BG136" s="650"/>
    </row>
    <row r="137" spans="2:59" ht="28.5">
      <c r="B137" s="1285" t="s">
        <v>920</v>
      </c>
      <c r="C137" s="896" t="s">
        <v>823</v>
      </c>
      <c r="D137" s="896" t="s">
        <v>2</v>
      </c>
      <c r="E137" s="897" t="s">
        <v>858</v>
      </c>
      <c r="F137" s="898">
        <v>1</v>
      </c>
      <c r="G137" s="899">
        <v>2.2250000000000001</v>
      </c>
      <c r="H137" s="900" t="s">
        <v>851</v>
      </c>
      <c r="I137" s="901" t="s">
        <v>885</v>
      </c>
      <c r="J137" s="650"/>
      <c r="K137" s="650"/>
      <c r="R137" s="1285" t="s">
        <v>900</v>
      </c>
      <c r="S137" s="896" t="s">
        <v>99</v>
      </c>
      <c r="T137" s="896" t="s">
        <v>2</v>
      </c>
      <c r="U137" s="897" t="s">
        <v>10</v>
      </c>
      <c r="V137" s="898">
        <v>1</v>
      </c>
      <c r="W137" s="899">
        <v>0</v>
      </c>
      <c r="X137" s="900" t="s">
        <v>851</v>
      </c>
      <c r="Y137" s="901" t="s">
        <v>885</v>
      </c>
      <c r="Z137" s="650"/>
      <c r="AA137" s="650"/>
      <c r="AB137" s="650"/>
      <c r="AC137" s="650"/>
      <c r="AX137" s="1285" t="s">
        <v>900</v>
      </c>
      <c r="AY137" s="896" t="s">
        <v>99</v>
      </c>
      <c r="AZ137" s="896" t="s">
        <v>2</v>
      </c>
      <c r="BA137" s="897" t="s">
        <v>10</v>
      </c>
      <c r="BB137" s="898">
        <v>1</v>
      </c>
      <c r="BC137" s="899">
        <v>0</v>
      </c>
      <c r="BD137" s="900" t="s">
        <v>851</v>
      </c>
      <c r="BE137" s="901" t="s">
        <v>885</v>
      </c>
      <c r="BF137" s="650"/>
      <c r="BG137" s="650"/>
    </row>
    <row r="138" spans="2:59" ht="28.5">
      <c r="B138" s="1101"/>
      <c r="C138" s="896" t="s">
        <v>822</v>
      </c>
      <c r="D138" s="896" t="s">
        <v>2</v>
      </c>
      <c r="E138" s="897" t="s">
        <v>858</v>
      </c>
      <c r="F138" s="898">
        <v>1</v>
      </c>
      <c r="G138" s="899">
        <v>1.405</v>
      </c>
      <c r="H138" s="900" t="s">
        <v>851</v>
      </c>
      <c r="I138" s="901" t="s">
        <v>885</v>
      </c>
      <c r="J138" s="650"/>
      <c r="K138" s="650"/>
      <c r="R138" s="1101"/>
      <c r="S138" s="896" t="s">
        <v>100</v>
      </c>
      <c r="T138" s="896" t="s">
        <v>2</v>
      </c>
      <c r="U138" s="897" t="s">
        <v>10</v>
      </c>
      <c r="V138" s="898">
        <v>1</v>
      </c>
      <c r="W138" s="899">
        <v>1</v>
      </c>
      <c r="X138" s="900" t="s">
        <v>851</v>
      </c>
      <c r="Y138" s="901" t="s">
        <v>885</v>
      </c>
      <c r="Z138" s="650"/>
      <c r="AA138" s="650"/>
      <c r="AB138" s="650"/>
      <c r="AC138" s="650"/>
      <c r="AX138" s="1101"/>
      <c r="AY138" s="896" t="s">
        <v>100</v>
      </c>
      <c r="AZ138" s="896" t="s">
        <v>2</v>
      </c>
      <c r="BA138" s="897" t="s">
        <v>10</v>
      </c>
      <c r="BB138" s="898">
        <v>1</v>
      </c>
      <c r="BC138" s="899">
        <v>1</v>
      </c>
      <c r="BD138" s="900" t="s">
        <v>851</v>
      </c>
      <c r="BE138" s="901" t="s">
        <v>885</v>
      </c>
      <c r="BF138" s="650"/>
      <c r="BG138" s="650"/>
    </row>
    <row r="139" spans="2:59" ht="28.5">
      <c r="B139" s="1102"/>
      <c r="C139" s="896" t="s">
        <v>33</v>
      </c>
      <c r="D139" s="896" t="s">
        <v>2</v>
      </c>
      <c r="E139" s="897" t="s">
        <v>858</v>
      </c>
      <c r="F139" s="898">
        <v>2</v>
      </c>
      <c r="G139" s="899">
        <v>1.8149999999999999</v>
      </c>
      <c r="H139" s="902">
        <v>0.57982756057296903</v>
      </c>
      <c r="I139" s="903">
        <v>0.31946422070136038</v>
      </c>
      <c r="J139" s="650"/>
      <c r="K139" s="650"/>
      <c r="R139" s="1101"/>
      <c r="S139" s="896" t="s">
        <v>101</v>
      </c>
      <c r="T139" s="896" t="s">
        <v>2</v>
      </c>
      <c r="U139" s="897" t="s">
        <v>10</v>
      </c>
      <c r="V139" s="898">
        <v>1</v>
      </c>
      <c r="W139" s="899">
        <v>2</v>
      </c>
      <c r="X139" s="900" t="s">
        <v>851</v>
      </c>
      <c r="Y139" s="901" t="s">
        <v>885</v>
      </c>
      <c r="Z139" s="650"/>
      <c r="AA139" s="650"/>
      <c r="AB139" s="650"/>
      <c r="AC139" s="650"/>
      <c r="AX139" s="1101"/>
      <c r="AY139" s="896" t="s">
        <v>101</v>
      </c>
      <c r="AZ139" s="896" t="s">
        <v>2</v>
      </c>
      <c r="BA139" s="897" t="s">
        <v>10</v>
      </c>
      <c r="BB139" s="898">
        <v>1</v>
      </c>
      <c r="BC139" s="899">
        <v>2</v>
      </c>
      <c r="BD139" s="900" t="s">
        <v>851</v>
      </c>
      <c r="BE139" s="901" t="s">
        <v>885</v>
      </c>
      <c r="BF139" s="650"/>
      <c r="BG139" s="650"/>
    </row>
    <row r="140" spans="2:59" ht="28.5">
      <c r="B140" s="1285" t="s">
        <v>921</v>
      </c>
      <c r="C140" s="896" t="s">
        <v>823</v>
      </c>
      <c r="D140" s="896" t="s">
        <v>2</v>
      </c>
      <c r="E140" s="897" t="s">
        <v>858</v>
      </c>
      <c r="F140" s="898">
        <v>1</v>
      </c>
      <c r="G140" s="899">
        <v>3.2050000000000001</v>
      </c>
      <c r="H140" s="900" t="s">
        <v>851</v>
      </c>
      <c r="I140" s="901" t="s">
        <v>885</v>
      </c>
      <c r="J140" s="650"/>
      <c r="K140" s="650"/>
      <c r="R140" s="1101"/>
      <c r="S140" s="896" t="s">
        <v>102</v>
      </c>
      <c r="T140" s="896" t="s">
        <v>2</v>
      </c>
      <c r="U140" s="897" t="s">
        <v>10</v>
      </c>
      <c r="V140" s="898">
        <v>1</v>
      </c>
      <c r="W140" s="899">
        <v>1</v>
      </c>
      <c r="X140" s="900" t="s">
        <v>851</v>
      </c>
      <c r="Y140" s="901" t="s">
        <v>885</v>
      </c>
      <c r="Z140" s="650"/>
      <c r="AA140" s="650"/>
      <c r="AB140" s="650"/>
      <c r="AC140" s="650"/>
      <c r="AX140" s="1101"/>
      <c r="AY140" s="896" t="s">
        <v>102</v>
      </c>
      <c r="AZ140" s="896" t="s">
        <v>2</v>
      </c>
      <c r="BA140" s="897" t="s">
        <v>10</v>
      </c>
      <c r="BB140" s="898">
        <v>1</v>
      </c>
      <c r="BC140" s="899">
        <v>1</v>
      </c>
      <c r="BD140" s="900" t="s">
        <v>851</v>
      </c>
      <c r="BE140" s="901" t="s">
        <v>885</v>
      </c>
      <c r="BF140" s="650"/>
      <c r="BG140" s="650"/>
    </row>
    <row r="141" spans="2:59" ht="28.5">
      <c r="B141" s="1101"/>
      <c r="C141" s="896" t="s">
        <v>822</v>
      </c>
      <c r="D141" s="896" t="s">
        <v>2</v>
      </c>
      <c r="E141" s="897" t="s">
        <v>858</v>
      </c>
      <c r="F141" s="898">
        <v>1</v>
      </c>
      <c r="G141" s="899">
        <v>1.405</v>
      </c>
      <c r="H141" s="900" t="s">
        <v>851</v>
      </c>
      <c r="I141" s="901" t="s">
        <v>885</v>
      </c>
      <c r="J141" s="650"/>
      <c r="K141" s="650"/>
      <c r="R141" s="1101"/>
      <c r="S141" s="896" t="s">
        <v>103</v>
      </c>
      <c r="T141" s="896" t="s">
        <v>2</v>
      </c>
      <c r="U141" s="897" t="s">
        <v>10</v>
      </c>
      <c r="V141" s="898">
        <v>1</v>
      </c>
      <c r="W141" s="899">
        <v>2</v>
      </c>
      <c r="X141" s="900" t="s">
        <v>851</v>
      </c>
      <c r="Y141" s="901" t="s">
        <v>885</v>
      </c>
      <c r="Z141" s="650"/>
      <c r="AA141" s="650"/>
      <c r="AB141" s="650"/>
      <c r="AC141" s="650"/>
      <c r="AX141" s="1101"/>
      <c r="AY141" s="896" t="s">
        <v>103</v>
      </c>
      <c r="AZ141" s="896" t="s">
        <v>2</v>
      </c>
      <c r="BA141" s="897" t="s">
        <v>10</v>
      </c>
      <c r="BB141" s="898">
        <v>1</v>
      </c>
      <c r="BC141" s="899">
        <v>2</v>
      </c>
      <c r="BD141" s="900" t="s">
        <v>851</v>
      </c>
      <c r="BE141" s="901" t="s">
        <v>885</v>
      </c>
      <c r="BF141" s="650"/>
      <c r="BG141" s="650"/>
    </row>
    <row r="142" spans="2:59" ht="28.5">
      <c r="B142" s="1102"/>
      <c r="C142" s="896" t="s">
        <v>33</v>
      </c>
      <c r="D142" s="896" t="s">
        <v>2</v>
      </c>
      <c r="E142" s="897" t="s">
        <v>858</v>
      </c>
      <c r="F142" s="898">
        <v>2</v>
      </c>
      <c r="G142" s="899">
        <v>2.3050000000000002</v>
      </c>
      <c r="H142" s="902">
        <v>1.2727922061357857</v>
      </c>
      <c r="I142" s="903">
        <v>0.55218750808493955</v>
      </c>
      <c r="J142" s="650"/>
      <c r="K142" s="650"/>
      <c r="R142" s="1101"/>
      <c r="S142" s="896" t="s">
        <v>104</v>
      </c>
      <c r="T142" s="896" t="s">
        <v>2</v>
      </c>
      <c r="U142" s="897" t="s">
        <v>10</v>
      </c>
      <c r="V142" s="898">
        <v>1</v>
      </c>
      <c r="W142" s="899">
        <v>3</v>
      </c>
      <c r="X142" s="900" t="s">
        <v>851</v>
      </c>
      <c r="Y142" s="901" t="s">
        <v>885</v>
      </c>
      <c r="Z142" s="650"/>
      <c r="AA142" s="650"/>
      <c r="AB142" s="650"/>
      <c r="AC142" s="650"/>
      <c r="AX142" s="1101"/>
      <c r="AY142" s="896" t="s">
        <v>104</v>
      </c>
      <c r="AZ142" s="896" t="s">
        <v>2</v>
      </c>
      <c r="BA142" s="897" t="s">
        <v>10</v>
      </c>
      <c r="BB142" s="898">
        <v>1</v>
      </c>
      <c r="BC142" s="899">
        <v>3</v>
      </c>
      <c r="BD142" s="900" t="s">
        <v>851</v>
      </c>
      <c r="BE142" s="901" t="s">
        <v>885</v>
      </c>
      <c r="BF142" s="650"/>
      <c r="BG142" s="650"/>
    </row>
    <row r="143" spans="2:59" ht="28.5">
      <c r="B143" s="1285" t="s">
        <v>922</v>
      </c>
      <c r="C143" s="896" t="s">
        <v>823</v>
      </c>
      <c r="D143" s="896" t="s">
        <v>2</v>
      </c>
      <c r="E143" s="897" t="s">
        <v>858</v>
      </c>
      <c r="F143" s="898">
        <v>1</v>
      </c>
      <c r="G143" s="899">
        <v>1.7549999999999999</v>
      </c>
      <c r="H143" s="900" t="s">
        <v>851</v>
      </c>
      <c r="I143" s="901" t="s">
        <v>885</v>
      </c>
      <c r="J143" s="650"/>
      <c r="K143" s="650"/>
      <c r="R143" s="1102"/>
      <c r="S143" s="896" t="s">
        <v>33</v>
      </c>
      <c r="T143" s="896" t="s">
        <v>2</v>
      </c>
      <c r="U143" s="897" t="s">
        <v>10</v>
      </c>
      <c r="V143" s="898">
        <v>6</v>
      </c>
      <c r="W143" s="899">
        <v>1.5</v>
      </c>
      <c r="X143" s="902">
        <v>1.0488088481701516</v>
      </c>
      <c r="Y143" s="903">
        <v>0.69920589878010109</v>
      </c>
      <c r="Z143" s="650"/>
      <c r="AA143" s="650"/>
      <c r="AB143" s="650"/>
      <c r="AC143" s="650"/>
      <c r="AX143" s="1102"/>
      <c r="AY143" s="896" t="s">
        <v>33</v>
      </c>
      <c r="AZ143" s="896" t="s">
        <v>2</v>
      </c>
      <c r="BA143" s="897" t="s">
        <v>10</v>
      </c>
      <c r="BB143" s="898">
        <v>6</v>
      </c>
      <c r="BC143" s="899">
        <v>1.5</v>
      </c>
      <c r="BD143" s="902">
        <v>1.0488088481701516</v>
      </c>
      <c r="BE143" s="903">
        <v>0.69920589878010109</v>
      </c>
      <c r="BF143" s="650"/>
      <c r="BG143" s="650"/>
    </row>
    <row r="144" spans="2:59" ht="28.5">
      <c r="B144" s="1101"/>
      <c r="C144" s="896" t="s">
        <v>822</v>
      </c>
      <c r="D144" s="896" t="s">
        <v>2</v>
      </c>
      <c r="E144" s="897" t="s">
        <v>858</v>
      </c>
      <c r="F144" s="898">
        <v>1</v>
      </c>
      <c r="G144" s="899">
        <v>5.7149999999999999</v>
      </c>
      <c r="H144" s="900" t="s">
        <v>851</v>
      </c>
      <c r="I144" s="901" t="s">
        <v>885</v>
      </c>
      <c r="J144" s="650"/>
      <c r="K144" s="650"/>
      <c r="R144" s="1285" t="s">
        <v>901</v>
      </c>
      <c r="S144" s="896" t="s">
        <v>99</v>
      </c>
      <c r="T144" s="896" t="s">
        <v>2</v>
      </c>
      <c r="U144" s="897" t="s">
        <v>10</v>
      </c>
      <c r="V144" s="898">
        <v>1</v>
      </c>
      <c r="W144" s="899">
        <v>0</v>
      </c>
      <c r="X144" s="900" t="s">
        <v>851</v>
      </c>
      <c r="Y144" s="901" t="s">
        <v>885</v>
      </c>
      <c r="Z144" s="650"/>
      <c r="AA144" s="650"/>
      <c r="AB144" s="650"/>
      <c r="AC144" s="650"/>
      <c r="AX144" s="1285" t="s">
        <v>901</v>
      </c>
      <c r="AY144" s="896" t="s">
        <v>99</v>
      </c>
      <c r="AZ144" s="896" t="s">
        <v>2</v>
      </c>
      <c r="BA144" s="897" t="s">
        <v>10</v>
      </c>
      <c r="BB144" s="898">
        <v>1</v>
      </c>
      <c r="BC144" s="899">
        <v>0</v>
      </c>
      <c r="BD144" s="900" t="s">
        <v>851</v>
      </c>
      <c r="BE144" s="901" t="s">
        <v>885</v>
      </c>
      <c r="BF144" s="650"/>
      <c r="BG144" s="650"/>
    </row>
    <row r="145" spans="2:59" ht="28.5">
      <c r="B145" s="1102"/>
      <c r="C145" s="896" t="s">
        <v>33</v>
      </c>
      <c r="D145" s="896" t="s">
        <v>2</v>
      </c>
      <c r="E145" s="897" t="s">
        <v>858</v>
      </c>
      <c r="F145" s="898">
        <v>2</v>
      </c>
      <c r="G145" s="899">
        <v>3.7349999999999999</v>
      </c>
      <c r="H145" s="902">
        <v>2.8001428534987283</v>
      </c>
      <c r="I145" s="903">
        <v>0.74970357523392994</v>
      </c>
      <c r="J145" s="650"/>
      <c r="K145" s="650"/>
      <c r="R145" s="1101"/>
      <c r="S145" s="896" t="s">
        <v>100</v>
      </c>
      <c r="T145" s="896" t="s">
        <v>2</v>
      </c>
      <c r="U145" s="897" t="s">
        <v>10</v>
      </c>
      <c r="V145" s="898">
        <v>1</v>
      </c>
      <c r="W145" s="899">
        <v>0</v>
      </c>
      <c r="X145" s="900" t="s">
        <v>851</v>
      </c>
      <c r="Y145" s="901" t="s">
        <v>885</v>
      </c>
      <c r="Z145" s="650"/>
      <c r="AA145" s="650"/>
      <c r="AB145" s="650"/>
      <c r="AC145" s="650"/>
      <c r="AX145" s="1101"/>
      <c r="AY145" s="896" t="s">
        <v>100</v>
      </c>
      <c r="AZ145" s="896" t="s">
        <v>2</v>
      </c>
      <c r="BA145" s="897" t="s">
        <v>10</v>
      </c>
      <c r="BB145" s="898">
        <v>1</v>
      </c>
      <c r="BC145" s="899">
        <v>1</v>
      </c>
      <c r="BD145" s="900" t="s">
        <v>851</v>
      </c>
      <c r="BE145" s="901" t="s">
        <v>885</v>
      </c>
      <c r="BF145" s="650"/>
      <c r="BG145" s="650"/>
    </row>
    <row r="146" spans="2:59" ht="28.5">
      <c r="B146" s="1285" t="s">
        <v>923</v>
      </c>
      <c r="C146" s="896" t="s">
        <v>823</v>
      </c>
      <c r="D146" s="896" t="s">
        <v>2</v>
      </c>
      <c r="E146" s="897" t="s">
        <v>858</v>
      </c>
      <c r="F146" s="898">
        <v>1</v>
      </c>
      <c r="G146" s="899">
        <v>3.33</v>
      </c>
      <c r="H146" s="900" t="s">
        <v>851</v>
      </c>
      <c r="I146" s="901" t="s">
        <v>885</v>
      </c>
      <c r="J146" s="650"/>
      <c r="K146" s="650"/>
      <c r="R146" s="1101"/>
      <c r="S146" s="896" t="s">
        <v>101</v>
      </c>
      <c r="T146" s="896" t="s">
        <v>2</v>
      </c>
      <c r="U146" s="897" t="s">
        <v>10</v>
      </c>
      <c r="V146" s="898">
        <v>1</v>
      </c>
      <c r="W146" s="899">
        <v>1</v>
      </c>
      <c r="X146" s="900" t="s">
        <v>851</v>
      </c>
      <c r="Y146" s="901" t="s">
        <v>885</v>
      </c>
      <c r="Z146" s="650"/>
      <c r="AA146" s="650"/>
      <c r="AB146" s="650"/>
      <c r="AC146" s="650"/>
      <c r="AX146" s="1101"/>
      <c r="AY146" s="896" t="s">
        <v>101</v>
      </c>
      <c r="AZ146" s="896" t="s">
        <v>2</v>
      </c>
      <c r="BA146" s="897" t="s">
        <v>10</v>
      </c>
      <c r="BB146" s="898">
        <v>1</v>
      </c>
      <c r="BC146" s="899">
        <v>1</v>
      </c>
      <c r="BD146" s="900" t="s">
        <v>851</v>
      </c>
      <c r="BE146" s="901" t="s">
        <v>885</v>
      </c>
      <c r="BF146" s="650"/>
      <c r="BG146" s="650"/>
    </row>
    <row r="147" spans="2:59" ht="28.5">
      <c r="B147" s="1101"/>
      <c r="C147" s="896" t="s">
        <v>822</v>
      </c>
      <c r="D147" s="896" t="s">
        <v>2</v>
      </c>
      <c r="E147" s="897" t="s">
        <v>858</v>
      </c>
      <c r="F147" s="898">
        <v>1</v>
      </c>
      <c r="G147" s="899">
        <v>4.1050000000000004</v>
      </c>
      <c r="H147" s="900" t="s">
        <v>851</v>
      </c>
      <c r="I147" s="901" t="s">
        <v>885</v>
      </c>
      <c r="J147" s="650"/>
      <c r="K147" s="650"/>
      <c r="R147" s="1101"/>
      <c r="S147" s="896" t="s">
        <v>102</v>
      </c>
      <c r="T147" s="896" t="s">
        <v>2</v>
      </c>
      <c r="U147" s="897" t="s">
        <v>10</v>
      </c>
      <c r="V147" s="898">
        <v>1</v>
      </c>
      <c r="W147" s="899">
        <v>2</v>
      </c>
      <c r="X147" s="900" t="s">
        <v>851</v>
      </c>
      <c r="Y147" s="901" t="s">
        <v>885</v>
      </c>
      <c r="Z147" s="650"/>
      <c r="AA147" s="650"/>
      <c r="AB147" s="650"/>
      <c r="AC147" s="650"/>
      <c r="AX147" s="1101"/>
      <c r="AY147" s="896" t="s">
        <v>102</v>
      </c>
      <c r="AZ147" s="896" t="s">
        <v>2</v>
      </c>
      <c r="BA147" s="897" t="s">
        <v>10</v>
      </c>
      <c r="BB147" s="898">
        <v>1</v>
      </c>
      <c r="BC147" s="899">
        <v>2</v>
      </c>
      <c r="BD147" s="900" t="s">
        <v>851</v>
      </c>
      <c r="BE147" s="901" t="s">
        <v>885</v>
      </c>
      <c r="BF147" s="650"/>
      <c r="BG147" s="650"/>
    </row>
    <row r="148" spans="2:59" ht="28.5">
      <c r="B148" s="1102"/>
      <c r="C148" s="896" t="s">
        <v>33</v>
      </c>
      <c r="D148" s="896" t="s">
        <v>2</v>
      </c>
      <c r="E148" s="897" t="s">
        <v>858</v>
      </c>
      <c r="F148" s="898">
        <v>2</v>
      </c>
      <c r="G148" s="899">
        <v>3.7175000000000002</v>
      </c>
      <c r="H148" s="902">
        <v>0.54800775541957458</v>
      </c>
      <c r="I148" s="903">
        <v>0.147412980610511</v>
      </c>
      <c r="J148" s="650"/>
      <c r="K148" s="650"/>
      <c r="R148" s="1101"/>
      <c r="S148" s="896" t="s">
        <v>103</v>
      </c>
      <c r="T148" s="896" t="s">
        <v>2</v>
      </c>
      <c r="U148" s="897" t="s">
        <v>10</v>
      </c>
      <c r="V148" s="898">
        <v>1</v>
      </c>
      <c r="W148" s="899">
        <v>3</v>
      </c>
      <c r="X148" s="900" t="s">
        <v>851</v>
      </c>
      <c r="Y148" s="901" t="s">
        <v>885</v>
      </c>
      <c r="Z148" s="650"/>
      <c r="AA148" s="650"/>
      <c r="AB148" s="650"/>
      <c r="AC148" s="650"/>
      <c r="AX148" s="1101"/>
      <c r="AY148" s="896" t="s">
        <v>103</v>
      </c>
      <c r="AZ148" s="896" t="s">
        <v>2</v>
      </c>
      <c r="BA148" s="897" t="s">
        <v>10</v>
      </c>
      <c r="BB148" s="898">
        <v>1</v>
      </c>
      <c r="BC148" s="899">
        <v>2</v>
      </c>
      <c r="BD148" s="900" t="s">
        <v>851</v>
      </c>
      <c r="BE148" s="901" t="s">
        <v>885</v>
      </c>
      <c r="BF148" s="650"/>
      <c r="BG148" s="650"/>
    </row>
    <row r="149" spans="2:59" ht="28.5">
      <c r="B149" s="1285" t="s">
        <v>924</v>
      </c>
      <c r="C149" s="896" t="s">
        <v>823</v>
      </c>
      <c r="D149" s="896" t="s">
        <v>2</v>
      </c>
      <c r="E149" s="897" t="s">
        <v>858</v>
      </c>
      <c r="F149" s="898">
        <v>1</v>
      </c>
      <c r="G149" s="899">
        <v>2.3450000000000002</v>
      </c>
      <c r="H149" s="900" t="s">
        <v>851</v>
      </c>
      <c r="I149" s="901" t="s">
        <v>885</v>
      </c>
      <c r="J149" s="650"/>
      <c r="K149" s="650"/>
      <c r="R149" s="1101"/>
      <c r="S149" s="896" t="s">
        <v>104</v>
      </c>
      <c r="T149" s="896" t="s">
        <v>2</v>
      </c>
      <c r="U149" s="897" t="s">
        <v>10</v>
      </c>
      <c r="V149" s="898">
        <v>1</v>
      </c>
      <c r="W149" s="899">
        <v>3</v>
      </c>
      <c r="X149" s="900" t="s">
        <v>851</v>
      </c>
      <c r="Y149" s="901" t="s">
        <v>885</v>
      </c>
      <c r="Z149" s="650"/>
      <c r="AA149" s="650"/>
      <c r="AB149" s="650"/>
      <c r="AC149" s="650"/>
      <c r="AX149" s="1101"/>
      <c r="AY149" s="896" t="s">
        <v>104</v>
      </c>
      <c r="AZ149" s="896" t="s">
        <v>2</v>
      </c>
      <c r="BA149" s="897" t="s">
        <v>10</v>
      </c>
      <c r="BB149" s="898">
        <v>1</v>
      </c>
      <c r="BC149" s="899">
        <v>3</v>
      </c>
      <c r="BD149" s="900" t="s">
        <v>851</v>
      </c>
      <c r="BE149" s="901" t="s">
        <v>885</v>
      </c>
      <c r="BF149" s="650"/>
      <c r="BG149" s="650"/>
    </row>
    <row r="150" spans="2:59" ht="28.5">
      <c r="B150" s="1101"/>
      <c r="C150" s="896" t="s">
        <v>822</v>
      </c>
      <c r="D150" s="896" t="s">
        <v>2</v>
      </c>
      <c r="E150" s="897" t="s">
        <v>858</v>
      </c>
      <c r="F150" s="898">
        <v>1</v>
      </c>
      <c r="G150" s="899">
        <v>2.54</v>
      </c>
      <c r="H150" s="900" t="s">
        <v>851</v>
      </c>
      <c r="I150" s="901" t="s">
        <v>885</v>
      </c>
      <c r="J150" s="650"/>
      <c r="K150" s="650"/>
      <c r="R150" s="1102"/>
      <c r="S150" s="896" t="s">
        <v>33</v>
      </c>
      <c r="T150" s="896" t="s">
        <v>2</v>
      </c>
      <c r="U150" s="897" t="s">
        <v>10</v>
      </c>
      <c r="V150" s="898">
        <v>6</v>
      </c>
      <c r="W150" s="899">
        <v>1.5</v>
      </c>
      <c r="X150" s="902">
        <v>1.3784048752090221</v>
      </c>
      <c r="Y150" s="903">
        <v>0.91893658347268148</v>
      </c>
      <c r="Z150" s="650"/>
      <c r="AA150" s="650"/>
      <c r="AB150" s="650"/>
      <c r="AC150" s="650"/>
      <c r="AX150" s="1102"/>
      <c r="AY150" s="896" t="s">
        <v>33</v>
      </c>
      <c r="AZ150" s="896" t="s">
        <v>2</v>
      </c>
      <c r="BA150" s="897" t="s">
        <v>10</v>
      </c>
      <c r="BB150" s="898">
        <v>6</v>
      </c>
      <c r="BC150" s="899">
        <v>1.5</v>
      </c>
      <c r="BD150" s="902">
        <v>1.0488088481701516</v>
      </c>
      <c r="BE150" s="903">
        <v>0.69920589878010109</v>
      </c>
      <c r="BF150" s="650"/>
      <c r="BG150" s="650"/>
    </row>
    <row r="151" spans="2:59" ht="28.5">
      <c r="B151" s="1102"/>
      <c r="C151" s="896" t="s">
        <v>33</v>
      </c>
      <c r="D151" s="896" t="s">
        <v>2</v>
      </c>
      <c r="E151" s="897" t="s">
        <v>858</v>
      </c>
      <c r="F151" s="898">
        <v>2</v>
      </c>
      <c r="G151" s="899">
        <v>2.4424999999999999</v>
      </c>
      <c r="H151" s="902">
        <v>0.13788582233137667</v>
      </c>
      <c r="I151" s="903">
        <v>5.6452741998516548E-2</v>
      </c>
      <c r="J151" s="650"/>
      <c r="K151" s="650"/>
      <c r="R151" s="1285" t="s">
        <v>902</v>
      </c>
      <c r="S151" s="896" t="s">
        <v>99</v>
      </c>
      <c r="T151" s="896" t="s">
        <v>2</v>
      </c>
      <c r="U151" s="897" t="s">
        <v>10</v>
      </c>
      <c r="V151" s="898">
        <v>1</v>
      </c>
      <c r="W151" s="899">
        <v>0</v>
      </c>
      <c r="X151" s="900" t="s">
        <v>851</v>
      </c>
      <c r="Y151" s="901" t="s">
        <v>885</v>
      </c>
      <c r="Z151" s="650"/>
      <c r="AA151" s="650"/>
      <c r="AB151" s="650"/>
      <c r="AC151" s="650"/>
      <c r="AX151" s="1285" t="s">
        <v>902</v>
      </c>
      <c r="AY151" s="896" t="s">
        <v>99</v>
      </c>
      <c r="AZ151" s="896" t="s">
        <v>2</v>
      </c>
      <c r="BA151" s="897" t="s">
        <v>10</v>
      </c>
      <c r="BB151" s="898">
        <v>1</v>
      </c>
      <c r="BC151" s="899">
        <v>0</v>
      </c>
      <c r="BD151" s="900" t="s">
        <v>851</v>
      </c>
      <c r="BE151" s="901" t="s">
        <v>885</v>
      </c>
      <c r="BF151" s="650"/>
      <c r="BG151" s="650"/>
    </row>
    <row r="152" spans="2:59" ht="28.5">
      <c r="B152" s="1285" t="s">
        <v>925</v>
      </c>
      <c r="C152" s="896" t="s">
        <v>823</v>
      </c>
      <c r="D152" s="896" t="s">
        <v>2</v>
      </c>
      <c r="E152" s="897" t="s">
        <v>858</v>
      </c>
      <c r="F152" s="898">
        <v>1</v>
      </c>
      <c r="G152" s="899">
        <v>1.99</v>
      </c>
      <c r="H152" s="900" t="s">
        <v>851</v>
      </c>
      <c r="I152" s="901" t="s">
        <v>885</v>
      </c>
      <c r="J152" s="650"/>
      <c r="K152" s="650"/>
      <c r="R152" s="1101"/>
      <c r="S152" s="896" t="s">
        <v>100</v>
      </c>
      <c r="T152" s="896" t="s">
        <v>2</v>
      </c>
      <c r="U152" s="897" t="s">
        <v>10</v>
      </c>
      <c r="V152" s="898">
        <v>1</v>
      </c>
      <c r="W152" s="899">
        <v>0</v>
      </c>
      <c r="X152" s="900" t="s">
        <v>851</v>
      </c>
      <c r="Y152" s="901" t="s">
        <v>885</v>
      </c>
      <c r="Z152" s="650"/>
      <c r="AA152" s="650"/>
      <c r="AB152" s="650"/>
      <c r="AC152" s="650"/>
      <c r="AX152" s="1101"/>
      <c r="AY152" s="896" t="s">
        <v>100</v>
      </c>
      <c r="AZ152" s="896" t="s">
        <v>2</v>
      </c>
      <c r="BA152" s="897" t="s">
        <v>10</v>
      </c>
      <c r="BB152" s="898">
        <v>1</v>
      </c>
      <c r="BC152" s="899">
        <v>1</v>
      </c>
      <c r="BD152" s="900" t="s">
        <v>851</v>
      </c>
      <c r="BE152" s="901" t="s">
        <v>885</v>
      </c>
      <c r="BF152" s="650"/>
      <c r="BG152" s="650"/>
    </row>
    <row r="153" spans="2:59" ht="28.5">
      <c r="B153" s="1101"/>
      <c r="C153" s="896" t="s">
        <v>822</v>
      </c>
      <c r="D153" s="896" t="s">
        <v>2</v>
      </c>
      <c r="E153" s="897" t="s">
        <v>858</v>
      </c>
      <c r="F153" s="898">
        <v>1</v>
      </c>
      <c r="G153" s="899">
        <v>2.19</v>
      </c>
      <c r="H153" s="900" t="s">
        <v>851</v>
      </c>
      <c r="I153" s="901" t="s">
        <v>885</v>
      </c>
      <c r="J153" s="650"/>
      <c r="K153" s="650"/>
      <c r="R153" s="1101"/>
      <c r="S153" s="896" t="s">
        <v>101</v>
      </c>
      <c r="T153" s="896" t="s">
        <v>2</v>
      </c>
      <c r="U153" s="897" t="s">
        <v>10</v>
      </c>
      <c r="V153" s="898">
        <v>1</v>
      </c>
      <c r="W153" s="899">
        <v>2</v>
      </c>
      <c r="X153" s="900" t="s">
        <v>851</v>
      </c>
      <c r="Y153" s="901" t="s">
        <v>885</v>
      </c>
      <c r="Z153" s="650"/>
      <c r="AA153" s="650"/>
      <c r="AB153" s="650"/>
      <c r="AC153" s="650"/>
      <c r="AX153" s="1101"/>
      <c r="AY153" s="896" t="s">
        <v>101</v>
      </c>
      <c r="AZ153" s="896" t="s">
        <v>2</v>
      </c>
      <c r="BA153" s="897" t="s">
        <v>10</v>
      </c>
      <c r="BB153" s="898">
        <v>1</v>
      </c>
      <c r="BC153" s="899">
        <v>3</v>
      </c>
      <c r="BD153" s="900" t="s">
        <v>851</v>
      </c>
      <c r="BE153" s="901" t="s">
        <v>885</v>
      </c>
      <c r="BF153" s="650"/>
      <c r="BG153" s="650"/>
    </row>
    <row r="154" spans="2:59" ht="28.5">
      <c r="B154" s="1102"/>
      <c r="C154" s="896" t="s">
        <v>33</v>
      </c>
      <c r="D154" s="896" t="s">
        <v>2</v>
      </c>
      <c r="E154" s="897" t="s">
        <v>858</v>
      </c>
      <c r="F154" s="898">
        <v>2</v>
      </c>
      <c r="G154" s="899">
        <v>2.09</v>
      </c>
      <c r="H154" s="902">
        <v>0.14142135623730948</v>
      </c>
      <c r="I154" s="903">
        <v>6.7665720687707889E-2</v>
      </c>
      <c r="J154" s="650"/>
      <c r="K154" s="650"/>
      <c r="R154" s="1101"/>
      <c r="S154" s="896" t="s">
        <v>102</v>
      </c>
      <c r="T154" s="896" t="s">
        <v>2</v>
      </c>
      <c r="U154" s="897" t="s">
        <v>10</v>
      </c>
      <c r="V154" s="898">
        <v>1</v>
      </c>
      <c r="W154" s="899">
        <v>2</v>
      </c>
      <c r="X154" s="900" t="s">
        <v>851</v>
      </c>
      <c r="Y154" s="901" t="s">
        <v>885</v>
      </c>
      <c r="Z154" s="650"/>
      <c r="AA154" s="650"/>
      <c r="AB154" s="650"/>
      <c r="AC154" s="650"/>
      <c r="AX154" s="1101"/>
      <c r="AY154" s="896" t="s">
        <v>102</v>
      </c>
      <c r="AZ154" s="896" t="s">
        <v>2</v>
      </c>
      <c r="BA154" s="897" t="s">
        <v>10</v>
      </c>
      <c r="BB154" s="898">
        <v>1</v>
      </c>
      <c r="BC154" s="899">
        <v>4</v>
      </c>
      <c r="BD154" s="900" t="s">
        <v>851</v>
      </c>
      <c r="BE154" s="901" t="s">
        <v>885</v>
      </c>
      <c r="BF154" s="650"/>
      <c r="BG154" s="650"/>
    </row>
    <row r="155" spans="2:59" ht="28.5">
      <c r="B155" s="1285" t="s">
        <v>926</v>
      </c>
      <c r="C155" s="896" t="s">
        <v>823</v>
      </c>
      <c r="D155" s="896" t="s">
        <v>2</v>
      </c>
      <c r="E155" s="897" t="s">
        <v>858</v>
      </c>
      <c r="F155" s="898">
        <v>1</v>
      </c>
      <c r="G155" s="899">
        <v>3.72</v>
      </c>
      <c r="H155" s="900" t="s">
        <v>851</v>
      </c>
      <c r="I155" s="901" t="s">
        <v>885</v>
      </c>
      <c r="J155" s="650"/>
      <c r="K155" s="650"/>
      <c r="R155" s="1101"/>
      <c r="S155" s="896" t="s">
        <v>103</v>
      </c>
      <c r="T155" s="896" t="s">
        <v>2</v>
      </c>
      <c r="U155" s="897" t="s">
        <v>10</v>
      </c>
      <c r="V155" s="898">
        <v>1</v>
      </c>
      <c r="W155" s="899">
        <v>2</v>
      </c>
      <c r="X155" s="900" t="s">
        <v>851</v>
      </c>
      <c r="Y155" s="901" t="s">
        <v>885</v>
      </c>
      <c r="Z155" s="650"/>
      <c r="AA155" s="650"/>
      <c r="AB155" s="650"/>
      <c r="AC155" s="650"/>
      <c r="AX155" s="1101"/>
      <c r="AY155" s="896" t="s">
        <v>103</v>
      </c>
      <c r="AZ155" s="896" t="s">
        <v>2</v>
      </c>
      <c r="BA155" s="897" t="s">
        <v>10</v>
      </c>
      <c r="BB155" s="898">
        <v>1</v>
      </c>
      <c r="BC155" s="899">
        <v>3</v>
      </c>
      <c r="BD155" s="900" t="s">
        <v>851</v>
      </c>
      <c r="BE155" s="901" t="s">
        <v>885</v>
      </c>
      <c r="BF155" s="650"/>
      <c r="BG155" s="650"/>
    </row>
    <row r="156" spans="2:59" ht="28.5">
      <c r="B156" s="1101"/>
      <c r="C156" s="896" t="s">
        <v>822</v>
      </c>
      <c r="D156" s="896" t="s">
        <v>2</v>
      </c>
      <c r="E156" s="897" t="s">
        <v>858</v>
      </c>
      <c r="F156" s="898">
        <v>1</v>
      </c>
      <c r="G156" s="899">
        <v>3.4049999999999998</v>
      </c>
      <c r="H156" s="900" t="s">
        <v>851</v>
      </c>
      <c r="I156" s="901" t="s">
        <v>885</v>
      </c>
      <c r="J156" s="650"/>
      <c r="K156" s="650"/>
      <c r="R156" s="1101"/>
      <c r="S156" s="896" t="s">
        <v>104</v>
      </c>
      <c r="T156" s="896" t="s">
        <v>2</v>
      </c>
      <c r="U156" s="897" t="s">
        <v>10</v>
      </c>
      <c r="V156" s="898">
        <v>1</v>
      </c>
      <c r="W156" s="899">
        <v>3</v>
      </c>
      <c r="X156" s="900" t="s">
        <v>851</v>
      </c>
      <c r="Y156" s="901" t="s">
        <v>885</v>
      </c>
      <c r="Z156" s="650"/>
      <c r="AA156" s="650"/>
      <c r="AB156" s="650"/>
      <c r="AC156" s="650"/>
      <c r="AX156" s="1101"/>
      <c r="AY156" s="896" t="s">
        <v>104</v>
      </c>
      <c r="AZ156" s="896" t="s">
        <v>2</v>
      </c>
      <c r="BA156" s="897" t="s">
        <v>10</v>
      </c>
      <c r="BB156" s="898">
        <v>1</v>
      </c>
      <c r="BC156" s="899">
        <v>4</v>
      </c>
      <c r="BD156" s="900" t="s">
        <v>851</v>
      </c>
      <c r="BE156" s="901" t="s">
        <v>885</v>
      </c>
      <c r="BF156" s="650"/>
      <c r="BG156" s="650"/>
    </row>
    <row r="157" spans="2:59" ht="28.5">
      <c r="B157" s="1102"/>
      <c r="C157" s="896" t="s">
        <v>33</v>
      </c>
      <c r="D157" s="896" t="s">
        <v>2</v>
      </c>
      <c r="E157" s="897" t="s">
        <v>858</v>
      </c>
      <c r="F157" s="898">
        <v>2</v>
      </c>
      <c r="G157" s="899">
        <v>3.5625</v>
      </c>
      <c r="H157" s="902">
        <v>0.22273863607376276</v>
      </c>
      <c r="I157" s="903">
        <v>6.2523125915442179E-2</v>
      </c>
      <c r="J157" s="650"/>
      <c r="K157" s="650"/>
      <c r="R157" s="1102"/>
      <c r="S157" s="896" t="s">
        <v>33</v>
      </c>
      <c r="T157" s="896" t="s">
        <v>2</v>
      </c>
      <c r="U157" s="897" t="s">
        <v>10</v>
      </c>
      <c r="V157" s="898">
        <v>6</v>
      </c>
      <c r="W157" s="899">
        <v>1.5</v>
      </c>
      <c r="X157" s="902">
        <v>1.2247448713915892</v>
      </c>
      <c r="Y157" s="903">
        <v>0.81649658092772615</v>
      </c>
      <c r="Z157" s="650"/>
      <c r="AA157" s="650"/>
      <c r="AB157" s="650"/>
      <c r="AC157" s="650"/>
      <c r="AX157" s="1102"/>
      <c r="AY157" s="896" t="s">
        <v>33</v>
      </c>
      <c r="AZ157" s="896" t="s">
        <v>2</v>
      </c>
      <c r="BA157" s="897" t="s">
        <v>10</v>
      </c>
      <c r="BB157" s="898">
        <v>6</v>
      </c>
      <c r="BC157" s="899">
        <v>2.5</v>
      </c>
      <c r="BD157" s="902">
        <v>1.6431676725154984</v>
      </c>
      <c r="BE157" s="903">
        <v>0.65726706900619936</v>
      </c>
      <c r="BF157" s="650"/>
      <c r="BG157" s="650"/>
    </row>
    <row r="158" spans="2:59" ht="28.5">
      <c r="B158" s="1285" t="s">
        <v>927</v>
      </c>
      <c r="C158" s="896" t="s">
        <v>823</v>
      </c>
      <c r="D158" s="896" t="s">
        <v>2</v>
      </c>
      <c r="E158" s="897" t="s">
        <v>858</v>
      </c>
      <c r="F158" s="898">
        <v>1</v>
      </c>
      <c r="G158" s="899">
        <v>1.56</v>
      </c>
      <c r="H158" s="900" t="s">
        <v>851</v>
      </c>
      <c r="I158" s="901" t="s">
        <v>885</v>
      </c>
      <c r="J158" s="650"/>
      <c r="K158" s="650"/>
      <c r="R158" s="1285" t="s">
        <v>903</v>
      </c>
      <c r="S158" s="896" t="s">
        <v>99</v>
      </c>
      <c r="T158" s="896" t="s">
        <v>2</v>
      </c>
      <c r="U158" s="897" t="s">
        <v>10</v>
      </c>
      <c r="V158" s="898">
        <v>1</v>
      </c>
      <c r="W158" s="899">
        <v>0</v>
      </c>
      <c r="X158" s="900" t="s">
        <v>851</v>
      </c>
      <c r="Y158" s="901" t="s">
        <v>885</v>
      </c>
      <c r="Z158" s="650"/>
      <c r="AA158" s="650"/>
      <c r="AB158" s="650"/>
      <c r="AC158" s="650"/>
      <c r="AX158" s="1285" t="s">
        <v>903</v>
      </c>
      <c r="AY158" s="896" t="s">
        <v>99</v>
      </c>
      <c r="AZ158" s="896" t="s">
        <v>2</v>
      </c>
      <c r="BA158" s="897" t="s">
        <v>10</v>
      </c>
      <c r="BB158" s="898">
        <v>1</v>
      </c>
      <c r="BC158" s="899">
        <v>1</v>
      </c>
      <c r="BD158" s="900" t="s">
        <v>851</v>
      </c>
      <c r="BE158" s="901" t="s">
        <v>885</v>
      </c>
      <c r="BF158" s="650"/>
      <c r="BG158" s="650"/>
    </row>
    <row r="159" spans="2:59" ht="28.5">
      <c r="B159" s="1101"/>
      <c r="C159" s="896" t="s">
        <v>822</v>
      </c>
      <c r="D159" s="896" t="s">
        <v>2</v>
      </c>
      <c r="E159" s="897" t="s">
        <v>858</v>
      </c>
      <c r="F159" s="898">
        <v>1</v>
      </c>
      <c r="G159" s="899">
        <v>1.7549999999999999</v>
      </c>
      <c r="H159" s="900" t="s">
        <v>851</v>
      </c>
      <c r="I159" s="901" t="s">
        <v>885</v>
      </c>
      <c r="J159" s="650"/>
      <c r="K159" s="650"/>
      <c r="R159" s="1101"/>
      <c r="S159" s="896" t="s">
        <v>100</v>
      </c>
      <c r="T159" s="896" t="s">
        <v>2</v>
      </c>
      <c r="U159" s="897" t="s">
        <v>10</v>
      </c>
      <c r="V159" s="898">
        <v>1</v>
      </c>
      <c r="W159" s="899">
        <v>2</v>
      </c>
      <c r="X159" s="900" t="s">
        <v>851</v>
      </c>
      <c r="Y159" s="901" t="s">
        <v>885</v>
      </c>
      <c r="Z159" s="650"/>
      <c r="AA159" s="650"/>
      <c r="AB159" s="650"/>
      <c r="AC159" s="650"/>
      <c r="AX159" s="1101"/>
      <c r="AY159" s="896" t="s">
        <v>100</v>
      </c>
      <c r="AZ159" s="896" t="s">
        <v>2</v>
      </c>
      <c r="BA159" s="897" t="s">
        <v>10</v>
      </c>
      <c r="BB159" s="898">
        <v>1</v>
      </c>
      <c r="BC159" s="899">
        <v>1</v>
      </c>
      <c r="BD159" s="900" t="s">
        <v>851</v>
      </c>
      <c r="BE159" s="901" t="s">
        <v>885</v>
      </c>
      <c r="BF159" s="650"/>
      <c r="BG159" s="650"/>
    </row>
    <row r="160" spans="2:59" ht="28.5">
      <c r="B160" s="1102"/>
      <c r="C160" s="896" t="s">
        <v>33</v>
      </c>
      <c r="D160" s="896" t="s">
        <v>2</v>
      </c>
      <c r="E160" s="897" t="s">
        <v>858</v>
      </c>
      <c r="F160" s="898">
        <v>2</v>
      </c>
      <c r="G160" s="899">
        <v>1.6575</v>
      </c>
      <c r="H160" s="902">
        <v>0.13788582233137667</v>
      </c>
      <c r="I160" s="903">
        <v>8.3189033080770247E-2</v>
      </c>
      <c r="J160" s="650"/>
      <c r="K160" s="650"/>
      <c r="R160" s="1101"/>
      <c r="S160" s="896" t="s">
        <v>101</v>
      </c>
      <c r="T160" s="896" t="s">
        <v>2</v>
      </c>
      <c r="U160" s="897" t="s">
        <v>10</v>
      </c>
      <c r="V160" s="898">
        <v>1</v>
      </c>
      <c r="W160" s="899">
        <v>1</v>
      </c>
      <c r="X160" s="900" t="s">
        <v>851</v>
      </c>
      <c r="Y160" s="901" t="s">
        <v>885</v>
      </c>
      <c r="Z160" s="650"/>
      <c r="AA160" s="650"/>
      <c r="AB160" s="650"/>
      <c r="AC160" s="650"/>
      <c r="AX160" s="1101"/>
      <c r="AY160" s="896" t="s">
        <v>101</v>
      </c>
      <c r="AZ160" s="896" t="s">
        <v>2</v>
      </c>
      <c r="BA160" s="897" t="s">
        <v>10</v>
      </c>
      <c r="BB160" s="898">
        <v>1</v>
      </c>
      <c r="BC160" s="899">
        <v>2</v>
      </c>
      <c r="BD160" s="900" t="s">
        <v>851</v>
      </c>
      <c r="BE160" s="901" t="s">
        <v>885</v>
      </c>
      <c r="BF160" s="650"/>
      <c r="BG160" s="650"/>
    </row>
    <row r="161" spans="2:59" ht="29.25" thickBot="1">
      <c r="B161" s="1288" t="s">
        <v>33</v>
      </c>
      <c r="C161" s="1286" t="s">
        <v>823</v>
      </c>
      <c r="D161" s="1286" t="s">
        <v>2</v>
      </c>
      <c r="E161" s="904" t="s">
        <v>858</v>
      </c>
      <c r="F161" s="905">
        <v>10</v>
      </c>
      <c r="G161" s="906">
        <v>2.6820000000000004</v>
      </c>
      <c r="H161" s="907">
        <v>0.87340712156473754</v>
      </c>
      <c r="I161" s="908">
        <v>0.32565515345441365</v>
      </c>
      <c r="J161" s="650"/>
      <c r="K161" s="650"/>
      <c r="R161" s="1101"/>
      <c r="S161" s="896" t="s">
        <v>102</v>
      </c>
      <c r="T161" s="896" t="s">
        <v>2</v>
      </c>
      <c r="U161" s="897" t="s">
        <v>10</v>
      </c>
      <c r="V161" s="898">
        <v>1</v>
      </c>
      <c r="W161" s="899">
        <v>2</v>
      </c>
      <c r="X161" s="900" t="s">
        <v>851</v>
      </c>
      <c r="Y161" s="901" t="s">
        <v>885</v>
      </c>
      <c r="Z161" s="650"/>
      <c r="AA161" s="650"/>
      <c r="AB161" s="650"/>
      <c r="AC161" s="650"/>
      <c r="AX161" s="1101"/>
      <c r="AY161" s="896" t="s">
        <v>102</v>
      </c>
      <c r="AZ161" s="896" t="s">
        <v>2</v>
      </c>
      <c r="BA161" s="897" t="s">
        <v>10</v>
      </c>
      <c r="BB161" s="898">
        <v>1</v>
      </c>
      <c r="BC161" s="899">
        <v>2</v>
      </c>
      <c r="BD161" s="900" t="s">
        <v>851</v>
      </c>
      <c r="BE161" s="901" t="s">
        <v>885</v>
      </c>
      <c r="BF161" s="650"/>
      <c r="BG161" s="650"/>
    </row>
    <row r="162" spans="2:59" ht="28.5">
      <c r="B162" s="1101"/>
      <c r="C162" s="1105"/>
      <c r="D162" s="1105"/>
      <c r="E162" s="909" t="s">
        <v>1049</v>
      </c>
      <c r="F162" s="910">
        <v>9</v>
      </c>
      <c r="G162" s="911">
        <v>2.713888888888889</v>
      </c>
      <c r="H162" s="912">
        <v>0.81425494233139983</v>
      </c>
      <c r="I162" s="913">
        <v>0.300032527368786</v>
      </c>
      <c r="J162" s="650"/>
      <c r="K162" s="650"/>
      <c r="R162" s="1101"/>
      <c r="S162" s="896" t="s">
        <v>103</v>
      </c>
      <c r="T162" s="896" t="s">
        <v>2</v>
      </c>
      <c r="U162" s="897" t="s">
        <v>10</v>
      </c>
      <c r="V162" s="898">
        <v>1</v>
      </c>
      <c r="W162" s="899">
        <v>3</v>
      </c>
      <c r="X162" s="900" t="s">
        <v>851</v>
      </c>
      <c r="Y162" s="901" t="s">
        <v>885</v>
      </c>
      <c r="Z162" s="650"/>
      <c r="AA162" s="650"/>
      <c r="AB162" s="650"/>
      <c r="AC162" s="650"/>
      <c r="AX162" s="1101"/>
      <c r="AY162" s="896" t="s">
        <v>103</v>
      </c>
      <c r="AZ162" s="896" t="s">
        <v>2</v>
      </c>
      <c r="BA162" s="897" t="s">
        <v>10</v>
      </c>
      <c r="BB162" s="898">
        <v>1</v>
      </c>
      <c r="BC162" s="899">
        <v>2</v>
      </c>
      <c r="BD162" s="900" t="s">
        <v>851</v>
      </c>
      <c r="BE162" s="901" t="s">
        <v>885</v>
      </c>
      <c r="BF162" s="650"/>
      <c r="BG162" s="650"/>
    </row>
    <row r="163" spans="2:59" ht="15">
      <c r="B163" s="1101"/>
      <c r="C163" s="1105"/>
      <c r="D163" s="1105"/>
      <c r="E163" s="909" t="s">
        <v>10</v>
      </c>
      <c r="F163" s="910">
        <v>12</v>
      </c>
      <c r="G163" s="911">
        <v>2.6562500000000004</v>
      </c>
      <c r="H163" s="912">
        <v>0.8084444237940146</v>
      </c>
      <c r="I163" s="913">
        <v>0.30435554778127605</v>
      </c>
      <c r="J163" s="650"/>
      <c r="K163" s="650"/>
      <c r="R163" s="1101"/>
      <c r="S163" s="896" t="s">
        <v>104</v>
      </c>
      <c r="T163" s="896" t="s">
        <v>2</v>
      </c>
      <c r="U163" s="897" t="s">
        <v>10</v>
      </c>
      <c r="V163" s="898">
        <v>1</v>
      </c>
      <c r="W163" s="899">
        <v>3</v>
      </c>
      <c r="X163" s="900" t="s">
        <v>851</v>
      </c>
      <c r="Y163" s="901" t="s">
        <v>885</v>
      </c>
      <c r="Z163" s="650"/>
      <c r="AA163" s="650"/>
      <c r="AB163" s="650"/>
      <c r="AC163" s="650"/>
      <c r="AX163" s="1101"/>
      <c r="AY163" s="896" t="s">
        <v>104</v>
      </c>
      <c r="AZ163" s="896" t="s">
        <v>2</v>
      </c>
      <c r="BA163" s="897" t="s">
        <v>10</v>
      </c>
      <c r="BB163" s="898">
        <v>1</v>
      </c>
      <c r="BC163" s="899">
        <v>4</v>
      </c>
      <c r="BD163" s="900" t="s">
        <v>851</v>
      </c>
      <c r="BE163" s="901" t="s">
        <v>885</v>
      </c>
      <c r="BF163" s="650"/>
      <c r="BG163" s="650"/>
    </row>
    <row r="164" spans="2:59" ht="15">
      <c r="B164" s="1101"/>
      <c r="C164" s="1105"/>
      <c r="D164" s="1112"/>
      <c r="E164" s="914" t="s">
        <v>33</v>
      </c>
      <c r="F164" s="915">
        <v>31</v>
      </c>
      <c r="G164" s="916">
        <v>2.681290322580645</v>
      </c>
      <c r="H164" s="917">
        <v>0.80366137950210459</v>
      </c>
      <c r="I164" s="918">
        <v>0.29972934028591486</v>
      </c>
      <c r="J164" s="650"/>
      <c r="K164" s="650"/>
      <c r="R164" s="1102"/>
      <c r="S164" s="896" t="s">
        <v>33</v>
      </c>
      <c r="T164" s="896" t="s">
        <v>2</v>
      </c>
      <c r="U164" s="897" t="s">
        <v>10</v>
      </c>
      <c r="V164" s="898">
        <v>6</v>
      </c>
      <c r="W164" s="899">
        <v>1.8333333333333335</v>
      </c>
      <c r="X164" s="902">
        <v>1.1690451944500122</v>
      </c>
      <c r="Y164" s="903">
        <v>0.63766101515455209</v>
      </c>
      <c r="Z164" s="650"/>
      <c r="AA164" s="650"/>
      <c r="AB164" s="650"/>
      <c r="AC164" s="650"/>
      <c r="AX164" s="1102"/>
      <c r="AY164" s="896" t="s">
        <v>33</v>
      </c>
      <c r="AZ164" s="896" t="s">
        <v>2</v>
      </c>
      <c r="BA164" s="897" t="s">
        <v>10</v>
      </c>
      <c r="BB164" s="898">
        <v>6</v>
      </c>
      <c r="BC164" s="899">
        <v>2</v>
      </c>
      <c r="BD164" s="902">
        <v>1.0954451150103321</v>
      </c>
      <c r="BE164" s="903">
        <v>0.54772255750516607</v>
      </c>
      <c r="BF164" s="650"/>
      <c r="BG164" s="650"/>
    </row>
    <row r="165" spans="2:59" ht="15">
      <c r="B165" s="1101"/>
      <c r="C165" s="1105"/>
      <c r="D165" s="896" t="s">
        <v>1</v>
      </c>
      <c r="E165" s="897" t="s">
        <v>10</v>
      </c>
      <c r="F165" s="898">
        <v>12</v>
      </c>
      <c r="G165" s="899">
        <v>2.702916666666666</v>
      </c>
      <c r="H165" s="902">
        <v>0.62858954064322492</v>
      </c>
      <c r="I165" s="903">
        <v>0.23255971906023437</v>
      </c>
      <c r="J165" s="650"/>
      <c r="K165" s="650"/>
      <c r="R165" s="1285" t="s">
        <v>904</v>
      </c>
      <c r="S165" s="896" t="s">
        <v>99</v>
      </c>
      <c r="T165" s="896" t="s">
        <v>2</v>
      </c>
      <c r="U165" s="897" t="s">
        <v>10</v>
      </c>
      <c r="V165" s="898">
        <v>1</v>
      </c>
      <c r="W165" s="899">
        <v>0</v>
      </c>
      <c r="X165" s="900" t="s">
        <v>851</v>
      </c>
      <c r="Y165" s="901" t="s">
        <v>885</v>
      </c>
      <c r="Z165" s="650"/>
      <c r="AA165" s="650"/>
      <c r="AB165" s="650"/>
      <c r="AC165" s="650"/>
      <c r="AX165" s="1285" t="s">
        <v>904</v>
      </c>
      <c r="AY165" s="896" t="s">
        <v>99</v>
      </c>
      <c r="AZ165" s="896" t="s">
        <v>2</v>
      </c>
      <c r="BA165" s="897" t="s">
        <v>10</v>
      </c>
      <c r="BB165" s="898">
        <v>1</v>
      </c>
      <c r="BC165" s="899">
        <v>0</v>
      </c>
      <c r="BD165" s="900" t="s">
        <v>851</v>
      </c>
      <c r="BE165" s="901" t="s">
        <v>885</v>
      </c>
      <c r="BF165" s="650"/>
      <c r="BG165" s="650"/>
    </row>
    <row r="166" spans="2:59" ht="15">
      <c r="B166" s="1101"/>
      <c r="C166" s="1105"/>
      <c r="D166" s="1286" t="s">
        <v>33</v>
      </c>
      <c r="E166" s="904" t="s">
        <v>10</v>
      </c>
      <c r="F166" s="905">
        <v>24</v>
      </c>
      <c r="G166" s="906">
        <v>2.6795833333333325</v>
      </c>
      <c r="H166" s="907">
        <v>0.7086068951711223</v>
      </c>
      <c r="I166" s="908">
        <v>0.26444667212108441</v>
      </c>
      <c r="J166" s="650"/>
      <c r="K166" s="650"/>
      <c r="R166" s="1101"/>
      <c r="S166" s="896" t="s">
        <v>100</v>
      </c>
      <c r="T166" s="896" t="s">
        <v>2</v>
      </c>
      <c r="U166" s="897" t="s">
        <v>10</v>
      </c>
      <c r="V166" s="898">
        <v>1</v>
      </c>
      <c r="W166" s="899">
        <v>0</v>
      </c>
      <c r="X166" s="900" t="s">
        <v>851</v>
      </c>
      <c r="Y166" s="901" t="s">
        <v>885</v>
      </c>
      <c r="Z166" s="650"/>
      <c r="AA166" s="650"/>
      <c r="AB166" s="650"/>
      <c r="AC166" s="650"/>
      <c r="AX166" s="1101"/>
      <c r="AY166" s="896" t="s">
        <v>100</v>
      </c>
      <c r="AZ166" s="896" t="s">
        <v>2</v>
      </c>
      <c r="BA166" s="897" t="s">
        <v>10</v>
      </c>
      <c r="BB166" s="898">
        <v>1</v>
      </c>
      <c r="BC166" s="899">
        <v>0</v>
      </c>
      <c r="BD166" s="900" t="s">
        <v>851</v>
      </c>
      <c r="BE166" s="901" t="s">
        <v>885</v>
      </c>
      <c r="BF166" s="650"/>
      <c r="BG166" s="650"/>
    </row>
    <row r="167" spans="2:59" ht="15">
      <c r="B167" s="1101"/>
      <c r="C167" s="1112"/>
      <c r="D167" s="1112"/>
      <c r="E167" s="914" t="s">
        <v>33</v>
      </c>
      <c r="F167" s="915">
        <v>43</v>
      </c>
      <c r="G167" s="916">
        <v>2.6873255813953474</v>
      </c>
      <c r="H167" s="917">
        <v>0.75161045257849435</v>
      </c>
      <c r="I167" s="918">
        <v>0.27968715729198457</v>
      </c>
      <c r="J167" s="650"/>
      <c r="K167" s="650"/>
      <c r="R167" s="1101"/>
      <c r="S167" s="896" t="s">
        <v>101</v>
      </c>
      <c r="T167" s="896" t="s">
        <v>2</v>
      </c>
      <c r="U167" s="897" t="s">
        <v>10</v>
      </c>
      <c r="V167" s="898">
        <v>1</v>
      </c>
      <c r="W167" s="899">
        <v>1</v>
      </c>
      <c r="X167" s="900" t="s">
        <v>851</v>
      </c>
      <c r="Y167" s="901" t="s">
        <v>885</v>
      </c>
      <c r="Z167" s="650"/>
      <c r="AA167" s="650"/>
      <c r="AB167" s="650"/>
      <c r="AC167" s="650"/>
      <c r="AX167" s="1101"/>
      <c r="AY167" s="896" t="s">
        <v>101</v>
      </c>
      <c r="AZ167" s="896" t="s">
        <v>2</v>
      </c>
      <c r="BA167" s="897" t="s">
        <v>10</v>
      </c>
      <c r="BB167" s="898">
        <v>1</v>
      </c>
      <c r="BC167" s="899">
        <v>1</v>
      </c>
      <c r="BD167" s="900" t="s">
        <v>851</v>
      </c>
      <c r="BE167" s="901" t="s">
        <v>885</v>
      </c>
      <c r="BF167" s="650"/>
      <c r="BG167" s="650"/>
    </row>
    <row r="168" spans="2:59" ht="28.5">
      <c r="B168" s="1101"/>
      <c r="C168" s="1286" t="s">
        <v>822</v>
      </c>
      <c r="D168" s="1286" t="s">
        <v>2</v>
      </c>
      <c r="E168" s="904" t="s">
        <v>858</v>
      </c>
      <c r="F168" s="905">
        <v>10</v>
      </c>
      <c r="G168" s="906">
        <v>3.0740000000000003</v>
      </c>
      <c r="H168" s="907">
        <v>1.4825481067705319</v>
      </c>
      <c r="I168" s="908">
        <v>0.48228630669178002</v>
      </c>
      <c r="J168" s="650"/>
      <c r="K168" s="650"/>
      <c r="R168" s="1101"/>
      <c r="S168" s="896" t="s">
        <v>102</v>
      </c>
      <c r="T168" s="896" t="s">
        <v>2</v>
      </c>
      <c r="U168" s="897" t="s">
        <v>10</v>
      </c>
      <c r="V168" s="898">
        <v>1</v>
      </c>
      <c r="W168" s="899">
        <v>1</v>
      </c>
      <c r="X168" s="900" t="s">
        <v>851</v>
      </c>
      <c r="Y168" s="901" t="s">
        <v>885</v>
      </c>
      <c r="Z168" s="650"/>
      <c r="AA168" s="650"/>
      <c r="AB168" s="650"/>
      <c r="AC168" s="650"/>
      <c r="AX168" s="1101"/>
      <c r="AY168" s="896" t="s">
        <v>102</v>
      </c>
      <c r="AZ168" s="896" t="s">
        <v>2</v>
      </c>
      <c r="BA168" s="897" t="s">
        <v>10</v>
      </c>
      <c r="BB168" s="898">
        <v>1</v>
      </c>
      <c r="BC168" s="899">
        <v>1</v>
      </c>
      <c r="BD168" s="900" t="s">
        <v>851</v>
      </c>
      <c r="BE168" s="901" t="s">
        <v>885</v>
      </c>
      <c r="BF168" s="650"/>
      <c r="BG168" s="650"/>
    </row>
    <row r="169" spans="2:59" ht="28.5">
      <c r="B169" s="1101"/>
      <c r="C169" s="1105"/>
      <c r="D169" s="1105"/>
      <c r="E169" s="909" t="s">
        <v>1049</v>
      </c>
      <c r="F169" s="910">
        <v>9</v>
      </c>
      <c r="G169" s="911">
        <v>2.4577777777777783</v>
      </c>
      <c r="H169" s="912">
        <v>0.82895307131612961</v>
      </c>
      <c r="I169" s="913">
        <v>0.33727747024616478</v>
      </c>
      <c r="J169" s="650"/>
      <c r="K169" s="650"/>
      <c r="R169" s="1101"/>
      <c r="S169" s="896" t="s">
        <v>103</v>
      </c>
      <c r="T169" s="896" t="s">
        <v>2</v>
      </c>
      <c r="U169" s="897" t="s">
        <v>10</v>
      </c>
      <c r="V169" s="898">
        <v>1</v>
      </c>
      <c r="W169" s="899">
        <v>2</v>
      </c>
      <c r="X169" s="900" t="s">
        <v>851</v>
      </c>
      <c r="Y169" s="901" t="s">
        <v>885</v>
      </c>
      <c r="Z169" s="650"/>
      <c r="AA169" s="650"/>
      <c r="AB169" s="650"/>
      <c r="AC169" s="650"/>
      <c r="AX169" s="1101"/>
      <c r="AY169" s="896" t="s">
        <v>103</v>
      </c>
      <c r="AZ169" s="896" t="s">
        <v>2</v>
      </c>
      <c r="BA169" s="897" t="s">
        <v>10</v>
      </c>
      <c r="BB169" s="898">
        <v>1</v>
      </c>
      <c r="BC169" s="899">
        <v>2</v>
      </c>
      <c r="BD169" s="900" t="s">
        <v>851</v>
      </c>
      <c r="BE169" s="901" t="s">
        <v>885</v>
      </c>
      <c r="BF169" s="650"/>
      <c r="BG169" s="650"/>
    </row>
    <row r="170" spans="2:59" ht="15">
      <c r="B170" s="1101"/>
      <c r="C170" s="1105"/>
      <c r="D170" s="1105"/>
      <c r="E170" s="909" t="s">
        <v>10</v>
      </c>
      <c r="F170" s="910">
        <v>12</v>
      </c>
      <c r="G170" s="911">
        <v>2.7375000000000003</v>
      </c>
      <c r="H170" s="912">
        <v>0.78401791491591</v>
      </c>
      <c r="I170" s="913">
        <v>0.28639923832544656</v>
      </c>
      <c r="J170" s="650"/>
      <c r="K170" s="650"/>
      <c r="R170" s="1101"/>
      <c r="S170" s="896" t="s">
        <v>104</v>
      </c>
      <c r="T170" s="896" t="s">
        <v>2</v>
      </c>
      <c r="U170" s="897" t="s">
        <v>10</v>
      </c>
      <c r="V170" s="898">
        <v>1</v>
      </c>
      <c r="W170" s="899">
        <v>4</v>
      </c>
      <c r="X170" s="900" t="s">
        <v>851</v>
      </c>
      <c r="Y170" s="901" t="s">
        <v>885</v>
      </c>
      <c r="Z170" s="650"/>
      <c r="AA170" s="650"/>
      <c r="AB170" s="650"/>
      <c r="AC170" s="650"/>
      <c r="AX170" s="1101"/>
      <c r="AY170" s="896" t="s">
        <v>104</v>
      </c>
      <c r="AZ170" s="896" t="s">
        <v>2</v>
      </c>
      <c r="BA170" s="897" t="s">
        <v>10</v>
      </c>
      <c r="BB170" s="898">
        <v>1</v>
      </c>
      <c r="BC170" s="899">
        <v>3</v>
      </c>
      <c r="BD170" s="900" t="s">
        <v>851</v>
      </c>
      <c r="BE170" s="901" t="s">
        <v>885</v>
      </c>
      <c r="BF170" s="650"/>
      <c r="BG170" s="650"/>
    </row>
    <row r="171" spans="2:59" ht="15">
      <c r="B171" s="1101"/>
      <c r="C171" s="1105"/>
      <c r="D171" s="1112"/>
      <c r="E171" s="914" t="s">
        <v>33</v>
      </c>
      <c r="F171" s="915">
        <v>31</v>
      </c>
      <c r="G171" s="916">
        <v>2.7648387096774192</v>
      </c>
      <c r="H171" s="917">
        <v>1.0622887898863849</v>
      </c>
      <c r="I171" s="918">
        <v>0.38421365635839377</v>
      </c>
      <c r="J171" s="650"/>
      <c r="K171" s="650"/>
      <c r="R171" s="1102"/>
      <c r="S171" s="896" t="s">
        <v>33</v>
      </c>
      <c r="T171" s="896" t="s">
        <v>2</v>
      </c>
      <c r="U171" s="897" t="s">
        <v>10</v>
      </c>
      <c r="V171" s="898">
        <v>6</v>
      </c>
      <c r="W171" s="899">
        <v>1.3333333333333335</v>
      </c>
      <c r="X171" s="902">
        <v>1.505545305418162</v>
      </c>
      <c r="Y171" s="903">
        <v>1.1291589790636214</v>
      </c>
      <c r="Z171" s="650"/>
      <c r="AA171" s="650"/>
      <c r="AB171" s="650"/>
      <c r="AC171" s="650"/>
      <c r="AX171" s="1102"/>
      <c r="AY171" s="896" t="s">
        <v>33</v>
      </c>
      <c r="AZ171" s="896" t="s">
        <v>2</v>
      </c>
      <c r="BA171" s="897" t="s">
        <v>10</v>
      </c>
      <c r="BB171" s="898">
        <v>6</v>
      </c>
      <c r="BC171" s="899">
        <v>1.1666666666666667</v>
      </c>
      <c r="BD171" s="902">
        <v>1.1690451944500122</v>
      </c>
      <c r="BE171" s="903">
        <v>1.0020387381000102</v>
      </c>
      <c r="BF171" s="650"/>
      <c r="BG171" s="650"/>
    </row>
    <row r="172" spans="2:59" ht="15">
      <c r="B172" s="1101"/>
      <c r="C172" s="1105"/>
      <c r="D172" s="896" t="s">
        <v>1</v>
      </c>
      <c r="E172" s="897" t="s">
        <v>10</v>
      </c>
      <c r="F172" s="898">
        <v>12</v>
      </c>
      <c r="G172" s="899">
        <v>3.0920833333333331</v>
      </c>
      <c r="H172" s="902">
        <v>0.65956410651737318</v>
      </c>
      <c r="I172" s="903">
        <v>0.21330735152158681</v>
      </c>
      <c r="J172" s="650"/>
      <c r="K172" s="650"/>
      <c r="R172" s="1285" t="s">
        <v>905</v>
      </c>
      <c r="S172" s="896" t="s">
        <v>99</v>
      </c>
      <c r="T172" s="896" t="s">
        <v>2</v>
      </c>
      <c r="U172" s="897" t="s">
        <v>10</v>
      </c>
      <c r="V172" s="898">
        <v>1</v>
      </c>
      <c r="W172" s="899">
        <v>0</v>
      </c>
      <c r="X172" s="900" t="s">
        <v>851</v>
      </c>
      <c r="Y172" s="901" t="s">
        <v>885</v>
      </c>
      <c r="Z172" s="650"/>
      <c r="AA172" s="650"/>
      <c r="AB172" s="650"/>
      <c r="AC172" s="650"/>
      <c r="AX172" s="1285" t="s">
        <v>905</v>
      </c>
      <c r="AY172" s="896" t="s">
        <v>99</v>
      </c>
      <c r="AZ172" s="896" t="s">
        <v>2</v>
      </c>
      <c r="BA172" s="897" t="s">
        <v>10</v>
      </c>
      <c r="BB172" s="898">
        <v>1</v>
      </c>
      <c r="BC172" s="899">
        <v>0</v>
      </c>
      <c r="BD172" s="900" t="s">
        <v>851</v>
      </c>
      <c r="BE172" s="901" t="s">
        <v>885</v>
      </c>
      <c r="BF172" s="650"/>
      <c r="BG172" s="650"/>
    </row>
    <row r="173" spans="2:59" ht="15">
      <c r="B173" s="1101"/>
      <c r="C173" s="1105"/>
      <c r="D173" s="1286" t="s">
        <v>33</v>
      </c>
      <c r="E173" s="904" t="s">
        <v>10</v>
      </c>
      <c r="F173" s="905">
        <v>24</v>
      </c>
      <c r="G173" s="906">
        <v>2.914791666666666</v>
      </c>
      <c r="H173" s="907">
        <v>0.73132321880432527</v>
      </c>
      <c r="I173" s="908">
        <v>0.25090068260029746</v>
      </c>
      <c r="J173" s="650"/>
      <c r="K173" s="650"/>
      <c r="R173" s="1101"/>
      <c r="S173" s="896" t="s">
        <v>100</v>
      </c>
      <c r="T173" s="896" t="s">
        <v>2</v>
      </c>
      <c r="U173" s="897" t="s">
        <v>10</v>
      </c>
      <c r="V173" s="898">
        <v>1</v>
      </c>
      <c r="W173" s="899">
        <v>1</v>
      </c>
      <c r="X173" s="900" t="s">
        <v>851</v>
      </c>
      <c r="Y173" s="901" t="s">
        <v>885</v>
      </c>
      <c r="Z173" s="650"/>
      <c r="AA173" s="650"/>
      <c r="AB173" s="650"/>
      <c r="AC173" s="650"/>
      <c r="AX173" s="1101"/>
      <c r="AY173" s="896" t="s">
        <v>100</v>
      </c>
      <c r="AZ173" s="896" t="s">
        <v>2</v>
      </c>
      <c r="BA173" s="897" t="s">
        <v>10</v>
      </c>
      <c r="BB173" s="898">
        <v>1</v>
      </c>
      <c r="BC173" s="899">
        <v>0</v>
      </c>
      <c r="BD173" s="900" t="s">
        <v>851</v>
      </c>
      <c r="BE173" s="901" t="s">
        <v>885</v>
      </c>
      <c r="BF173" s="650"/>
      <c r="BG173" s="650"/>
    </row>
    <row r="174" spans="2:59" ht="15">
      <c r="B174" s="1101"/>
      <c r="C174" s="1112"/>
      <c r="D174" s="1112"/>
      <c r="E174" s="914" t="s">
        <v>33</v>
      </c>
      <c r="F174" s="915">
        <v>43</v>
      </c>
      <c r="G174" s="916">
        <v>2.8561627906976734</v>
      </c>
      <c r="H174" s="917">
        <v>0.97058453006993373</v>
      </c>
      <c r="I174" s="918">
        <v>0.33982115208245872</v>
      </c>
      <c r="J174" s="650"/>
      <c r="K174" s="650"/>
      <c r="R174" s="1101"/>
      <c r="S174" s="896" t="s">
        <v>101</v>
      </c>
      <c r="T174" s="896" t="s">
        <v>2</v>
      </c>
      <c r="U174" s="897" t="s">
        <v>10</v>
      </c>
      <c r="V174" s="898">
        <v>1</v>
      </c>
      <c r="W174" s="899">
        <v>1</v>
      </c>
      <c r="X174" s="900" t="s">
        <v>851</v>
      </c>
      <c r="Y174" s="901" t="s">
        <v>885</v>
      </c>
      <c r="Z174" s="650"/>
      <c r="AA174" s="650"/>
      <c r="AB174" s="650"/>
      <c r="AC174" s="650"/>
      <c r="AX174" s="1101"/>
      <c r="AY174" s="896" t="s">
        <v>101</v>
      </c>
      <c r="AZ174" s="896" t="s">
        <v>2</v>
      </c>
      <c r="BA174" s="897" t="s">
        <v>10</v>
      </c>
      <c r="BB174" s="898">
        <v>1</v>
      </c>
      <c r="BC174" s="899">
        <v>0</v>
      </c>
      <c r="BD174" s="900" t="s">
        <v>851</v>
      </c>
      <c r="BE174" s="901" t="s">
        <v>885</v>
      </c>
      <c r="BF174" s="650"/>
      <c r="BG174" s="650"/>
    </row>
    <row r="175" spans="2:59" ht="29.25" thickBot="1">
      <c r="B175" s="1101"/>
      <c r="C175" s="1287" t="s">
        <v>33</v>
      </c>
      <c r="D175" s="1286" t="s">
        <v>2</v>
      </c>
      <c r="E175" s="904" t="s">
        <v>858</v>
      </c>
      <c r="F175" s="905">
        <v>20</v>
      </c>
      <c r="G175" s="906">
        <v>2.8780000000000001</v>
      </c>
      <c r="H175" s="907">
        <v>1.2012147360506626</v>
      </c>
      <c r="I175" s="908">
        <v>0.41737829605651933</v>
      </c>
      <c r="J175" s="650"/>
      <c r="K175" s="650"/>
      <c r="R175" s="1101"/>
      <c r="S175" s="896" t="s">
        <v>102</v>
      </c>
      <c r="T175" s="896" t="s">
        <v>2</v>
      </c>
      <c r="U175" s="897" t="s">
        <v>10</v>
      </c>
      <c r="V175" s="898">
        <v>1</v>
      </c>
      <c r="W175" s="899">
        <v>3</v>
      </c>
      <c r="X175" s="900" t="s">
        <v>851</v>
      </c>
      <c r="Y175" s="901" t="s">
        <v>885</v>
      </c>
      <c r="Z175" s="650"/>
      <c r="AA175" s="650"/>
      <c r="AB175" s="650"/>
      <c r="AC175" s="650"/>
      <c r="AX175" s="1101"/>
      <c r="AY175" s="896" t="s">
        <v>102</v>
      </c>
      <c r="AZ175" s="896" t="s">
        <v>2</v>
      </c>
      <c r="BA175" s="897" t="s">
        <v>10</v>
      </c>
      <c r="BB175" s="898">
        <v>1</v>
      </c>
      <c r="BC175" s="899">
        <v>2</v>
      </c>
      <c r="BD175" s="900" t="s">
        <v>851</v>
      </c>
      <c r="BE175" s="901" t="s">
        <v>885</v>
      </c>
      <c r="BF175" s="650"/>
      <c r="BG175" s="650"/>
    </row>
    <row r="176" spans="2:59" ht="28.5">
      <c r="B176" s="1101"/>
      <c r="C176" s="1105"/>
      <c r="D176" s="1105"/>
      <c r="E176" s="909" t="s">
        <v>1049</v>
      </c>
      <c r="F176" s="910">
        <v>18</v>
      </c>
      <c r="G176" s="911">
        <v>2.585833333333333</v>
      </c>
      <c r="H176" s="912">
        <v>0.80792262660989711</v>
      </c>
      <c r="I176" s="913">
        <v>0.31244187944952523</v>
      </c>
      <c r="J176" s="650"/>
      <c r="K176" s="650"/>
      <c r="R176" s="1101"/>
      <c r="S176" s="896" t="s">
        <v>103</v>
      </c>
      <c r="T176" s="896" t="s">
        <v>2</v>
      </c>
      <c r="U176" s="897" t="s">
        <v>10</v>
      </c>
      <c r="V176" s="898">
        <v>1</v>
      </c>
      <c r="W176" s="899">
        <v>3</v>
      </c>
      <c r="X176" s="900" t="s">
        <v>851</v>
      </c>
      <c r="Y176" s="901" t="s">
        <v>885</v>
      </c>
      <c r="Z176" s="650"/>
      <c r="AA176" s="650"/>
      <c r="AB176" s="650"/>
      <c r="AC176" s="650"/>
      <c r="AX176" s="1101"/>
      <c r="AY176" s="896" t="s">
        <v>103</v>
      </c>
      <c r="AZ176" s="896" t="s">
        <v>2</v>
      </c>
      <c r="BA176" s="897" t="s">
        <v>10</v>
      </c>
      <c r="BB176" s="898">
        <v>1</v>
      </c>
      <c r="BC176" s="899">
        <v>2</v>
      </c>
      <c r="BD176" s="900" t="s">
        <v>851</v>
      </c>
      <c r="BE176" s="901" t="s">
        <v>885</v>
      </c>
      <c r="BF176" s="650"/>
      <c r="BG176" s="650"/>
    </row>
    <row r="177" spans="2:59" ht="15">
      <c r="B177" s="1101"/>
      <c r="C177" s="1105"/>
      <c r="D177" s="1105"/>
      <c r="E177" s="909" t="s">
        <v>10</v>
      </c>
      <c r="F177" s="910">
        <v>24</v>
      </c>
      <c r="G177" s="911">
        <v>2.6968749999999999</v>
      </c>
      <c r="H177" s="912">
        <v>0.77992587788840551</v>
      </c>
      <c r="I177" s="913">
        <v>0.28919615402582827</v>
      </c>
      <c r="J177" s="650"/>
      <c r="K177" s="650"/>
      <c r="R177" s="1101"/>
      <c r="S177" s="896" t="s">
        <v>104</v>
      </c>
      <c r="T177" s="896" t="s">
        <v>2</v>
      </c>
      <c r="U177" s="897" t="s">
        <v>10</v>
      </c>
      <c r="V177" s="898">
        <v>1</v>
      </c>
      <c r="W177" s="899">
        <v>5</v>
      </c>
      <c r="X177" s="900" t="s">
        <v>851</v>
      </c>
      <c r="Y177" s="901" t="s">
        <v>885</v>
      </c>
      <c r="Z177" s="650"/>
      <c r="AA177" s="650"/>
      <c r="AB177" s="650"/>
      <c r="AC177" s="650"/>
      <c r="AX177" s="1101"/>
      <c r="AY177" s="896" t="s">
        <v>104</v>
      </c>
      <c r="AZ177" s="896" t="s">
        <v>2</v>
      </c>
      <c r="BA177" s="897" t="s">
        <v>10</v>
      </c>
      <c r="BB177" s="898">
        <v>1</v>
      </c>
      <c r="BC177" s="899">
        <v>2</v>
      </c>
      <c r="BD177" s="900" t="s">
        <v>851</v>
      </c>
      <c r="BE177" s="901" t="s">
        <v>885</v>
      </c>
      <c r="BF177" s="650"/>
      <c r="BG177" s="650"/>
    </row>
    <row r="178" spans="2:59" ht="15">
      <c r="B178" s="1101"/>
      <c r="C178" s="1105"/>
      <c r="D178" s="1112"/>
      <c r="E178" s="914" t="s">
        <v>33</v>
      </c>
      <c r="F178" s="915">
        <v>62</v>
      </c>
      <c r="G178" s="916">
        <v>2.7230645161290314</v>
      </c>
      <c r="H178" s="917">
        <v>0.93509066573594002</v>
      </c>
      <c r="I178" s="918">
        <v>0.34339644183870344</v>
      </c>
      <c r="J178" s="650"/>
      <c r="K178" s="650"/>
      <c r="R178" s="1102"/>
      <c r="S178" s="896" t="s">
        <v>33</v>
      </c>
      <c r="T178" s="896" t="s">
        <v>2</v>
      </c>
      <c r="U178" s="897" t="s">
        <v>10</v>
      </c>
      <c r="V178" s="898">
        <v>6</v>
      </c>
      <c r="W178" s="899">
        <v>2.166666666666667</v>
      </c>
      <c r="X178" s="902">
        <v>1.8348478592697179</v>
      </c>
      <c r="Y178" s="903">
        <v>0.84685285812448508</v>
      </c>
      <c r="Z178" s="650"/>
      <c r="AA178" s="650"/>
      <c r="AB178" s="650"/>
      <c r="AC178" s="650"/>
      <c r="AX178" s="1102"/>
      <c r="AY178" s="896" t="s">
        <v>33</v>
      </c>
      <c r="AZ178" s="896" t="s">
        <v>2</v>
      </c>
      <c r="BA178" s="897" t="s">
        <v>10</v>
      </c>
      <c r="BB178" s="898">
        <v>6</v>
      </c>
      <c r="BC178" s="899">
        <v>1</v>
      </c>
      <c r="BD178" s="902">
        <v>1.0954451150103321</v>
      </c>
      <c r="BE178" s="903">
        <v>1.0954451150103321</v>
      </c>
      <c r="BF178" s="650"/>
      <c r="BG178" s="650"/>
    </row>
    <row r="179" spans="2:59" ht="15">
      <c r="B179" s="1101"/>
      <c r="C179" s="1105"/>
      <c r="D179" s="896" t="s">
        <v>1</v>
      </c>
      <c r="E179" s="897" t="s">
        <v>10</v>
      </c>
      <c r="F179" s="898">
        <v>24</v>
      </c>
      <c r="G179" s="899">
        <v>2.8974999999999995</v>
      </c>
      <c r="H179" s="902">
        <v>0.66070943426118811</v>
      </c>
      <c r="I179" s="903">
        <v>0.22802741475795968</v>
      </c>
      <c r="J179" s="650"/>
      <c r="K179" s="650"/>
      <c r="R179" s="1285" t="s">
        <v>906</v>
      </c>
      <c r="S179" s="896" t="s">
        <v>99</v>
      </c>
      <c r="T179" s="896" t="s">
        <v>2</v>
      </c>
      <c r="U179" s="897" t="s">
        <v>10</v>
      </c>
      <c r="V179" s="898">
        <v>1</v>
      </c>
      <c r="W179" s="899">
        <v>1</v>
      </c>
      <c r="X179" s="900" t="s">
        <v>851</v>
      </c>
      <c r="Y179" s="901" t="s">
        <v>885</v>
      </c>
      <c r="Z179" s="650"/>
      <c r="AA179" s="650"/>
      <c r="AB179" s="650"/>
      <c r="AC179" s="650"/>
      <c r="AX179" s="1285" t="s">
        <v>906</v>
      </c>
      <c r="AY179" s="896" t="s">
        <v>99</v>
      </c>
      <c r="AZ179" s="896" t="s">
        <v>2</v>
      </c>
      <c r="BA179" s="897" t="s">
        <v>10</v>
      </c>
      <c r="BB179" s="898">
        <v>1</v>
      </c>
      <c r="BC179" s="899">
        <v>1</v>
      </c>
      <c r="BD179" s="900" t="s">
        <v>851</v>
      </c>
      <c r="BE179" s="901" t="s">
        <v>885</v>
      </c>
      <c r="BF179" s="650"/>
      <c r="BG179" s="650"/>
    </row>
    <row r="180" spans="2:59" ht="15.75" thickBot="1">
      <c r="B180" s="1101"/>
      <c r="C180" s="1105"/>
      <c r="D180" s="1287" t="s">
        <v>33</v>
      </c>
      <c r="E180" s="904" t="s">
        <v>10</v>
      </c>
      <c r="F180" s="905">
        <v>48</v>
      </c>
      <c r="G180" s="906">
        <v>2.7971874999999997</v>
      </c>
      <c r="H180" s="907">
        <v>0.72219958508122217</v>
      </c>
      <c r="I180" s="908">
        <v>0.25818776363086932</v>
      </c>
      <c r="J180" s="650"/>
      <c r="K180" s="650"/>
      <c r="R180" s="1101"/>
      <c r="S180" s="896" t="s">
        <v>100</v>
      </c>
      <c r="T180" s="896" t="s">
        <v>2</v>
      </c>
      <c r="U180" s="897" t="s">
        <v>10</v>
      </c>
      <c r="V180" s="898">
        <v>1</v>
      </c>
      <c r="W180" s="899">
        <v>0</v>
      </c>
      <c r="X180" s="900" t="s">
        <v>851</v>
      </c>
      <c r="Y180" s="901" t="s">
        <v>885</v>
      </c>
      <c r="Z180" s="650"/>
      <c r="AA180" s="650"/>
      <c r="AB180" s="650"/>
      <c r="AC180" s="650"/>
      <c r="AX180" s="1101"/>
      <c r="AY180" s="896" t="s">
        <v>100</v>
      </c>
      <c r="AZ180" s="896" t="s">
        <v>2</v>
      </c>
      <c r="BA180" s="897" t="s">
        <v>10</v>
      </c>
      <c r="BB180" s="898">
        <v>1</v>
      </c>
      <c r="BC180" s="899">
        <v>0</v>
      </c>
      <c r="BD180" s="900" t="s">
        <v>851</v>
      </c>
      <c r="BE180" s="901" t="s">
        <v>885</v>
      </c>
      <c r="BF180" s="650"/>
      <c r="BG180" s="650"/>
    </row>
    <row r="181" spans="2:59" ht="15.75" thickBot="1">
      <c r="B181" s="1109"/>
      <c r="C181" s="1113"/>
      <c r="D181" s="1113"/>
      <c r="E181" s="919" t="s">
        <v>33</v>
      </c>
      <c r="F181" s="920">
        <v>86</v>
      </c>
      <c r="G181" s="921">
        <v>2.7717441860465102</v>
      </c>
      <c r="H181" s="922">
        <v>0.86707682251474749</v>
      </c>
      <c r="I181" s="923">
        <v>0.31282714576611287</v>
      </c>
      <c r="J181" s="650"/>
      <c r="K181" s="650"/>
      <c r="R181" s="1101"/>
      <c r="S181" s="896" t="s">
        <v>101</v>
      </c>
      <c r="T181" s="896" t="s">
        <v>2</v>
      </c>
      <c r="U181" s="897" t="s">
        <v>10</v>
      </c>
      <c r="V181" s="898">
        <v>1</v>
      </c>
      <c r="W181" s="899">
        <v>2</v>
      </c>
      <c r="X181" s="900" t="s">
        <v>851</v>
      </c>
      <c r="Y181" s="901" t="s">
        <v>885</v>
      </c>
      <c r="Z181" s="650"/>
      <c r="AA181" s="650"/>
      <c r="AB181" s="650"/>
      <c r="AC181" s="650"/>
      <c r="AX181" s="1101"/>
      <c r="AY181" s="896" t="s">
        <v>101</v>
      </c>
      <c r="AZ181" s="896" t="s">
        <v>2</v>
      </c>
      <c r="BA181" s="897" t="s">
        <v>10</v>
      </c>
      <c r="BB181" s="898">
        <v>1</v>
      </c>
      <c r="BC181" s="899">
        <v>1</v>
      </c>
      <c r="BD181" s="900" t="s">
        <v>851</v>
      </c>
      <c r="BE181" s="901" t="s">
        <v>885</v>
      </c>
      <c r="BF181" s="650"/>
      <c r="BG181" s="650"/>
    </row>
    <row r="182" spans="2:59" ht="15">
      <c r="B182" s="1292" t="s">
        <v>928</v>
      </c>
      <c r="C182" s="1105"/>
      <c r="D182" s="1105"/>
      <c r="E182" s="1105"/>
      <c r="F182" s="1105"/>
      <c r="G182" s="1105"/>
      <c r="H182" s="1105"/>
      <c r="I182" s="1105"/>
      <c r="J182" s="650"/>
      <c r="K182" s="650"/>
      <c r="R182" s="1101"/>
      <c r="S182" s="896" t="s">
        <v>102</v>
      </c>
      <c r="T182" s="896" t="s">
        <v>2</v>
      </c>
      <c r="U182" s="897" t="s">
        <v>10</v>
      </c>
      <c r="V182" s="898">
        <v>1</v>
      </c>
      <c r="W182" s="899">
        <v>1</v>
      </c>
      <c r="X182" s="900" t="s">
        <v>851</v>
      </c>
      <c r="Y182" s="901" t="s">
        <v>885</v>
      </c>
      <c r="Z182" s="650"/>
      <c r="AA182" s="650"/>
      <c r="AB182" s="650"/>
      <c r="AC182" s="650"/>
      <c r="AX182" s="1101"/>
      <c r="AY182" s="896" t="s">
        <v>102</v>
      </c>
      <c r="AZ182" s="896" t="s">
        <v>2</v>
      </c>
      <c r="BA182" s="897" t="s">
        <v>10</v>
      </c>
      <c r="BB182" s="898">
        <v>1</v>
      </c>
      <c r="BC182" s="899">
        <v>2</v>
      </c>
      <c r="BD182" s="900" t="s">
        <v>851</v>
      </c>
      <c r="BE182" s="901" t="s">
        <v>885</v>
      </c>
      <c r="BF182" s="650"/>
      <c r="BG182" s="650"/>
    </row>
    <row r="183" spans="2:59" ht="15">
      <c r="B183" s="650"/>
      <c r="C183" s="650"/>
      <c r="D183" s="650"/>
      <c r="E183" s="650"/>
      <c r="F183" s="650"/>
      <c r="G183" s="650"/>
      <c r="H183" s="650"/>
      <c r="I183" s="650"/>
      <c r="J183" s="650"/>
      <c r="K183" s="650"/>
      <c r="R183" s="1101"/>
      <c r="S183" s="896" t="s">
        <v>103</v>
      </c>
      <c r="T183" s="896" t="s">
        <v>2</v>
      </c>
      <c r="U183" s="897" t="s">
        <v>10</v>
      </c>
      <c r="V183" s="898">
        <v>1</v>
      </c>
      <c r="W183" s="899">
        <v>2</v>
      </c>
      <c r="X183" s="900" t="s">
        <v>851</v>
      </c>
      <c r="Y183" s="901" t="s">
        <v>885</v>
      </c>
      <c r="Z183" s="650"/>
      <c r="AA183" s="650"/>
      <c r="AB183" s="650"/>
      <c r="AC183" s="650"/>
      <c r="AX183" s="1101"/>
      <c r="AY183" s="896" t="s">
        <v>103</v>
      </c>
      <c r="AZ183" s="896" t="s">
        <v>2</v>
      </c>
      <c r="BA183" s="897" t="s">
        <v>10</v>
      </c>
      <c r="BB183" s="898">
        <v>1</v>
      </c>
      <c r="BC183" s="899">
        <v>2</v>
      </c>
      <c r="BD183" s="900" t="s">
        <v>851</v>
      </c>
      <c r="BE183" s="901" t="s">
        <v>885</v>
      </c>
      <c r="BF183" s="650"/>
      <c r="BG183" s="650"/>
    </row>
    <row r="184" spans="2:59" ht="15.75" thickBot="1">
      <c r="B184" s="1106" t="s">
        <v>929</v>
      </c>
      <c r="C184" s="1105"/>
      <c r="D184" s="1105"/>
      <c r="E184" s="1105"/>
      <c r="F184" s="1105"/>
      <c r="G184" s="1105"/>
      <c r="H184" s="1105"/>
      <c r="I184" s="650"/>
      <c r="J184" s="650"/>
      <c r="K184" s="650"/>
      <c r="R184" s="1101"/>
      <c r="S184" s="896" t="s">
        <v>104</v>
      </c>
      <c r="T184" s="896" t="s">
        <v>2</v>
      </c>
      <c r="U184" s="897" t="s">
        <v>10</v>
      </c>
      <c r="V184" s="898">
        <v>1</v>
      </c>
      <c r="W184" s="899">
        <v>3</v>
      </c>
      <c r="X184" s="900" t="s">
        <v>851</v>
      </c>
      <c r="Y184" s="901" t="s">
        <v>885</v>
      </c>
      <c r="Z184" s="650"/>
      <c r="AA184" s="650"/>
      <c r="AB184" s="650"/>
      <c r="AC184" s="650"/>
      <c r="AX184" s="1101"/>
      <c r="AY184" s="896" t="s">
        <v>104</v>
      </c>
      <c r="AZ184" s="896" t="s">
        <v>2</v>
      </c>
      <c r="BA184" s="897" t="s">
        <v>10</v>
      </c>
      <c r="BB184" s="898">
        <v>1</v>
      </c>
      <c r="BC184" s="899">
        <v>2</v>
      </c>
      <c r="BD184" s="900" t="s">
        <v>851</v>
      </c>
      <c r="BE184" s="901" t="s">
        <v>885</v>
      </c>
      <c r="BF184" s="650"/>
      <c r="BG184" s="650"/>
    </row>
    <row r="185" spans="2:59" ht="58.5" thickBot="1">
      <c r="B185" s="1116" t="s">
        <v>0</v>
      </c>
      <c r="C185" s="1115"/>
      <c r="D185" s="887" t="s">
        <v>830</v>
      </c>
      <c r="E185" s="888" t="s">
        <v>831</v>
      </c>
      <c r="F185" s="888" t="s">
        <v>832</v>
      </c>
      <c r="G185" s="888" t="s">
        <v>833</v>
      </c>
      <c r="H185" s="889" t="s">
        <v>834</v>
      </c>
      <c r="I185" s="650"/>
      <c r="J185" s="650"/>
      <c r="K185" s="650"/>
      <c r="R185" s="1102"/>
      <c r="S185" s="896" t="s">
        <v>33</v>
      </c>
      <c r="T185" s="896" t="s">
        <v>2</v>
      </c>
      <c r="U185" s="897" t="s">
        <v>10</v>
      </c>
      <c r="V185" s="898">
        <v>6</v>
      </c>
      <c r="W185" s="899">
        <v>1.5</v>
      </c>
      <c r="X185" s="902">
        <v>1.0488088481701516</v>
      </c>
      <c r="Y185" s="903">
        <v>0.69920589878010109</v>
      </c>
      <c r="Z185" s="650"/>
      <c r="AA185" s="650"/>
      <c r="AB185" s="650"/>
      <c r="AC185" s="650"/>
      <c r="AX185" s="1102"/>
      <c r="AY185" s="896" t="s">
        <v>33</v>
      </c>
      <c r="AZ185" s="896" t="s">
        <v>2</v>
      </c>
      <c r="BA185" s="897" t="s">
        <v>10</v>
      </c>
      <c r="BB185" s="898">
        <v>6</v>
      </c>
      <c r="BC185" s="899">
        <v>1.3333333333333333</v>
      </c>
      <c r="BD185" s="902">
        <v>0.81649658092772603</v>
      </c>
      <c r="BE185" s="903">
        <v>0.61237243569579458</v>
      </c>
      <c r="BF185" s="650"/>
      <c r="BG185" s="650"/>
    </row>
    <row r="186" spans="2:59" ht="15">
      <c r="B186" s="1295" t="s">
        <v>835</v>
      </c>
      <c r="C186" s="924" t="s">
        <v>67</v>
      </c>
      <c r="D186" s="925">
        <v>1</v>
      </c>
      <c r="E186" s="674"/>
      <c r="F186" s="926">
        <v>1</v>
      </c>
      <c r="G186" s="674"/>
      <c r="H186" s="675"/>
      <c r="I186" s="650"/>
      <c r="J186" s="650"/>
      <c r="K186" s="650"/>
      <c r="R186" s="1285" t="s">
        <v>907</v>
      </c>
      <c r="S186" s="896" t="s">
        <v>99</v>
      </c>
      <c r="T186" s="896" t="s">
        <v>2</v>
      </c>
      <c r="U186" s="897" t="s">
        <v>10</v>
      </c>
      <c r="V186" s="898">
        <v>1</v>
      </c>
      <c r="W186" s="899">
        <v>0</v>
      </c>
      <c r="X186" s="900" t="s">
        <v>851</v>
      </c>
      <c r="Y186" s="901" t="s">
        <v>885</v>
      </c>
      <c r="Z186" s="650"/>
      <c r="AA186" s="650"/>
      <c r="AB186" s="650"/>
      <c r="AC186" s="650"/>
      <c r="AX186" s="1285" t="s">
        <v>907</v>
      </c>
      <c r="AY186" s="896" t="s">
        <v>99</v>
      </c>
      <c r="AZ186" s="896" t="s">
        <v>2</v>
      </c>
      <c r="BA186" s="897" t="s">
        <v>10</v>
      </c>
      <c r="BB186" s="898">
        <v>1</v>
      </c>
      <c r="BC186" s="899">
        <v>0</v>
      </c>
      <c r="BD186" s="900" t="s">
        <v>851</v>
      </c>
      <c r="BE186" s="901" t="s">
        <v>885</v>
      </c>
      <c r="BF186" s="650"/>
      <c r="BG186" s="650"/>
    </row>
    <row r="187" spans="2:59" ht="15">
      <c r="B187" s="1101"/>
      <c r="C187" s="909" t="s">
        <v>30</v>
      </c>
      <c r="D187" s="910">
        <v>2</v>
      </c>
      <c r="E187" s="676"/>
      <c r="F187" s="927">
        <v>1</v>
      </c>
      <c r="G187" s="676"/>
      <c r="H187" s="677"/>
      <c r="I187" s="650"/>
      <c r="J187" s="650"/>
      <c r="K187" s="650"/>
      <c r="R187" s="1101"/>
      <c r="S187" s="896" t="s">
        <v>100</v>
      </c>
      <c r="T187" s="896" t="s">
        <v>2</v>
      </c>
      <c r="U187" s="897" t="s">
        <v>10</v>
      </c>
      <c r="V187" s="898">
        <v>1</v>
      </c>
      <c r="W187" s="899">
        <v>0</v>
      </c>
      <c r="X187" s="900" t="s">
        <v>851</v>
      </c>
      <c r="Y187" s="901" t="s">
        <v>885</v>
      </c>
      <c r="Z187" s="650"/>
      <c r="AA187" s="650"/>
      <c r="AB187" s="650"/>
      <c r="AC187" s="650"/>
      <c r="AX187" s="1101"/>
      <c r="AY187" s="896" t="s">
        <v>100</v>
      </c>
      <c r="AZ187" s="896" t="s">
        <v>2</v>
      </c>
      <c r="BA187" s="897" t="s">
        <v>10</v>
      </c>
      <c r="BB187" s="898">
        <v>1</v>
      </c>
      <c r="BC187" s="899">
        <v>0</v>
      </c>
      <c r="BD187" s="900" t="s">
        <v>851</v>
      </c>
      <c r="BE187" s="901" t="s">
        <v>885</v>
      </c>
      <c r="BF187" s="650"/>
      <c r="BG187" s="650"/>
    </row>
    <row r="188" spans="2:59" ht="28.5">
      <c r="B188" s="1101"/>
      <c r="C188" s="909" t="s">
        <v>109</v>
      </c>
      <c r="D188" s="910">
        <v>3</v>
      </c>
      <c r="E188" s="676"/>
      <c r="F188" s="927">
        <v>2</v>
      </c>
      <c r="G188" s="676"/>
      <c r="H188" s="677"/>
      <c r="I188" s="650"/>
      <c r="J188" s="650"/>
      <c r="K188" s="650"/>
      <c r="R188" s="1101"/>
      <c r="S188" s="896" t="s">
        <v>101</v>
      </c>
      <c r="T188" s="896" t="s">
        <v>2</v>
      </c>
      <c r="U188" s="897" t="s">
        <v>10</v>
      </c>
      <c r="V188" s="898">
        <v>1</v>
      </c>
      <c r="W188" s="899">
        <v>1</v>
      </c>
      <c r="X188" s="900" t="s">
        <v>851</v>
      </c>
      <c r="Y188" s="901" t="s">
        <v>885</v>
      </c>
      <c r="Z188" s="650"/>
      <c r="AA188" s="650"/>
      <c r="AB188" s="650"/>
      <c r="AC188" s="650"/>
      <c r="AX188" s="1101"/>
      <c r="AY188" s="896" t="s">
        <v>101</v>
      </c>
      <c r="AZ188" s="896" t="s">
        <v>2</v>
      </c>
      <c r="BA188" s="897" t="s">
        <v>10</v>
      </c>
      <c r="BB188" s="898">
        <v>1</v>
      </c>
      <c r="BC188" s="899">
        <v>0</v>
      </c>
      <c r="BD188" s="900" t="s">
        <v>851</v>
      </c>
      <c r="BE188" s="901" t="s">
        <v>885</v>
      </c>
      <c r="BF188" s="650"/>
      <c r="BG188" s="650"/>
    </row>
    <row r="189" spans="2:59" ht="15">
      <c r="B189" s="1101"/>
      <c r="C189" s="909" t="s">
        <v>836</v>
      </c>
      <c r="D189" s="910">
        <v>2</v>
      </c>
      <c r="E189" s="676"/>
      <c r="F189" s="927">
        <v>1</v>
      </c>
      <c r="G189" s="676"/>
      <c r="H189" s="677"/>
      <c r="I189" s="650"/>
      <c r="J189" s="650"/>
      <c r="K189" s="650"/>
      <c r="R189" s="1101"/>
      <c r="S189" s="896" t="s">
        <v>102</v>
      </c>
      <c r="T189" s="896" t="s">
        <v>2</v>
      </c>
      <c r="U189" s="897" t="s">
        <v>10</v>
      </c>
      <c r="V189" s="898">
        <v>1</v>
      </c>
      <c r="W189" s="899">
        <v>1</v>
      </c>
      <c r="X189" s="900" t="s">
        <v>851</v>
      </c>
      <c r="Y189" s="901" t="s">
        <v>885</v>
      </c>
      <c r="Z189" s="650"/>
      <c r="AA189" s="650"/>
      <c r="AB189" s="650"/>
      <c r="AC189" s="650"/>
      <c r="AX189" s="1101"/>
      <c r="AY189" s="896" t="s">
        <v>102</v>
      </c>
      <c r="AZ189" s="896" t="s">
        <v>2</v>
      </c>
      <c r="BA189" s="897" t="s">
        <v>10</v>
      </c>
      <c r="BB189" s="898">
        <v>1</v>
      </c>
      <c r="BC189" s="899">
        <v>2</v>
      </c>
      <c r="BD189" s="900" t="s">
        <v>851</v>
      </c>
      <c r="BE189" s="901" t="s">
        <v>885</v>
      </c>
      <c r="BF189" s="650"/>
      <c r="BG189" s="650"/>
    </row>
    <row r="190" spans="2:59" ht="57">
      <c r="B190" s="1101"/>
      <c r="C190" s="909" t="s">
        <v>111</v>
      </c>
      <c r="D190" s="910">
        <v>4</v>
      </c>
      <c r="E190" s="676"/>
      <c r="F190" s="927">
        <v>0</v>
      </c>
      <c r="G190" s="676"/>
      <c r="H190" s="677"/>
      <c r="I190" s="650"/>
      <c r="J190" s="650"/>
      <c r="K190" s="650"/>
      <c r="R190" s="1101"/>
      <c r="S190" s="896" t="s">
        <v>103</v>
      </c>
      <c r="T190" s="896" t="s">
        <v>2</v>
      </c>
      <c r="U190" s="897" t="s">
        <v>10</v>
      </c>
      <c r="V190" s="898">
        <v>1</v>
      </c>
      <c r="W190" s="899">
        <v>1</v>
      </c>
      <c r="X190" s="900" t="s">
        <v>851</v>
      </c>
      <c r="Y190" s="901" t="s">
        <v>885</v>
      </c>
      <c r="Z190" s="650"/>
      <c r="AA190" s="650"/>
      <c r="AB190" s="650"/>
      <c r="AC190" s="650"/>
      <c r="AX190" s="1101"/>
      <c r="AY190" s="896" t="s">
        <v>103</v>
      </c>
      <c r="AZ190" s="896" t="s">
        <v>2</v>
      </c>
      <c r="BA190" s="897" t="s">
        <v>10</v>
      </c>
      <c r="BB190" s="898">
        <v>1</v>
      </c>
      <c r="BC190" s="899">
        <v>3</v>
      </c>
      <c r="BD190" s="900" t="s">
        <v>851</v>
      </c>
      <c r="BE190" s="901" t="s">
        <v>885</v>
      </c>
      <c r="BF190" s="650"/>
      <c r="BG190" s="650"/>
    </row>
    <row r="191" spans="2:59" ht="28.5">
      <c r="B191" s="1101"/>
      <c r="C191" s="909" t="s">
        <v>837</v>
      </c>
      <c r="D191" s="910">
        <v>4</v>
      </c>
      <c r="E191" s="676"/>
      <c r="F191" s="927">
        <v>1</v>
      </c>
      <c r="G191" s="676"/>
      <c r="H191" s="677"/>
      <c r="I191" s="650"/>
      <c r="J191" s="650"/>
      <c r="K191" s="650"/>
      <c r="R191" s="1101"/>
      <c r="S191" s="896" t="s">
        <v>104</v>
      </c>
      <c r="T191" s="896" t="s">
        <v>2</v>
      </c>
      <c r="U191" s="897" t="s">
        <v>10</v>
      </c>
      <c r="V191" s="898">
        <v>1</v>
      </c>
      <c r="W191" s="899">
        <v>2</v>
      </c>
      <c r="X191" s="900" t="s">
        <v>851</v>
      </c>
      <c r="Y191" s="901" t="s">
        <v>885</v>
      </c>
      <c r="Z191" s="650"/>
      <c r="AA191" s="650"/>
      <c r="AB191" s="650"/>
      <c r="AC191" s="650"/>
      <c r="AX191" s="1101"/>
      <c r="AY191" s="896" t="s">
        <v>104</v>
      </c>
      <c r="AZ191" s="896" t="s">
        <v>2</v>
      </c>
      <c r="BA191" s="897" t="s">
        <v>10</v>
      </c>
      <c r="BB191" s="898">
        <v>1</v>
      </c>
      <c r="BC191" s="899">
        <v>3</v>
      </c>
      <c r="BD191" s="900" t="s">
        <v>851</v>
      </c>
      <c r="BE191" s="901" t="s">
        <v>885</v>
      </c>
      <c r="BF191" s="650"/>
      <c r="BG191" s="650"/>
    </row>
    <row r="192" spans="2:59" ht="28.5">
      <c r="B192" s="1101"/>
      <c r="C192" s="909" t="s">
        <v>838</v>
      </c>
      <c r="D192" s="910">
        <v>6</v>
      </c>
      <c r="E192" s="676"/>
      <c r="F192" s="927">
        <v>2</v>
      </c>
      <c r="G192" s="676"/>
      <c r="H192" s="677"/>
      <c r="I192" s="650"/>
      <c r="J192" s="650"/>
      <c r="K192" s="650"/>
      <c r="R192" s="1102"/>
      <c r="S192" s="896" t="s">
        <v>33</v>
      </c>
      <c r="T192" s="896" t="s">
        <v>2</v>
      </c>
      <c r="U192" s="897" t="s">
        <v>10</v>
      </c>
      <c r="V192" s="898">
        <v>6</v>
      </c>
      <c r="W192" s="899">
        <v>0.83333333333333326</v>
      </c>
      <c r="X192" s="902">
        <v>0.752772652709081</v>
      </c>
      <c r="Y192" s="903">
        <v>0.90332718325089734</v>
      </c>
      <c r="Z192" s="650"/>
      <c r="AA192" s="650"/>
      <c r="AB192" s="650"/>
      <c r="AC192" s="650"/>
      <c r="AX192" s="1102"/>
      <c r="AY192" s="896" t="s">
        <v>33</v>
      </c>
      <c r="AZ192" s="896" t="s">
        <v>2</v>
      </c>
      <c r="BA192" s="897" t="s">
        <v>10</v>
      </c>
      <c r="BB192" s="898">
        <v>6</v>
      </c>
      <c r="BC192" s="899">
        <v>1.3333333333333333</v>
      </c>
      <c r="BD192" s="902">
        <v>1.505545305418162</v>
      </c>
      <c r="BE192" s="903">
        <v>1.1291589790636216</v>
      </c>
      <c r="BF192" s="650"/>
      <c r="BG192" s="650"/>
    </row>
    <row r="193" spans="2:59" ht="57">
      <c r="B193" s="1101"/>
      <c r="C193" s="909" t="s">
        <v>839</v>
      </c>
      <c r="D193" s="910">
        <v>8</v>
      </c>
      <c r="E193" s="676"/>
      <c r="F193" s="927">
        <v>0</v>
      </c>
      <c r="G193" s="676"/>
      <c r="H193" s="677"/>
      <c r="I193" s="650"/>
      <c r="J193" s="650"/>
      <c r="K193" s="650"/>
      <c r="R193" s="1285" t="s">
        <v>908</v>
      </c>
      <c r="S193" s="896" t="s">
        <v>99</v>
      </c>
      <c r="T193" s="896" t="s">
        <v>2</v>
      </c>
      <c r="U193" s="897" t="s">
        <v>10</v>
      </c>
      <c r="V193" s="898">
        <v>1</v>
      </c>
      <c r="W193" s="899">
        <v>0</v>
      </c>
      <c r="X193" s="900" t="s">
        <v>851</v>
      </c>
      <c r="Y193" s="901" t="s">
        <v>885</v>
      </c>
      <c r="Z193" s="650"/>
      <c r="AA193" s="650"/>
      <c r="AB193" s="650"/>
      <c r="AC193" s="650"/>
      <c r="AX193" s="1285" t="s">
        <v>908</v>
      </c>
      <c r="AY193" s="896" t="s">
        <v>99</v>
      </c>
      <c r="AZ193" s="896" t="s">
        <v>2</v>
      </c>
      <c r="BA193" s="897" t="s">
        <v>10</v>
      </c>
      <c r="BB193" s="898">
        <v>1</v>
      </c>
      <c r="BC193" s="899">
        <v>1</v>
      </c>
      <c r="BD193" s="900" t="s">
        <v>851</v>
      </c>
      <c r="BE193" s="901" t="s">
        <v>885</v>
      </c>
      <c r="BF193" s="650"/>
      <c r="BG193" s="650"/>
    </row>
    <row r="194" spans="2:59" ht="15.95" customHeight="1">
      <c r="B194" s="928" t="s">
        <v>840</v>
      </c>
      <c r="C194" s="909" t="s">
        <v>836</v>
      </c>
      <c r="D194" s="910">
        <v>2</v>
      </c>
      <c r="E194" s="929" t="s">
        <v>841</v>
      </c>
      <c r="F194" s="927">
        <v>2</v>
      </c>
      <c r="G194" s="929" t="s">
        <v>824</v>
      </c>
      <c r="H194" s="930">
        <v>43</v>
      </c>
      <c r="I194" s="650"/>
      <c r="J194" s="650"/>
      <c r="K194" s="650"/>
      <c r="R194" s="1101"/>
      <c r="S194" s="896" t="s">
        <v>100</v>
      </c>
      <c r="T194" s="896" t="s">
        <v>2</v>
      </c>
      <c r="U194" s="897" t="s">
        <v>10</v>
      </c>
      <c r="V194" s="898">
        <v>1</v>
      </c>
      <c r="W194" s="899">
        <v>1</v>
      </c>
      <c r="X194" s="900" t="s">
        <v>851</v>
      </c>
      <c r="Y194" s="901" t="s">
        <v>885</v>
      </c>
      <c r="Z194" s="650"/>
      <c r="AA194" s="650"/>
      <c r="AB194" s="650"/>
      <c r="AC194" s="650"/>
      <c r="AX194" s="1101"/>
      <c r="AY194" s="896" t="s">
        <v>100</v>
      </c>
      <c r="AZ194" s="896" t="s">
        <v>2</v>
      </c>
      <c r="BA194" s="897" t="s">
        <v>10</v>
      </c>
      <c r="BB194" s="898">
        <v>1</v>
      </c>
      <c r="BC194" s="899">
        <v>1</v>
      </c>
      <c r="BD194" s="900" t="s">
        <v>851</v>
      </c>
      <c r="BE194" s="901" t="s">
        <v>885</v>
      </c>
      <c r="BF194" s="650"/>
      <c r="BG194" s="650"/>
    </row>
    <row r="195" spans="2:59" ht="15.75" thickBot="1">
      <c r="B195" s="1296" t="s">
        <v>33</v>
      </c>
      <c r="C195" s="1110"/>
      <c r="D195" s="920">
        <v>32</v>
      </c>
      <c r="E195" s="730"/>
      <c r="F195" s="931">
        <v>10</v>
      </c>
      <c r="G195" s="730"/>
      <c r="H195" s="680"/>
      <c r="I195" s="650"/>
      <c r="J195" s="650"/>
      <c r="K195" s="650"/>
      <c r="R195" s="1101"/>
      <c r="S195" s="896" t="s">
        <v>101</v>
      </c>
      <c r="T195" s="896" t="s">
        <v>2</v>
      </c>
      <c r="U195" s="897" t="s">
        <v>10</v>
      </c>
      <c r="V195" s="898">
        <v>1</v>
      </c>
      <c r="W195" s="899">
        <v>3</v>
      </c>
      <c r="X195" s="900" t="s">
        <v>851</v>
      </c>
      <c r="Y195" s="901" t="s">
        <v>885</v>
      </c>
      <c r="Z195" s="650"/>
      <c r="AA195" s="650"/>
      <c r="AB195" s="650"/>
      <c r="AC195" s="650"/>
      <c r="AX195" s="1101"/>
      <c r="AY195" s="896" t="s">
        <v>101</v>
      </c>
      <c r="AZ195" s="896" t="s">
        <v>2</v>
      </c>
      <c r="BA195" s="897" t="s">
        <v>10</v>
      </c>
      <c r="BB195" s="898">
        <v>1</v>
      </c>
      <c r="BC195" s="899">
        <v>2</v>
      </c>
      <c r="BD195" s="900" t="s">
        <v>851</v>
      </c>
      <c r="BE195" s="901" t="s">
        <v>885</v>
      </c>
      <c r="BF195" s="650"/>
      <c r="BG195" s="650"/>
    </row>
    <row r="196" spans="2:59" ht="15" customHeight="1">
      <c r="B196" s="1292" t="s">
        <v>1911</v>
      </c>
      <c r="C196" s="1105"/>
      <c r="D196" s="1105"/>
      <c r="E196" s="1105"/>
      <c r="F196" s="1105"/>
      <c r="G196" s="1105"/>
      <c r="H196" s="1105"/>
      <c r="I196" s="650"/>
      <c r="J196" s="650"/>
      <c r="K196" s="650"/>
      <c r="R196" s="1101"/>
      <c r="S196" s="896" t="s">
        <v>102</v>
      </c>
      <c r="T196" s="896" t="s">
        <v>2</v>
      </c>
      <c r="U196" s="897" t="s">
        <v>10</v>
      </c>
      <c r="V196" s="898">
        <v>1</v>
      </c>
      <c r="W196" s="899">
        <v>2</v>
      </c>
      <c r="X196" s="900" t="s">
        <v>851</v>
      </c>
      <c r="Y196" s="901" t="s">
        <v>885</v>
      </c>
      <c r="Z196" s="650"/>
      <c r="AA196" s="650"/>
      <c r="AB196" s="650"/>
      <c r="AC196" s="650"/>
      <c r="AX196" s="1101"/>
      <c r="AY196" s="896" t="s">
        <v>102</v>
      </c>
      <c r="AZ196" s="896" t="s">
        <v>2</v>
      </c>
      <c r="BA196" s="897" t="s">
        <v>10</v>
      </c>
      <c r="BB196" s="898">
        <v>1</v>
      </c>
      <c r="BC196" s="899">
        <v>2</v>
      </c>
      <c r="BD196" s="900" t="s">
        <v>851</v>
      </c>
      <c r="BE196" s="901" t="s">
        <v>885</v>
      </c>
      <c r="BF196" s="650"/>
      <c r="BG196" s="650"/>
    </row>
    <row r="197" spans="2:59" ht="15">
      <c r="B197" s="650"/>
      <c r="C197" s="650"/>
      <c r="D197" s="650"/>
      <c r="E197" s="650"/>
      <c r="F197" s="650"/>
      <c r="G197" s="650"/>
      <c r="H197" s="650"/>
      <c r="I197" s="650"/>
      <c r="J197" s="650"/>
      <c r="K197" s="650"/>
      <c r="R197" s="1101"/>
      <c r="S197" s="896" t="s">
        <v>103</v>
      </c>
      <c r="T197" s="896" t="s">
        <v>2</v>
      </c>
      <c r="U197" s="897" t="s">
        <v>10</v>
      </c>
      <c r="V197" s="898">
        <v>1</v>
      </c>
      <c r="W197" s="899">
        <v>2</v>
      </c>
      <c r="X197" s="900" t="s">
        <v>851</v>
      </c>
      <c r="Y197" s="901" t="s">
        <v>885</v>
      </c>
      <c r="Z197" s="650"/>
      <c r="AA197" s="650"/>
      <c r="AB197" s="650"/>
      <c r="AC197" s="650"/>
      <c r="AX197" s="1101"/>
      <c r="AY197" s="896" t="s">
        <v>103</v>
      </c>
      <c r="AZ197" s="896" t="s">
        <v>2</v>
      </c>
      <c r="BA197" s="897" t="s">
        <v>10</v>
      </c>
      <c r="BB197" s="898">
        <v>1</v>
      </c>
      <c r="BC197" s="899">
        <v>2</v>
      </c>
      <c r="BD197" s="900" t="s">
        <v>851</v>
      </c>
      <c r="BE197" s="901" t="s">
        <v>885</v>
      </c>
      <c r="BF197" s="650"/>
      <c r="BG197" s="650"/>
    </row>
    <row r="198" spans="2:59" ht="15.75" thickBot="1">
      <c r="B198" s="1058" t="s">
        <v>930</v>
      </c>
      <c r="C198" s="1113"/>
      <c r="D198" s="650"/>
      <c r="E198" s="650"/>
      <c r="F198" s="650"/>
      <c r="G198" s="650"/>
      <c r="H198" s="650"/>
      <c r="I198" s="650"/>
      <c r="J198" s="650"/>
      <c r="K198" s="650"/>
      <c r="R198" s="1101"/>
      <c r="S198" s="896" t="s">
        <v>104</v>
      </c>
      <c r="T198" s="896" t="s">
        <v>2</v>
      </c>
      <c r="U198" s="897" t="s">
        <v>10</v>
      </c>
      <c r="V198" s="898">
        <v>1</v>
      </c>
      <c r="W198" s="899">
        <v>5</v>
      </c>
      <c r="X198" s="900" t="s">
        <v>851</v>
      </c>
      <c r="Y198" s="901" t="s">
        <v>885</v>
      </c>
      <c r="Z198" s="650"/>
      <c r="AA198" s="650"/>
      <c r="AB198" s="650"/>
      <c r="AC198" s="650"/>
      <c r="AX198" s="1101"/>
      <c r="AY198" s="896" t="s">
        <v>104</v>
      </c>
      <c r="AZ198" s="896" t="s">
        <v>2</v>
      </c>
      <c r="BA198" s="897" t="s">
        <v>10</v>
      </c>
      <c r="BB198" s="898">
        <v>1</v>
      </c>
      <c r="BC198" s="899">
        <v>3</v>
      </c>
      <c r="BD198" s="900" t="s">
        <v>851</v>
      </c>
      <c r="BE198" s="901" t="s">
        <v>885</v>
      </c>
      <c r="BF198" s="650"/>
      <c r="BG198" s="650"/>
    </row>
    <row r="199" spans="2:59" ht="71.25">
      <c r="B199" s="932" t="s">
        <v>843</v>
      </c>
      <c r="C199" s="933">
        <v>218.63988982307663</v>
      </c>
      <c r="D199" s="650"/>
      <c r="E199" s="650"/>
      <c r="F199" s="650"/>
      <c r="G199" s="650"/>
      <c r="H199" s="650"/>
      <c r="I199" s="650"/>
      <c r="J199" s="650"/>
      <c r="K199" s="650"/>
      <c r="R199" s="1102"/>
      <c r="S199" s="896" t="s">
        <v>33</v>
      </c>
      <c r="T199" s="896" t="s">
        <v>2</v>
      </c>
      <c r="U199" s="897" t="s">
        <v>10</v>
      </c>
      <c r="V199" s="898">
        <v>6</v>
      </c>
      <c r="W199" s="899">
        <v>2.166666666666667</v>
      </c>
      <c r="X199" s="902">
        <v>1.7224014243685084</v>
      </c>
      <c r="Y199" s="903">
        <v>0.7949545035546961</v>
      </c>
      <c r="Z199" s="650"/>
      <c r="AA199" s="650"/>
      <c r="AB199" s="650"/>
      <c r="AC199" s="650"/>
      <c r="AX199" s="1102"/>
      <c r="AY199" s="896" t="s">
        <v>33</v>
      </c>
      <c r="AZ199" s="896" t="s">
        <v>2</v>
      </c>
      <c r="BA199" s="897" t="s">
        <v>10</v>
      </c>
      <c r="BB199" s="898">
        <v>6</v>
      </c>
      <c r="BC199" s="899">
        <v>1.8333333333333335</v>
      </c>
      <c r="BD199" s="902">
        <v>0.75277265270908089</v>
      </c>
      <c r="BE199" s="903">
        <v>0.4106032651140441</v>
      </c>
      <c r="BF199" s="650"/>
      <c r="BG199" s="650"/>
    </row>
    <row r="200" spans="2:59" ht="71.25">
      <c r="B200" s="934" t="s">
        <v>844</v>
      </c>
      <c r="C200" s="935">
        <v>222.63988982307663</v>
      </c>
      <c r="D200" s="650"/>
      <c r="E200" s="650"/>
      <c r="F200" s="650"/>
      <c r="G200" s="650"/>
      <c r="H200" s="650"/>
      <c r="I200" s="650"/>
      <c r="J200" s="650"/>
      <c r="K200" s="650"/>
      <c r="R200" s="1285" t="s">
        <v>909</v>
      </c>
      <c r="S200" s="896" t="s">
        <v>99</v>
      </c>
      <c r="T200" s="896" t="s">
        <v>2</v>
      </c>
      <c r="U200" s="897" t="s">
        <v>858</v>
      </c>
      <c r="V200" s="898">
        <v>1</v>
      </c>
      <c r="W200" s="899">
        <v>0</v>
      </c>
      <c r="X200" s="900" t="s">
        <v>851</v>
      </c>
      <c r="Y200" s="901" t="s">
        <v>885</v>
      </c>
      <c r="Z200" s="650"/>
      <c r="AA200" s="650"/>
      <c r="AB200" s="650"/>
      <c r="AC200" s="650"/>
      <c r="AX200" s="1285" t="s">
        <v>909</v>
      </c>
      <c r="AY200" s="896" t="s">
        <v>99</v>
      </c>
      <c r="AZ200" s="896" t="s">
        <v>2</v>
      </c>
      <c r="BA200" s="897" t="s">
        <v>858</v>
      </c>
      <c r="BB200" s="898">
        <v>1</v>
      </c>
      <c r="BC200" s="899">
        <v>1</v>
      </c>
      <c r="BD200" s="900" t="s">
        <v>851</v>
      </c>
      <c r="BE200" s="901" t="s">
        <v>885</v>
      </c>
      <c r="BF200" s="650"/>
      <c r="BG200" s="650"/>
    </row>
    <row r="201" spans="2:59" ht="71.25">
      <c r="B201" s="934" t="s">
        <v>845</v>
      </c>
      <c r="C201" s="935">
        <v>222.79988982307663</v>
      </c>
      <c r="D201" s="650"/>
      <c r="E201" s="650"/>
      <c r="F201" s="650"/>
      <c r="G201" s="650"/>
      <c r="H201" s="650"/>
      <c r="I201" s="650"/>
      <c r="J201" s="650"/>
      <c r="K201" s="650"/>
      <c r="R201" s="1101"/>
      <c r="S201" s="896" t="s">
        <v>100</v>
      </c>
      <c r="T201" s="896" t="s">
        <v>2</v>
      </c>
      <c r="U201" s="897" t="s">
        <v>858</v>
      </c>
      <c r="V201" s="898">
        <v>1</v>
      </c>
      <c r="W201" s="899">
        <v>0</v>
      </c>
      <c r="X201" s="900" t="s">
        <v>851</v>
      </c>
      <c r="Y201" s="901" t="s">
        <v>885</v>
      </c>
      <c r="Z201" s="650"/>
      <c r="AA201" s="650"/>
      <c r="AB201" s="650"/>
      <c r="AC201" s="650"/>
      <c r="AX201" s="1101"/>
      <c r="AY201" s="896" t="s">
        <v>100</v>
      </c>
      <c r="AZ201" s="896" t="s">
        <v>2</v>
      </c>
      <c r="BA201" s="897" t="s">
        <v>858</v>
      </c>
      <c r="BB201" s="898">
        <v>1</v>
      </c>
      <c r="BC201" s="899">
        <v>1</v>
      </c>
      <c r="BD201" s="900" t="s">
        <v>851</v>
      </c>
      <c r="BE201" s="901" t="s">
        <v>885</v>
      </c>
      <c r="BF201" s="650"/>
      <c r="BG201" s="650"/>
    </row>
    <row r="202" spans="2:59" ht="57">
      <c r="B202" s="934" t="s">
        <v>846</v>
      </c>
      <c r="C202" s="935">
        <v>229.35330747645583</v>
      </c>
      <c r="D202" s="650"/>
      <c r="E202" s="650"/>
      <c r="F202" s="650"/>
      <c r="G202" s="650"/>
      <c r="H202" s="650"/>
      <c r="I202" s="650"/>
      <c r="J202" s="650"/>
      <c r="K202" s="650"/>
      <c r="R202" s="1101"/>
      <c r="S202" s="896" t="s">
        <v>101</v>
      </c>
      <c r="T202" s="896" t="s">
        <v>2</v>
      </c>
      <c r="U202" s="897" t="s">
        <v>858</v>
      </c>
      <c r="V202" s="898">
        <v>1</v>
      </c>
      <c r="W202" s="899">
        <v>2</v>
      </c>
      <c r="X202" s="900" t="s">
        <v>851</v>
      </c>
      <c r="Y202" s="901" t="s">
        <v>885</v>
      </c>
      <c r="Z202" s="650"/>
      <c r="AA202" s="650"/>
      <c r="AB202" s="650"/>
      <c r="AC202" s="650"/>
      <c r="AX202" s="1101"/>
      <c r="AY202" s="896" t="s">
        <v>101</v>
      </c>
      <c r="AZ202" s="896" t="s">
        <v>2</v>
      </c>
      <c r="BA202" s="897" t="s">
        <v>858</v>
      </c>
      <c r="BB202" s="898">
        <v>1</v>
      </c>
      <c r="BC202" s="899">
        <v>3</v>
      </c>
      <c r="BD202" s="900" t="s">
        <v>851</v>
      </c>
      <c r="BE202" s="901" t="s">
        <v>885</v>
      </c>
      <c r="BF202" s="650"/>
      <c r="BG202" s="650"/>
    </row>
    <row r="203" spans="2:59" ht="86.25" thickBot="1">
      <c r="B203" s="936" t="s">
        <v>847</v>
      </c>
      <c r="C203" s="937">
        <v>227.35330747645583</v>
      </c>
      <c r="D203" s="650"/>
      <c r="E203" s="650"/>
      <c r="F203" s="650"/>
      <c r="G203" s="650"/>
      <c r="H203" s="650"/>
      <c r="I203" s="650"/>
      <c r="J203" s="650"/>
      <c r="K203" s="650"/>
      <c r="R203" s="1101"/>
      <c r="S203" s="896" t="s">
        <v>102</v>
      </c>
      <c r="T203" s="896" t="s">
        <v>2</v>
      </c>
      <c r="U203" s="897" t="s">
        <v>858</v>
      </c>
      <c r="V203" s="898">
        <v>1</v>
      </c>
      <c r="W203" s="899">
        <v>2</v>
      </c>
      <c r="X203" s="900" t="s">
        <v>851</v>
      </c>
      <c r="Y203" s="901" t="s">
        <v>885</v>
      </c>
      <c r="Z203" s="650"/>
      <c r="AA203" s="650"/>
      <c r="AB203" s="650"/>
      <c r="AC203" s="650"/>
      <c r="AX203" s="1101"/>
      <c r="AY203" s="896" t="s">
        <v>102</v>
      </c>
      <c r="AZ203" s="896" t="s">
        <v>2</v>
      </c>
      <c r="BA203" s="897" t="s">
        <v>858</v>
      </c>
      <c r="BB203" s="898">
        <v>1</v>
      </c>
      <c r="BC203" s="899">
        <v>3</v>
      </c>
      <c r="BD203" s="900" t="s">
        <v>851</v>
      </c>
      <c r="BE203" s="901" t="s">
        <v>885</v>
      </c>
      <c r="BF203" s="650"/>
      <c r="BG203" s="650"/>
    </row>
    <row r="204" spans="2:59" ht="28.5">
      <c r="B204" s="1292" t="s">
        <v>848</v>
      </c>
      <c r="C204" s="1105"/>
      <c r="D204" s="650"/>
      <c r="E204" s="650"/>
      <c r="F204" s="650"/>
      <c r="G204" s="650"/>
      <c r="H204" s="650"/>
      <c r="I204" s="650"/>
      <c r="J204" s="650"/>
      <c r="K204" s="650"/>
      <c r="R204" s="1101"/>
      <c r="S204" s="896" t="s">
        <v>103</v>
      </c>
      <c r="T204" s="896" t="s">
        <v>2</v>
      </c>
      <c r="U204" s="897" t="s">
        <v>858</v>
      </c>
      <c r="V204" s="898">
        <v>1</v>
      </c>
      <c r="W204" s="899">
        <v>1</v>
      </c>
      <c r="X204" s="900" t="s">
        <v>851</v>
      </c>
      <c r="Y204" s="901" t="s">
        <v>885</v>
      </c>
      <c r="Z204" s="650"/>
      <c r="AA204" s="650"/>
      <c r="AB204" s="650"/>
      <c r="AC204" s="650"/>
      <c r="AX204" s="1101"/>
      <c r="AY204" s="896" t="s">
        <v>103</v>
      </c>
      <c r="AZ204" s="896" t="s">
        <v>2</v>
      </c>
      <c r="BA204" s="897" t="s">
        <v>858</v>
      </c>
      <c r="BB204" s="898">
        <v>1</v>
      </c>
      <c r="BC204" s="899">
        <v>3</v>
      </c>
      <c r="BD204" s="900" t="s">
        <v>851</v>
      </c>
      <c r="BE204" s="901" t="s">
        <v>885</v>
      </c>
      <c r="BF204" s="650"/>
      <c r="BG204" s="650"/>
    </row>
    <row r="205" spans="2:59" ht="28.5">
      <c r="B205" s="1292" t="s">
        <v>1911</v>
      </c>
      <c r="C205" s="1105"/>
      <c r="D205" s="650"/>
      <c r="E205" s="650"/>
      <c r="F205" s="650"/>
      <c r="G205" s="650"/>
      <c r="H205" s="650"/>
      <c r="I205" s="650"/>
      <c r="J205" s="650"/>
      <c r="K205" s="650"/>
      <c r="R205" s="1101"/>
      <c r="S205" s="896" t="s">
        <v>104</v>
      </c>
      <c r="T205" s="896" t="s">
        <v>2</v>
      </c>
      <c r="U205" s="897" t="s">
        <v>858</v>
      </c>
      <c r="V205" s="898">
        <v>1</v>
      </c>
      <c r="W205" s="899">
        <v>2</v>
      </c>
      <c r="X205" s="900" t="s">
        <v>851</v>
      </c>
      <c r="Y205" s="901" t="s">
        <v>885</v>
      </c>
      <c r="Z205" s="650"/>
      <c r="AA205" s="650"/>
      <c r="AB205" s="650"/>
      <c r="AC205" s="650"/>
      <c r="AX205" s="1101"/>
      <c r="AY205" s="896" t="s">
        <v>104</v>
      </c>
      <c r="AZ205" s="896" t="s">
        <v>2</v>
      </c>
      <c r="BA205" s="897" t="s">
        <v>858</v>
      </c>
      <c r="BB205" s="898">
        <v>1</v>
      </c>
      <c r="BC205" s="899">
        <v>3</v>
      </c>
      <c r="BD205" s="900" t="s">
        <v>851</v>
      </c>
      <c r="BE205" s="901" t="s">
        <v>885</v>
      </c>
      <c r="BF205" s="650"/>
      <c r="BG205" s="650"/>
    </row>
    <row r="206" spans="2:59" ht="28.5">
      <c r="B206" s="650"/>
      <c r="C206" s="650"/>
      <c r="D206" s="650"/>
      <c r="E206" s="650"/>
      <c r="F206" s="650"/>
      <c r="G206" s="650"/>
      <c r="H206" s="650"/>
      <c r="I206" s="650"/>
      <c r="J206" s="650"/>
      <c r="K206" s="650"/>
      <c r="R206" s="1102"/>
      <c r="S206" s="896" t="s">
        <v>33</v>
      </c>
      <c r="T206" s="896" t="s">
        <v>2</v>
      </c>
      <c r="U206" s="897" t="s">
        <v>858</v>
      </c>
      <c r="V206" s="898">
        <v>6</v>
      </c>
      <c r="W206" s="899">
        <v>1.1666666666666667</v>
      </c>
      <c r="X206" s="902">
        <v>0.98319208025017502</v>
      </c>
      <c r="Y206" s="903">
        <v>0.84273606878586438</v>
      </c>
      <c r="Z206" s="650"/>
      <c r="AA206" s="650"/>
      <c r="AB206" s="650"/>
      <c r="AC206" s="650"/>
      <c r="AX206" s="1102"/>
      <c r="AY206" s="896" t="s">
        <v>33</v>
      </c>
      <c r="AZ206" s="896" t="s">
        <v>2</v>
      </c>
      <c r="BA206" s="897" t="s">
        <v>858</v>
      </c>
      <c r="BB206" s="898">
        <v>6</v>
      </c>
      <c r="BC206" s="899">
        <v>2.3333333333333335</v>
      </c>
      <c r="BD206" s="902">
        <v>1.0327955589886444</v>
      </c>
      <c r="BE206" s="903">
        <v>0.44262666813799045</v>
      </c>
      <c r="BF206" s="650"/>
      <c r="BG206" s="650"/>
    </row>
    <row r="207" spans="2:59" ht="28.5">
      <c r="B207" s="650"/>
      <c r="C207" s="650"/>
      <c r="D207" s="650"/>
      <c r="E207" s="650"/>
      <c r="F207" s="650"/>
      <c r="G207" s="650"/>
      <c r="H207" s="650"/>
      <c r="I207" s="650"/>
      <c r="J207" s="650"/>
      <c r="K207" s="650"/>
      <c r="R207" s="1285" t="s">
        <v>910</v>
      </c>
      <c r="S207" s="896" t="s">
        <v>99</v>
      </c>
      <c r="T207" s="896" t="s">
        <v>2</v>
      </c>
      <c r="U207" s="897" t="s">
        <v>858</v>
      </c>
      <c r="V207" s="898">
        <v>1</v>
      </c>
      <c r="W207" s="899">
        <v>0</v>
      </c>
      <c r="X207" s="900" t="s">
        <v>851</v>
      </c>
      <c r="Y207" s="901" t="s">
        <v>885</v>
      </c>
      <c r="Z207" s="650"/>
      <c r="AA207" s="650"/>
      <c r="AB207" s="650"/>
      <c r="AC207" s="650"/>
      <c r="AX207" s="1285" t="s">
        <v>910</v>
      </c>
      <c r="AY207" s="896" t="s">
        <v>99</v>
      </c>
      <c r="AZ207" s="896" t="s">
        <v>2</v>
      </c>
      <c r="BA207" s="897" t="s">
        <v>858</v>
      </c>
      <c r="BB207" s="898">
        <v>1</v>
      </c>
      <c r="BC207" s="899">
        <v>0</v>
      </c>
      <c r="BD207" s="900" t="s">
        <v>851</v>
      </c>
      <c r="BE207" s="901" t="s">
        <v>885</v>
      </c>
      <c r="BF207" s="650"/>
      <c r="BG207" s="650"/>
    </row>
    <row r="208" spans="2:59" ht="15.95" customHeight="1">
      <c r="B208" s="684" t="s">
        <v>835</v>
      </c>
      <c r="C208" s="650"/>
      <c r="D208" s="650"/>
      <c r="E208" s="650"/>
      <c r="F208" s="650"/>
      <c r="G208" s="650"/>
      <c r="H208" s="650"/>
      <c r="I208" s="650"/>
      <c r="J208" s="650"/>
      <c r="K208" s="650"/>
      <c r="R208" s="1101"/>
      <c r="S208" s="896" t="s">
        <v>100</v>
      </c>
      <c r="T208" s="896" t="s">
        <v>2</v>
      </c>
      <c r="U208" s="897" t="s">
        <v>858</v>
      </c>
      <c r="V208" s="898">
        <v>1</v>
      </c>
      <c r="W208" s="899">
        <v>0</v>
      </c>
      <c r="X208" s="900" t="s">
        <v>851</v>
      </c>
      <c r="Y208" s="901" t="s">
        <v>885</v>
      </c>
      <c r="Z208" s="650"/>
      <c r="AA208" s="650"/>
      <c r="AB208" s="650"/>
      <c r="AC208" s="650"/>
      <c r="AX208" s="1101"/>
      <c r="AY208" s="896" t="s">
        <v>100</v>
      </c>
      <c r="AZ208" s="896" t="s">
        <v>2</v>
      </c>
      <c r="BA208" s="897" t="s">
        <v>858</v>
      </c>
      <c r="BB208" s="898">
        <v>1</v>
      </c>
      <c r="BC208" s="899">
        <v>1</v>
      </c>
      <c r="BD208" s="900" t="s">
        <v>851</v>
      </c>
      <c r="BE208" s="901" t="s">
        <v>885</v>
      </c>
      <c r="BF208" s="650"/>
      <c r="BG208" s="650"/>
    </row>
    <row r="209" spans="2:59" ht="28.5">
      <c r="B209" s="650"/>
      <c r="C209" s="650"/>
      <c r="D209" s="650"/>
      <c r="E209" s="650"/>
      <c r="F209" s="650"/>
      <c r="G209" s="650"/>
      <c r="H209" s="650"/>
      <c r="I209" s="650"/>
      <c r="J209" s="650"/>
      <c r="K209" s="650"/>
      <c r="R209" s="1101"/>
      <c r="S209" s="896" t="s">
        <v>101</v>
      </c>
      <c r="T209" s="896" t="s">
        <v>2</v>
      </c>
      <c r="U209" s="897" t="s">
        <v>858</v>
      </c>
      <c r="V209" s="898">
        <v>1</v>
      </c>
      <c r="W209" s="899">
        <v>2</v>
      </c>
      <c r="X209" s="900" t="s">
        <v>851</v>
      </c>
      <c r="Y209" s="901" t="s">
        <v>885</v>
      </c>
      <c r="Z209" s="650"/>
      <c r="AA209" s="650"/>
      <c r="AB209" s="650"/>
      <c r="AC209" s="650"/>
      <c r="AX209" s="1101"/>
      <c r="AY209" s="896" t="s">
        <v>101</v>
      </c>
      <c r="AZ209" s="896" t="s">
        <v>2</v>
      </c>
      <c r="BA209" s="897" t="s">
        <v>858</v>
      </c>
      <c r="BB209" s="898">
        <v>1</v>
      </c>
      <c r="BC209" s="899">
        <v>1</v>
      </c>
      <c r="BD209" s="900" t="s">
        <v>851</v>
      </c>
      <c r="BE209" s="901" t="s">
        <v>885</v>
      </c>
      <c r="BF209" s="650"/>
      <c r="BG209" s="650"/>
    </row>
    <row r="210" spans="2:59" ht="29.25" thickBot="1">
      <c r="B210" s="1106" t="s">
        <v>931</v>
      </c>
      <c r="C210" s="1105"/>
      <c r="D210" s="1105"/>
      <c r="E210" s="1105"/>
      <c r="F210" s="1105"/>
      <c r="G210" s="650"/>
      <c r="H210" s="650"/>
      <c r="I210" s="650"/>
      <c r="J210" s="650"/>
      <c r="K210" s="650"/>
      <c r="R210" s="1101"/>
      <c r="S210" s="896" t="s">
        <v>102</v>
      </c>
      <c r="T210" s="896" t="s">
        <v>2</v>
      </c>
      <c r="U210" s="897" t="s">
        <v>858</v>
      </c>
      <c r="V210" s="898">
        <v>1</v>
      </c>
      <c r="W210" s="899">
        <v>2</v>
      </c>
      <c r="X210" s="900" t="s">
        <v>851</v>
      </c>
      <c r="Y210" s="901" t="s">
        <v>885</v>
      </c>
      <c r="Z210" s="650"/>
      <c r="AA210" s="650"/>
      <c r="AB210" s="650"/>
      <c r="AC210" s="650"/>
      <c r="AX210" s="1101"/>
      <c r="AY210" s="896" t="s">
        <v>102</v>
      </c>
      <c r="AZ210" s="896" t="s">
        <v>2</v>
      </c>
      <c r="BA210" s="897" t="s">
        <v>858</v>
      </c>
      <c r="BB210" s="898">
        <v>1</v>
      </c>
      <c r="BC210" s="899">
        <v>1</v>
      </c>
      <c r="BD210" s="900" t="s">
        <v>851</v>
      </c>
      <c r="BE210" s="901" t="s">
        <v>885</v>
      </c>
      <c r="BF210" s="650"/>
      <c r="BG210" s="650"/>
    </row>
    <row r="211" spans="2:59" ht="30" thickBot="1">
      <c r="B211" s="938" t="s">
        <v>56</v>
      </c>
      <c r="C211" s="887" t="s">
        <v>849</v>
      </c>
      <c r="D211" s="888" t="s">
        <v>850</v>
      </c>
      <c r="E211" s="888" t="s">
        <v>36</v>
      </c>
      <c r="F211" s="889" t="s">
        <v>39</v>
      </c>
      <c r="G211" s="650"/>
      <c r="H211" s="650"/>
      <c r="I211" s="650"/>
      <c r="J211" s="650"/>
      <c r="K211" s="650"/>
      <c r="R211" s="1101"/>
      <c r="S211" s="896" t="s">
        <v>103</v>
      </c>
      <c r="T211" s="896" t="s">
        <v>2</v>
      </c>
      <c r="U211" s="897" t="s">
        <v>858</v>
      </c>
      <c r="V211" s="898">
        <v>1</v>
      </c>
      <c r="W211" s="899">
        <v>2</v>
      </c>
      <c r="X211" s="900" t="s">
        <v>851</v>
      </c>
      <c r="Y211" s="901" t="s">
        <v>885</v>
      </c>
      <c r="Z211" s="650"/>
      <c r="AA211" s="650"/>
      <c r="AB211" s="650"/>
      <c r="AC211" s="650"/>
      <c r="AX211" s="1101"/>
      <c r="AY211" s="896" t="s">
        <v>103</v>
      </c>
      <c r="AZ211" s="896" t="s">
        <v>2</v>
      </c>
      <c r="BA211" s="897" t="s">
        <v>858</v>
      </c>
      <c r="BB211" s="898">
        <v>1</v>
      </c>
      <c r="BC211" s="899">
        <v>2</v>
      </c>
      <c r="BD211" s="900" t="s">
        <v>851</v>
      </c>
      <c r="BE211" s="901" t="s">
        <v>885</v>
      </c>
      <c r="BF211" s="650"/>
      <c r="BG211" s="650"/>
    </row>
    <row r="212" spans="2:59" ht="28.5">
      <c r="B212" s="932" t="s">
        <v>67</v>
      </c>
      <c r="C212" s="925">
        <v>1</v>
      </c>
      <c r="D212" s="939">
        <v>74.499896577018987</v>
      </c>
      <c r="E212" s="939">
        <v>731.32280103722053</v>
      </c>
      <c r="F212" s="940">
        <v>2.9196082194408507E-40</v>
      </c>
      <c r="G212" s="650"/>
      <c r="H212" s="650"/>
      <c r="I212" s="650"/>
      <c r="J212" s="650"/>
      <c r="K212" s="650"/>
      <c r="R212" s="1101"/>
      <c r="S212" s="896" t="s">
        <v>104</v>
      </c>
      <c r="T212" s="896" t="s">
        <v>2</v>
      </c>
      <c r="U212" s="897" t="s">
        <v>858</v>
      </c>
      <c r="V212" s="898">
        <v>1</v>
      </c>
      <c r="W212" s="899">
        <v>3</v>
      </c>
      <c r="X212" s="900" t="s">
        <v>851</v>
      </c>
      <c r="Y212" s="901" t="s">
        <v>885</v>
      </c>
      <c r="Z212" s="650"/>
      <c r="AA212" s="650"/>
      <c r="AB212" s="650"/>
      <c r="AC212" s="650"/>
      <c r="AX212" s="1101"/>
      <c r="AY212" s="896" t="s">
        <v>104</v>
      </c>
      <c r="AZ212" s="896" t="s">
        <v>2</v>
      </c>
      <c r="BA212" s="897" t="s">
        <v>858</v>
      </c>
      <c r="BB212" s="898">
        <v>1</v>
      </c>
      <c r="BC212" s="899">
        <v>3</v>
      </c>
      <c r="BD212" s="900" t="s">
        <v>851</v>
      </c>
      <c r="BE212" s="901" t="s">
        <v>885</v>
      </c>
      <c r="BF212" s="650"/>
      <c r="BG212" s="650"/>
    </row>
    <row r="213" spans="2:59" ht="28.5">
      <c r="B213" s="934" t="s">
        <v>30</v>
      </c>
      <c r="C213" s="910">
        <v>1</v>
      </c>
      <c r="D213" s="941">
        <v>74.49989657701866</v>
      </c>
      <c r="E213" s="941">
        <v>0.62239713710855959</v>
      </c>
      <c r="F213" s="942">
        <v>0.43266135931993732</v>
      </c>
      <c r="G213" s="650"/>
      <c r="H213" s="650"/>
      <c r="I213" s="650"/>
      <c r="J213" s="650"/>
      <c r="K213" s="650"/>
      <c r="R213" s="1102"/>
      <c r="S213" s="896" t="s">
        <v>33</v>
      </c>
      <c r="T213" s="896" t="s">
        <v>2</v>
      </c>
      <c r="U213" s="897" t="s">
        <v>858</v>
      </c>
      <c r="V213" s="898">
        <v>6</v>
      </c>
      <c r="W213" s="899">
        <v>1.5</v>
      </c>
      <c r="X213" s="902">
        <v>1.2247448713915892</v>
      </c>
      <c r="Y213" s="903">
        <v>0.81649658092772615</v>
      </c>
      <c r="Z213" s="650"/>
      <c r="AA213" s="650"/>
      <c r="AB213" s="650"/>
      <c r="AC213" s="650"/>
      <c r="AX213" s="1102"/>
      <c r="AY213" s="896" t="s">
        <v>33</v>
      </c>
      <c r="AZ213" s="896" t="s">
        <v>2</v>
      </c>
      <c r="BA213" s="897" t="s">
        <v>858</v>
      </c>
      <c r="BB213" s="898">
        <v>6</v>
      </c>
      <c r="BC213" s="899">
        <v>1.3333333333333333</v>
      </c>
      <c r="BD213" s="902">
        <v>1.0327955589886446</v>
      </c>
      <c r="BE213" s="903">
        <v>0.77459666924148352</v>
      </c>
      <c r="BF213" s="650"/>
      <c r="BG213" s="650"/>
    </row>
    <row r="214" spans="2:59" ht="28.5">
      <c r="B214" s="934" t="s">
        <v>109</v>
      </c>
      <c r="C214" s="910">
        <v>2</v>
      </c>
      <c r="D214" s="941">
        <v>74.499896577019584</v>
      </c>
      <c r="E214" s="941">
        <v>0.53833905856977438</v>
      </c>
      <c r="F214" s="942">
        <v>0.58597035567804412</v>
      </c>
      <c r="G214" s="650"/>
      <c r="H214" s="650"/>
      <c r="I214" s="650"/>
      <c r="J214" s="650"/>
      <c r="K214" s="650"/>
      <c r="R214" s="1285" t="s">
        <v>911</v>
      </c>
      <c r="S214" s="896" t="s">
        <v>99</v>
      </c>
      <c r="T214" s="896" t="s">
        <v>2</v>
      </c>
      <c r="U214" s="897" t="s">
        <v>858</v>
      </c>
      <c r="V214" s="898">
        <v>1</v>
      </c>
      <c r="W214" s="899">
        <v>1</v>
      </c>
      <c r="X214" s="900" t="s">
        <v>851</v>
      </c>
      <c r="Y214" s="901" t="s">
        <v>885</v>
      </c>
      <c r="Z214" s="650"/>
      <c r="AA214" s="650"/>
      <c r="AB214" s="650"/>
      <c r="AC214" s="650"/>
      <c r="AX214" s="1285" t="s">
        <v>911</v>
      </c>
      <c r="AY214" s="896" t="s">
        <v>99</v>
      </c>
      <c r="AZ214" s="896" t="s">
        <v>2</v>
      </c>
      <c r="BA214" s="897" t="s">
        <v>858</v>
      </c>
      <c r="BB214" s="898">
        <v>1</v>
      </c>
      <c r="BC214" s="899">
        <v>0</v>
      </c>
      <c r="BD214" s="900" t="s">
        <v>851</v>
      </c>
      <c r="BE214" s="901" t="s">
        <v>885</v>
      </c>
      <c r="BF214" s="650"/>
      <c r="BG214" s="650"/>
    </row>
    <row r="215" spans="2:59" ht="28.5">
      <c r="B215" s="934" t="s">
        <v>836</v>
      </c>
      <c r="C215" s="910">
        <v>1</v>
      </c>
      <c r="D215" s="941">
        <v>74.499896577018774</v>
      </c>
      <c r="E215" s="941">
        <v>0.8128656512061736</v>
      </c>
      <c r="F215" s="942">
        <v>0.37017994030817736</v>
      </c>
      <c r="G215" s="650"/>
      <c r="H215" s="650"/>
      <c r="I215" s="650"/>
      <c r="J215" s="650"/>
      <c r="K215" s="650"/>
      <c r="R215" s="1101"/>
      <c r="S215" s="896" t="s">
        <v>100</v>
      </c>
      <c r="T215" s="896" t="s">
        <v>2</v>
      </c>
      <c r="U215" s="897" t="s">
        <v>858</v>
      </c>
      <c r="V215" s="898">
        <v>1</v>
      </c>
      <c r="W215" s="899">
        <v>1</v>
      </c>
      <c r="X215" s="900" t="s">
        <v>851</v>
      </c>
      <c r="Y215" s="901" t="s">
        <v>885</v>
      </c>
      <c r="Z215" s="650"/>
      <c r="AA215" s="650"/>
      <c r="AB215" s="650"/>
      <c r="AC215" s="650"/>
      <c r="AX215" s="1101"/>
      <c r="AY215" s="896" t="s">
        <v>100</v>
      </c>
      <c r="AZ215" s="896" t="s">
        <v>2</v>
      </c>
      <c r="BA215" s="897" t="s">
        <v>858</v>
      </c>
      <c r="BB215" s="898">
        <v>1</v>
      </c>
      <c r="BC215" s="899">
        <v>0</v>
      </c>
      <c r="BD215" s="900" t="s">
        <v>851</v>
      </c>
      <c r="BE215" s="901" t="s">
        <v>885</v>
      </c>
      <c r="BF215" s="650"/>
      <c r="BG215" s="650"/>
    </row>
    <row r="216" spans="2:59" ht="57">
      <c r="B216" s="934" t="s">
        <v>111</v>
      </c>
      <c r="C216" s="910">
        <v>0</v>
      </c>
      <c r="D216" s="943" t="s">
        <v>851</v>
      </c>
      <c r="E216" s="943" t="s">
        <v>851</v>
      </c>
      <c r="F216" s="944" t="s">
        <v>851</v>
      </c>
      <c r="G216" s="650"/>
      <c r="H216" s="650"/>
      <c r="I216" s="650"/>
      <c r="J216" s="650"/>
      <c r="K216" s="650"/>
      <c r="R216" s="1101"/>
      <c r="S216" s="896" t="s">
        <v>101</v>
      </c>
      <c r="T216" s="896" t="s">
        <v>2</v>
      </c>
      <c r="U216" s="897" t="s">
        <v>858</v>
      </c>
      <c r="V216" s="898">
        <v>1</v>
      </c>
      <c r="W216" s="899">
        <v>2</v>
      </c>
      <c r="X216" s="900" t="s">
        <v>851</v>
      </c>
      <c r="Y216" s="901" t="s">
        <v>885</v>
      </c>
      <c r="Z216" s="650"/>
      <c r="AA216" s="650"/>
      <c r="AB216" s="650"/>
      <c r="AC216" s="650"/>
      <c r="AX216" s="1101"/>
      <c r="AY216" s="896" t="s">
        <v>101</v>
      </c>
      <c r="AZ216" s="896" t="s">
        <v>2</v>
      </c>
      <c r="BA216" s="897" t="s">
        <v>858</v>
      </c>
      <c r="BB216" s="898">
        <v>1</v>
      </c>
      <c r="BC216" s="899">
        <v>1</v>
      </c>
      <c r="BD216" s="900" t="s">
        <v>851</v>
      </c>
      <c r="BE216" s="901" t="s">
        <v>885</v>
      </c>
      <c r="BF216" s="650"/>
      <c r="BG216" s="650"/>
    </row>
    <row r="217" spans="2:59" ht="28.5">
      <c r="B217" s="934" t="s">
        <v>837</v>
      </c>
      <c r="C217" s="910">
        <v>1</v>
      </c>
      <c r="D217" s="941">
        <v>74.49989657701866</v>
      </c>
      <c r="E217" s="941">
        <v>0.36652524174830736</v>
      </c>
      <c r="F217" s="942">
        <v>0.54674432824792096</v>
      </c>
      <c r="G217" s="650"/>
      <c r="H217" s="650"/>
      <c r="I217" s="650"/>
      <c r="J217" s="650"/>
      <c r="K217" s="650"/>
      <c r="R217" s="1101"/>
      <c r="S217" s="896" t="s">
        <v>102</v>
      </c>
      <c r="T217" s="896" t="s">
        <v>2</v>
      </c>
      <c r="U217" s="897" t="s">
        <v>858</v>
      </c>
      <c r="V217" s="898">
        <v>1</v>
      </c>
      <c r="W217" s="899">
        <v>2</v>
      </c>
      <c r="X217" s="900" t="s">
        <v>851</v>
      </c>
      <c r="Y217" s="901" t="s">
        <v>885</v>
      </c>
      <c r="Z217" s="650"/>
      <c r="AA217" s="650"/>
      <c r="AB217" s="650"/>
      <c r="AC217" s="650"/>
      <c r="AX217" s="1101"/>
      <c r="AY217" s="896" t="s">
        <v>102</v>
      </c>
      <c r="AZ217" s="896" t="s">
        <v>2</v>
      </c>
      <c r="BA217" s="897" t="s">
        <v>858</v>
      </c>
      <c r="BB217" s="898">
        <v>1</v>
      </c>
      <c r="BC217" s="899">
        <v>1</v>
      </c>
      <c r="BD217" s="900" t="s">
        <v>851</v>
      </c>
      <c r="BE217" s="901" t="s">
        <v>885</v>
      </c>
      <c r="BF217" s="650"/>
      <c r="BG217" s="650"/>
    </row>
    <row r="218" spans="2:59" ht="28.5">
      <c r="B218" s="934" t="s">
        <v>838</v>
      </c>
      <c r="C218" s="910">
        <v>2</v>
      </c>
      <c r="D218" s="941">
        <v>74.499896577019584</v>
      </c>
      <c r="E218" s="941">
        <v>0.64101274803203134</v>
      </c>
      <c r="F218" s="942">
        <v>0.52963890892255416</v>
      </c>
      <c r="G218" s="650"/>
      <c r="H218" s="650"/>
      <c r="I218" s="650"/>
      <c r="J218" s="650"/>
      <c r="K218" s="650"/>
      <c r="R218" s="1101"/>
      <c r="S218" s="896" t="s">
        <v>103</v>
      </c>
      <c r="T218" s="896" t="s">
        <v>2</v>
      </c>
      <c r="U218" s="897" t="s">
        <v>858</v>
      </c>
      <c r="V218" s="898">
        <v>1</v>
      </c>
      <c r="W218" s="899">
        <v>2</v>
      </c>
      <c r="X218" s="900" t="s">
        <v>851</v>
      </c>
      <c r="Y218" s="901" t="s">
        <v>885</v>
      </c>
      <c r="Z218" s="650"/>
      <c r="AA218" s="650"/>
      <c r="AB218" s="650"/>
      <c r="AC218" s="650"/>
      <c r="AX218" s="1101"/>
      <c r="AY218" s="896" t="s">
        <v>103</v>
      </c>
      <c r="AZ218" s="896" t="s">
        <v>2</v>
      </c>
      <c r="BA218" s="897" t="s">
        <v>858</v>
      </c>
      <c r="BB218" s="898">
        <v>1</v>
      </c>
      <c r="BC218" s="899">
        <v>2</v>
      </c>
      <c r="BD218" s="900" t="s">
        <v>851</v>
      </c>
      <c r="BE218" s="901" t="s">
        <v>885</v>
      </c>
      <c r="BF218" s="650"/>
      <c r="BG218" s="650"/>
    </row>
    <row r="219" spans="2:59" ht="57.75" thickBot="1">
      <c r="B219" s="936" t="s">
        <v>839</v>
      </c>
      <c r="C219" s="920">
        <v>0</v>
      </c>
      <c r="D219" s="945" t="s">
        <v>851</v>
      </c>
      <c r="E219" s="945" t="s">
        <v>851</v>
      </c>
      <c r="F219" s="946" t="s">
        <v>851</v>
      </c>
      <c r="G219" s="650"/>
      <c r="H219" s="650"/>
      <c r="I219" s="650"/>
      <c r="J219" s="650"/>
      <c r="K219" s="650"/>
      <c r="R219" s="1101"/>
      <c r="S219" s="896" t="s">
        <v>104</v>
      </c>
      <c r="T219" s="896" t="s">
        <v>2</v>
      </c>
      <c r="U219" s="897" t="s">
        <v>858</v>
      </c>
      <c r="V219" s="898">
        <v>1</v>
      </c>
      <c r="W219" s="899">
        <v>3</v>
      </c>
      <c r="X219" s="900" t="s">
        <v>851</v>
      </c>
      <c r="Y219" s="901" t="s">
        <v>885</v>
      </c>
      <c r="Z219" s="650"/>
      <c r="AA219" s="650"/>
      <c r="AB219" s="650"/>
      <c r="AC219" s="650"/>
      <c r="AX219" s="1101"/>
      <c r="AY219" s="896" t="s">
        <v>104</v>
      </c>
      <c r="AZ219" s="896" t="s">
        <v>2</v>
      </c>
      <c r="BA219" s="897" t="s">
        <v>858</v>
      </c>
      <c r="BB219" s="898">
        <v>1</v>
      </c>
      <c r="BC219" s="899">
        <v>2</v>
      </c>
      <c r="BD219" s="900" t="s">
        <v>851</v>
      </c>
      <c r="BE219" s="901" t="s">
        <v>885</v>
      </c>
      <c r="BF219" s="650"/>
      <c r="BG219" s="650"/>
    </row>
    <row r="220" spans="2:59" ht="15.95" customHeight="1">
      <c r="B220" s="1292" t="s">
        <v>1911</v>
      </c>
      <c r="C220" s="1105"/>
      <c r="D220" s="1105"/>
      <c r="E220" s="1105"/>
      <c r="F220" s="1105"/>
      <c r="G220" s="650"/>
      <c r="H220" s="650"/>
      <c r="I220" s="650"/>
      <c r="J220" s="650"/>
      <c r="K220" s="650"/>
      <c r="R220" s="1102"/>
      <c r="S220" s="896" t="s">
        <v>33</v>
      </c>
      <c r="T220" s="896" t="s">
        <v>2</v>
      </c>
      <c r="U220" s="897" t="s">
        <v>858</v>
      </c>
      <c r="V220" s="898">
        <v>6</v>
      </c>
      <c r="W220" s="899">
        <v>1.8333333333333335</v>
      </c>
      <c r="X220" s="902">
        <v>0.75277265270908089</v>
      </c>
      <c r="Y220" s="903">
        <v>0.4106032651140441</v>
      </c>
      <c r="Z220" s="650"/>
      <c r="AA220" s="650"/>
      <c r="AB220" s="650"/>
      <c r="AC220" s="650"/>
      <c r="AX220" s="1102"/>
      <c r="AY220" s="896" t="s">
        <v>33</v>
      </c>
      <c r="AZ220" s="896" t="s">
        <v>2</v>
      </c>
      <c r="BA220" s="897" t="s">
        <v>858</v>
      </c>
      <c r="BB220" s="898">
        <v>6</v>
      </c>
      <c r="BC220" s="899">
        <v>1</v>
      </c>
      <c r="BD220" s="902">
        <v>0.89442719099991597</v>
      </c>
      <c r="BE220" s="903">
        <v>0.89442719099991597</v>
      </c>
      <c r="BF220" s="650"/>
      <c r="BG220" s="650"/>
    </row>
    <row r="221" spans="2:59" ht="28.5">
      <c r="B221" s="650"/>
      <c r="C221" s="650"/>
      <c r="D221" s="650"/>
      <c r="E221" s="650"/>
      <c r="F221" s="650"/>
      <c r="G221" s="650"/>
      <c r="H221" s="650"/>
      <c r="I221" s="650"/>
      <c r="J221" s="650"/>
      <c r="K221" s="650"/>
      <c r="R221" s="1285" t="s">
        <v>912</v>
      </c>
      <c r="S221" s="896" t="s">
        <v>99</v>
      </c>
      <c r="T221" s="896" t="s">
        <v>2</v>
      </c>
      <c r="U221" s="897" t="s">
        <v>858</v>
      </c>
      <c r="V221" s="898">
        <v>1</v>
      </c>
      <c r="W221" s="899">
        <v>1</v>
      </c>
      <c r="X221" s="900" t="s">
        <v>851</v>
      </c>
      <c r="Y221" s="901" t="s">
        <v>885</v>
      </c>
      <c r="Z221" s="650"/>
      <c r="AA221" s="650"/>
      <c r="AB221" s="650"/>
      <c r="AC221" s="650"/>
      <c r="AX221" s="1285" t="s">
        <v>912</v>
      </c>
      <c r="AY221" s="896" t="s">
        <v>99</v>
      </c>
      <c r="AZ221" s="896" t="s">
        <v>2</v>
      </c>
      <c r="BA221" s="897" t="s">
        <v>858</v>
      </c>
      <c r="BB221" s="898">
        <v>1</v>
      </c>
      <c r="BC221" s="899">
        <v>0</v>
      </c>
      <c r="BD221" s="900" t="s">
        <v>851</v>
      </c>
      <c r="BE221" s="901" t="s">
        <v>885</v>
      </c>
      <c r="BF221" s="650"/>
      <c r="BG221" s="650"/>
    </row>
    <row r="222" spans="2:59" ht="28.5">
      <c r="B222" s="650"/>
      <c r="C222" s="650"/>
      <c r="D222" s="650"/>
      <c r="E222" s="650"/>
      <c r="F222" s="650"/>
      <c r="G222" s="650"/>
      <c r="H222" s="650"/>
      <c r="I222" s="650"/>
      <c r="J222" s="650"/>
      <c r="K222" s="650"/>
      <c r="R222" s="1101"/>
      <c r="S222" s="896" t="s">
        <v>100</v>
      </c>
      <c r="T222" s="896" t="s">
        <v>2</v>
      </c>
      <c r="U222" s="897" t="s">
        <v>858</v>
      </c>
      <c r="V222" s="898">
        <v>1</v>
      </c>
      <c r="W222" s="899">
        <v>1</v>
      </c>
      <c r="X222" s="900" t="s">
        <v>851</v>
      </c>
      <c r="Y222" s="901" t="s">
        <v>885</v>
      </c>
      <c r="Z222" s="650"/>
      <c r="AA222" s="650"/>
      <c r="AB222" s="650"/>
      <c r="AC222" s="650"/>
      <c r="AX222" s="1101"/>
      <c r="AY222" s="896" t="s">
        <v>100</v>
      </c>
      <c r="AZ222" s="896" t="s">
        <v>2</v>
      </c>
      <c r="BA222" s="897" t="s">
        <v>858</v>
      </c>
      <c r="BB222" s="898">
        <v>1</v>
      </c>
      <c r="BC222" s="899">
        <v>1</v>
      </c>
      <c r="BD222" s="900" t="s">
        <v>851</v>
      </c>
      <c r="BE222" s="901" t="s">
        <v>885</v>
      </c>
      <c r="BF222" s="650"/>
      <c r="BG222" s="650"/>
    </row>
    <row r="223" spans="2:59" ht="28.5">
      <c r="B223" s="684" t="s">
        <v>852</v>
      </c>
      <c r="C223" s="650"/>
      <c r="D223" s="650"/>
      <c r="E223" s="650"/>
      <c r="F223" s="650"/>
      <c r="G223" s="650"/>
      <c r="H223" s="650"/>
      <c r="I223" s="650"/>
      <c r="J223" s="650"/>
      <c r="K223" s="650"/>
      <c r="R223" s="1101"/>
      <c r="S223" s="896" t="s">
        <v>101</v>
      </c>
      <c r="T223" s="896" t="s">
        <v>2</v>
      </c>
      <c r="U223" s="897" t="s">
        <v>858</v>
      </c>
      <c r="V223" s="898">
        <v>1</v>
      </c>
      <c r="W223" s="899">
        <v>2</v>
      </c>
      <c r="X223" s="900" t="s">
        <v>851</v>
      </c>
      <c r="Y223" s="901" t="s">
        <v>885</v>
      </c>
      <c r="Z223" s="650"/>
      <c r="AA223" s="650"/>
      <c r="AB223" s="650"/>
      <c r="AC223" s="650"/>
      <c r="AX223" s="1101"/>
      <c r="AY223" s="896" t="s">
        <v>101</v>
      </c>
      <c r="AZ223" s="896" t="s">
        <v>2</v>
      </c>
      <c r="BA223" s="897" t="s">
        <v>858</v>
      </c>
      <c r="BB223" s="898">
        <v>1</v>
      </c>
      <c r="BC223" s="899">
        <v>1</v>
      </c>
      <c r="BD223" s="900" t="s">
        <v>851</v>
      </c>
      <c r="BE223" s="901" t="s">
        <v>885</v>
      </c>
      <c r="BF223" s="650"/>
      <c r="BG223" s="650"/>
    </row>
    <row r="224" spans="2:59" ht="28.5">
      <c r="B224" s="650"/>
      <c r="C224" s="650"/>
      <c r="D224" s="650"/>
      <c r="E224" s="650"/>
      <c r="F224" s="650"/>
      <c r="G224" s="650"/>
      <c r="H224" s="650"/>
      <c r="I224" s="650"/>
      <c r="J224" s="650"/>
      <c r="K224" s="650"/>
      <c r="R224" s="1101"/>
      <c r="S224" s="896" t="s">
        <v>102</v>
      </c>
      <c r="T224" s="896" t="s">
        <v>2</v>
      </c>
      <c r="U224" s="897" t="s">
        <v>858</v>
      </c>
      <c r="V224" s="898">
        <v>1</v>
      </c>
      <c r="W224" s="899">
        <v>2</v>
      </c>
      <c r="X224" s="900" t="s">
        <v>851</v>
      </c>
      <c r="Y224" s="901" t="s">
        <v>885</v>
      </c>
      <c r="Z224" s="650"/>
      <c r="AA224" s="650"/>
      <c r="AB224" s="650"/>
      <c r="AC224" s="650"/>
      <c r="AX224" s="1101"/>
      <c r="AY224" s="896" t="s">
        <v>102</v>
      </c>
      <c r="AZ224" s="896" t="s">
        <v>2</v>
      </c>
      <c r="BA224" s="897" t="s">
        <v>858</v>
      </c>
      <c r="BB224" s="898">
        <v>1</v>
      </c>
      <c r="BC224" s="899">
        <v>0</v>
      </c>
      <c r="BD224" s="900" t="s">
        <v>851</v>
      </c>
      <c r="BE224" s="901" t="s">
        <v>885</v>
      </c>
      <c r="BF224" s="650"/>
      <c r="BG224" s="650"/>
    </row>
    <row r="225" spans="2:59" ht="29.25" thickBot="1">
      <c r="B225" s="1106" t="s">
        <v>932</v>
      </c>
      <c r="C225" s="1105"/>
      <c r="D225" s="1105"/>
      <c r="E225" s="1105"/>
      <c r="F225" s="650"/>
      <c r="G225" s="650"/>
      <c r="H225" s="650"/>
      <c r="I225" s="650"/>
      <c r="J225" s="650"/>
      <c r="K225" s="650"/>
      <c r="R225" s="1101"/>
      <c r="S225" s="896" t="s">
        <v>103</v>
      </c>
      <c r="T225" s="896" t="s">
        <v>2</v>
      </c>
      <c r="U225" s="897" t="s">
        <v>858</v>
      </c>
      <c r="V225" s="898">
        <v>1</v>
      </c>
      <c r="W225" s="899">
        <v>3</v>
      </c>
      <c r="X225" s="900" t="s">
        <v>851</v>
      </c>
      <c r="Y225" s="901" t="s">
        <v>885</v>
      </c>
      <c r="Z225" s="650"/>
      <c r="AA225" s="650"/>
      <c r="AB225" s="650"/>
      <c r="AC225" s="650"/>
      <c r="AX225" s="1101"/>
      <c r="AY225" s="896" t="s">
        <v>103</v>
      </c>
      <c r="AZ225" s="896" t="s">
        <v>2</v>
      </c>
      <c r="BA225" s="897" t="s">
        <v>858</v>
      </c>
      <c r="BB225" s="898">
        <v>1</v>
      </c>
      <c r="BC225" s="899">
        <v>1</v>
      </c>
      <c r="BD225" s="900" t="s">
        <v>851</v>
      </c>
      <c r="BE225" s="901" t="s">
        <v>885</v>
      </c>
      <c r="BF225" s="650"/>
      <c r="BG225" s="650"/>
    </row>
    <row r="226" spans="2:59" ht="30" thickBot="1">
      <c r="B226" s="1293" t="s">
        <v>853</v>
      </c>
      <c r="C226" s="1115"/>
      <c r="D226" s="887" t="s">
        <v>854</v>
      </c>
      <c r="E226" s="889" t="s">
        <v>71</v>
      </c>
      <c r="F226" s="650"/>
      <c r="G226" s="650"/>
      <c r="H226" s="650"/>
      <c r="I226" s="650"/>
      <c r="J226" s="650"/>
      <c r="K226" s="650"/>
      <c r="R226" s="1101"/>
      <c r="S226" s="896" t="s">
        <v>104</v>
      </c>
      <c r="T226" s="896" t="s">
        <v>2</v>
      </c>
      <c r="U226" s="897" t="s">
        <v>858</v>
      </c>
      <c r="V226" s="898">
        <v>1</v>
      </c>
      <c r="W226" s="899">
        <v>3</v>
      </c>
      <c r="X226" s="900" t="s">
        <v>851</v>
      </c>
      <c r="Y226" s="901" t="s">
        <v>885</v>
      </c>
      <c r="Z226" s="650"/>
      <c r="AA226" s="650"/>
      <c r="AB226" s="650"/>
      <c r="AC226" s="650"/>
      <c r="AX226" s="1101"/>
      <c r="AY226" s="896" t="s">
        <v>104</v>
      </c>
      <c r="AZ226" s="896" t="s">
        <v>2</v>
      </c>
      <c r="BA226" s="897" t="s">
        <v>858</v>
      </c>
      <c r="BB226" s="898">
        <v>1</v>
      </c>
      <c r="BC226" s="899">
        <v>2</v>
      </c>
      <c r="BD226" s="900" t="s">
        <v>851</v>
      </c>
      <c r="BE226" s="901" t="s">
        <v>885</v>
      </c>
      <c r="BF226" s="650"/>
      <c r="BG226" s="650"/>
    </row>
    <row r="227" spans="2:59" ht="43.5" thickBot="1">
      <c r="B227" s="1294" t="s">
        <v>855</v>
      </c>
      <c r="C227" s="924" t="s">
        <v>2443</v>
      </c>
      <c r="D227" s="947">
        <v>0.60783148860398539</v>
      </c>
      <c r="E227" s="948">
        <v>0.13764672703524447</v>
      </c>
      <c r="F227" s="650"/>
      <c r="G227" s="650"/>
      <c r="H227" s="650"/>
      <c r="I227" s="650"/>
      <c r="J227" s="650"/>
      <c r="K227" s="650"/>
      <c r="R227" s="1102"/>
      <c r="S227" s="896" t="s">
        <v>33</v>
      </c>
      <c r="T227" s="896" t="s">
        <v>2</v>
      </c>
      <c r="U227" s="897" t="s">
        <v>858</v>
      </c>
      <c r="V227" s="898">
        <v>6</v>
      </c>
      <c r="W227" s="899">
        <v>2</v>
      </c>
      <c r="X227" s="902">
        <v>0.89442719099991597</v>
      </c>
      <c r="Y227" s="903">
        <v>0.44721359549995798</v>
      </c>
      <c r="Z227" s="650"/>
      <c r="AA227" s="650"/>
      <c r="AB227" s="650"/>
      <c r="AC227" s="650"/>
      <c r="AX227" s="1102"/>
      <c r="AY227" s="896" t="s">
        <v>33</v>
      </c>
      <c r="AZ227" s="896" t="s">
        <v>2</v>
      </c>
      <c r="BA227" s="897" t="s">
        <v>858</v>
      </c>
      <c r="BB227" s="898">
        <v>6</v>
      </c>
      <c r="BC227" s="899">
        <v>0.83333333333333326</v>
      </c>
      <c r="BD227" s="902">
        <v>0.752772652709081</v>
      </c>
      <c r="BE227" s="903">
        <v>0.90332718325089734</v>
      </c>
      <c r="BF227" s="650"/>
      <c r="BG227" s="650"/>
    </row>
    <row r="228" spans="2:59" ht="43.5" thickBot="1">
      <c r="B228" s="1109"/>
      <c r="C228" s="919" t="s">
        <v>2444</v>
      </c>
      <c r="D228" s="949">
        <v>0.94424726851851715</v>
      </c>
      <c r="E228" s="950">
        <v>0.21382989933945512</v>
      </c>
      <c r="F228" s="650"/>
      <c r="G228" s="650"/>
      <c r="H228" s="650"/>
      <c r="I228" s="650"/>
      <c r="J228" s="650"/>
      <c r="K228" s="650"/>
      <c r="R228" s="1285" t="s">
        <v>913</v>
      </c>
      <c r="S228" s="896" t="s">
        <v>99</v>
      </c>
      <c r="T228" s="896" t="s">
        <v>2</v>
      </c>
      <c r="U228" s="897" t="s">
        <v>858</v>
      </c>
      <c r="V228" s="898">
        <v>1</v>
      </c>
      <c r="W228" s="899">
        <v>0</v>
      </c>
      <c r="X228" s="900" t="s">
        <v>851</v>
      </c>
      <c r="Y228" s="901" t="s">
        <v>885</v>
      </c>
      <c r="Z228" s="650"/>
      <c r="AA228" s="650"/>
      <c r="AB228" s="650"/>
      <c r="AC228" s="650"/>
      <c r="AX228" s="1285" t="s">
        <v>913</v>
      </c>
      <c r="AY228" s="896" t="s">
        <v>99</v>
      </c>
      <c r="AZ228" s="896" t="s">
        <v>2</v>
      </c>
      <c r="BA228" s="897" t="s">
        <v>858</v>
      </c>
      <c r="BB228" s="898">
        <v>1</v>
      </c>
      <c r="BC228" s="899">
        <v>0</v>
      </c>
      <c r="BD228" s="900" t="s">
        <v>851</v>
      </c>
      <c r="BE228" s="901" t="s">
        <v>885</v>
      </c>
      <c r="BF228" s="650"/>
      <c r="BG228" s="650"/>
    </row>
    <row r="229" spans="2:59" ht="28.5">
      <c r="B229" s="1292" t="s">
        <v>1911</v>
      </c>
      <c r="C229" s="1105"/>
      <c r="D229" s="1105"/>
      <c r="E229" s="1105"/>
      <c r="F229" s="650"/>
      <c r="G229" s="650"/>
      <c r="H229" s="650"/>
      <c r="I229" s="650"/>
      <c r="J229" s="650"/>
      <c r="K229" s="650"/>
      <c r="R229" s="1101"/>
      <c r="S229" s="896" t="s">
        <v>100</v>
      </c>
      <c r="T229" s="896" t="s">
        <v>2</v>
      </c>
      <c r="U229" s="897" t="s">
        <v>858</v>
      </c>
      <c r="V229" s="898">
        <v>1</v>
      </c>
      <c r="W229" s="899">
        <v>0</v>
      </c>
      <c r="X229" s="900" t="s">
        <v>851</v>
      </c>
      <c r="Y229" s="901" t="s">
        <v>885</v>
      </c>
      <c r="Z229" s="650"/>
      <c r="AA229" s="650"/>
      <c r="AB229" s="650"/>
      <c r="AC229" s="650"/>
      <c r="AX229" s="1101"/>
      <c r="AY229" s="896" t="s">
        <v>100</v>
      </c>
      <c r="AZ229" s="896" t="s">
        <v>2</v>
      </c>
      <c r="BA229" s="897" t="s">
        <v>858</v>
      </c>
      <c r="BB229" s="898">
        <v>1</v>
      </c>
      <c r="BC229" s="899">
        <v>1</v>
      </c>
      <c r="BD229" s="900" t="s">
        <v>851</v>
      </c>
      <c r="BE229" s="901" t="s">
        <v>885</v>
      </c>
      <c r="BF229" s="650"/>
      <c r="BG229" s="650"/>
    </row>
    <row r="230" spans="2:59" ht="28.5">
      <c r="B230" s="650"/>
      <c r="C230" s="650"/>
      <c r="D230" s="650"/>
      <c r="E230" s="650"/>
      <c r="F230" s="650"/>
      <c r="G230" s="650"/>
      <c r="H230" s="650"/>
      <c r="I230" s="650"/>
      <c r="J230" s="650"/>
      <c r="K230" s="650"/>
      <c r="R230" s="1101"/>
      <c r="S230" s="896" t="s">
        <v>101</v>
      </c>
      <c r="T230" s="896" t="s">
        <v>2</v>
      </c>
      <c r="U230" s="897" t="s">
        <v>858</v>
      </c>
      <c r="V230" s="898">
        <v>1</v>
      </c>
      <c r="W230" s="899">
        <v>1</v>
      </c>
      <c r="X230" s="900" t="s">
        <v>851</v>
      </c>
      <c r="Y230" s="901" t="s">
        <v>885</v>
      </c>
      <c r="Z230" s="650"/>
      <c r="AA230" s="650"/>
      <c r="AB230" s="650"/>
      <c r="AC230" s="650"/>
      <c r="AX230" s="1101"/>
      <c r="AY230" s="896" t="s">
        <v>101</v>
      </c>
      <c r="AZ230" s="896" t="s">
        <v>2</v>
      </c>
      <c r="BA230" s="897" t="s">
        <v>858</v>
      </c>
      <c r="BB230" s="898">
        <v>1</v>
      </c>
      <c r="BC230" s="899">
        <v>0</v>
      </c>
      <c r="BD230" s="900" t="s">
        <v>851</v>
      </c>
      <c r="BE230" s="901" t="s">
        <v>885</v>
      </c>
      <c r="BF230" s="650"/>
      <c r="BG230" s="650"/>
    </row>
    <row r="231" spans="2:59" ht="28.5">
      <c r="B231" s="650"/>
      <c r="C231" s="650"/>
      <c r="D231" s="650"/>
      <c r="E231" s="650"/>
      <c r="F231" s="650"/>
      <c r="G231" s="650"/>
      <c r="H231" s="650"/>
      <c r="I231" s="650"/>
      <c r="J231" s="650"/>
      <c r="K231" s="650"/>
      <c r="R231" s="1101"/>
      <c r="S231" s="896" t="s">
        <v>102</v>
      </c>
      <c r="T231" s="896" t="s">
        <v>2</v>
      </c>
      <c r="U231" s="897" t="s">
        <v>858</v>
      </c>
      <c r="V231" s="898">
        <v>1</v>
      </c>
      <c r="W231" s="899">
        <v>2</v>
      </c>
      <c r="X231" s="900" t="s">
        <v>851</v>
      </c>
      <c r="Y231" s="901" t="s">
        <v>885</v>
      </c>
      <c r="Z231" s="650"/>
      <c r="AA231" s="650"/>
      <c r="AB231" s="650"/>
      <c r="AC231" s="650"/>
      <c r="AX231" s="1101"/>
      <c r="AY231" s="896" t="s">
        <v>102</v>
      </c>
      <c r="AZ231" s="896" t="s">
        <v>2</v>
      </c>
      <c r="BA231" s="897" t="s">
        <v>858</v>
      </c>
      <c r="BB231" s="898">
        <v>1</v>
      </c>
      <c r="BC231" s="899">
        <v>3</v>
      </c>
      <c r="BD231" s="900" t="s">
        <v>851</v>
      </c>
      <c r="BE231" s="901" t="s">
        <v>885</v>
      </c>
      <c r="BF231" s="650"/>
      <c r="BG231" s="650"/>
    </row>
    <row r="232" spans="2:59" ht="28.5">
      <c r="B232" s="684" t="s">
        <v>69</v>
      </c>
      <c r="C232" s="650"/>
      <c r="D232" s="650"/>
      <c r="E232" s="650"/>
      <c r="F232" s="650"/>
      <c r="G232" s="650"/>
      <c r="H232" s="650"/>
      <c r="I232" s="650"/>
      <c r="J232" s="650"/>
      <c r="K232" s="650"/>
      <c r="R232" s="1101"/>
      <c r="S232" s="896" t="s">
        <v>103</v>
      </c>
      <c r="T232" s="896" t="s">
        <v>2</v>
      </c>
      <c r="U232" s="897" t="s">
        <v>858</v>
      </c>
      <c r="V232" s="898">
        <v>1</v>
      </c>
      <c r="W232" s="899">
        <v>3</v>
      </c>
      <c r="X232" s="900" t="s">
        <v>851</v>
      </c>
      <c r="Y232" s="901" t="s">
        <v>885</v>
      </c>
      <c r="Z232" s="650"/>
      <c r="AA232" s="650"/>
      <c r="AB232" s="650"/>
      <c r="AC232" s="650"/>
      <c r="AX232" s="1101"/>
      <c r="AY232" s="896" t="s">
        <v>103</v>
      </c>
      <c r="AZ232" s="896" t="s">
        <v>2</v>
      </c>
      <c r="BA232" s="897" t="s">
        <v>858</v>
      </c>
      <c r="BB232" s="898">
        <v>1</v>
      </c>
      <c r="BC232" s="899">
        <v>2</v>
      </c>
      <c r="BD232" s="900" t="s">
        <v>851</v>
      </c>
      <c r="BE232" s="901" t="s">
        <v>885</v>
      </c>
      <c r="BF232" s="650"/>
      <c r="BG232" s="650"/>
    </row>
    <row r="233" spans="2:59" ht="28.5">
      <c r="B233" s="650"/>
      <c r="C233" s="650"/>
      <c r="D233" s="650"/>
      <c r="E233" s="650"/>
      <c r="F233" s="650"/>
      <c r="G233" s="650"/>
      <c r="H233" s="650"/>
      <c r="I233" s="650"/>
      <c r="J233" s="650"/>
      <c r="K233" s="650"/>
      <c r="R233" s="1101"/>
      <c r="S233" s="896" t="s">
        <v>104</v>
      </c>
      <c r="T233" s="896" t="s">
        <v>2</v>
      </c>
      <c r="U233" s="897" t="s">
        <v>858</v>
      </c>
      <c r="V233" s="898">
        <v>1</v>
      </c>
      <c r="W233" s="899">
        <v>3</v>
      </c>
      <c r="X233" s="900" t="s">
        <v>851</v>
      </c>
      <c r="Y233" s="901" t="s">
        <v>885</v>
      </c>
      <c r="Z233" s="650"/>
      <c r="AA233" s="650"/>
      <c r="AB233" s="650"/>
      <c r="AC233" s="650"/>
      <c r="AX233" s="1101"/>
      <c r="AY233" s="896" t="s">
        <v>104</v>
      </c>
      <c r="AZ233" s="896" t="s">
        <v>2</v>
      </c>
      <c r="BA233" s="897" t="s">
        <v>858</v>
      </c>
      <c r="BB233" s="898">
        <v>1</v>
      </c>
      <c r="BC233" s="899">
        <v>2</v>
      </c>
      <c r="BD233" s="900" t="s">
        <v>851</v>
      </c>
      <c r="BE233" s="901" t="s">
        <v>885</v>
      </c>
      <c r="BF233" s="650"/>
      <c r="BG233" s="650"/>
    </row>
    <row r="234" spans="2:59" ht="29.25" thickBot="1">
      <c r="B234" s="1106" t="s">
        <v>933</v>
      </c>
      <c r="C234" s="1105"/>
      <c r="D234" s="1105"/>
      <c r="E234" s="1105"/>
      <c r="F234" s="1105"/>
      <c r="G234" s="650"/>
      <c r="H234" s="650"/>
      <c r="I234" s="650"/>
      <c r="J234" s="650"/>
      <c r="K234" s="650"/>
      <c r="R234" s="1102"/>
      <c r="S234" s="896" t="s">
        <v>33</v>
      </c>
      <c r="T234" s="896" t="s">
        <v>2</v>
      </c>
      <c r="U234" s="897" t="s">
        <v>858</v>
      </c>
      <c r="V234" s="898">
        <v>6</v>
      </c>
      <c r="W234" s="899">
        <v>1.5</v>
      </c>
      <c r="X234" s="902">
        <v>1.3784048752090221</v>
      </c>
      <c r="Y234" s="903">
        <v>0.91893658347268148</v>
      </c>
      <c r="Z234" s="650"/>
      <c r="AA234" s="650"/>
      <c r="AB234" s="650"/>
      <c r="AC234" s="650"/>
      <c r="AX234" s="1102"/>
      <c r="AY234" s="896" t="s">
        <v>33</v>
      </c>
      <c r="AZ234" s="896" t="s">
        <v>2</v>
      </c>
      <c r="BA234" s="897" t="s">
        <v>858</v>
      </c>
      <c r="BB234" s="898">
        <v>6</v>
      </c>
      <c r="BC234" s="899">
        <v>1.3333333333333333</v>
      </c>
      <c r="BD234" s="902">
        <v>1.2110601416389966</v>
      </c>
      <c r="BE234" s="903">
        <v>0.90829510622924747</v>
      </c>
      <c r="BF234" s="650"/>
      <c r="BG234" s="650"/>
    </row>
    <row r="235" spans="2:59" ht="15.95" customHeight="1" thickBot="1">
      <c r="B235" s="1289" t="s">
        <v>16</v>
      </c>
      <c r="C235" s="1290" t="s">
        <v>71</v>
      </c>
      <c r="D235" s="1290" t="s">
        <v>50</v>
      </c>
      <c r="E235" s="1291" t="s">
        <v>72</v>
      </c>
      <c r="F235" s="1111"/>
      <c r="G235" s="650"/>
      <c r="H235" s="650"/>
      <c r="I235" s="650"/>
      <c r="J235" s="650"/>
      <c r="K235" s="650"/>
      <c r="R235" s="1285" t="s">
        <v>914</v>
      </c>
      <c r="S235" s="896" t="s">
        <v>99</v>
      </c>
      <c r="T235" s="896" t="s">
        <v>2</v>
      </c>
      <c r="U235" s="897" t="s">
        <v>858</v>
      </c>
      <c r="V235" s="898">
        <v>1</v>
      </c>
      <c r="W235" s="899">
        <v>2</v>
      </c>
      <c r="X235" s="900" t="s">
        <v>851</v>
      </c>
      <c r="Y235" s="901" t="s">
        <v>885</v>
      </c>
      <c r="Z235" s="650"/>
      <c r="AA235" s="650"/>
      <c r="AB235" s="650"/>
      <c r="AC235" s="650"/>
      <c r="AX235" s="1285" t="s">
        <v>914</v>
      </c>
      <c r="AY235" s="896" t="s">
        <v>99</v>
      </c>
      <c r="AZ235" s="896" t="s">
        <v>2</v>
      </c>
      <c r="BA235" s="897" t="s">
        <v>858</v>
      </c>
      <c r="BB235" s="898">
        <v>1</v>
      </c>
      <c r="BC235" s="899">
        <v>0</v>
      </c>
      <c r="BD235" s="900" t="s">
        <v>851</v>
      </c>
      <c r="BE235" s="901" t="s">
        <v>885</v>
      </c>
      <c r="BF235" s="650"/>
      <c r="BG235" s="650"/>
    </row>
    <row r="236" spans="2:59" ht="30" thickBot="1">
      <c r="B236" s="1107"/>
      <c r="C236" s="1108"/>
      <c r="D236" s="1108"/>
      <c r="E236" s="951" t="s">
        <v>73</v>
      </c>
      <c r="F236" s="952" t="s">
        <v>74</v>
      </c>
      <c r="G236" s="650"/>
      <c r="H236" s="650"/>
      <c r="I236" s="650"/>
      <c r="J236" s="650"/>
      <c r="K236" s="650"/>
      <c r="R236" s="1101"/>
      <c r="S236" s="896" t="s">
        <v>100</v>
      </c>
      <c r="T236" s="896" t="s">
        <v>2</v>
      </c>
      <c r="U236" s="897" t="s">
        <v>858</v>
      </c>
      <c r="V236" s="898">
        <v>1</v>
      </c>
      <c r="W236" s="899">
        <v>1</v>
      </c>
      <c r="X236" s="900" t="s">
        <v>851</v>
      </c>
      <c r="Y236" s="901" t="s">
        <v>885</v>
      </c>
      <c r="Z236" s="650"/>
      <c r="AA236" s="650"/>
      <c r="AB236" s="650"/>
      <c r="AC236" s="650"/>
      <c r="AX236" s="1101"/>
      <c r="AY236" s="896" t="s">
        <v>100</v>
      </c>
      <c r="AZ236" s="896" t="s">
        <v>2</v>
      </c>
      <c r="BA236" s="897" t="s">
        <v>858</v>
      </c>
      <c r="BB236" s="898">
        <v>1</v>
      </c>
      <c r="BC236" s="899">
        <v>0</v>
      </c>
      <c r="BD236" s="900" t="s">
        <v>851</v>
      </c>
      <c r="BE236" s="901" t="s">
        <v>885</v>
      </c>
      <c r="BF236" s="650"/>
      <c r="BG236" s="650"/>
    </row>
    <row r="237" spans="2:59" ht="29.25" thickBot="1">
      <c r="B237" s="953" t="s">
        <v>1919</v>
      </c>
      <c r="C237" s="954">
        <v>9.5716121927832368E-2</v>
      </c>
      <c r="D237" s="954">
        <v>74.499896577019214</v>
      </c>
      <c r="E237" s="954">
        <v>2.5738548085968849</v>
      </c>
      <c r="F237" s="955">
        <v>2.9552493580697914</v>
      </c>
      <c r="G237" s="650"/>
      <c r="H237" s="650"/>
      <c r="I237" s="650"/>
      <c r="J237" s="650"/>
      <c r="K237" s="650"/>
      <c r="R237" s="1101"/>
      <c r="S237" s="896" t="s">
        <v>101</v>
      </c>
      <c r="T237" s="896" t="s">
        <v>2</v>
      </c>
      <c r="U237" s="897" t="s">
        <v>858</v>
      </c>
      <c r="V237" s="898">
        <v>1</v>
      </c>
      <c r="W237" s="899">
        <v>2</v>
      </c>
      <c r="X237" s="900" t="s">
        <v>851</v>
      </c>
      <c r="Y237" s="901" t="s">
        <v>885</v>
      </c>
      <c r="Z237" s="650"/>
      <c r="AA237" s="650"/>
      <c r="AB237" s="650"/>
      <c r="AC237" s="650"/>
      <c r="AX237" s="1101"/>
      <c r="AY237" s="896" t="s">
        <v>101</v>
      </c>
      <c r="AZ237" s="896" t="s">
        <v>2</v>
      </c>
      <c r="BA237" s="897" t="s">
        <v>858</v>
      </c>
      <c r="BB237" s="898">
        <v>1</v>
      </c>
      <c r="BC237" s="899">
        <v>0</v>
      </c>
      <c r="BD237" s="900" t="s">
        <v>851</v>
      </c>
      <c r="BE237" s="901" t="s">
        <v>885</v>
      </c>
      <c r="BF237" s="650"/>
      <c r="BG237" s="650"/>
    </row>
    <row r="238" spans="2:59" ht="28.5">
      <c r="B238" s="1292" t="s">
        <v>1912</v>
      </c>
      <c r="C238" s="1105"/>
      <c r="D238" s="1105"/>
      <c r="E238" s="1105"/>
      <c r="F238" s="1105"/>
      <c r="G238" s="650"/>
      <c r="H238" s="650"/>
      <c r="I238" s="650"/>
      <c r="J238" s="650"/>
      <c r="K238" s="650"/>
      <c r="R238" s="1101"/>
      <c r="S238" s="896" t="s">
        <v>102</v>
      </c>
      <c r="T238" s="896" t="s">
        <v>2</v>
      </c>
      <c r="U238" s="897" t="s">
        <v>858</v>
      </c>
      <c r="V238" s="898">
        <v>1</v>
      </c>
      <c r="W238" s="899">
        <v>2</v>
      </c>
      <c r="X238" s="900" t="s">
        <v>851</v>
      </c>
      <c r="Y238" s="901" t="s">
        <v>885</v>
      </c>
      <c r="Z238" s="650"/>
      <c r="AA238" s="650"/>
      <c r="AB238" s="650"/>
      <c r="AC238" s="650"/>
      <c r="AX238" s="1101"/>
      <c r="AY238" s="896" t="s">
        <v>102</v>
      </c>
      <c r="AZ238" s="896" t="s">
        <v>2</v>
      </c>
      <c r="BA238" s="897" t="s">
        <v>858</v>
      </c>
      <c r="BB238" s="898">
        <v>1</v>
      </c>
      <c r="BC238" s="899">
        <v>2</v>
      </c>
      <c r="BD238" s="900" t="s">
        <v>851</v>
      </c>
      <c r="BE238" s="901" t="s">
        <v>885</v>
      </c>
      <c r="BF238" s="650"/>
      <c r="BG238" s="650"/>
    </row>
    <row r="239" spans="2:59" ht="28.5">
      <c r="B239" s="650"/>
      <c r="C239" s="650"/>
      <c r="D239" s="650"/>
      <c r="E239" s="650"/>
      <c r="F239" s="650"/>
      <c r="G239" s="650"/>
      <c r="H239" s="650"/>
      <c r="I239" s="650"/>
      <c r="J239" s="650"/>
      <c r="K239" s="650"/>
      <c r="R239" s="1101"/>
      <c r="S239" s="896" t="s">
        <v>103</v>
      </c>
      <c r="T239" s="896" t="s">
        <v>2</v>
      </c>
      <c r="U239" s="897" t="s">
        <v>858</v>
      </c>
      <c r="V239" s="898">
        <v>1</v>
      </c>
      <c r="W239" s="899">
        <v>3</v>
      </c>
      <c r="X239" s="900" t="s">
        <v>851</v>
      </c>
      <c r="Y239" s="901" t="s">
        <v>885</v>
      </c>
      <c r="Z239" s="650"/>
      <c r="AA239" s="650"/>
      <c r="AB239" s="650"/>
      <c r="AC239" s="650"/>
      <c r="AX239" s="1101"/>
      <c r="AY239" s="896" t="s">
        <v>103</v>
      </c>
      <c r="AZ239" s="896" t="s">
        <v>2</v>
      </c>
      <c r="BA239" s="897" t="s">
        <v>858</v>
      </c>
      <c r="BB239" s="898">
        <v>1</v>
      </c>
      <c r="BC239" s="899">
        <v>3</v>
      </c>
      <c r="BD239" s="900" t="s">
        <v>851</v>
      </c>
      <c r="BE239" s="901" t="s">
        <v>885</v>
      </c>
      <c r="BF239" s="650"/>
      <c r="BG239" s="650"/>
    </row>
    <row r="240" spans="2:59" ht="28.5">
      <c r="B240" s="650"/>
      <c r="C240" s="650"/>
      <c r="D240" s="650"/>
      <c r="E240" s="650"/>
      <c r="F240" s="650"/>
      <c r="G240" s="650"/>
      <c r="H240" s="650"/>
      <c r="I240" s="650"/>
      <c r="J240" s="650"/>
      <c r="K240" s="650"/>
      <c r="R240" s="1101"/>
      <c r="S240" s="896" t="s">
        <v>104</v>
      </c>
      <c r="T240" s="896" t="s">
        <v>2</v>
      </c>
      <c r="U240" s="897" t="s">
        <v>858</v>
      </c>
      <c r="V240" s="898">
        <v>1</v>
      </c>
      <c r="W240" s="899">
        <v>2</v>
      </c>
      <c r="X240" s="900" t="s">
        <v>851</v>
      </c>
      <c r="Y240" s="901" t="s">
        <v>885</v>
      </c>
      <c r="Z240" s="650"/>
      <c r="AA240" s="650"/>
      <c r="AB240" s="650"/>
      <c r="AC240" s="650"/>
      <c r="AX240" s="1101"/>
      <c r="AY240" s="896" t="s">
        <v>104</v>
      </c>
      <c r="AZ240" s="896" t="s">
        <v>2</v>
      </c>
      <c r="BA240" s="897" t="s">
        <v>858</v>
      </c>
      <c r="BB240" s="898">
        <v>1</v>
      </c>
      <c r="BC240" s="899">
        <v>3</v>
      </c>
      <c r="BD240" s="900" t="s">
        <v>851</v>
      </c>
      <c r="BE240" s="901" t="s">
        <v>885</v>
      </c>
      <c r="BF240" s="650"/>
      <c r="BG240" s="650"/>
    </row>
    <row r="241" spans="2:59" ht="28.5">
      <c r="B241" s="684" t="s">
        <v>75</v>
      </c>
      <c r="C241" s="650"/>
      <c r="D241" s="650"/>
      <c r="E241" s="650"/>
      <c r="F241" s="650"/>
      <c r="G241" s="650"/>
      <c r="H241" s="650"/>
      <c r="I241" s="650"/>
      <c r="J241" s="650"/>
      <c r="K241" s="650"/>
      <c r="R241" s="1102"/>
      <c r="S241" s="896" t="s">
        <v>33</v>
      </c>
      <c r="T241" s="896" t="s">
        <v>2</v>
      </c>
      <c r="U241" s="897" t="s">
        <v>858</v>
      </c>
      <c r="V241" s="898">
        <v>6</v>
      </c>
      <c r="W241" s="899">
        <v>2</v>
      </c>
      <c r="X241" s="902">
        <v>0.63245553203367588</v>
      </c>
      <c r="Y241" s="903">
        <v>0.31622776601683794</v>
      </c>
      <c r="Z241" s="650"/>
      <c r="AA241" s="650"/>
      <c r="AB241" s="650"/>
      <c r="AC241" s="650"/>
      <c r="AX241" s="1102"/>
      <c r="AY241" s="896" t="s">
        <v>33</v>
      </c>
      <c r="AZ241" s="896" t="s">
        <v>2</v>
      </c>
      <c r="BA241" s="897" t="s">
        <v>858</v>
      </c>
      <c r="BB241" s="898">
        <v>6</v>
      </c>
      <c r="BC241" s="899">
        <v>1.3333333333333333</v>
      </c>
      <c r="BD241" s="902">
        <v>1.505545305418162</v>
      </c>
      <c r="BE241" s="903">
        <v>1.1291589790636216</v>
      </c>
      <c r="BF241" s="650"/>
      <c r="BG241" s="650"/>
    </row>
    <row r="242" spans="2:59" ht="28.5">
      <c r="B242" s="650"/>
      <c r="C242" s="650"/>
      <c r="D242" s="650"/>
      <c r="E242" s="650"/>
      <c r="F242" s="650"/>
      <c r="G242" s="650"/>
      <c r="H242" s="650"/>
      <c r="I242" s="650"/>
      <c r="J242" s="650"/>
      <c r="K242" s="650"/>
      <c r="R242" s="1285" t="s">
        <v>915</v>
      </c>
      <c r="S242" s="896" t="s">
        <v>99</v>
      </c>
      <c r="T242" s="896" t="s">
        <v>2</v>
      </c>
      <c r="U242" s="897" t="s">
        <v>858</v>
      </c>
      <c r="V242" s="898">
        <v>1</v>
      </c>
      <c r="W242" s="899">
        <v>0</v>
      </c>
      <c r="X242" s="900" t="s">
        <v>851</v>
      </c>
      <c r="Y242" s="901" t="s">
        <v>885</v>
      </c>
      <c r="Z242" s="650"/>
      <c r="AA242" s="650"/>
      <c r="AB242" s="650"/>
      <c r="AC242" s="650"/>
      <c r="AX242" s="1285" t="s">
        <v>915</v>
      </c>
      <c r="AY242" s="896" t="s">
        <v>99</v>
      </c>
      <c r="AZ242" s="896" t="s">
        <v>2</v>
      </c>
      <c r="BA242" s="897" t="s">
        <v>858</v>
      </c>
      <c r="BB242" s="898">
        <v>1</v>
      </c>
      <c r="BC242" s="899">
        <v>0</v>
      </c>
      <c r="BD242" s="900" t="s">
        <v>851</v>
      </c>
      <c r="BE242" s="901" t="s">
        <v>885</v>
      </c>
      <c r="BF242" s="650"/>
      <c r="BG242" s="650"/>
    </row>
    <row r="243" spans="2:59" ht="29.25" thickBot="1">
      <c r="B243" s="1106" t="s">
        <v>935</v>
      </c>
      <c r="C243" s="1105"/>
      <c r="D243" s="1105"/>
      <c r="E243" s="1105"/>
      <c r="F243" s="1105"/>
      <c r="G243" s="1105"/>
      <c r="H243" s="650"/>
      <c r="I243" s="650"/>
      <c r="J243" s="650"/>
      <c r="K243" s="650"/>
      <c r="R243" s="1101"/>
      <c r="S243" s="896" t="s">
        <v>100</v>
      </c>
      <c r="T243" s="896" t="s">
        <v>2</v>
      </c>
      <c r="U243" s="897" t="s">
        <v>858</v>
      </c>
      <c r="V243" s="898">
        <v>1</v>
      </c>
      <c r="W243" s="899">
        <v>0</v>
      </c>
      <c r="X243" s="900" t="s">
        <v>851</v>
      </c>
      <c r="Y243" s="901" t="s">
        <v>885</v>
      </c>
      <c r="Z243" s="650"/>
      <c r="AA243" s="650"/>
      <c r="AB243" s="650"/>
      <c r="AC243" s="650"/>
      <c r="AX243" s="1101"/>
      <c r="AY243" s="896" t="s">
        <v>100</v>
      </c>
      <c r="AZ243" s="896" t="s">
        <v>2</v>
      </c>
      <c r="BA243" s="897" t="s">
        <v>858</v>
      </c>
      <c r="BB243" s="898">
        <v>1</v>
      </c>
      <c r="BC243" s="899">
        <v>1</v>
      </c>
      <c r="BD243" s="900" t="s">
        <v>851</v>
      </c>
      <c r="BE243" s="901" t="s">
        <v>885</v>
      </c>
      <c r="BF243" s="650"/>
      <c r="BG243" s="650"/>
    </row>
    <row r="244" spans="2:59" ht="15.95" customHeight="1" thickBot="1">
      <c r="B244" s="1293" t="s">
        <v>30</v>
      </c>
      <c r="C244" s="1289" t="s">
        <v>16</v>
      </c>
      <c r="D244" s="1290" t="s">
        <v>71</v>
      </c>
      <c r="E244" s="1290" t="s">
        <v>50</v>
      </c>
      <c r="F244" s="1291" t="s">
        <v>72</v>
      </c>
      <c r="G244" s="1111"/>
      <c r="H244" s="650"/>
      <c r="I244" s="650"/>
      <c r="J244" s="650"/>
      <c r="K244" s="650"/>
      <c r="R244" s="1101"/>
      <c r="S244" s="896" t="s">
        <v>101</v>
      </c>
      <c r="T244" s="896" t="s">
        <v>2</v>
      </c>
      <c r="U244" s="897" t="s">
        <v>858</v>
      </c>
      <c r="V244" s="898">
        <v>1</v>
      </c>
      <c r="W244" s="899">
        <v>1</v>
      </c>
      <c r="X244" s="900" t="s">
        <v>851</v>
      </c>
      <c r="Y244" s="901" t="s">
        <v>885</v>
      </c>
      <c r="Z244" s="650"/>
      <c r="AA244" s="650"/>
      <c r="AB244" s="650"/>
      <c r="AC244" s="650"/>
      <c r="AX244" s="1101"/>
      <c r="AY244" s="896" t="s">
        <v>101</v>
      </c>
      <c r="AZ244" s="896" t="s">
        <v>2</v>
      </c>
      <c r="BA244" s="897" t="s">
        <v>858</v>
      </c>
      <c r="BB244" s="898">
        <v>1</v>
      </c>
      <c r="BC244" s="899">
        <v>1</v>
      </c>
      <c r="BD244" s="900" t="s">
        <v>851</v>
      </c>
      <c r="BE244" s="901" t="s">
        <v>885</v>
      </c>
      <c r="BF244" s="650"/>
      <c r="BG244" s="650"/>
    </row>
    <row r="245" spans="2:59" ht="15.95" customHeight="1" thickBot="1">
      <c r="B245" s="1117"/>
      <c r="C245" s="1107"/>
      <c r="D245" s="1108"/>
      <c r="E245" s="1108"/>
      <c r="F245" s="951" t="s">
        <v>73</v>
      </c>
      <c r="G245" s="952" t="s">
        <v>74</v>
      </c>
      <c r="H245" s="650"/>
      <c r="I245" s="650"/>
      <c r="J245" s="650"/>
      <c r="K245" s="650"/>
      <c r="R245" s="1101"/>
      <c r="S245" s="896" t="s">
        <v>102</v>
      </c>
      <c r="T245" s="896" t="s">
        <v>2</v>
      </c>
      <c r="U245" s="897" t="s">
        <v>858</v>
      </c>
      <c r="V245" s="898">
        <v>1</v>
      </c>
      <c r="W245" s="899">
        <v>1</v>
      </c>
      <c r="X245" s="900" t="s">
        <v>851</v>
      </c>
      <c r="Y245" s="901" t="s">
        <v>885</v>
      </c>
      <c r="Z245" s="650"/>
      <c r="AA245" s="650"/>
      <c r="AB245" s="650"/>
      <c r="AC245" s="650"/>
      <c r="AX245" s="1101"/>
      <c r="AY245" s="896" t="s">
        <v>102</v>
      </c>
      <c r="AZ245" s="896" t="s">
        <v>2</v>
      </c>
      <c r="BA245" s="897" t="s">
        <v>858</v>
      </c>
      <c r="BB245" s="898">
        <v>1</v>
      </c>
      <c r="BC245" s="899">
        <v>1</v>
      </c>
      <c r="BD245" s="900" t="s">
        <v>851</v>
      </c>
      <c r="BE245" s="901" t="s">
        <v>885</v>
      </c>
      <c r="BF245" s="650"/>
      <c r="BG245" s="650"/>
    </row>
    <row r="246" spans="2:59" ht="28.5">
      <c r="B246" s="932" t="s">
        <v>2</v>
      </c>
      <c r="C246" s="956">
        <v>2.7202361111111131</v>
      </c>
      <c r="D246" s="939">
        <v>0.11266974445684647</v>
      </c>
      <c r="E246" s="939">
        <v>74.499896577019413</v>
      </c>
      <c r="F246" s="939">
        <v>2.4957617719880449</v>
      </c>
      <c r="G246" s="940">
        <v>2.9447104502341812</v>
      </c>
      <c r="H246" s="650"/>
      <c r="I246" s="650"/>
      <c r="J246" s="650"/>
      <c r="K246" s="650"/>
      <c r="R246" s="1101"/>
      <c r="S246" s="896" t="s">
        <v>103</v>
      </c>
      <c r="T246" s="896" t="s">
        <v>2</v>
      </c>
      <c r="U246" s="897" t="s">
        <v>858</v>
      </c>
      <c r="V246" s="898">
        <v>1</v>
      </c>
      <c r="W246" s="899">
        <v>2</v>
      </c>
      <c r="X246" s="900" t="s">
        <v>851</v>
      </c>
      <c r="Y246" s="901" t="s">
        <v>885</v>
      </c>
      <c r="Z246" s="650"/>
      <c r="AA246" s="650"/>
      <c r="AB246" s="650"/>
      <c r="AC246" s="650"/>
      <c r="AX246" s="1101"/>
      <c r="AY246" s="896" t="s">
        <v>103</v>
      </c>
      <c r="AZ246" s="896" t="s">
        <v>2</v>
      </c>
      <c r="BA246" s="897" t="s">
        <v>858</v>
      </c>
      <c r="BB246" s="898">
        <v>1</v>
      </c>
      <c r="BC246" s="899">
        <v>2</v>
      </c>
      <c r="BD246" s="900" t="s">
        <v>851</v>
      </c>
      <c r="BE246" s="901" t="s">
        <v>885</v>
      </c>
      <c r="BF246" s="650"/>
      <c r="BG246" s="650"/>
    </row>
    <row r="247" spans="2:59" ht="29.25" thickBot="1">
      <c r="B247" s="936" t="s">
        <v>1</v>
      </c>
      <c r="C247" s="957" t="s">
        <v>1920</v>
      </c>
      <c r="D247" s="958">
        <v>0.1798192817990302</v>
      </c>
      <c r="E247" s="958">
        <v>74.499896577018262</v>
      </c>
      <c r="F247" s="958">
        <v>2.5392422029488961</v>
      </c>
      <c r="G247" s="959">
        <v>3.2557577970511296</v>
      </c>
      <c r="H247" s="650"/>
      <c r="I247" s="650"/>
      <c r="J247" s="650"/>
      <c r="K247" s="650"/>
      <c r="R247" s="1101"/>
      <c r="S247" s="896" t="s">
        <v>104</v>
      </c>
      <c r="T247" s="896" t="s">
        <v>2</v>
      </c>
      <c r="U247" s="897" t="s">
        <v>858</v>
      </c>
      <c r="V247" s="898">
        <v>1</v>
      </c>
      <c r="W247" s="899">
        <v>3</v>
      </c>
      <c r="X247" s="900" t="s">
        <v>851</v>
      </c>
      <c r="Y247" s="901" t="s">
        <v>885</v>
      </c>
      <c r="Z247" s="650"/>
      <c r="AA247" s="650"/>
      <c r="AB247" s="650"/>
      <c r="AC247" s="650"/>
      <c r="AX247" s="1101"/>
      <c r="AY247" s="896" t="s">
        <v>104</v>
      </c>
      <c r="AZ247" s="896" t="s">
        <v>2</v>
      </c>
      <c r="BA247" s="897" t="s">
        <v>858</v>
      </c>
      <c r="BB247" s="898">
        <v>1</v>
      </c>
      <c r="BC247" s="899">
        <v>2</v>
      </c>
      <c r="BD247" s="900" t="s">
        <v>851</v>
      </c>
      <c r="BE247" s="901" t="s">
        <v>885</v>
      </c>
      <c r="BF247" s="650"/>
      <c r="BG247" s="650"/>
    </row>
    <row r="248" spans="2:59" ht="28.5">
      <c r="B248" s="1292" t="s">
        <v>1912</v>
      </c>
      <c r="C248" s="1105"/>
      <c r="D248" s="1105"/>
      <c r="E248" s="1105"/>
      <c r="F248" s="1105"/>
      <c r="G248" s="1105"/>
      <c r="H248" s="650"/>
      <c r="I248" s="650"/>
      <c r="J248" s="650"/>
      <c r="K248" s="650"/>
      <c r="R248" s="1102"/>
      <c r="S248" s="896" t="s">
        <v>33</v>
      </c>
      <c r="T248" s="896" t="s">
        <v>2</v>
      </c>
      <c r="U248" s="897" t="s">
        <v>858</v>
      </c>
      <c r="V248" s="898">
        <v>6</v>
      </c>
      <c r="W248" s="899">
        <v>1.1666666666666667</v>
      </c>
      <c r="X248" s="902">
        <v>1.1690451944500122</v>
      </c>
      <c r="Y248" s="903">
        <v>1.0020387381000102</v>
      </c>
      <c r="Z248" s="650"/>
      <c r="AA248" s="650"/>
      <c r="AB248" s="650"/>
      <c r="AC248" s="650"/>
      <c r="AX248" s="1102"/>
      <c r="AY248" s="896" t="s">
        <v>33</v>
      </c>
      <c r="AZ248" s="896" t="s">
        <v>2</v>
      </c>
      <c r="BA248" s="897" t="s">
        <v>858</v>
      </c>
      <c r="BB248" s="898">
        <v>6</v>
      </c>
      <c r="BC248" s="899">
        <v>1.1666666666666667</v>
      </c>
      <c r="BD248" s="902">
        <v>0.752772652709081</v>
      </c>
      <c r="BE248" s="903">
        <v>0.64523370232206945</v>
      </c>
      <c r="BF248" s="650"/>
      <c r="BG248" s="650"/>
    </row>
    <row r="249" spans="2:59" ht="28.5">
      <c r="B249" s="650"/>
      <c r="C249" s="650"/>
      <c r="D249" s="650"/>
      <c r="E249" s="650"/>
      <c r="F249" s="650"/>
      <c r="G249" s="650"/>
      <c r="H249" s="650"/>
      <c r="I249" s="650"/>
      <c r="J249" s="650"/>
      <c r="K249" s="650"/>
      <c r="R249" s="1285" t="s">
        <v>916</v>
      </c>
      <c r="S249" s="896" t="s">
        <v>99</v>
      </c>
      <c r="T249" s="896" t="s">
        <v>2</v>
      </c>
      <c r="U249" s="897" t="s">
        <v>858</v>
      </c>
      <c r="V249" s="898">
        <v>1</v>
      </c>
      <c r="W249" s="899">
        <v>0</v>
      </c>
      <c r="X249" s="900" t="s">
        <v>851</v>
      </c>
      <c r="Y249" s="901" t="s">
        <v>885</v>
      </c>
      <c r="Z249" s="650"/>
      <c r="AA249" s="650"/>
      <c r="AB249" s="650"/>
      <c r="AC249" s="650"/>
      <c r="AX249" s="1285" t="s">
        <v>916</v>
      </c>
      <c r="AY249" s="896" t="s">
        <v>99</v>
      </c>
      <c r="AZ249" s="896" t="s">
        <v>2</v>
      </c>
      <c r="BA249" s="897" t="s">
        <v>858</v>
      </c>
      <c r="BB249" s="898">
        <v>1</v>
      </c>
      <c r="BC249" s="899">
        <v>0</v>
      </c>
      <c r="BD249" s="900" t="s">
        <v>851</v>
      </c>
      <c r="BE249" s="901" t="s">
        <v>885</v>
      </c>
      <c r="BF249" s="650"/>
      <c r="BG249" s="650"/>
    </row>
    <row r="250" spans="2:59" ht="29.25" thickBot="1">
      <c r="B250" s="1106" t="s">
        <v>937</v>
      </c>
      <c r="C250" s="1105"/>
      <c r="D250" s="1105"/>
      <c r="E250" s="1105"/>
      <c r="F250" s="1105"/>
      <c r="G250" s="1105"/>
      <c r="H250" s="1105"/>
      <c r="I250" s="1105"/>
      <c r="J250" s="650"/>
      <c r="K250" s="650"/>
      <c r="R250" s="1101"/>
      <c r="S250" s="896" t="s">
        <v>100</v>
      </c>
      <c r="T250" s="896" t="s">
        <v>2</v>
      </c>
      <c r="U250" s="897" t="s">
        <v>858</v>
      </c>
      <c r="V250" s="898">
        <v>1</v>
      </c>
      <c r="W250" s="899">
        <v>1</v>
      </c>
      <c r="X250" s="900" t="s">
        <v>851</v>
      </c>
      <c r="Y250" s="901" t="s">
        <v>885</v>
      </c>
      <c r="Z250" s="650"/>
      <c r="AA250" s="650"/>
      <c r="AB250" s="650"/>
      <c r="AC250" s="650"/>
      <c r="AX250" s="1101"/>
      <c r="AY250" s="896" t="s">
        <v>100</v>
      </c>
      <c r="AZ250" s="896" t="s">
        <v>2</v>
      </c>
      <c r="BA250" s="897" t="s">
        <v>858</v>
      </c>
      <c r="BB250" s="898">
        <v>1</v>
      </c>
      <c r="BC250" s="899">
        <v>0</v>
      </c>
      <c r="BD250" s="900" t="s">
        <v>851</v>
      </c>
      <c r="BE250" s="901" t="s">
        <v>885</v>
      </c>
      <c r="BF250" s="650"/>
      <c r="BG250" s="650"/>
    </row>
    <row r="251" spans="2:59" ht="29.25" thickBot="1">
      <c r="B251" s="1297" t="s">
        <v>78</v>
      </c>
      <c r="C251" s="1298" t="s">
        <v>79</v>
      </c>
      <c r="D251" s="1289" t="s">
        <v>80</v>
      </c>
      <c r="E251" s="1290" t="s">
        <v>71</v>
      </c>
      <c r="F251" s="1290" t="s">
        <v>50</v>
      </c>
      <c r="G251" s="1290" t="s">
        <v>1921</v>
      </c>
      <c r="H251" s="1291" t="s">
        <v>1922</v>
      </c>
      <c r="I251" s="1111"/>
      <c r="J251" s="650"/>
      <c r="K251" s="650"/>
      <c r="R251" s="1101"/>
      <c r="S251" s="896" t="s">
        <v>101</v>
      </c>
      <c r="T251" s="896" t="s">
        <v>2</v>
      </c>
      <c r="U251" s="897" t="s">
        <v>858</v>
      </c>
      <c r="V251" s="898">
        <v>1</v>
      </c>
      <c r="W251" s="899">
        <v>1</v>
      </c>
      <c r="X251" s="900" t="s">
        <v>851</v>
      </c>
      <c r="Y251" s="901" t="s">
        <v>885</v>
      </c>
      <c r="Z251" s="650"/>
      <c r="AA251" s="650"/>
      <c r="AB251" s="650"/>
      <c r="AC251" s="650"/>
      <c r="AX251" s="1101"/>
      <c r="AY251" s="896" t="s">
        <v>101</v>
      </c>
      <c r="AZ251" s="896" t="s">
        <v>2</v>
      </c>
      <c r="BA251" s="897" t="s">
        <v>858</v>
      </c>
      <c r="BB251" s="898">
        <v>1</v>
      </c>
      <c r="BC251" s="899">
        <v>0</v>
      </c>
      <c r="BD251" s="900" t="s">
        <v>851</v>
      </c>
      <c r="BE251" s="901" t="s">
        <v>885</v>
      </c>
      <c r="BF251" s="650"/>
      <c r="BG251" s="650"/>
    </row>
    <row r="252" spans="2:59" ht="30" thickBot="1">
      <c r="B252" s="1109"/>
      <c r="C252" s="1110"/>
      <c r="D252" s="1107"/>
      <c r="E252" s="1108"/>
      <c r="F252" s="1108"/>
      <c r="G252" s="1108"/>
      <c r="H252" s="951" t="s">
        <v>73</v>
      </c>
      <c r="I252" s="952" t="s">
        <v>74</v>
      </c>
      <c r="J252" s="650"/>
      <c r="K252" s="650"/>
      <c r="R252" s="1101"/>
      <c r="S252" s="896" t="s">
        <v>102</v>
      </c>
      <c r="T252" s="896" t="s">
        <v>2</v>
      </c>
      <c r="U252" s="897" t="s">
        <v>858</v>
      </c>
      <c r="V252" s="898">
        <v>1</v>
      </c>
      <c r="W252" s="899">
        <v>1</v>
      </c>
      <c r="X252" s="900" t="s">
        <v>851</v>
      </c>
      <c r="Y252" s="901" t="s">
        <v>885</v>
      </c>
      <c r="Z252" s="650"/>
      <c r="AA252" s="650"/>
      <c r="AB252" s="650"/>
      <c r="AC252" s="650"/>
      <c r="AX252" s="1101"/>
      <c r="AY252" s="896" t="s">
        <v>102</v>
      </c>
      <c r="AZ252" s="896" t="s">
        <v>2</v>
      </c>
      <c r="BA252" s="897" t="s">
        <v>858</v>
      </c>
      <c r="BB252" s="898">
        <v>1</v>
      </c>
      <c r="BC252" s="899">
        <v>2</v>
      </c>
      <c r="BD252" s="900" t="s">
        <v>851</v>
      </c>
      <c r="BE252" s="901" t="s">
        <v>885</v>
      </c>
      <c r="BF252" s="650"/>
      <c r="BG252" s="650"/>
    </row>
    <row r="253" spans="2:59" ht="28.5">
      <c r="B253" s="960" t="s">
        <v>2</v>
      </c>
      <c r="C253" s="891" t="s">
        <v>1</v>
      </c>
      <c r="D253" s="961" t="s">
        <v>1923</v>
      </c>
      <c r="E253" s="962">
        <v>0.21220142653311766</v>
      </c>
      <c r="F253" s="962">
        <v>74.499896577018532</v>
      </c>
      <c r="G253" s="962">
        <v>0.40618792889279076</v>
      </c>
      <c r="H253" s="962">
        <v>-0.60003732475338001</v>
      </c>
      <c r="I253" s="963">
        <v>0.24550954697558036</v>
      </c>
      <c r="J253" s="650"/>
      <c r="K253" s="650"/>
      <c r="R253" s="1101"/>
      <c r="S253" s="896" t="s">
        <v>103</v>
      </c>
      <c r="T253" s="896" t="s">
        <v>2</v>
      </c>
      <c r="U253" s="897" t="s">
        <v>858</v>
      </c>
      <c r="V253" s="898">
        <v>1</v>
      </c>
      <c r="W253" s="899">
        <v>2</v>
      </c>
      <c r="X253" s="900" t="s">
        <v>851</v>
      </c>
      <c r="Y253" s="901" t="s">
        <v>885</v>
      </c>
      <c r="Z253" s="650"/>
      <c r="AA253" s="650"/>
      <c r="AB253" s="650"/>
      <c r="AC253" s="650"/>
      <c r="AX253" s="1101"/>
      <c r="AY253" s="896" t="s">
        <v>103</v>
      </c>
      <c r="AZ253" s="896" t="s">
        <v>2</v>
      </c>
      <c r="BA253" s="897" t="s">
        <v>858</v>
      </c>
      <c r="BB253" s="898">
        <v>1</v>
      </c>
      <c r="BC253" s="899">
        <v>2</v>
      </c>
      <c r="BD253" s="900" t="s">
        <v>851</v>
      </c>
      <c r="BE253" s="901" t="s">
        <v>885</v>
      </c>
      <c r="BF253" s="650"/>
      <c r="BG253" s="650"/>
    </row>
    <row r="254" spans="2:59" ht="15.95" customHeight="1" thickBot="1">
      <c r="B254" s="964" t="s">
        <v>1</v>
      </c>
      <c r="C254" s="965" t="s">
        <v>2</v>
      </c>
      <c r="D254" s="966" t="s">
        <v>1924</v>
      </c>
      <c r="E254" s="967">
        <v>0.21220142653311766</v>
      </c>
      <c r="F254" s="967">
        <v>74.499896577018532</v>
      </c>
      <c r="G254" s="967">
        <v>0.40618792889279076</v>
      </c>
      <c r="H254" s="967">
        <v>-0.24550954697558036</v>
      </c>
      <c r="I254" s="968">
        <v>0.60003732475338001</v>
      </c>
      <c r="J254" s="650"/>
      <c r="K254" s="650"/>
      <c r="R254" s="1101"/>
      <c r="S254" s="896" t="s">
        <v>104</v>
      </c>
      <c r="T254" s="896" t="s">
        <v>2</v>
      </c>
      <c r="U254" s="897" t="s">
        <v>858</v>
      </c>
      <c r="V254" s="898">
        <v>1</v>
      </c>
      <c r="W254" s="899">
        <v>3</v>
      </c>
      <c r="X254" s="900" t="s">
        <v>851</v>
      </c>
      <c r="Y254" s="901" t="s">
        <v>885</v>
      </c>
      <c r="Z254" s="650"/>
      <c r="AA254" s="650"/>
      <c r="AB254" s="650"/>
      <c r="AC254" s="650"/>
      <c r="AX254" s="1101"/>
      <c r="AY254" s="896" t="s">
        <v>104</v>
      </c>
      <c r="AZ254" s="896" t="s">
        <v>2</v>
      </c>
      <c r="BA254" s="897" t="s">
        <v>858</v>
      </c>
      <c r="BB254" s="898">
        <v>1</v>
      </c>
      <c r="BC254" s="899">
        <v>3</v>
      </c>
      <c r="BD254" s="900" t="s">
        <v>851</v>
      </c>
      <c r="BE254" s="901" t="s">
        <v>885</v>
      </c>
      <c r="BF254" s="650"/>
      <c r="BG254" s="650"/>
    </row>
    <row r="255" spans="2:59" ht="28.5">
      <c r="B255" s="1292" t="s">
        <v>81</v>
      </c>
      <c r="C255" s="1105"/>
      <c r="D255" s="1105"/>
      <c r="E255" s="1105"/>
      <c r="F255" s="1105"/>
      <c r="G255" s="1105"/>
      <c r="H255" s="1105"/>
      <c r="I255" s="1105"/>
      <c r="J255" s="650"/>
      <c r="K255" s="650"/>
      <c r="R255" s="1102"/>
      <c r="S255" s="896" t="s">
        <v>33</v>
      </c>
      <c r="T255" s="896" t="s">
        <v>2</v>
      </c>
      <c r="U255" s="897" t="s">
        <v>858</v>
      </c>
      <c r="V255" s="898">
        <v>6</v>
      </c>
      <c r="W255" s="899">
        <v>1.3333333333333333</v>
      </c>
      <c r="X255" s="902">
        <v>1.0327955589886446</v>
      </c>
      <c r="Y255" s="903">
        <v>0.77459666924148352</v>
      </c>
      <c r="Z255" s="650"/>
      <c r="AA255" s="650"/>
      <c r="AB255" s="650"/>
      <c r="AC255" s="650"/>
      <c r="AX255" s="1102"/>
      <c r="AY255" s="896" t="s">
        <v>33</v>
      </c>
      <c r="AZ255" s="896" t="s">
        <v>2</v>
      </c>
      <c r="BA255" s="897" t="s">
        <v>858</v>
      </c>
      <c r="BB255" s="898">
        <v>6</v>
      </c>
      <c r="BC255" s="899">
        <v>1.1666666666666667</v>
      </c>
      <c r="BD255" s="902">
        <v>1.3291601358251257</v>
      </c>
      <c r="BE255" s="903">
        <v>1.1392801164215363</v>
      </c>
      <c r="BF255" s="650"/>
      <c r="BG255" s="650"/>
    </row>
    <row r="256" spans="2:59" ht="28.5">
      <c r="B256" s="1292" t="s">
        <v>1913</v>
      </c>
      <c r="C256" s="1105"/>
      <c r="D256" s="1105"/>
      <c r="E256" s="1105"/>
      <c r="F256" s="1105"/>
      <c r="G256" s="1105"/>
      <c r="H256" s="1105"/>
      <c r="I256" s="1105"/>
      <c r="J256" s="650"/>
      <c r="K256" s="650"/>
      <c r="R256" s="1285" t="s">
        <v>917</v>
      </c>
      <c r="S256" s="896" t="s">
        <v>99</v>
      </c>
      <c r="T256" s="896" t="s">
        <v>2</v>
      </c>
      <c r="U256" s="897" t="s">
        <v>858</v>
      </c>
      <c r="V256" s="898">
        <v>1</v>
      </c>
      <c r="W256" s="899">
        <v>0</v>
      </c>
      <c r="X256" s="900" t="s">
        <v>851</v>
      </c>
      <c r="Y256" s="901" t="s">
        <v>885</v>
      </c>
      <c r="Z256" s="650"/>
      <c r="AA256" s="650"/>
      <c r="AB256" s="650"/>
      <c r="AC256" s="650"/>
      <c r="AX256" s="1285" t="s">
        <v>917</v>
      </c>
      <c r="AY256" s="896" t="s">
        <v>99</v>
      </c>
      <c r="AZ256" s="896" t="s">
        <v>2</v>
      </c>
      <c r="BA256" s="897" t="s">
        <v>858</v>
      </c>
      <c r="BB256" s="898">
        <v>1</v>
      </c>
      <c r="BC256" s="899">
        <v>1</v>
      </c>
      <c r="BD256" s="900" t="s">
        <v>851</v>
      </c>
      <c r="BE256" s="901" t="s">
        <v>885</v>
      </c>
      <c r="BF256" s="650"/>
      <c r="BG256" s="650"/>
    </row>
    <row r="257" spans="2:59" ht="28.5">
      <c r="B257" s="650"/>
      <c r="C257" s="650"/>
      <c r="D257" s="650"/>
      <c r="E257" s="650"/>
      <c r="F257" s="650"/>
      <c r="G257" s="650"/>
      <c r="H257" s="650"/>
      <c r="I257" s="650"/>
      <c r="J257" s="650"/>
      <c r="K257" s="650"/>
      <c r="R257" s="1101"/>
      <c r="S257" s="896" t="s">
        <v>100</v>
      </c>
      <c r="T257" s="896" t="s">
        <v>2</v>
      </c>
      <c r="U257" s="897" t="s">
        <v>858</v>
      </c>
      <c r="V257" s="898">
        <v>1</v>
      </c>
      <c r="W257" s="899">
        <v>0</v>
      </c>
      <c r="X257" s="900" t="s">
        <v>851</v>
      </c>
      <c r="Y257" s="901" t="s">
        <v>885</v>
      </c>
      <c r="Z257" s="650"/>
      <c r="AA257" s="650"/>
      <c r="AB257" s="650"/>
      <c r="AC257" s="650"/>
      <c r="AX257" s="1101"/>
      <c r="AY257" s="896" t="s">
        <v>100</v>
      </c>
      <c r="AZ257" s="896" t="s">
        <v>2</v>
      </c>
      <c r="BA257" s="897" t="s">
        <v>858</v>
      </c>
      <c r="BB257" s="898">
        <v>1</v>
      </c>
      <c r="BC257" s="899">
        <v>1</v>
      </c>
      <c r="BD257" s="900" t="s">
        <v>851</v>
      </c>
      <c r="BE257" s="901" t="s">
        <v>885</v>
      </c>
      <c r="BF257" s="650"/>
      <c r="BG257" s="650"/>
    </row>
    <row r="258" spans="2:59" ht="29.25" thickBot="1">
      <c r="B258" s="1106" t="s">
        <v>942</v>
      </c>
      <c r="C258" s="1105"/>
      <c r="D258" s="1105"/>
      <c r="E258" s="1105"/>
      <c r="F258" s="650"/>
      <c r="G258" s="650"/>
      <c r="H258" s="650"/>
      <c r="I258" s="650"/>
      <c r="J258" s="650"/>
      <c r="K258" s="650"/>
      <c r="R258" s="1101"/>
      <c r="S258" s="896" t="s">
        <v>101</v>
      </c>
      <c r="T258" s="896" t="s">
        <v>2</v>
      </c>
      <c r="U258" s="897" t="s">
        <v>858</v>
      </c>
      <c r="V258" s="898">
        <v>1</v>
      </c>
      <c r="W258" s="899">
        <v>1</v>
      </c>
      <c r="X258" s="900" t="s">
        <v>851</v>
      </c>
      <c r="Y258" s="901" t="s">
        <v>885</v>
      </c>
      <c r="Z258" s="650"/>
      <c r="AA258" s="650"/>
      <c r="AB258" s="650"/>
      <c r="AC258" s="650"/>
      <c r="AX258" s="1101"/>
      <c r="AY258" s="896" t="s">
        <v>101</v>
      </c>
      <c r="AZ258" s="896" t="s">
        <v>2</v>
      </c>
      <c r="BA258" s="897" t="s">
        <v>858</v>
      </c>
      <c r="BB258" s="898">
        <v>1</v>
      </c>
      <c r="BC258" s="899">
        <v>1</v>
      </c>
      <c r="BD258" s="900" t="s">
        <v>851</v>
      </c>
      <c r="BE258" s="901" t="s">
        <v>885</v>
      </c>
      <c r="BF258" s="650"/>
      <c r="BG258" s="650"/>
    </row>
    <row r="259" spans="2:59" ht="30" thickBot="1">
      <c r="B259" s="887" t="s">
        <v>849</v>
      </c>
      <c r="C259" s="888" t="s">
        <v>850</v>
      </c>
      <c r="D259" s="888" t="s">
        <v>36</v>
      </c>
      <c r="E259" s="889" t="s">
        <v>39</v>
      </c>
      <c r="F259" s="650"/>
      <c r="G259" s="650"/>
      <c r="H259" s="650"/>
      <c r="I259" s="650"/>
      <c r="J259" s="650"/>
      <c r="K259" s="650"/>
      <c r="R259" s="1101"/>
      <c r="S259" s="896" t="s">
        <v>102</v>
      </c>
      <c r="T259" s="896" t="s">
        <v>2</v>
      </c>
      <c r="U259" s="897" t="s">
        <v>858</v>
      </c>
      <c r="V259" s="898">
        <v>1</v>
      </c>
      <c r="W259" s="899">
        <v>1</v>
      </c>
      <c r="X259" s="900" t="s">
        <v>851</v>
      </c>
      <c r="Y259" s="901" t="s">
        <v>885</v>
      </c>
      <c r="Z259" s="650"/>
      <c r="AA259" s="650"/>
      <c r="AB259" s="650"/>
      <c r="AC259" s="650"/>
      <c r="AX259" s="1101"/>
      <c r="AY259" s="896" t="s">
        <v>102</v>
      </c>
      <c r="AZ259" s="896" t="s">
        <v>2</v>
      </c>
      <c r="BA259" s="897" t="s">
        <v>858</v>
      </c>
      <c r="BB259" s="898">
        <v>1</v>
      </c>
      <c r="BC259" s="899">
        <v>1</v>
      </c>
      <c r="BD259" s="900" t="s">
        <v>851</v>
      </c>
      <c r="BE259" s="901" t="s">
        <v>885</v>
      </c>
      <c r="BF259" s="650"/>
      <c r="BG259" s="650"/>
    </row>
    <row r="260" spans="2:59" ht="15.95" customHeight="1" thickBot="1">
      <c r="B260" s="969">
        <v>1</v>
      </c>
      <c r="C260" s="954">
        <v>74.499896577018532</v>
      </c>
      <c r="D260" s="954">
        <v>0.69782085941885841</v>
      </c>
      <c r="E260" s="955">
        <v>0.40618792889279076</v>
      </c>
      <c r="F260" s="650"/>
      <c r="G260" s="650"/>
      <c r="H260" s="650"/>
      <c r="I260" s="650"/>
      <c r="J260" s="650"/>
      <c r="K260" s="650"/>
      <c r="R260" s="1101"/>
      <c r="S260" s="896" t="s">
        <v>103</v>
      </c>
      <c r="T260" s="896" t="s">
        <v>2</v>
      </c>
      <c r="U260" s="897" t="s">
        <v>858</v>
      </c>
      <c r="V260" s="898">
        <v>1</v>
      </c>
      <c r="W260" s="899">
        <v>1</v>
      </c>
      <c r="X260" s="900" t="s">
        <v>851</v>
      </c>
      <c r="Y260" s="901" t="s">
        <v>885</v>
      </c>
      <c r="Z260" s="650"/>
      <c r="AA260" s="650"/>
      <c r="AB260" s="650"/>
      <c r="AC260" s="650"/>
      <c r="AX260" s="1101"/>
      <c r="AY260" s="896" t="s">
        <v>103</v>
      </c>
      <c r="AZ260" s="896" t="s">
        <v>2</v>
      </c>
      <c r="BA260" s="897" t="s">
        <v>858</v>
      </c>
      <c r="BB260" s="898">
        <v>1</v>
      </c>
      <c r="BC260" s="899">
        <v>2</v>
      </c>
      <c r="BD260" s="900" t="s">
        <v>851</v>
      </c>
      <c r="BE260" s="901" t="s">
        <v>885</v>
      </c>
      <c r="BF260" s="650"/>
      <c r="BG260" s="650"/>
    </row>
    <row r="261" spans="2:59" ht="15.95" customHeight="1">
      <c r="B261" s="1292" t="s">
        <v>85</v>
      </c>
      <c r="C261" s="1105"/>
      <c r="D261" s="1105"/>
      <c r="E261" s="1105"/>
      <c r="F261" s="650"/>
      <c r="G261" s="650"/>
      <c r="H261" s="650"/>
      <c r="I261" s="650"/>
      <c r="J261" s="650"/>
      <c r="K261" s="650"/>
      <c r="R261" s="1101"/>
      <c r="S261" s="896" t="s">
        <v>104</v>
      </c>
      <c r="T261" s="896" t="s">
        <v>2</v>
      </c>
      <c r="U261" s="897" t="s">
        <v>858</v>
      </c>
      <c r="V261" s="898">
        <v>1</v>
      </c>
      <c r="W261" s="899">
        <v>3</v>
      </c>
      <c r="X261" s="900" t="s">
        <v>851</v>
      </c>
      <c r="Y261" s="901" t="s">
        <v>885</v>
      </c>
      <c r="Z261" s="650"/>
      <c r="AA261" s="650"/>
      <c r="AB261" s="650"/>
      <c r="AC261" s="650"/>
      <c r="AX261" s="1101"/>
      <c r="AY261" s="896" t="s">
        <v>104</v>
      </c>
      <c r="AZ261" s="896" t="s">
        <v>2</v>
      </c>
      <c r="BA261" s="897" t="s">
        <v>858</v>
      </c>
      <c r="BB261" s="898">
        <v>1</v>
      </c>
      <c r="BC261" s="899">
        <v>2</v>
      </c>
      <c r="BD261" s="900" t="s">
        <v>851</v>
      </c>
      <c r="BE261" s="901" t="s">
        <v>885</v>
      </c>
      <c r="BF261" s="650"/>
      <c r="BG261" s="650"/>
    </row>
    <row r="262" spans="2:59" ht="28.5">
      <c r="B262" s="1292" t="s">
        <v>1911</v>
      </c>
      <c r="C262" s="1105"/>
      <c r="D262" s="1105"/>
      <c r="E262" s="1105"/>
      <c r="F262" s="650"/>
      <c r="G262" s="650"/>
      <c r="H262" s="650"/>
      <c r="I262" s="650"/>
      <c r="J262" s="650"/>
      <c r="K262" s="650"/>
      <c r="R262" s="1102"/>
      <c r="S262" s="896" t="s">
        <v>33</v>
      </c>
      <c r="T262" s="896" t="s">
        <v>2</v>
      </c>
      <c r="U262" s="897" t="s">
        <v>858</v>
      </c>
      <c r="V262" s="898">
        <v>6</v>
      </c>
      <c r="W262" s="899">
        <v>1</v>
      </c>
      <c r="X262" s="902">
        <v>1.0954451150103324</v>
      </c>
      <c r="Y262" s="903">
        <v>1.0954451150103324</v>
      </c>
      <c r="Z262" s="650"/>
      <c r="AA262" s="650"/>
      <c r="AB262" s="650"/>
      <c r="AC262" s="650"/>
      <c r="AX262" s="1102"/>
      <c r="AY262" s="896" t="s">
        <v>33</v>
      </c>
      <c r="AZ262" s="896" t="s">
        <v>2</v>
      </c>
      <c r="BA262" s="897" t="s">
        <v>858</v>
      </c>
      <c r="BB262" s="898">
        <v>6</v>
      </c>
      <c r="BC262" s="899">
        <v>1.3333333333333333</v>
      </c>
      <c r="BD262" s="902">
        <v>0.51639777949432231</v>
      </c>
      <c r="BE262" s="903">
        <v>0.38729833462074176</v>
      </c>
      <c r="BF262" s="650"/>
      <c r="BG262" s="650"/>
    </row>
    <row r="263" spans="2:59" ht="28.5">
      <c r="B263" s="650"/>
      <c r="C263" s="650"/>
      <c r="D263" s="650"/>
      <c r="E263" s="650"/>
      <c r="F263" s="650"/>
      <c r="G263" s="650"/>
      <c r="H263" s="650"/>
      <c r="I263" s="650"/>
      <c r="J263" s="650"/>
      <c r="K263" s="650"/>
      <c r="R263" s="1285" t="s">
        <v>918</v>
      </c>
      <c r="S263" s="896" t="s">
        <v>99</v>
      </c>
      <c r="T263" s="896" t="s">
        <v>2</v>
      </c>
      <c r="U263" s="897" t="s">
        <v>858</v>
      </c>
      <c r="V263" s="898">
        <v>1</v>
      </c>
      <c r="W263" s="899">
        <v>1</v>
      </c>
      <c r="X263" s="900" t="s">
        <v>851</v>
      </c>
      <c r="Y263" s="901" t="s">
        <v>885</v>
      </c>
      <c r="Z263" s="650"/>
      <c r="AA263" s="650"/>
      <c r="AB263" s="650"/>
      <c r="AC263" s="650"/>
      <c r="AX263" s="1285" t="s">
        <v>918</v>
      </c>
      <c r="AY263" s="896" t="s">
        <v>99</v>
      </c>
      <c r="AZ263" s="896" t="s">
        <v>2</v>
      </c>
      <c r="BA263" s="897" t="s">
        <v>858</v>
      </c>
      <c r="BB263" s="898">
        <v>1</v>
      </c>
      <c r="BC263" s="899">
        <v>2</v>
      </c>
      <c r="BD263" s="900" t="s">
        <v>851</v>
      </c>
      <c r="BE263" s="901" t="s">
        <v>885</v>
      </c>
      <c r="BF263" s="650"/>
      <c r="BG263" s="650"/>
    </row>
    <row r="264" spans="2:59" ht="28.5">
      <c r="B264" s="650"/>
      <c r="C264" s="650"/>
      <c r="D264" s="650"/>
      <c r="E264" s="650"/>
      <c r="F264" s="650"/>
      <c r="G264" s="650"/>
      <c r="H264" s="650"/>
      <c r="I264" s="650"/>
      <c r="J264" s="650"/>
      <c r="K264" s="650"/>
      <c r="R264" s="1101"/>
      <c r="S264" s="896" t="s">
        <v>100</v>
      </c>
      <c r="T264" s="896" t="s">
        <v>2</v>
      </c>
      <c r="U264" s="897" t="s">
        <v>858</v>
      </c>
      <c r="V264" s="898">
        <v>1</v>
      </c>
      <c r="W264" s="899">
        <v>2</v>
      </c>
      <c r="X264" s="900" t="s">
        <v>851</v>
      </c>
      <c r="Y264" s="901" t="s">
        <v>885</v>
      </c>
      <c r="Z264" s="650"/>
      <c r="AA264" s="650"/>
      <c r="AB264" s="650"/>
      <c r="AC264" s="650"/>
      <c r="AX264" s="1101"/>
      <c r="AY264" s="896" t="s">
        <v>100</v>
      </c>
      <c r="AZ264" s="896" t="s">
        <v>2</v>
      </c>
      <c r="BA264" s="897" t="s">
        <v>858</v>
      </c>
      <c r="BB264" s="898">
        <v>1</v>
      </c>
      <c r="BC264" s="899">
        <v>2</v>
      </c>
      <c r="BD264" s="900" t="s">
        <v>851</v>
      </c>
      <c r="BE264" s="901" t="s">
        <v>885</v>
      </c>
      <c r="BF264" s="650"/>
      <c r="BG264" s="650"/>
    </row>
    <row r="265" spans="2:59" ht="28.5">
      <c r="B265" s="684" t="s">
        <v>113</v>
      </c>
      <c r="C265" s="650"/>
      <c r="D265" s="650"/>
      <c r="E265" s="650"/>
      <c r="F265" s="650"/>
      <c r="G265" s="650"/>
      <c r="H265" s="650"/>
      <c r="I265" s="650"/>
      <c r="J265" s="650"/>
      <c r="K265" s="650"/>
      <c r="R265" s="1101"/>
      <c r="S265" s="896" t="s">
        <v>101</v>
      </c>
      <c r="T265" s="896" t="s">
        <v>2</v>
      </c>
      <c r="U265" s="897" t="s">
        <v>858</v>
      </c>
      <c r="V265" s="898">
        <v>1</v>
      </c>
      <c r="W265" s="899">
        <v>2</v>
      </c>
      <c r="X265" s="900" t="s">
        <v>851</v>
      </c>
      <c r="Y265" s="901" t="s">
        <v>885</v>
      </c>
      <c r="Z265" s="650"/>
      <c r="AA265" s="650"/>
      <c r="AB265" s="650"/>
      <c r="AC265" s="650"/>
      <c r="AX265" s="1101"/>
      <c r="AY265" s="896" t="s">
        <v>101</v>
      </c>
      <c r="AZ265" s="896" t="s">
        <v>2</v>
      </c>
      <c r="BA265" s="897" t="s">
        <v>858</v>
      </c>
      <c r="BB265" s="898">
        <v>1</v>
      </c>
      <c r="BC265" s="899">
        <v>1</v>
      </c>
      <c r="BD265" s="900" t="s">
        <v>851</v>
      </c>
      <c r="BE265" s="901" t="s">
        <v>885</v>
      </c>
      <c r="BF265" s="650"/>
      <c r="BG265" s="650"/>
    </row>
    <row r="266" spans="2:59" ht="28.5">
      <c r="B266" s="650"/>
      <c r="C266" s="650"/>
      <c r="D266" s="650"/>
      <c r="E266" s="650"/>
      <c r="F266" s="650"/>
      <c r="G266" s="650"/>
      <c r="H266" s="650"/>
      <c r="I266" s="650"/>
      <c r="J266" s="650"/>
      <c r="K266" s="650"/>
      <c r="R266" s="1101"/>
      <c r="S266" s="896" t="s">
        <v>102</v>
      </c>
      <c r="T266" s="896" t="s">
        <v>2</v>
      </c>
      <c r="U266" s="897" t="s">
        <v>858</v>
      </c>
      <c r="V266" s="898">
        <v>1</v>
      </c>
      <c r="W266" s="899">
        <v>3</v>
      </c>
      <c r="X266" s="900" t="s">
        <v>851</v>
      </c>
      <c r="Y266" s="901" t="s">
        <v>885</v>
      </c>
      <c r="Z266" s="650"/>
      <c r="AA266" s="650"/>
      <c r="AB266" s="650"/>
      <c r="AC266" s="650"/>
      <c r="AX266" s="1101"/>
      <c r="AY266" s="896" t="s">
        <v>102</v>
      </c>
      <c r="AZ266" s="896" t="s">
        <v>2</v>
      </c>
      <c r="BA266" s="897" t="s">
        <v>858</v>
      </c>
      <c r="BB266" s="898">
        <v>1</v>
      </c>
      <c r="BC266" s="899">
        <v>3</v>
      </c>
      <c r="BD266" s="900" t="s">
        <v>851</v>
      </c>
      <c r="BE266" s="901" t="s">
        <v>885</v>
      </c>
      <c r="BF266" s="650"/>
      <c r="BG266" s="650"/>
    </row>
    <row r="267" spans="2:59" ht="29.25" thickBot="1">
      <c r="B267" s="1106" t="s">
        <v>935</v>
      </c>
      <c r="C267" s="1105"/>
      <c r="D267" s="1105"/>
      <c r="E267" s="1105"/>
      <c r="F267" s="1105"/>
      <c r="G267" s="1105"/>
      <c r="H267" s="650"/>
      <c r="I267" s="650"/>
      <c r="J267" s="650"/>
      <c r="K267" s="650"/>
      <c r="R267" s="1101"/>
      <c r="S267" s="896" t="s">
        <v>103</v>
      </c>
      <c r="T267" s="896" t="s">
        <v>2</v>
      </c>
      <c r="U267" s="897" t="s">
        <v>858</v>
      </c>
      <c r="V267" s="898">
        <v>1</v>
      </c>
      <c r="W267" s="899">
        <v>2</v>
      </c>
      <c r="X267" s="900" t="s">
        <v>851</v>
      </c>
      <c r="Y267" s="901" t="s">
        <v>885</v>
      </c>
      <c r="Z267" s="650"/>
      <c r="AA267" s="650"/>
      <c r="AB267" s="650"/>
      <c r="AC267" s="650"/>
      <c r="AX267" s="1101"/>
      <c r="AY267" s="896" t="s">
        <v>103</v>
      </c>
      <c r="AZ267" s="896" t="s">
        <v>2</v>
      </c>
      <c r="BA267" s="897" t="s">
        <v>858</v>
      </c>
      <c r="BB267" s="898">
        <v>1</v>
      </c>
      <c r="BC267" s="899">
        <v>3</v>
      </c>
      <c r="BD267" s="900" t="s">
        <v>851</v>
      </c>
      <c r="BE267" s="901" t="s">
        <v>885</v>
      </c>
      <c r="BF267" s="650"/>
      <c r="BG267" s="650"/>
    </row>
    <row r="268" spans="2:59" ht="15.95" customHeight="1" thickBot="1">
      <c r="B268" s="1293" t="s">
        <v>109</v>
      </c>
      <c r="C268" s="1289" t="s">
        <v>16</v>
      </c>
      <c r="D268" s="1290" t="s">
        <v>71</v>
      </c>
      <c r="E268" s="1290" t="s">
        <v>50</v>
      </c>
      <c r="F268" s="1291" t="s">
        <v>72</v>
      </c>
      <c r="G268" s="1111"/>
      <c r="H268" s="650"/>
      <c r="I268" s="650"/>
      <c r="J268" s="650"/>
      <c r="K268" s="650"/>
      <c r="R268" s="1101"/>
      <c r="S268" s="896" t="s">
        <v>104</v>
      </c>
      <c r="T268" s="896" t="s">
        <v>2</v>
      </c>
      <c r="U268" s="897" t="s">
        <v>858</v>
      </c>
      <c r="V268" s="898">
        <v>1</v>
      </c>
      <c r="W268" s="899">
        <v>3</v>
      </c>
      <c r="X268" s="900" t="s">
        <v>851</v>
      </c>
      <c r="Y268" s="901" t="s">
        <v>885</v>
      </c>
      <c r="Z268" s="650"/>
      <c r="AA268" s="650"/>
      <c r="AB268" s="650"/>
      <c r="AC268" s="650"/>
      <c r="AX268" s="1101"/>
      <c r="AY268" s="896" t="s">
        <v>104</v>
      </c>
      <c r="AZ268" s="896" t="s">
        <v>2</v>
      </c>
      <c r="BA268" s="897" t="s">
        <v>858</v>
      </c>
      <c r="BB268" s="898">
        <v>1</v>
      </c>
      <c r="BC268" s="899">
        <v>4</v>
      </c>
      <c r="BD268" s="900" t="s">
        <v>851</v>
      </c>
      <c r="BE268" s="901" t="s">
        <v>885</v>
      </c>
      <c r="BF268" s="650"/>
      <c r="BG268" s="650"/>
    </row>
    <row r="269" spans="2:59" ht="30" thickBot="1">
      <c r="B269" s="1117"/>
      <c r="C269" s="1107"/>
      <c r="D269" s="1108"/>
      <c r="E269" s="1108"/>
      <c r="F269" s="951" t="s">
        <v>73</v>
      </c>
      <c r="G269" s="952" t="s">
        <v>74</v>
      </c>
      <c r="H269" s="650"/>
      <c r="I269" s="650"/>
      <c r="J269" s="650"/>
      <c r="K269" s="650"/>
      <c r="R269" s="1102"/>
      <c r="S269" s="896" t="s">
        <v>33</v>
      </c>
      <c r="T269" s="896" t="s">
        <v>2</v>
      </c>
      <c r="U269" s="897" t="s">
        <v>858</v>
      </c>
      <c r="V269" s="898">
        <v>6</v>
      </c>
      <c r="W269" s="899">
        <v>2.1666666666666665</v>
      </c>
      <c r="X269" s="902">
        <v>0.752772652709081</v>
      </c>
      <c r="Y269" s="903">
        <v>0.34743353201957589</v>
      </c>
      <c r="Z269" s="650"/>
      <c r="AA269" s="650"/>
      <c r="AB269" s="650"/>
      <c r="AC269" s="650"/>
      <c r="AX269" s="1102"/>
      <c r="AY269" s="896" t="s">
        <v>33</v>
      </c>
      <c r="AZ269" s="896" t="s">
        <v>2</v>
      </c>
      <c r="BA269" s="897" t="s">
        <v>858</v>
      </c>
      <c r="BB269" s="898">
        <v>6</v>
      </c>
      <c r="BC269" s="899">
        <v>2.5</v>
      </c>
      <c r="BD269" s="902">
        <v>1.0488088481701514</v>
      </c>
      <c r="BE269" s="903">
        <v>0.41952353926806063</v>
      </c>
      <c r="BF269" s="650"/>
      <c r="BG269" s="650"/>
    </row>
    <row r="270" spans="2:59" ht="28.5">
      <c r="B270" s="932" t="s">
        <v>858</v>
      </c>
      <c r="C270" s="970" t="s">
        <v>1925</v>
      </c>
      <c r="D270" s="939">
        <v>0.19698215383141335</v>
      </c>
      <c r="E270" s="939">
        <v>74.499896577019271</v>
      </c>
      <c r="F270" s="939">
        <v>2.485548246305993</v>
      </c>
      <c r="G270" s="940">
        <v>3.2704517536940063</v>
      </c>
      <c r="H270" s="650"/>
      <c r="I270" s="650"/>
      <c r="J270" s="650"/>
      <c r="K270" s="650"/>
      <c r="R270" s="1285" t="s">
        <v>919</v>
      </c>
      <c r="S270" s="896" t="s">
        <v>99</v>
      </c>
      <c r="T270" s="896" t="s">
        <v>2</v>
      </c>
      <c r="U270" s="897" t="s">
        <v>1049</v>
      </c>
      <c r="V270" s="898">
        <v>1</v>
      </c>
      <c r="W270" s="899">
        <v>1</v>
      </c>
      <c r="X270" s="900" t="s">
        <v>851</v>
      </c>
      <c r="Y270" s="901" t="s">
        <v>885</v>
      </c>
      <c r="Z270" s="650"/>
      <c r="AA270" s="650"/>
      <c r="AB270" s="650"/>
      <c r="AC270" s="650"/>
      <c r="AX270" s="1285" t="s">
        <v>919</v>
      </c>
      <c r="AY270" s="896" t="s">
        <v>99</v>
      </c>
      <c r="AZ270" s="896" t="s">
        <v>2</v>
      </c>
      <c r="BA270" s="897" t="s">
        <v>1049</v>
      </c>
      <c r="BB270" s="898">
        <v>1</v>
      </c>
      <c r="BC270" s="899">
        <v>1</v>
      </c>
      <c r="BD270" s="900" t="s">
        <v>851</v>
      </c>
      <c r="BE270" s="901" t="s">
        <v>885</v>
      </c>
      <c r="BF270" s="650"/>
      <c r="BG270" s="650"/>
    </row>
    <row r="271" spans="2:59" ht="28.5">
      <c r="B271" s="934" t="s">
        <v>1049</v>
      </c>
      <c r="C271" s="971" t="s">
        <v>1926</v>
      </c>
      <c r="D271" s="941">
        <v>0.20763742150430975</v>
      </c>
      <c r="E271" s="941">
        <v>74.499896577019427</v>
      </c>
      <c r="F271" s="941">
        <v>2.1721528621998449</v>
      </c>
      <c r="G271" s="942">
        <v>2.999513804466821</v>
      </c>
      <c r="H271" s="650"/>
      <c r="I271" s="650"/>
      <c r="J271" s="650"/>
      <c r="K271" s="650"/>
      <c r="R271" s="1101"/>
      <c r="S271" s="896" t="s">
        <v>100</v>
      </c>
      <c r="T271" s="896" t="s">
        <v>2</v>
      </c>
      <c r="U271" s="897" t="s">
        <v>1049</v>
      </c>
      <c r="V271" s="898">
        <v>1</v>
      </c>
      <c r="W271" s="899">
        <v>0</v>
      </c>
      <c r="X271" s="900" t="s">
        <v>851</v>
      </c>
      <c r="Y271" s="901" t="s">
        <v>885</v>
      </c>
      <c r="Z271" s="650"/>
      <c r="AA271" s="650"/>
      <c r="AB271" s="650"/>
      <c r="AC271" s="650"/>
      <c r="AX271" s="1101"/>
      <c r="AY271" s="896" t="s">
        <v>100</v>
      </c>
      <c r="AZ271" s="896" t="s">
        <v>2</v>
      </c>
      <c r="BA271" s="897" t="s">
        <v>1049</v>
      </c>
      <c r="BB271" s="898">
        <v>1</v>
      </c>
      <c r="BC271" s="899">
        <v>1</v>
      </c>
      <c r="BD271" s="900" t="s">
        <v>851</v>
      </c>
      <c r="BE271" s="901" t="s">
        <v>885</v>
      </c>
      <c r="BF271" s="650"/>
      <c r="BG271" s="650"/>
    </row>
    <row r="272" spans="2:59" ht="15.75" thickBot="1">
      <c r="B272" s="936" t="s">
        <v>10</v>
      </c>
      <c r="C272" s="972">
        <v>2.7971875000000099</v>
      </c>
      <c r="D272" s="958">
        <v>0.12715143354818878</v>
      </c>
      <c r="E272" s="958">
        <v>74.499896577018731</v>
      </c>
      <c r="F272" s="958">
        <v>2.5438609822922116</v>
      </c>
      <c r="G272" s="959">
        <v>3.0505140177078083</v>
      </c>
      <c r="H272" s="650"/>
      <c r="I272" s="650"/>
      <c r="J272" s="650"/>
      <c r="K272" s="650"/>
      <c r="R272" s="1101"/>
      <c r="S272" s="896" t="s">
        <v>101</v>
      </c>
      <c r="T272" s="896" t="s">
        <v>2</v>
      </c>
      <c r="U272" s="897" t="s">
        <v>1049</v>
      </c>
      <c r="V272" s="898">
        <v>1</v>
      </c>
      <c r="W272" s="899">
        <v>1</v>
      </c>
      <c r="X272" s="900" t="s">
        <v>851</v>
      </c>
      <c r="Y272" s="901" t="s">
        <v>885</v>
      </c>
      <c r="Z272" s="650"/>
      <c r="AA272" s="650"/>
      <c r="AB272" s="650"/>
      <c r="AC272" s="650"/>
      <c r="AX272" s="1101"/>
      <c r="AY272" s="896" t="s">
        <v>101</v>
      </c>
      <c r="AZ272" s="896" t="s">
        <v>2</v>
      </c>
      <c r="BA272" s="897" t="s">
        <v>1049</v>
      </c>
      <c r="BB272" s="898">
        <v>1</v>
      </c>
      <c r="BC272" s="899">
        <v>2</v>
      </c>
      <c r="BD272" s="900" t="s">
        <v>851</v>
      </c>
      <c r="BE272" s="901" t="s">
        <v>885</v>
      </c>
      <c r="BF272" s="650"/>
      <c r="BG272" s="650"/>
    </row>
    <row r="273" spans="2:59" ht="15">
      <c r="B273" s="1292" t="s">
        <v>1912</v>
      </c>
      <c r="C273" s="1105"/>
      <c r="D273" s="1105"/>
      <c r="E273" s="1105"/>
      <c r="F273" s="1105"/>
      <c r="G273" s="1105"/>
      <c r="H273" s="650"/>
      <c r="I273" s="650"/>
      <c r="J273" s="650"/>
      <c r="K273" s="650"/>
      <c r="R273" s="1101"/>
      <c r="S273" s="896" t="s">
        <v>102</v>
      </c>
      <c r="T273" s="896" t="s">
        <v>2</v>
      </c>
      <c r="U273" s="897" t="s">
        <v>1049</v>
      </c>
      <c r="V273" s="898">
        <v>1</v>
      </c>
      <c r="W273" s="899">
        <v>2</v>
      </c>
      <c r="X273" s="900" t="s">
        <v>851</v>
      </c>
      <c r="Y273" s="901" t="s">
        <v>885</v>
      </c>
      <c r="Z273" s="650"/>
      <c r="AA273" s="650"/>
      <c r="AB273" s="650"/>
      <c r="AC273" s="650"/>
      <c r="AX273" s="1101"/>
      <c r="AY273" s="896" t="s">
        <v>102</v>
      </c>
      <c r="AZ273" s="896" t="s">
        <v>2</v>
      </c>
      <c r="BA273" s="897" t="s">
        <v>1049</v>
      </c>
      <c r="BB273" s="898">
        <v>1</v>
      </c>
      <c r="BC273" s="899">
        <v>2</v>
      </c>
      <c r="BD273" s="900" t="s">
        <v>851</v>
      </c>
      <c r="BE273" s="901" t="s">
        <v>885</v>
      </c>
      <c r="BF273" s="650"/>
      <c r="BG273" s="650"/>
    </row>
    <row r="274" spans="2:59" ht="15">
      <c r="B274" s="650"/>
      <c r="C274" s="650"/>
      <c r="D274" s="650"/>
      <c r="E274" s="650"/>
      <c r="F274" s="650"/>
      <c r="G274" s="650"/>
      <c r="H274" s="650"/>
      <c r="I274" s="650"/>
      <c r="J274" s="650"/>
      <c r="K274" s="650"/>
      <c r="R274" s="1101"/>
      <c r="S274" s="896" t="s">
        <v>103</v>
      </c>
      <c r="T274" s="896" t="s">
        <v>2</v>
      </c>
      <c r="U274" s="897" t="s">
        <v>1049</v>
      </c>
      <c r="V274" s="898">
        <v>1</v>
      </c>
      <c r="W274" s="899">
        <v>2</v>
      </c>
      <c r="X274" s="900" t="s">
        <v>851</v>
      </c>
      <c r="Y274" s="901" t="s">
        <v>885</v>
      </c>
      <c r="Z274" s="650"/>
      <c r="AA274" s="650"/>
      <c r="AB274" s="650"/>
      <c r="AC274" s="650"/>
      <c r="AX274" s="1101"/>
      <c r="AY274" s="896" t="s">
        <v>103</v>
      </c>
      <c r="AZ274" s="896" t="s">
        <v>2</v>
      </c>
      <c r="BA274" s="897" t="s">
        <v>1049</v>
      </c>
      <c r="BB274" s="898">
        <v>1</v>
      </c>
      <c r="BC274" s="899">
        <v>2</v>
      </c>
      <c r="BD274" s="900" t="s">
        <v>851</v>
      </c>
      <c r="BE274" s="901" t="s">
        <v>885</v>
      </c>
      <c r="BF274" s="650"/>
      <c r="BG274" s="650"/>
    </row>
    <row r="275" spans="2:59" ht="15.75" thickBot="1">
      <c r="B275" s="1106" t="s">
        <v>937</v>
      </c>
      <c r="C275" s="1105"/>
      <c r="D275" s="1105"/>
      <c r="E275" s="1105"/>
      <c r="F275" s="1105"/>
      <c r="G275" s="1105"/>
      <c r="H275" s="1105"/>
      <c r="I275" s="1105"/>
      <c r="J275" s="650"/>
      <c r="K275" s="650"/>
      <c r="R275" s="1101"/>
      <c r="S275" s="896" t="s">
        <v>104</v>
      </c>
      <c r="T275" s="896" t="s">
        <v>2</v>
      </c>
      <c r="U275" s="897" t="s">
        <v>1049</v>
      </c>
      <c r="V275" s="898">
        <v>1</v>
      </c>
      <c r="W275" s="899">
        <v>2</v>
      </c>
      <c r="X275" s="900" t="s">
        <v>851</v>
      </c>
      <c r="Y275" s="901" t="s">
        <v>885</v>
      </c>
      <c r="Z275" s="650"/>
      <c r="AA275" s="650"/>
      <c r="AB275" s="650"/>
      <c r="AC275" s="650"/>
      <c r="AX275" s="1101"/>
      <c r="AY275" s="896" t="s">
        <v>104</v>
      </c>
      <c r="AZ275" s="896" t="s">
        <v>2</v>
      </c>
      <c r="BA275" s="897" t="s">
        <v>1049</v>
      </c>
      <c r="BB275" s="898">
        <v>1</v>
      </c>
      <c r="BC275" s="899">
        <v>3</v>
      </c>
      <c r="BD275" s="900" t="s">
        <v>851</v>
      </c>
      <c r="BE275" s="901" t="s">
        <v>885</v>
      </c>
      <c r="BF275" s="650"/>
      <c r="BG275" s="650"/>
    </row>
    <row r="276" spans="2:59" ht="15.75" thickBot="1">
      <c r="B276" s="1297" t="s">
        <v>116</v>
      </c>
      <c r="C276" s="1298" t="s">
        <v>117</v>
      </c>
      <c r="D276" s="1289" t="s">
        <v>80</v>
      </c>
      <c r="E276" s="1290" t="s">
        <v>71</v>
      </c>
      <c r="F276" s="1290" t="s">
        <v>50</v>
      </c>
      <c r="G276" s="1290" t="s">
        <v>1927</v>
      </c>
      <c r="H276" s="1291" t="s">
        <v>1928</v>
      </c>
      <c r="I276" s="1111"/>
      <c r="J276" s="650"/>
      <c r="K276" s="650"/>
      <c r="R276" s="1102"/>
      <c r="S276" s="896" t="s">
        <v>33</v>
      </c>
      <c r="T276" s="896" t="s">
        <v>2</v>
      </c>
      <c r="U276" s="897" t="s">
        <v>1049</v>
      </c>
      <c r="V276" s="898">
        <v>6</v>
      </c>
      <c r="W276" s="899">
        <v>1.3333333333333333</v>
      </c>
      <c r="X276" s="902">
        <v>0.81649658092772603</v>
      </c>
      <c r="Y276" s="903">
        <v>0.61237243569579458</v>
      </c>
      <c r="Z276" s="650"/>
      <c r="AA276" s="650"/>
      <c r="AB276" s="650"/>
      <c r="AC276" s="650"/>
      <c r="AX276" s="1102"/>
      <c r="AY276" s="896" t="s">
        <v>33</v>
      </c>
      <c r="AZ276" s="896" t="s">
        <v>2</v>
      </c>
      <c r="BA276" s="897" t="s">
        <v>1049</v>
      </c>
      <c r="BB276" s="898">
        <v>6</v>
      </c>
      <c r="BC276" s="899">
        <v>1.8333333333333335</v>
      </c>
      <c r="BD276" s="902">
        <v>0.75277265270908089</v>
      </c>
      <c r="BE276" s="903">
        <v>0.4106032651140441</v>
      </c>
      <c r="BF276" s="650"/>
      <c r="BG276" s="650"/>
    </row>
    <row r="277" spans="2:59" ht="30" thickBot="1">
      <c r="B277" s="1109"/>
      <c r="C277" s="1110"/>
      <c r="D277" s="1107"/>
      <c r="E277" s="1108"/>
      <c r="F277" s="1108"/>
      <c r="G277" s="1108"/>
      <c r="H277" s="951" t="s">
        <v>73</v>
      </c>
      <c r="I277" s="952" t="s">
        <v>74</v>
      </c>
      <c r="J277" s="650"/>
      <c r="K277" s="650"/>
      <c r="R277" s="1285" t="s">
        <v>920</v>
      </c>
      <c r="S277" s="896" t="s">
        <v>99</v>
      </c>
      <c r="T277" s="896" t="s">
        <v>2</v>
      </c>
      <c r="U277" s="897" t="s">
        <v>1049</v>
      </c>
      <c r="V277" s="898">
        <v>1</v>
      </c>
      <c r="W277" s="899">
        <v>0</v>
      </c>
      <c r="X277" s="900" t="s">
        <v>851</v>
      </c>
      <c r="Y277" s="901" t="s">
        <v>885</v>
      </c>
      <c r="Z277" s="650"/>
      <c r="AA277" s="650"/>
      <c r="AB277" s="650"/>
      <c r="AC277" s="650"/>
      <c r="AX277" s="1285" t="s">
        <v>920</v>
      </c>
      <c r="AY277" s="896" t="s">
        <v>99</v>
      </c>
      <c r="AZ277" s="896" t="s">
        <v>2</v>
      </c>
      <c r="BA277" s="897" t="s">
        <v>1049</v>
      </c>
      <c r="BB277" s="898">
        <v>1</v>
      </c>
      <c r="BC277" s="899">
        <v>0</v>
      </c>
      <c r="BD277" s="900" t="s">
        <v>851</v>
      </c>
      <c r="BE277" s="901" t="s">
        <v>885</v>
      </c>
      <c r="BF277" s="650"/>
      <c r="BG277" s="650"/>
    </row>
    <row r="278" spans="2:59" ht="15.95" customHeight="1">
      <c r="B278" s="1284" t="s">
        <v>858</v>
      </c>
      <c r="C278" s="924" t="s">
        <v>1049</v>
      </c>
      <c r="D278" s="970" t="s">
        <v>1929</v>
      </c>
      <c r="E278" s="939">
        <v>0.28620843407737129</v>
      </c>
      <c r="F278" s="939">
        <v>74.499896577019342</v>
      </c>
      <c r="G278" s="939">
        <v>0.93193288389277584</v>
      </c>
      <c r="H278" s="939">
        <v>-0.40882566909139334</v>
      </c>
      <c r="I278" s="940">
        <v>0.99315900242472621</v>
      </c>
      <c r="J278" s="650"/>
      <c r="K278" s="650"/>
      <c r="R278" s="1101"/>
      <c r="S278" s="896" t="s">
        <v>100</v>
      </c>
      <c r="T278" s="896" t="s">
        <v>2</v>
      </c>
      <c r="U278" s="897" t="s">
        <v>1049</v>
      </c>
      <c r="V278" s="898">
        <v>1</v>
      </c>
      <c r="W278" s="899">
        <v>0</v>
      </c>
      <c r="X278" s="900" t="s">
        <v>851</v>
      </c>
      <c r="Y278" s="901" t="s">
        <v>885</v>
      </c>
      <c r="Z278" s="650"/>
      <c r="AA278" s="650"/>
      <c r="AB278" s="650"/>
      <c r="AC278" s="650"/>
      <c r="AX278" s="1101"/>
      <c r="AY278" s="896" t="s">
        <v>100</v>
      </c>
      <c r="AZ278" s="896" t="s">
        <v>2</v>
      </c>
      <c r="BA278" s="897" t="s">
        <v>1049</v>
      </c>
      <c r="BB278" s="898">
        <v>1</v>
      </c>
      <c r="BC278" s="899">
        <v>0</v>
      </c>
      <c r="BD278" s="900" t="s">
        <v>851</v>
      </c>
      <c r="BE278" s="901" t="s">
        <v>885</v>
      </c>
      <c r="BF278" s="650"/>
      <c r="BG278" s="650"/>
    </row>
    <row r="279" spans="2:59" ht="16.5">
      <c r="B279" s="1102"/>
      <c r="C279" s="914" t="s">
        <v>10</v>
      </c>
      <c r="D279" s="973" t="s">
        <v>1930</v>
      </c>
      <c r="E279" s="974">
        <v>0.23445565888120953</v>
      </c>
      <c r="F279" s="974">
        <v>74.49989657701903</v>
      </c>
      <c r="G279" s="974">
        <v>1</v>
      </c>
      <c r="H279" s="974">
        <v>-0.49342501497975788</v>
      </c>
      <c r="I279" s="975">
        <v>0.65505001497973758</v>
      </c>
      <c r="J279" s="650"/>
      <c r="K279" s="650"/>
      <c r="R279" s="1101"/>
      <c r="S279" s="896" t="s">
        <v>101</v>
      </c>
      <c r="T279" s="896" t="s">
        <v>2</v>
      </c>
      <c r="U279" s="897" t="s">
        <v>1049</v>
      </c>
      <c r="V279" s="898">
        <v>1</v>
      </c>
      <c r="W279" s="899">
        <v>2</v>
      </c>
      <c r="X279" s="900" t="s">
        <v>851</v>
      </c>
      <c r="Y279" s="901" t="s">
        <v>885</v>
      </c>
      <c r="Z279" s="650"/>
      <c r="AA279" s="650"/>
      <c r="AB279" s="650"/>
      <c r="AC279" s="650"/>
      <c r="AX279" s="1101"/>
      <c r="AY279" s="896" t="s">
        <v>101</v>
      </c>
      <c r="AZ279" s="896" t="s">
        <v>2</v>
      </c>
      <c r="BA279" s="897" t="s">
        <v>1049</v>
      </c>
      <c r="BB279" s="898">
        <v>1</v>
      </c>
      <c r="BC279" s="899">
        <v>1</v>
      </c>
      <c r="BD279" s="900" t="s">
        <v>851</v>
      </c>
      <c r="BE279" s="901" t="s">
        <v>885</v>
      </c>
      <c r="BF279" s="650"/>
      <c r="BG279" s="650"/>
    </row>
    <row r="280" spans="2:59" ht="28.5">
      <c r="B280" s="1285" t="s">
        <v>1049</v>
      </c>
      <c r="C280" s="904" t="s">
        <v>858</v>
      </c>
      <c r="D280" s="976" t="s">
        <v>1931</v>
      </c>
      <c r="E280" s="977">
        <v>0.28620843407737129</v>
      </c>
      <c r="F280" s="977">
        <v>74.499896577019342</v>
      </c>
      <c r="G280" s="977">
        <v>0.93193288389277584</v>
      </c>
      <c r="H280" s="977">
        <v>-0.99315900242472621</v>
      </c>
      <c r="I280" s="978">
        <v>0.40882566909139334</v>
      </c>
      <c r="J280" s="650"/>
      <c r="K280" s="650"/>
      <c r="R280" s="1101"/>
      <c r="S280" s="896" t="s">
        <v>102</v>
      </c>
      <c r="T280" s="896" t="s">
        <v>2</v>
      </c>
      <c r="U280" s="897" t="s">
        <v>1049</v>
      </c>
      <c r="V280" s="898">
        <v>1</v>
      </c>
      <c r="W280" s="899">
        <v>2</v>
      </c>
      <c r="X280" s="900" t="s">
        <v>851</v>
      </c>
      <c r="Y280" s="901" t="s">
        <v>885</v>
      </c>
      <c r="Z280" s="650"/>
      <c r="AA280" s="650"/>
      <c r="AB280" s="650"/>
      <c r="AC280" s="650"/>
      <c r="AX280" s="1101"/>
      <c r="AY280" s="896" t="s">
        <v>102</v>
      </c>
      <c r="AZ280" s="896" t="s">
        <v>2</v>
      </c>
      <c r="BA280" s="897" t="s">
        <v>1049</v>
      </c>
      <c r="BB280" s="898">
        <v>1</v>
      </c>
      <c r="BC280" s="899">
        <v>1</v>
      </c>
      <c r="BD280" s="900" t="s">
        <v>851</v>
      </c>
      <c r="BE280" s="901" t="s">
        <v>885</v>
      </c>
      <c r="BF280" s="650"/>
      <c r="BG280" s="650"/>
    </row>
    <row r="281" spans="2:59" ht="16.5">
      <c r="B281" s="1102"/>
      <c r="C281" s="914" t="s">
        <v>10</v>
      </c>
      <c r="D281" s="973" t="s">
        <v>1932</v>
      </c>
      <c r="E281" s="974">
        <v>0.24347645853822888</v>
      </c>
      <c r="F281" s="974">
        <v>74.499896577019229</v>
      </c>
      <c r="G281" s="974">
        <v>1</v>
      </c>
      <c r="H281" s="974">
        <v>-0.80768575948994925</v>
      </c>
      <c r="I281" s="975">
        <v>0.38497742615659614</v>
      </c>
      <c r="J281" s="650"/>
      <c r="K281" s="650"/>
      <c r="R281" s="1101"/>
      <c r="S281" s="896" t="s">
        <v>103</v>
      </c>
      <c r="T281" s="896" t="s">
        <v>2</v>
      </c>
      <c r="U281" s="897" t="s">
        <v>1049</v>
      </c>
      <c r="V281" s="898">
        <v>1</v>
      </c>
      <c r="W281" s="899">
        <v>1</v>
      </c>
      <c r="X281" s="900" t="s">
        <v>851</v>
      </c>
      <c r="Y281" s="901" t="s">
        <v>885</v>
      </c>
      <c r="Z281" s="650"/>
      <c r="AA281" s="650"/>
      <c r="AB281" s="650"/>
      <c r="AC281" s="650"/>
      <c r="AX281" s="1101"/>
      <c r="AY281" s="896" t="s">
        <v>103</v>
      </c>
      <c r="AZ281" s="896" t="s">
        <v>2</v>
      </c>
      <c r="BA281" s="897" t="s">
        <v>1049</v>
      </c>
      <c r="BB281" s="898">
        <v>1</v>
      </c>
      <c r="BC281" s="899">
        <v>1</v>
      </c>
      <c r="BD281" s="900" t="s">
        <v>851</v>
      </c>
      <c r="BE281" s="901" t="s">
        <v>885</v>
      </c>
      <c r="BF281" s="650"/>
      <c r="BG281" s="650"/>
    </row>
    <row r="282" spans="2:59" ht="29.25" thickBot="1">
      <c r="B282" s="1288" t="s">
        <v>10</v>
      </c>
      <c r="C282" s="904" t="s">
        <v>858</v>
      </c>
      <c r="D282" s="976" t="s">
        <v>1933</v>
      </c>
      <c r="E282" s="977">
        <v>0.23445565888120953</v>
      </c>
      <c r="F282" s="977">
        <v>74.49989657701903</v>
      </c>
      <c r="G282" s="977">
        <v>1</v>
      </c>
      <c r="H282" s="977">
        <v>-0.65505001497973758</v>
      </c>
      <c r="I282" s="978">
        <v>0.49342501497975788</v>
      </c>
      <c r="J282" s="650"/>
      <c r="K282" s="650"/>
      <c r="R282" s="1101"/>
      <c r="S282" s="896" t="s">
        <v>104</v>
      </c>
      <c r="T282" s="896" t="s">
        <v>2</v>
      </c>
      <c r="U282" s="897" t="s">
        <v>1049</v>
      </c>
      <c r="V282" s="898">
        <v>1</v>
      </c>
      <c r="W282" s="899">
        <v>3</v>
      </c>
      <c r="X282" s="900" t="s">
        <v>851</v>
      </c>
      <c r="Y282" s="901" t="s">
        <v>885</v>
      </c>
      <c r="Z282" s="650"/>
      <c r="AA282" s="650"/>
      <c r="AB282" s="650"/>
      <c r="AC282" s="650"/>
      <c r="AX282" s="1101"/>
      <c r="AY282" s="896" t="s">
        <v>104</v>
      </c>
      <c r="AZ282" s="896" t="s">
        <v>2</v>
      </c>
      <c r="BA282" s="897" t="s">
        <v>1049</v>
      </c>
      <c r="BB282" s="898">
        <v>1</v>
      </c>
      <c r="BC282" s="899">
        <v>2</v>
      </c>
      <c r="BD282" s="900" t="s">
        <v>851</v>
      </c>
      <c r="BE282" s="901" t="s">
        <v>885</v>
      </c>
      <c r="BF282" s="650"/>
      <c r="BG282" s="650"/>
    </row>
    <row r="283" spans="2:59" ht="29.25" thickBot="1">
      <c r="B283" s="1109"/>
      <c r="C283" s="919" t="s">
        <v>1049</v>
      </c>
      <c r="D283" s="957" t="s">
        <v>1934</v>
      </c>
      <c r="E283" s="958">
        <v>0.24347645853822888</v>
      </c>
      <c r="F283" s="958">
        <v>74.499896577019229</v>
      </c>
      <c r="G283" s="958">
        <v>1</v>
      </c>
      <c r="H283" s="958">
        <v>-0.38497742615659614</v>
      </c>
      <c r="I283" s="959">
        <v>0.80768575948994925</v>
      </c>
      <c r="J283" s="650"/>
      <c r="K283" s="650"/>
      <c r="R283" s="1102"/>
      <c r="S283" s="896" t="s">
        <v>33</v>
      </c>
      <c r="T283" s="896" t="s">
        <v>2</v>
      </c>
      <c r="U283" s="897" t="s">
        <v>1049</v>
      </c>
      <c r="V283" s="898">
        <v>6</v>
      </c>
      <c r="W283" s="899">
        <v>1.3333333333333333</v>
      </c>
      <c r="X283" s="902">
        <v>1.2110601416389966</v>
      </c>
      <c r="Y283" s="903">
        <v>0.90829510622924758</v>
      </c>
      <c r="Z283" s="650"/>
      <c r="AA283" s="650"/>
      <c r="AB283" s="650"/>
      <c r="AC283" s="650"/>
      <c r="AX283" s="1102"/>
      <c r="AY283" s="896" t="s">
        <v>33</v>
      </c>
      <c r="AZ283" s="896" t="s">
        <v>2</v>
      </c>
      <c r="BA283" s="897" t="s">
        <v>1049</v>
      </c>
      <c r="BB283" s="898">
        <v>6</v>
      </c>
      <c r="BC283" s="899">
        <v>0.83333333333333326</v>
      </c>
      <c r="BD283" s="902">
        <v>0.752772652709081</v>
      </c>
      <c r="BE283" s="903">
        <v>0.90332718325089734</v>
      </c>
      <c r="BF283" s="650"/>
      <c r="BG283" s="650"/>
    </row>
    <row r="284" spans="2:59" ht="15">
      <c r="B284" s="1292" t="s">
        <v>81</v>
      </c>
      <c r="C284" s="1105"/>
      <c r="D284" s="1105"/>
      <c r="E284" s="1105"/>
      <c r="F284" s="1105"/>
      <c r="G284" s="1105"/>
      <c r="H284" s="1105"/>
      <c r="I284" s="1105"/>
      <c r="J284" s="650"/>
      <c r="K284" s="650"/>
      <c r="R284" s="1285" t="s">
        <v>921</v>
      </c>
      <c r="S284" s="896" t="s">
        <v>99</v>
      </c>
      <c r="T284" s="896" t="s">
        <v>2</v>
      </c>
      <c r="U284" s="897" t="s">
        <v>1049</v>
      </c>
      <c r="V284" s="898">
        <v>1</v>
      </c>
      <c r="W284" s="899">
        <v>0</v>
      </c>
      <c r="X284" s="900" t="s">
        <v>851</v>
      </c>
      <c r="Y284" s="901" t="s">
        <v>885</v>
      </c>
      <c r="Z284" s="650"/>
      <c r="AA284" s="650"/>
      <c r="AB284" s="650"/>
      <c r="AC284" s="650"/>
      <c r="AX284" s="1285" t="s">
        <v>921</v>
      </c>
      <c r="AY284" s="896" t="s">
        <v>99</v>
      </c>
      <c r="AZ284" s="896" t="s">
        <v>2</v>
      </c>
      <c r="BA284" s="897" t="s">
        <v>1049</v>
      </c>
      <c r="BB284" s="898">
        <v>1</v>
      </c>
      <c r="BC284" s="899">
        <v>0</v>
      </c>
      <c r="BD284" s="900" t="s">
        <v>851</v>
      </c>
      <c r="BE284" s="901" t="s">
        <v>885</v>
      </c>
      <c r="BF284" s="650"/>
      <c r="BG284" s="650"/>
    </row>
    <row r="285" spans="2:59" ht="15.95" customHeight="1">
      <c r="B285" s="1292" t="s">
        <v>1914</v>
      </c>
      <c r="C285" s="1105"/>
      <c r="D285" s="1105"/>
      <c r="E285" s="1105"/>
      <c r="F285" s="1105"/>
      <c r="G285" s="1105"/>
      <c r="H285" s="1105"/>
      <c r="I285" s="1105"/>
      <c r="J285" s="650"/>
      <c r="K285" s="650"/>
      <c r="R285" s="1101"/>
      <c r="S285" s="896" t="s">
        <v>100</v>
      </c>
      <c r="T285" s="896" t="s">
        <v>2</v>
      </c>
      <c r="U285" s="897" t="s">
        <v>1049</v>
      </c>
      <c r="V285" s="898">
        <v>1</v>
      </c>
      <c r="W285" s="899">
        <v>1</v>
      </c>
      <c r="X285" s="900" t="s">
        <v>851</v>
      </c>
      <c r="Y285" s="901" t="s">
        <v>885</v>
      </c>
      <c r="Z285" s="650"/>
      <c r="AA285" s="650"/>
      <c r="AB285" s="650"/>
      <c r="AC285" s="650"/>
      <c r="AX285" s="1101"/>
      <c r="AY285" s="896" t="s">
        <v>100</v>
      </c>
      <c r="AZ285" s="896" t="s">
        <v>2</v>
      </c>
      <c r="BA285" s="897" t="s">
        <v>1049</v>
      </c>
      <c r="BB285" s="898">
        <v>1</v>
      </c>
      <c r="BC285" s="899">
        <v>0</v>
      </c>
      <c r="BD285" s="900" t="s">
        <v>851</v>
      </c>
      <c r="BE285" s="901" t="s">
        <v>885</v>
      </c>
      <c r="BF285" s="650"/>
      <c r="BG285" s="650"/>
    </row>
    <row r="286" spans="2:59" ht="15.95" customHeight="1">
      <c r="B286" s="650"/>
      <c r="C286" s="650"/>
      <c r="D286" s="650"/>
      <c r="E286" s="650"/>
      <c r="F286" s="650"/>
      <c r="G286" s="650"/>
      <c r="H286" s="650"/>
      <c r="I286" s="650"/>
      <c r="J286" s="650"/>
      <c r="K286" s="650"/>
      <c r="R286" s="1101"/>
      <c r="S286" s="896" t="s">
        <v>101</v>
      </c>
      <c r="T286" s="896" t="s">
        <v>2</v>
      </c>
      <c r="U286" s="897" t="s">
        <v>1049</v>
      </c>
      <c r="V286" s="898">
        <v>1</v>
      </c>
      <c r="W286" s="899">
        <v>2</v>
      </c>
      <c r="X286" s="900" t="s">
        <v>851</v>
      </c>
      <c r="Y286" s="901" t="s">
        <v>885</v>
      </c>
      <c r="Z286" s="650"/>
      <c r="AA286" s="650"/>
      <c r="AB286" s="650"/>
      <c r="AC286" s="650"/>
      <c r="AX286" s="1101"/>
      <c r="AY286" s="896" t="s">
        <v>101</v>
      </c>
      <c r="AZ286" s="896" t="s">
        <v>2</v>
      </c>
      <c r="BA286" s="897" t="s">
        <v>1049</v>
      </c>
      <c r="BB286" s="898">
        <v>1</v>
      </c>
      <c r="BC286" s="899">
        <v>1</v>
      </c>
      <c r="BD286" s="900" t="s">
        <v>851</v>
      </c>
      <c r="BE286" s="901" t="s">
        <v>885</v>
      </c>
      <c r="BF286" s="650"/>
      <c r="BG286" s="650"/>
    </row>
    <row r="287" spans="2:59" ht="15.75" thickBot="1">
      <c r="B287" s="1106" t="s">
        <v>942</v>
      </c>
      <c r="C287" s="1105"/>
      <c r="D287" s="1105"/>
      <c r="E287" s="1105"/>
      <c r="F287" s="650"/>
      <c r="G287" s="650"/>
      <c r="H287" s="650"/>
      <c r="I287" s="650"/>
      <c r="J287" s="650"/>
      <c r="K287" s="650"/>
      <c r="R287" s="1101"/>
      <c r="S287" s="896" t="s">
        <v>102</v>
      </c>
      <c r="T287" s="896" t="s">
        <v>2</v>
      </c>
      <c r="U287" s="897" t="s">
        <v>1049</v>
      </c>
      <c r="V287" s="898">
        <v>1</v>
      </c>
      <c r="W287" s="899">
        <v>3</v>
      </c>
      <c r="X287" s="900" t="s">
        <v>851</v>
      </c>
      <c r="Y287" s="901" t="s">
        <v>885</v>
      </c>
      <c r="Z287" s="650"/>
      <c r="AA287" s="650"/>
      <c r="AB287" s="650"/>
      <c r="AC287" s="650"/>
      <c r="AX287" s="1101"/>
      <c r="AY287" s="896" t="s">
        <v>102</v>
      </c>
      <c r="AZ287" s="896" t="s">
        <v>2</v>
      </c>
      <c r="BA287" s="897" t="s">
        <v>1049</v>
      </c>
      <c r="BB287" s="898">
        <v>1</v>
      </c>
      <c r="BC287" s="899">
        <v>1</v>
      </c>
      <c r="BD287" s="900" t="s">
        <v>851</v>
      </c>
      <c r="BE287" s="901" t="s">
        <v>885</v>
      </c>
      <c r="BF287" s="650"/>
      <c r="BG287" s="650"/>
    </row>
    <row r="288" spans="2:59" ht="30" thickBot="1">
      <c r="B288" s="887" t="s">
        <v>849</v>
      </c>
      <c r="C288" s="888" t="s">
        <v>850</v>
      </c>
      <c r="D288" s="888" t="s">
        <v>36</v>
      </c>
      <c r="E288" s="889" t="s">
        <v>39</v>
      </c>
      <c r="F288" s="650"/>
      <c r="G288" s="650"/>
      <c r="H288" s="650"/>
      <c r="I288" s="650"/>
      <c r="J288" s="650"/>
      <c r="K288" s="650"/>
      <c r="R288" s="1101"/>
      <c r="S288" s="896" t="s">
        <v>103</v>
      </c>
      <c r="T288" s="896" t="s">
        <v>2</v>
      </c>
      <c r="U288" s="897" t="s">
        <v>1049</v>
      </c>
      <c r="V288" s="898">
        <v>1</v>
      </c>
      <c r="W288" s="899">
        <v>2</v>
      </c>
      <c r="X288" s="900" t="s">
        <v>851</v>
      </c>
      <c r="Y288" s="901" t="s">
        <v>885</v>
      </c>
      <c r="Z288" s="650"/>
      <c r="AA288" s="650"/>
      <c r="AB288" s="650"/>
      <c r="AC288" s="650"/>
      <c r="AX288" s="1101"/>
      <c r="AY288" s="896" t="s">
        <v>103</v>
      </c>
      <c r="AZ288" s="896" t="s">
        <v>2</v>
      </c>
      <c r="BA288" s="897" t="s">
        <v>1049</v>
      </c>
      <c r="BB288" s="898">
        <v>1</v>
      </c>
      <c r="BC288" s="899">
        <v>1</v>
      </c>
      <c r="BD288" s="900" t="s">
        <v>851</v>
      </c>
      <c r="BE288" s="901" t="s">
        <v>885</v>
      </c>
      <c r="BF288" s="650"/>
      <c r="BG288" s="650"/>
    </row>
    <row r="289" spans="2:59" ht="15.75" thickBot="1">
      <c r="B289" s="969">
        <v>2</v>
      </c>
      <c r="C289" s="954">
        <v>74.499896577019584</v>
      </c>
      <c r="D289" s="954">
        <v>0.56634404379240366</v>
      </c>
      <c r="E289" s="955">
        <v>0.57002111510117104</v>
      </c>
      <c r="F289" s="650"/>
      <c r="G289" s="650"/>
      <c r="H289" s="650"/>
      <c r="I289" s="650"/>
      <c r="J289" s="650"/>
      <c r="K289" s="650"/>
      <c r="R289" s="1101"/>
      <c r="S289" s="896" t="s">
        <v>104</v>
      </c>
      <c r="T289" s="896" t="s">
        <v>2</v>
      </c>
      <c r="U289" s="897" t="s">
        <v>1049</v>
      </c>
      <c r="V289" s="898">
        <v>1</v>
      </c>
      <c r="W289" s="899">
        <v>2</v>
      </c>
      <c r="X289" s="900" t="s">
        <v>851</v>
      </c>
      <c r="Y289" s="901" t="s">
        <v>885</v>
      </c>
      <c r="Z289" s="650"/>
      <c r="AA289" s="650"/>
      <c r="AB289" s="650"/>
      <c r="AC289" s="650"/>
      <c r="AX289" s="1101"/>
      <c r="AY289" s="896" t="s">
        <v>104</v>
      </c>
      <c r="AZ289" s="896" t="s">
        <v>2</v>
      </c>
      <c r="BA289" s="897" t="s">
        <v>1049</v>
      </c>
      <c r="BB289" s="898">
        <v>1</v>
      </c>
      <c r="BC289" s="899">
        <v>2</v>
      </c>
      <c r="BD289" s="900" t="s">
        <v>851</v>
      </c>
      <c r="BE289" s="901" t="s">
        <v>885</v>
      </c>
      <c r="BF289" s="650"/>
      <c r="BG289" s="650"/>
    </row>
    <row r="290" spans="2:59" ht="15">
      <c r="B290" s="1292" t="s">
        <v>127</v>
      </c>
      <c r="C290" s="1105"/>
      <c r="D290" s="1105"/>
      <c r="E290" s="1105"/>
      <c r="F290" s="650"/>
      <c r="G290" s="650"/>
      <c r="H290" s="650"/>
      <c r="I290" s="650"/>
      <c r="J290" s="650"/>
      <c r="K290" s="650"/>
      <c r="R290" s="1102"/>
      <c r="S290" s="896" t="s">
        <v>33</v>
      </c>
      <c r="T290" s="896" t="s">
        <v>2</v>
      </c>
      <c r="U290" s="897" t="s">
        <v>1049</v>
      </c>
      <c r="V290" s="898">
        <v>6</v>
      </c>
      <c r="W290" s="899">
        <v>1.6666666666666667</v>
      </c>
      <c r="X290" s="902">
        <v>1.0327955589886444</v>
      </c>
      <c r="Y290" s="903">
        <v>0.6196773353931867</v>
      </c>
      <c r="Z290" s="650"/>
      <c r="AA290" s="650"/>
      <c r="AB290" s="650"/>
      <c r="AC290" s="650"/>
      <c r="AX290" s="1102"/>
      <c r="AY290" s="896" t="s">
        <v>33</v>
      </c>
      <c r="AZ290" s="896" t="s">
        <v>2</v>
      </c>
      <c r="BA290" s="897" t="s">
        <v>1049</v>
      </c>
      <c r="BB290" s="898">
        <v>6</v>
      </c>
      <c r="BC290" s="899">
        <v>0.83333333333333326</v>
      </c>
      <c r="BD290" s="902">
        <v>0.752772652709081</v>
      </c>
      <c r="BE290" s="903">
        <v>0.90332718325089734</v>
      </c>
      <c r="BF290" s="650"/>
      <c r="BG290" s="650"/>
    </row>
    <row r="291" spans="2:59" ht="15">
      <c r="B291" s="1292" t="s">
        <v>1911</v>
      </c>
      <c r="C291" s="1105"/>
      <c r="D291" s="1105"/>
      <c r="E291" s="1105"/>
      <c r="F291" s="650"/>
      <c r="G291" s="650"/>
      <c r="H291" s="650"/>
      <c r="I291" s="650"/>
      <c r="J291" s="650"/>
      <c r="K291" s="650"/>
      <c r="R291" s="1285" t="s">
        <v>922</v>
      </c>
      <c r="S291" s="896" t="s">
        <v>99</v>
      </c>
      <c r="T291" s="896" t="s">
        <v>2</v>
      </c>
      <c r="U291" s="897" t="s">
        <v>1049</v>
      </c>
      <c r="V291" s="898">
        <v>1</v>
      </c>
      <c r="W291" s="899">
        <v>0</v>
      </c>
      <c r="X291" s="900" t="s">
        <v>851</v>
      </c>
      <c r="Y291" s="901" t="s">
        <v>885</v>
      </c>
      <c r="Z291" s="650"/>
      <c r="AA291" s="650"/>
      <c r="AB291" s="650"/>
      <c r="AC291" s="650"/>
      <c r="AX291" s="1285" t="s">
        <v>922</v>
      </c>
      <c r="AY291" s="896" t="s">
        <v>99</v>
      </c>
      <c r="AZ291" s="896" t="s">
        <v>2</v>
      </c>
      <c r="BA291" s="897" t="s">
        <v>1049</v>
      </c>
      <c r="BB291" s="898">
        <v>1</v>
      </c>
      <c r="BC291" s="899">
        <v>2</v>
      </c>
      <c r="BD291" s="900" t="s">
        <v>851</v>
      </c>
      <c r="BE291" s="901" t="s">
        <v>885</v>
      </c>
      <c r="BF291" s="650"/>
      <c r="BG291" s="650"/>
    </row>
    <row r="292" spans="2:59" ht="15">
      <c r="B292" s="650"/>
      <c r="C292" s="650"/>
      <c r="D292" s="650"/>
      <c r="E292" s="650"/>
      <c r="F292" s="650"/>
      <c r="G292" s="650"/>
      <c r="H292" s="650"/>
      <c r="I292" s="650"/>
      <c r="J292" s="650"/>
      <c r="K292" s="650"/>
      <c r="R292" s="1101"/>
      <c r="S292" s="896" t="s">
        <v>100</v>
      </c>
      <c r="T292" s="896" t="s">
        <v>2</v>
      </c>
      <c r="U292" s="897" t="s">
        <v>1049</v>
      </c>
      <c r="V292" s="898">
        <v>1</v>
      </c>
      <c r="W292" s="899">
        <v>0</v>
      </c>
      <c r="X292" s="900" t="s">
        <v>851</v>
      </c>
      <c r="Y292" s="901" t="s">
        <v>885</v>
      </c>
      <c r="Z292" s="650"/>
      <c r="AA292" s="650"/>
      <c r="AB292" s="650"/>
      <c r="AC292" s="650"/>
      <c r="AX292" s="1101"/>
      <c r="AY292" s="896" t="s">
        <v>100</v>
      </c>
      <c r="AZ292" s="896" t="s">
        <v>2</v>
      </c>
      <c r="BA292" s="897" t="s">
        <v>1049</v>
      </c>
      <c r="BB292" s="898">
        <v>1</v>
      </c>
      <c r="BC292" s="899">
        <v>2</v>
      </c>
      <c r="BD292" s="900" t="s">
        <v>851</v>
      </c>
      <c r="BE292" s="901" t="s">
        <v>885</v>
      </c>
      <c r="BF292" s="650"/>
      <c r="BG292" s="650"/>
    </row>
    <row r="293" spans="2:59" ht="15">
      <c r="B293" s="650"/>
      <c r="C293" s="650"/>
      <c r="D293" s="650"/>
      <c r="E293" s="650"/>
      <c r="F293" s="650"/>
      <c r="G293" s="650"/>
      <c r="H293" s="650"/>
      <c r="I293" s="650"/>
      <c r="J293" s="650"/>
      <c r="K293" s="650"/>
      <c r="R293" s="1101"/>
      <c r="S293" s="896" t="s">
        <v>101</v>
      </c>
      <c r="T293" s="896" t="s">
        <v>2</v>
      </c>
      <c r="U293" s="897" t="s">
        <v>1049</v>
      </c>
      <c r="V293" s="898">
        <v>1</v>
      </c>
      <c r="W293" s="899">
        <v>0</v>
      </c>
      <c r="X293" s="900" t="s">
        <v>851</v>
      </c>
      <c r="Y293" s="901" t="s">
        <v>885</v>
      </c>
      <c r="Z293" s="650"/>
      <c r="AA293" s="650"/>
      <c r="AB293" s="650"/>
      <c r="AC293" s="650"/>
      <c r="AX293" s="1101"/>
      <c r="AY293" s="896" t="s">
        <v>101</v>
      </c>
      <c r="AZ293" s="896" t="s">
        <v>2</v>
      </c>
      <c r="BA293" s="897" t="s">
        <v>1049</v>
      </c>
      <c r="BB293" s="898">
        <v>1</v>
      </c>
      <c r="BC293" s="899">
        <v>3</v>
      </c>
      <c r="BD293" s="900" t="s">
        <v>851</v>
      </c>
      <c r="BE293" s="901" t="s">
        <v>885</v>
      </c>
      <c r="BF293" s="650"/>
      <c r="BG293" s="650"/>
    </row>
    <row r="294" spans="2:59" ht="15">
      <c r="B294" s="684" t="s">
        <v>860</v>
      </c>
      <c r="C294" s="650"/>
      <c r="D294" s="650"/>
      <c r="E294" s="650"/>
      <c r="F294" s="650"/>
      <c r="G294" s="650"/>
      <c r="H294" s="650"/>
      <c r="I294" s="650"/>
      <c r="J294" s="650"/>
      <c r="K294" s="650"/>
      <c r="R294" s="1101"/>
      <c r="S294" s="896" t="s">
        <v>102</v>
      </c>
      <c r="T294" s="896" t="s">
        <v>2</v>
      </c>
      <c r="U294" s="897" t="s">
        <v>1049</v>
      </c>
      <c r="V294" s="898">
        <v>1</v>
      </c>
      <c r="W294" s="899">
        <v>1</v>
      </c>
      <c r="X294" s="900" t="s">
        <v>851</v>
      </c>
      <c r="Y294" s="901" t="s">
        <v>885</v>
      </c>
      <c r="Z294" s="650"/>
      <c r="AA294" s="650"/>
      <c r="AB294" s="650"/>
      <c r="AC294" s="650"/>
      <c r="AX294" s="1101"/>
      <c r="AY294" s="896" t="s">
        <v>102</v>
      </c>
      <c r="AZ294" s="896" t="s">
        <v>2</v>
      </c>
      <c r="BA294" s="897" t="s">
        <v>1049</v>
      </c>
      <c r="BB294" s="898">
        <v>1</v>
      </c>
      <c r="BC294" s="899">
        <v>3</v>
      </c>
      <c r="BD294" s="900" t="s">
        <v>851</v>
      </c>
      <c r="BE294" s="901" t="s">
        <v>885</v>
      </c>
      <c r="BF294" s="650"/>
      <c r="BG294" s="650"/>
    </row>
    <row r="295" spans="2:59" ht="15">
      <c r="B295" s="650"/>
      <c r="C295" s="650"/>
      <c r="D295" s="650"/>
      <c r="E295" s="650"/>
      <c r="F295" s="650"/>
      <c r="G295" s="650"/>
      <c r="H295" s="650"/>
      <c r="I295" s="650"/>
      <c r="J295" s="650"/>
      <c r="K295" s="650"/>
      <c r="R295" s="1101"/>
      <c r="S295" s="896" t="s">
        <v>103</v>
      </c>
      <c r="T295" s="896" t="s">
        <v>2</v>
      </c>
      <c r="U295" s="897" t="s">
        <v>1049</v>
      </c>
      <c r="V295" s="898">
        <v>1</v>
      </c>
      <c r="W295" s="899">
        <v>2</v>
      </c>
      <c r="X295" s="900" t="s">
        <v>851</v>
      </c>
      <c r="Y295" s="901" t="s">
        <v>885</v>
      </c>
      <c r="Z295" s="650"/>
      <c r="AA295" s="650"/>
      <c r="AB295" s="650"/>
      <c r="AC295" s="650"/>
      <c r="AX295" s="1101"/>
      <c r="AY295" s="896" t="s">
        <v>103</v>
      </c>
      <c r="AZ295" s="896" t="s">
        <v>2</v>
      </c>
      <c r="BA295" s="897" t="s">
        <v>1049</v>
      </c>
      <c r="BB295" s="898">
        <v>1</v>
      </c>
      <c r="BC295" s="899">
        <v>4</v>
      </c>
      <c r="BD295" s="900" t="s">
        <v>851</v>
      </c>
      <c r="BE295" s="901" t="s">
        <v>885</v>
      </c>
      <c r="BF295" s="650"/>
      <c r="BG295" s="650"/>
    </row>
    <row r="296" spans="2:59" ht="15.75" thickBot="1">
      <c r="B296" s="1106" t="s">
        <v>935</v>
      </c>
      <c r="C296" s="1105"/>
      <c r="D296" s="1105"/>
      <c r="E296" s="1105"/>
      <c r="F296" s="1105"/>
      <c r="G296" s="1105"/>
      <c r="H296" s="650"/>
      <c r="I296" s="650"/>
      <c r="J296" s="650"/>
      <c r="K296" s="650"/>
      <c r="R296" s="1101"/>
      <c r="S296" s="896" t="s">
        <v>104</v>
      </c>
      <c r="T296" s="896" t="s">
        <v>2</v>
      </c>
      <c r="U296" s="897" t="s">
        <v>1049</v>
      </c>
      <c r="V296" s="898">
        <v>1</v>
      </c>
      <c r="W296" s="899">
        <v>3</v>
      </c>
      <c r="X296" s="900" t="s">
        <v>851</v>
      </c>
      <c r="Y296" s="901" t="s">
        <v>885</v>
      </c>
      <c r="Z296" s="650"/>
      <c r="AA296" s="650"/>
      <c r="AB296" s="650"/>
      <c r="AC296" s="650"/>
      <c r="AX296" s="1101"/>
      <c r="AY296" s="896" t="s">
        <v>104</v>
      </c>
      <c r="AZ296" s="896" t="s">
        <v>2</v>
      </c>
      <c r="BA296" s="897" t="s">
        <v>1049</v>
      </c>
      <c r="BB296" s="898">
        <v>1</v>
      </c>
      <c r="BC296" s="899">
        <v>4</v>
      </c>
      <c r="BD296" s="900" t="s">
        <v>851</v>
      </c>
      <c r="BE296" s="901" t="s">
        <v>885</v>
      </c>
      <c r="BF296" s="650"/>
      <c r="BG296" s="650"/>
    </row>
    <row r="297" spans="2:59" ht="15.95" customHeight="1" thickBot="1">
      <c r="B297" s="1293" t="s">
        <v>836</v>
      </c>
      <c r="C297" s="1289" t="s">
        <v>16</v>
      </c>
      <c r="D297" s="1290" t="s">
        <v>71</v>
      </c>
      <c r="E297" s="1290" t="s">
        <v>50</v>
      </c>
      <c r="F297" s="1291" t="s">
        <v>72</v>
      </c>
      <c r="G297" s="1111"/>
      <c r="H297" s="650"/>
      <c r="I297" s="650"/>
      <c r="J297" s="650"/>
      <c r="K297" s="650"/>
      <c r="R297" s="1102"/>
      <c r="S297" s="896" t="s">
        <v>33</v>
      </c>
      <c r="T297" s="896" t="s">
        <v>2</v>
      </c>
      <c r="U297" s="897" t="s">
        <v>1049</v>
      </c>
      <c r="V297" s="898">
        <v>6</v>
      </c>
      <c r="W297" s="899">
        <v>1</v>
      </c>
      <c r="X297" s="902">
        <v>1.2649110640673518</v>
      </c>
      <c r="Y297" s="903">
        <v>1.2649110640673518</v>
      </c>
      <c r="Z297" s="650"/>
      <c r="AA297" s="650"/>
      <c r="AB297" s="650"/>
      <c r="AC297" s="650"/>
      <c r="AX297" s="1102"/>
      <c r="AY297" s="896" t="s">
        <v>33</v>
      </c>
      <c r="AZ297" s="896" t="s">
        <v>2</v>
      </c>
      <c r="BA297" s="897" t="s">
        <v>1049</v>
      </c>
      <c r="BB297" s="898">
        <v>6</v>
      </c>
      <c r="BC297" s="899">
        <v>3</v>
      </c>
      <c r="BD297" s="902">
        <v>0.89442719099991586</v>
      </c>
      <c r="BE297" s="903">
        <v>0.29814239699997197</v>
      </c>
      <c r="BF297" s="650"/>
      <c r="BG297" s="650"/>
    </row>
    <row r="298" spans="2:59" ht="30" thickBot="1">
      <c r="B298" s="1117"/>
      <c r="C298" s="1107"/>
      <c r="D298" s="1108"/>
      <c r="E298" s="1108"/>
      <c r="F298" s="951" t="s">
        <v>73</v>
      </c>
      <c r="G298" s="952" t="s">
        <v>74</v>
      </c>
      <c r="H298" s="650"/>
      <c r="I298" s="650"/>
      <c r="J298" s="650"/>
      <c r="K298" s="650"/>
      <c r="R298" s="1285" t="s">
        <v>923</v>
      </c>
      <c r="S298" s="896" t="s">
        <v>99</v>
      </c>
      <c r="T298" s="896" t="s">
        <v>2</v>
      </c>
      <c r="U298" s="897" t="s">
        <v>1049</v>
      </c>
      <c r="V298" s="898">
        <v>1</v>
      </c>
      <c r="W298" s="899">
        <v>1</v>
      </c>
      <c r="X298" s="900" t="s">
        <v>851</v>
      </c>
      <c r="Y298" s="901" t="s">
        <v>885</v>
      </c>
      <c r="Z298" s="650"/>
      <c r="AA298" s="650"/>
      <c r="AB298" s="650"/>
      <c r="AC298" s="650"/>
      <c r="AX298" s="1285" t="s">
        <v>923</v>
      </c>
      <c r="AY298" s="896" t="s">
        <v>99</v>
      </c>
      <c r="AZ298" s="896" t="s">
        <v>2</v>
      </c>
      <c r="BA298" s="897" t="s">
        <v>1049</v>
      </c>
      <c r="BB298" s="898">
        <v>1</v>
      </c>
      <c r="BC298" s="899">
        <v>1</v>
      </c>
      <c r="BD298" s="900" t="s">
        <v>851</v>
      </c>
      <c r="BE298" s="901" t="s">
        <v>885</v>
      </c>
      <c r="BF298" s="650"/>
      <c r="BG298" s="650"/>
    </row>
    <row r="299" spans="2:59" ht="16.5">
      <c r="B299" s="932" t="s">
        <v>823</v>
      </c>
      <c r="C299" s="970" t="s">
        <v>1935</v>
      </c>
      <c r="D299" s="939">
        <v>0.11979806682188483</v>
      </c>
      <c r="E299" s="939">
        <v>38.999999999999091</v>
      </c>
      <c r="F299" s="939">
        <v>2.446449426890339</v>
      </c>
      <c r="G299" s="940">
        <v>2.9310783508874381</v>
      </c>
      <c r="H299" s="650"/>
      <c r="I299" s="650"/>
      <c r="J299" s="650"/>
      <c r="K299" s="650"/>
      <c r="R299" s="1101"/>
      <c r="S299" s="896" t="s">
        <v>100</v>
      </c>
      <c r="T299" s="896" t="s">
        <v>2</v>
      </c>
      <c r="U299" s="897" t="s">
        <v>1049</v>
      </c>
      <c r="V299" s="898">
        <v>1</v>
      </c>
      <c r="W299" s="899">
        <v>2</v>
      </c>
      <c r="X299" s="900" t="s">
        <v>851</v>
      </c>
      <c r="Y299" s="901" t="s">
        <v>885</v>
      </c>
      <c r="Z299" s="650"/>
      <c r="AA299" s="650"/>
      <c r="AB299" s="650"/>
      <c r="AC299" s="650"/>
      <c r="AX299" s="1101"/>
      <c r="AY299" s="896" t="s">
        <v>100</v>
      </c>
      <c r="AZ299" s="896" t="s">
        <v>2</v>
      </c>
      <c r="BA299" s="897" t="s">
        <v>1049</v>
      </c>
      <c r="BB299" s="898">
        <v>1</v>
      </c>
      <c r="BC299" s="899">
        <v>1</v>
      </c>
      <c r="BD299" s="900" t="s">
        <v>851</v>
      </c>
      <c r="BE299" s="901" t="s">
        <v>885</v>
      </c>
      <c r="BF299" s="650"/>
      <c r="BG299" s="650"/>
    </row>
    <row r="300" spans="2:59" ht="17.25" thickBot="1">
      <c r="B300" s="936" t="s">
        <v>822</v>
      </c>
      <c r="C300" s="957" t="s">
        <v>1936</v>
      </c>
      <c r="D300" s="958">
        <v>0.14931418945751254</v>
      </c>
      <c r="E300" s="931">
        <v>39.000000000000277</v>
      </c>
      <c r="F300" s="958">
        <v>2.5383238225294709</v>
      </c>
      <c r="G300" s="959">
        <v>3.1423567330261046</v>
      </c>
      <c r="H300" s="650"/>
      <c r="I300" s="650"/>
      <c r="J300" s="650"/>
      <c r="K300" s="650"/>
      <c r="R300" s="1101"/>
      <c r="S300" s="896" t="s">
        <v>101</v>
      </c>
      <c r="T300" s="896" t="s">
        <v>2</v>
      </c>
      <c r="U300" s="897" t="s">
        <v>1049</v>
      </c>
      <c r="V300" s="898">
        <v>1</v>
      </c>
      <c r="W300" s="899">
        <v>1</v>
      </c>
      <c r="X300" s="900" t="s">
        <v>851</v>
      </c>
      <c r="Y300" s="901" t="s">
        <v>885</v>
      </c>
      <c r="Z300" s="650"/>
      <c r="AA300" s="650"/>
      <c r="AB300" s="650"/>
      <c r="AC300" s="650"/>
      <c r="AX300" s="1101"/>
      <c r="AY300" s="896" t="s">
        <v>101</v>
      </c>
      <c r="AZ300" s="896" t="s">
        <v>2</v>
      </c>
      <c r="BA300" s="897" t="s">
        <v>1049</v>
      </c>
      <c r="BB300" s="898">
        <v>1</v>
      </c>
      <c r="BC300" s="899">
        <v>1</v>
      </c>
      <c r="BD300" s="900" t="s">
        <v>851</v>
      </c>
      <c r="BE300" s="901" t="s">
        <v>885</v>
      </c>
      <c r="BF300" s="650"/>
      <c r="BG300" s="650"/>
    </row>
    <row r="301" spans="2:59" ht="15">
      <c r="B301" s="1292" t="s">
        <v>1912</v>
      </c>
      <c r="C301" s="1105"/>
      <c r="D301" s="1105"/>
      <c r="E301" s="1105"/>
      <c r="F301" s="1105"/>
      <c r="G301" s="1105"/>
      <c r="H301" s="650"/>
      <c r="I301" s="650"/>
      <c r="J301" s="650"/>
      <c r="K301" s="650"/>
      <c r="R301" s="1101"/>
      <c r="S301" s="896" t="s">
        <v>102</v>
      </c>
      <c r="T301" s="896" t="s">
        <v>2</v>
      </c>
      <c r="U301" s="897" t="s">
        <v>1049</v>
      </c>
      <c r="V301" s="898">
        <v>1</v>
      </c>
      <c r="W301" s="899">
        <v>2</v>
      </c>
      <c r="X301" s="900" t="s">
        <v>851</v>
      </c>
      <c r="Y301" s="901" t="s">
        <v>885</v>
      </c>
      <c r="Z301" s="650"/>
      <c r="AA301" s="650"/>
      <c r="AB301" s="650"/>
      <c r="AC301" s="650"/>
      <c r="AX301" s="1101"/>
      <c r="AY301" s="896" t="s">
        <v>102</v>
      </c>
      <c r="AZ301" s="896" t="s">
        <v>2</v>
      </c>
      <c r="BA301" s="897" t="s">
        <v>1049</v>
      </c>
      <c r="BB301" s="898">
        <v>1</v>
      </c>
      <c r="BC301" s="899">
        <v>3</v>
      </c>
      <c r="BD301" s="900" t="s">
        <v>851</v>
      </c>
      <c r="BE301" s="901" t="s">
        <v>885</v>
      </c>
      <c r="BF301" s="650"/>
      <c r="BG301" s="650"/>
    </row>
    <row r="302" spans="2:59" ht="15">
      <c r="B302" s="650"/>
      <c r="C302" s="650"/>
      <c r="D302" s="650"/>
      <c r="E302" s="650"/>
      <c r="F302" s="650"/>
      <c r="G302" s="650"/>
      <c r="H302" s="650"/>
      <c r="I302" s="650"/>
      <c r="J302" s="650"/>
      <c r="K302" s="650"/>
      <c r="R302" s="1101"/>
      <c r="S302" s="896" t="s">
        <v>103</v>
      </c>
      <c r="T302" s="896" t="s">
        <v>2</v>
      </c>
      <c r="U302" s="897" t="s">
        <v>1049</v>
      </c>
      <c r="V302" s="898">
        <v>1</v>
      </c>
      <c r="W302" s="899">
        <v>2</v>
      </c>
      <c r="X302" s="900" t="s">
        <v>851</v>
      </c>
      <c r="Y302" s="901" t="s">
        <v>885</v>
      </c>
      <c r="Z302" s="650"/>
      <c r="AA302" s="650"/>
      <c r="AB302" s="650"/>
      <c r="AC302" s="650"/>
      <c r="AX302" s="1101"/>
      <c r="AY302" s="896" t="s">
        <v>103</v>
      </c>
      <c r="AZ302" s="896" t="s">
        <v>2</v>
      </c>
      <c r="BA302" s="897" t="s">
        <v>1049</v>
      </c>
      <c r="BB302" s="898">
        <v>1</v>
      </c>
      <c r="BC302" s="899">
        <v>3</v>
      </c>
      <c r="BD302" s="900" t="s">
        <v>851</v>
      </c>
      <c r="BE302" s="901" t="s">
        <v>885</v>
      </c>
      <c r="BF302" s="650"/>
      <c r="BG302" s="650"/>
    </row>
    <row r="303" spans="2:59" ht="15.75" thickBot="1">
      <c r="B303" s="1106" t="s">
        <v>937</v>
      </c>
      <c r="C303" s="1105"/>
      <c r="D303" s="1105"/>
      <c r="E303" s="1105"/>
      <c r="F303" s="1105"/>
      <c r="G303" s="1105"/>
      <c r="H303" s="1105"/>
      <c r="I303" s="1105"/>
      <c r="J303" s="650"/>
      <c r="K303" s="650"/>
      <c r="R303" s="1101"/>
      <c r="S303" s="896" t="s">
        <v>104</v>
      </c>
      <c r="T303" s="896" t="s">
        <v>2</v>
      </c>
      <c r="U303" s="897" t="s">
        <v>1049</v>
      </c>
      <c r="V303" s="898">
        <v>1</v>
      </c>
      <c r="W303" s="899">
        <v>2</v>
      </c>
      <c r="X303" s="900" t="s">
        <v>851</v>
      </c>
      <c r="Y303" s="901" t="s">
        <v>885</v>
      </c>
      <c r="Z303" s="650"/>
      <c r="AA303" s="650"/>
      <c r="AB303" s="650"/>
      <c r="AC303" s="650"/>
      <c r="AX303" s="1101"/>
      <c r="AY303" s="896" t="s">
        <v>104</v>
      </c>
      <c r="AZ303" s="896" t="s">
        <v>2</v>
      </c>
      <c r="BA303" s="897" t="s">
        <v>1049</v>
      </c>
      <c r="BB303" s="898">
        <v>1</v>
      </c>
      <c r="BC303" s="899">
        <v>4</v>
      </c>
      <c r="BD303" s="900" t="s">
        <v>851</v>
      </c>
      <c r="BE303" s="901" t="s">
        <v>885</v>
      </c>
      <c r="BF303" s="650"/>
      <c r="BG303" s="650"/>
    </row>
    <row r="304" spans="2:59" ht="15.75" thickBot="1">
      <c r="B304" s="1297" t="s">
        <v>861</v>
      </c>
      <c r="C304" s="1298" t="s">
        <v>862</v>
      </c>
      <c r="D304" s="1289" t="s">
        <v>80</v>
      </c>
      <c r="E304" s="1290" t="s">
        <v>71</v>
      </c>
      <c r="F304" s="1290" t="s">
        <v>50</v>
      </c>
      <c r="G304" s="1290" t="s">
        <v>1927</v>
      </c>
      <c r="H304" s="1291" t="s">
        <v>1928</v>
      </c>
      <c r="I304" s="1111"/>
      <c r="J304" s="650"/>
      <c r="K304" s="650"/>
      <c r="R304" s="1102"/>
      <c r="S304" s="896" t="s">
        <v>33</v>
      </c>
      <c r="T304" s="896" t="s">
        <v>2</v>
      </c>
      <c r="U304" s="897" t="s">
        <v>1049</v>
      </c>
      <c r="V304" s="898">
        <v>6</v>
      </c>
      <c r="W304" s="899">
        <v>1.6666666666666667</v>
      </c>
      <c r="X304" s="902">
        <v>0.5163977794943222</v>
      </c>
      <c r="Y304" s="903">
        <v>0.30983866769659335</v>
      </c>
      <c r="Z304" s="650"/>
      <c r="AA304" s="650"/>
      <c r="AB304" s="650"/>
      <c r="AC304" s="650"/>
      <c r="AX304" s="1102"/>
      <c r="AY304" s="896" t="s">
        <v>33</v>
      </c>
      <c r="AZ304" s="896" t="s">
        <v>2</v>
      </c>
      <c r="BA304" s="897" t="s">
        <v>1049</v>
      </c>
      <c r="BB304" s="898">
        <v>6</v>
      </c>
      <c r="BC304" s="899">
        <v>2.1666666666666665</v>
      </c>
      <c r="BD304" s="902">
        <v>1.3291601358251257</v>
      </c>
      <c r="BE304" s="903">
        <v>0.61345852422698111</v>
      </c>
      <c r="BF304" s="650"/>
      <c r="BG304" s="650"/>
    </row>
    <row r="305" spans="2:59" ht="30" thickBot="1">
      <c r="B305" s="1109"/>
      <c r="C305" s="1110"/>
      <c r="D305" s="1107"/>
      <c r="E305" s="1108"/>
      <c r="F305" s="1108"/>
      <c r="G305" s="1108"/>
      <c r="H305" s="951" t="s">
        <v>73</v>
      </c>
      <c r="I305" s="952" t="s">
        <v>74</v>
      </c>
      <c r="J305" s="650"/>
      <c r="K305" s="650"/>
      <c r="R305" s="1285" t="s">
        <v>924</v>
      </c>
      <c r="S305" s="896" t="s">
        <v>99</v>
      </c>
      <c r="T305" s="896" t="s">
        <v>2</v>
      </c>
      <c r="U305" s="897" t="s">
        <v>1049</v>
      </c>
      <c r="V305" s="898">
        <v>1</v>
      </c>
      <c r="W305" s="899">
        <v>1</v>
      </c>
      <c r="X305" s="900" t="s">
        <v>851</v>
      </c>
      <c r="Y305" s="901" t="s">
        <v>885</v>
      </c>
      <c r="Z305" s="650"/>
      <c r="AA305" s="650"/>
      <c r="AB305" s="650"/>
      <c r="AC305" s="650"/>
      <c r="AX305" s="1285" t="s">
        <v>924</v>
      </c>
      <c r="AY305" s="896" t="s">
        <v>99</v>
      </c>
      <c r="AZ305" s="896" t="s">
        <v>2</v>
      </c>
      <c r="BA305" s="897" t="s">
        <v>1049</v>
      </c>
      <c r="BB305" s="898">
        <v>1</v>
      </c>
      <c r="BC305" s="899">
        <v>0</v>
      </c>
      <c r="BD305" s="900" t="s">
        <v>851</v>
      </c>
      <c r="BE305" s="901" t="s">
        <v>885</v>
      </c>
      <c r="BF305" s="650"/>
      <c r="BG305" s="650"/>
    </row>
    <row r="306" spans="2:59" ht="16.5">
      <c r="B306" s="960" t="s">
        <v>823</v>
      </c>
      <c r="C306" s="891" t="s">
        <v>822</v>
      </c>
      <c r="D306" s="961" t="s">
        <v>1937</v>
      </c>
      <c r="E306" s="962">
        <v>0.19143224385566496</v>
      </c>
      <c r="F306" s="962">
        <v>74.499896577018916</v>
      </c>
      <c r="G306" s="962">
        <v>0.43099018526792521</v>
      </c>
      <c r="H306" s="962">
        <v>-0.53297093836180609</v>
      </c>
      <c r="I306" s="963">
        <v>0.22981816058400736</v>
      </c>
      <c r="J306" s="650"/>
      <c r="K306" s="650"/>
      <c r="R306" s="1101"/>
      <c r="S306" s="896" t="s">
        <v>100</v>
      </c>
      <c r="T306" s="896" t="s">
        <v>2</v>
      </c>
      <c r="U306" s="897" t="s">
        <v>1049</v>
      </c>
      <c r="V306" s="898">
        <v>1</v>
      </c>
      <c r="W306" s="899">
        <v>0</v>
      </c>
      <c r="X306" s="900" t="s">
        <v>851</v>
      </c>
      <c r="Y306" s="901" t="s">
        <v>885</v>
      </c>
      <c r="Z306" s="650"/>
      <c r="AA306" s="650"/>
      <c r="AB306" s="650"/>
      <c r="AC306" s="650"/>
      <c r="AX306" s="1101"/>
      <c r="AY306" s="896" t="s">
        <v>100</v>
      </c>
      <c r="AZ306" s="896" t="s">
        <v>2</v>
      </c>
      <c r="BA306" s="897" t="s">
        <v>1049</v>
      </c>
      <c r="BB306" s="898">
        <v>1</v>
      </c>
      <c r="BC306" s="899">
        <v>1</v>
      </c>
      <c r="BD306" s="900" t="s">
        <v>851</v>
      </c>
      <c r="BE306" s="901" t="s">
        <v>885</v>
      </c>
      <c r="BF306" s="650"/>
      <c r="BG306" s="650"/>
    </row>
    <row r="307" spans="2:59" ht="15.95" customHeight="1" thickBot="1">
      <c r="B307" s="964" t="s">
        <v>822</v>
      </c>
      <c r="C307" s="965" t="s">
        <v>823</v>
      </c>
      <c r="D307" s="966" t="s">
        <v>1938</v>
      </c>
      <c r="E307" s="967">
        <v>0.19143224385566496</v>
      </c>
      <c r="F307" s="967">
        <v>74.499896577018916</v>
      </c>
      <c r="G307" s="967">
        <v>0.43099018526792521</v>
      </c>
      <c r="H307" s="967">
        <v>-0.22981816058400736</v>
      </c>
      <c r="I307" s="968">
        <v>0.53297093836180609</v>
      </c>
      <c r="J307" s="650"/>
      <c r="K307" s="650"/>
      <c r="R307" s="1101"/>
      <c r="S307" s="896" t="s">
        <v>101</v>
      </c>
      <c r="T307" s="896" t="s">
        <v>2</v>
      </c>
      <c r="U307" s="897" t="s">
        <v>1049</v>
      </c>
      <c r="V307" s="898">
        <v>1</v>
      </c>
      <c r="W307" s="899">
        <v>1</v>
      </c>
      <c r="X307" s="900" t="s">
        <v>851</v>
      </c>
      <c r="Y307" s="901" t="s">
        <v>885</v>
      </c>
      <c r="Z307" s="650"/>
      <c r="AA307" s="650"/>
      <c r="AB307" s="650"/>
      <c r="AC307" s="650"/>
      <c r="AX307" s="1101"/>
      <c r="AY307" s="896" t="s">
        <v>101</v>
      </c>
      <c r="AZ307" s="896" t="s">
        <v>2</v>
      </c>
      <c r="BA307" s="897" t="s">
        <v>1049</v>
      </c>
      <c r="BB307" s="898">
        <v>1</v>
      </c>
      <c r="BC307" s="899">
        <v>0</v>
      </c>
      <c r="BD307" s="900" t="s">
        <v>851</v>
      </c>
      <c r="BE307" s="901" t="s">
        <v>885</v>
      </c>
      <c r="BF307" s="650"/>
      <c r="BG307" s="650"/>
    </row>
    <row r="308" spans="2:59" ht="15">
      <c r="B308" s="1292" t="s">
        <v>81</v>
      </c>
      <c r="C308" s="1105"/>
      <c r="D308" s="1105"/>
      <c r="E308" s="1105"/>
      <c r="F308" s="1105"/>
      <c r="G308" s="1105"/>
      <c r="H308" s="1105"/>
      <c r="I308" s="1105"/>
      <c r="J308" s="650"/>
      <c r="K308" s="650"/>
      <c r="R308" s="1101"/>
      <c r="S308" s="896" t="s">
        <v>102</v>
      </c>
      <c r="T308" s="896" t="s">
        <v>2</v>
      </c>
      <c r="U308" s="897" t="s">
        <v>1049</v>
      </c>
      <c r="V308" s="898">
        <v>1</v>
      </c>
      <c r="W308" s="899">
        <v>1</v>
      </c>
      <c r="X308" s="900" t="s">
        <v>851</v>
      </c>
      <c r="Y308" s="901" t="s">
        <v>885</v>
      </c>
      <c r="Z308" s="650"/>
      <c r="AA308" s="650"/>
      <c r="AB308" s="650"/>
      <c r="AC308" s="650"/>
      <c r="AX308" s="1101"/>
      <c r="AY308" s="896" t="s">
        <v>102</v>
      </c>
      <c r="AZ308" s="896" t="s">
        <v>2</v>
      </c>
      <c r="BA308" s="897" t="s">
        <v>1049</v>
      </c>
      <c r="BB308" s="898">
        <v>1</v>
      </c>
      <c r="BC308" s="899">
        <v>2</v>
      </c>
      <c r="BD308" s="900" t="s">
        <v>851</v>
      </c>
      <c r="BE308" s="901" t="s">
        <v>885</v>
      </c>
      <c r="BF308" s="650"/>
      <c r="BG308" s="650"/>
    </row>
    <row r="309" spans="2:59" ht="15">
      <c r="B309" s="1292" t="s">
        <v>1914</v>
      </c>
      <c r="C309" s="1105"/>
      <c r="D309" s="1105"/>
      <c r="E309" s="1105"/>
      <c r="F309" s="1105"/>
      <c r="G309" s="1105"/>
      <c r="H309" s="1105"/>
      <c r="I309" s="1105"/>
      <c r="J309" s="650"/>
      <c r="K309" s="650"/>
      <c r="R309" s="1101"/>
      <c r="S309" s="896" t="s">
        <v>103</v>
      </c>
      <c r="T309" s="896" t="s">
        <v>2</v>
      </c>
      <c r="U309" s="897" t="s">
        <v>1049</v>
      </c>
      <c r="V309" s="898">
        <v>1</v>
      </c>
      <c r="W309" s="899">
        <v>2</v>
      </c>
      <c r="X309" s="900" t="s">
        <v>851</v>
      </c>
      <c r="Y309" s="901" t="s">
        <v>885</v>
      </c>
      <c r="Z309" s="650"/>
      <c r="AA309" s="650"/>
      <c r="AB309" s="650"/>
      <c r="AC309" s="650"/>
      <c r="AX309" s="1101"/>
      <c r="AY309" s="896" t="s">
        <v>103</v>
      </c>
      <c r="AZ309" s="896" t="s">
        <v>2</v>
      </c>
      <c r="BA309" s="897" t="s">
        <v>1049</v>
      </c>
      <c r="BB309" s="898">
        <v>1</v>
      </c>
      <c r="BC309" s="899">
        <v>2</v>
      </c>
      <c r="BD309" s="900" t="s">
        <v>851</v>
      </c>
      <c r="BE309" s="901" t="s">
        <v>885</v>
      </c>
      <c r="BF309" s="650"/>
      <c r="BG309" s="650"/>
    </row>
    <row r="310" spans="2:59" ht="15">
      <c r="B310" s="650"/>
      <c r="C310" s="650"/>
      <c r="D310" s="650"/>
      <c r="E310" s="650"/>
      <c r="F310" s="650"/>
      <c r="G310" s="650"/>
      <c r="H310" s="650"/>
      <c r="I310" s="650"/>
      <c r="J310" s="650"/>
      <c r="K310" s="650"/>
      <c r="R310" s="1101"/>
      <c r="S310" s="896" t="s">
        <v>104</v>
      </c>
      <c r="T310" s="896" t="s">
        <v>2</v>
      </c>
      <c r="U310" s="897" t="s">
        <v>1049</v>
      </c>
      <c r="V310" s="898">
        <v>1</v>
      </c>
      <c r="W310" s="899">
        <v>3</v>
      </c>
      <c r="X310" s="900" t="s">
        <v>851</v>
      </c>
      <c r="Y310" s="901" t="s">
        <v>885</v>
      </c>
      <c r="Z310" s="650"/>
      <c r="AA310" s="650"/>
      <c r="AB310" s="650"/>
      <c r="AC310" s="650"/>
      <c r="AX310" s="1101"/>
      <c r="AY310" s="896" t="s">
        <v>104</v>
      </c>
      <c r="AZ310" s="896" t="s">
        <v>2</v>
      </c>
      <c r="BA310" s="897" t="s">
        <v>1049</v>
      </c>
      <c r="BB310" s="898">
        <v>1</v>
      </c>
      <c r="BC310" s="899">
        <v>3</v>
      </c>
      <c r="BD310" s="900" t="s">
        <v>851</v>
      </c>
      <c r="BE310" s="901" t="s">
        <v>885</v>
      </c>
      <c r="BF310" s="650"/>
      <c r="BG310" s="650"/>
    </row>
    <row r="311" spans="2:59" ht="15.75" thickBot="1">
      <c r="B311" s="1106" t="s">
        <v>942</v>
      </c>
      <c r="C311" s="1105"/>
      <c r="D311" s="1105"/>
      <c r="E311" s="1105"/>
      <c r="F311" s="650"/>
      <c r="G311" s="650"/>
      <c r="H311" s="650"/>
      <c r="I311" s="650"/>
      <c r="J311" s="650"/>
      <c r="K311" s="650"/>
      <c r="R311" s="1102"/>
      <c r="S311" s="896" t="s">
        <v>33</v>
      </c>
      <c r="T311" s="896" t="s">
        <v>2</v>
      </c>
      <c r="U311" s="897" t="s">
        <v>1049</v>
      </c>
      <c r="V311" s="898">
        <v>6</v>
      </c>
      <c r="W311" s="899">
        <v>1.3333333333333333</v>
      </c>
      <c r="X311" s="902">
        <v>1.0327955589886446</v>
      </c>
      <c r="Y311" s="903">
        <v>0.77459666924148352</v>
      </c>
      <c r="Z311" s="650"/>
      <c r="AA311" s="650"/>
      <c r="AB311" s="650"/>
      <c r="AC311" s="650"/>
      <c r="AX311" s="1102"/>
      <c r="AY311" s="896" t="s">
        <v>33</v>
      </c>
      <c r="AZ311" s="896" t="s">
        <v>2</v>
      </c>
      <c r="BA311" s="897" t="s">
        <v>1049</v>
      </c>
      <c r="BB311" s="898">
        <v>6</v>
      </c>
      <c r="BC311" s="899">
        <v>1.3333333333333333</v>
      </c>
      <c r="BD311" s="902">
        <v>1.2110601416389966</v>
      </c>
      <c r="BE311" s="903">
        <v>0.90829510622924758</v>
      </c>
      <c r="BF311" s="650"/>
      <c r="BG311" s="650"/>
    </row>
    <row r="312" spans="2:59" ht="30" thickBot="1">
      <c r="B312" s="887" t="s">
        <v>849</v>
      </c>
      <c r="C312" s="888" t="s">
        <v>850</v>
      </c>
      <c r="D312" s="888" t="s">
        <v>36</v>
      </c>
      <c r="E312" s="889" t="s">
        <v>39</v>
      </c>
      <c r="F312" s="650"/>
      <c r="G312" s="650"/>
      <c r="H312" s="650"/>
      <c r="I312" s="650"/>
      <c r="J312" s="650"/>
      <c r="K312" s="650"/>
      <c r="R312" s="1285" t="s">
        <v>925</v>
      </c>
      <c r="S312" s="896" t="s">
        <v>99</v>
      </c>
      <c r="T312" s="896" t="s">
        <v>2</v>
      </c>
      <c r="U312" s="897" t="s">
        <v>1049</v>
      </c>
      <c r="V312" s="898">
        <v>1</v>
      </c>
      <c r="W312" s="899">
        <v>0</v>
      </c>
      <c r="X312" s="900" t="s">
        <v>851</v>
      </c>
      <c r="Y312" s="901" t="s">
        <v>885</v>
      </c>
      <c r="Z312" s="650"/>
      <c r="AA312" s="650"/>
      <c r="AB312" s="650"/>
      <c r="AC312" s="650"/>
      <c r="AX312" s="1285" t="s">
        <v>925</v>
      </c>
      <c r="AY312" s="896" t="s">
        <v>99</v>
      </c>
      <c r="AZ312" s="896" t="s">
        <v>2</v>
      </c>
      <c r="BA312" s="897" t="s">
        <v>1049</v>
      </c>
      <c r="BB312" s="898">
        <v>1</v>
      </c>
      <c r="BC312" s="899">
        <v>0</v>
      </c>
      <c r="BD312" s="900" t="s">
        <v>851</v>
      </c>
      <c r="BE312" s="901" t="s">
        <v>885</v>
      </c>
      <c r="BF312" s="650"/>
      <c r="BG312" s="650"/>
    </row>
    <row r="313" spans="2:59" ht="15.95" customHeight="1" thickBot="1">
      <c r="B313" s="969">
        <v>1</v>
      </c>
      <c r="C313" s="954">
        <v>74.499896577018916</v>
      </c>
      <c r="D313" s="954">
        <v>0.62695003775452418</v>
      </c>
      <c r="E313" s="955">
        <v>0.43099018526792521</v>
      </c>
      <c r="F313" s="650"/>
      <c r="G313" s="650"/>
      <c r="H313" s="650"/>
      <c r="I313" s="650"/>
      <c r="J313" s="650"/>
      <c r="K313" s="650"/>
      <c r="R313" s="1101"/>
      <c r="S313" s="896" t="s">
        <v>100</v>
      </c>
      <c r="T313" s="896" t="s">
        <v>2</v>
      </c>
      <c r="U313" s="897" t="s">
        <v>1049</v>
      </c>
      <c r="V313" s="898">
        <v>1</v>
      </c>
      <c r="W313" s="899">
        <v>0</v>
      </c>
      <c r="X313" s="900" t="s">
        <v>851</v>
      </c>
      <c r="Y313" s="901" t="s">
        <v>885</v>
      </c>
      <c r="Z313" s="650"/>
      <c r="AA313" s="650"/>
      <c r="AB313" s="650"/>
      <c r="AC313" s="650"/>
      <c r="AX313" s="1101"/>
      <c r="AY313" s="896" t="s">
        <v>100</v>
      </c>
      <c r="AZ313" s="896" t="s">
        <v>2</v>
      </c>
      <c r="BA313" s="897" t="s">
        <v>1049</v>
      </c>
      <c r="BB313" s="898">
        <v>1</v>
      </c>
      <c r="BC313" s="899">
        <v>1</v>
      </c>
      <c r="BD313" s="900" t="s">
        <v>851</v>
      </c>
      <c r="BE313" s="901" t="s">
        <v>885</v>
      </c>
      <c r="BF313" s="650"/>
      <c r="BG313" s="650"/>
    </row>
    <row r="314" spans="2:59" ht="15.95" customHeight="1">
      <c r="B314" s="1292" t="s">
        <v>864</v>
      </c>
      <c r="C314" s="1105"/>
      <c r="D314" s="1105"/>
      <c r="E314" s="1105"/>
      <c r="F314" s="650"/>
      <c r="G314" s="650"/>
      <c r="H314" s="650"/>
      <c r="I314" s="650"/>
      <c r="J314" s="650"/>
      <c r="K314" s="650"/>
      <c r="R314" s="1101"/>
      <c r="S314" s="896" t="s">
        <v>101</v>
      </c>
      <c r="T314" s="896" t="s">
        <v>2</v>
      </c>
      <c r="U314" s="897" t="s">
        <v>1049</v>
      </c>
      <c r="V314" s="898">
        <v>1</v>
      </c>
      <c r="W314" s="899">
        <v>1</v>
      </c>
      <c r="X314" s="900" t="s">
        <v>851</v>
      </c>
      <c r="Y314" s="901" t="s">
        <v>885</v>
      </c>
      <c r="Z314" s="650"/>
      <c r="AA314" s="650"/>
      <c r="AB314" s="650"/>
      <c r="AC314" s="650"/>
      <c r="AX314" s="1101"/>
      <c r="AY314" s="896" t="s">
        <v>101</v>
      </c>
      <c r="AZ314" s="896" t="s">
        <v>2</v>
      </c>
      <c r="BA314" s="897" t="s">
        <v>1049</v>
      </c>
      <c r="BB314" s="898">
        <v>1</v>
      </c>
      <c r="BC314" s="899">
        <v>1</v>
      </c>
      <c r="BD314" s="900" t="s">
        <v>851</v>
      </c>
      <c r="BE314" s="901" t="s">
        <v>885</v>
      </c>
      <c r="BF314" s="650"/>
      <c r="BG314" s="650"/>
    </row>
    <row r="315" spans="2:59" ht="15">
      <c r="B315" s="1292" t="s">
        <v>1911</v>
      </c>
      <c r="C315" s="1105"/>
      <c r="D315" s="1105"/>
      <c r="E315" s="1105"/>
      <c r="F315" s="650"/>
      <c r="G315" s="650"/>
      <c r="H315" s="650"/>
      <c r="I315" s="650"/>
      <c r="J315" s="650"/>
      <c r="K315" s="650"/>
      <c r="R315" s="1101"/>
      <c r="S315" s="896" t="s">
        <v>102</v>
      </c>
      <c r="T315" s="896" t="s">
        <v>2</v>
      </c>
      <c r="U315" s="897" t="s">
        <v>1049</v>
      </c>
      <c r="V315" s="898">
        <v>1</v>
      </c>
      <c r="W315" s="899">
        <v>1</v>
      </c>
      <c r="X315" s="900" t="s">
        <v>851</v>
      </c>
      <c r="Y315" s="901" t="s">
        <v>885</v>
      </c>
      <c r="Z315" s="650"/>
      <c r="AA315" s="650"/>
      <c r="AB315" s="650"/>
      <c r="AC315" s="650"/>
      <c r="AX315" s="1101"/>
      <c r="AY315" s="896" t="s">
        <v>102</v>
      </c>
      <c r="AZ315" s="896" t="s">
        <v>2</v>
      </c>
      <c r="BA315" s="897" t="s">
        <v>1049</v>
      </c>
      <c r="BB315" s="898">
        <v>1</v>
      </c>
      <c r="BC315" s="899">
        <v>1</v>
      </c>
      <c r="BD315" s="900" t="s">
        <v>851</v>
      </c>
      <c r="BE315" s="901" t="s">
        <v>885</v>
      </c>
      <c r="BF315" s="650"/>
      <c r="BG315" s="650"/>
    </row>
    <row r="316" spans="2:59" ht="15">
      <c r="B316" s="650"/>
      <c r="C316" s="650"/>
      <c r="D316" s="650"/>
      <c r="E316" s="650"/>
      <c r="F316" s="650"/>
      <c r="G316" s="650"/>
      <c r="H316" s="650"/>
      <c r="I316" s="650"/>
      <c r="J316" s="650"/>
      <c r="K316" s="650"/>
      <c r="R316" s="1101"/>
      <c r="S316" s="896" t="s">
        <v>103</v>
      </c>
      <c r="T316" s="896" t="s">
        <v>2</v>
      </c>
      <c r="U316" s="897" t="s">
        <v>1049</v>
      </c>
      <c r="V316" s="898">
        <v>1</v>
      </c>
      <c r="W316" s="899">
        <v>2</v>
      </c>
      <c r="X316" s="900" t="s">
        <v>851</v>
      </c>
      <c r="Y316" s="901" t="s">
        <v>885</v>
      </c>
      <c r="Z316" s="650"/>
      <c r="AA316" s="650"/>
      <c r="AB316" s="650"/>
      <c r="AC316" s="650"/>
      <c r="AX316" s="1101"/>
      <c r="AY316" s="896" t="s">
        <v>103</v>
      </c>
      <c r="AZ316" s="896" t="s">
        <v>2</v>
      </c>
      <c r="BA316" s="897" t="s">
        <v>1049</v>
      </c>
      <c r="BB316" s="898">
        <v>1</v>
      </c>
      <c r="BC316" s="899">
        <v>2</v>
      </c>
      <c r="BD316" s="900" t="s">
        <v>851</v>
      </c>
      <c r="BE316" s="901" t="s">
        <v>885</v>
      </c>
      <c r="BF316" s="650"/>
      <c r="BG316" s="650"/>
    </row>
    <row r="317" spans="2:59" ht="15">
      <c r="B317" s="650"/>
      <c r="C317" s="650"/>
      <c r="D317" s="650"/>
      <c r="E317" s="650"/>
      <c r="F317" s="650"/>
      <c r="G317" s="650"/>
      <c r="H317" s="650"/>
      <c r="I317" s="650"/>
      <c r="J317" s="650"/>
      <c r="K317" s="650"/>
      <c r="R317" s="1101"/>
      <c r="S317" s="896" t="s">
        <v>104</v>
      </c>
      <c r="T317" s="896" t="s">
        <v>2</v>
      </c>
      <c r="U317" s="897" t="s">
        <v>1049</v>
      </c>
      <c r="V317" s="898">
        <v>1</v>
      </c>
      <c r="W317" s="899">
        <v>3</v>
      </c>
      <c r="X317" s="900" t="s">
        <v>851</v>
      </c>
      <c r="Y317" s="901" t="s">
        <v>885</v>
      </c>
      <c r="Z317" s="650"/>
      <c r="AA317" s="650"/>
      <c r="AB317" s="650"/>
      <c r="AC317" s="650"/>
      <c r="AX317" s="1101"/>
      <c r="AY317" s="896" t="s">
        <v>104</v>
      </c>
      <c r="AZ317" s="896" t="s">
        <v>2</v>
      </c>
      <c r="BA317" s="897" t="s">
        <v>1049</v>
      </c>
      <c r="BB317" s="898">
        <v>1</v>
      </c>
      <c r="BC317" s="899">
        <v>2</v>
      </c>
      <c r="BD317" s="900" t="s">
        <v>851</v>
      </c>
      <c r="BE317" s="901" t="s">
        <v>885</v>
      </c>
      <c r="BF317" s="650"/>
      <c r="BG317" s="650"/>
    </row>
    <row r="318" spans="2:59" ht="15">
      <c r="B318" s="684" t="s">
        <v>115</v>
      </c>
      <c r="C318" s="650"/>
      <c r="D318" s="650"/>
      <c r="E318" s="650"/>
      <c r="F318" s="650"/>
      <c r="G318" s="650"/>
      <c r="H318" s="650"/>
      <c r="I318" s="650"/>
      <c r="J318" s="650"/>
      <c r="K318" s="650"/>
      <c r="R318" s="1102"/>
      <c r="S318" s="896" t="s">
        <v>33</v>
      </c>
      <c r="T318" s="896" t="s">
        <v>2</v>
      </c>
      <c r="U318" s="897" t="s">
        <v>1049</v>
      </c>
      <c r="V318" s="898">
        <v>6</v>
      </c>
      <c r="W318" s="899">
        <v>1.1666666666666667</v>
      </c>
      <c r="X318" s="902">
        <v>1.1690451944500122</v>
      </c>
      <c r="Y318" s="903">
        <v>1.0020387381000102</v>
      </c>
      <c r="Z318" s="650"/>
      <c r="AA318" s="650"/>
      <c r="AB318" s="650"/>
      <c r="AC318" s="650"/>
      <c r="AX318" s="1102"/>
      <c r="AY318" s="896" t="s">
        <v>33</v>
      </c>
      <c r="AZ318" s="896" t="s">
        <v>2</v>
      </c>
      <c r="BA318" s="897" t="s">
        <v>1049</v>
      </c>
      <c r="BB318" s="898">
        <v>6</v>
      </c>
      <c r="BC318" s="899">
        <v>1.1666666666666667</v>
      </c>
      <c r="BD318" s="902">
        <v>0.752772652709081</v>
      </c>
      <c r="BE318" s="903">
        <v>0.64523370232206945</v>
      </c>
      <c r="BF318" s="650"/>
      <c r="BG318" s="650"/>
    </row>
    <row r="319" spans="2:59" ht="15">
      <c r="B319" s="650"/>
      <c r="C319" s="650"/>
      <c r="D319" s="650"/>
      <c r="E319" s="650"/>
      <c r="F319" s="650"/>
      <c r="G319" s="650"/>
      <c r="H319" s="650"/>
      <c r="I319" s="650"/>
      <c r="J319" s="650"/>
      <c r="K319" s="650"/>
      <c r="R319" s="1285" t="s">
        <v>926</v>
      </c>
      <c r="S319" s="896" t="s">
        <v>99</v>
      </c>
      <c r="T319" s="896" t="s">
        <v>2</v>
      </c>
      <c r="U319" s="897" t="s">
        <v>1049</v>
      </c>
      <c r="V319" s="898">
        <v>1</v>
      </c>
      <c r="W319" s="899">
        <v>2</v>
      </c>
      <c r="X319" s="900" t="s">
        <v>851</v>
      </c>
      <c r="Y319" s="901" t="s">
        <v>885</v>
      </c>
      <c r="Z319" s="650"/>
      <c r="AA319" s="650"/>
      <c r="AB319" s="650"/>
      <c r="AC319" s="650"/>
      <c r="AX319" s="1285" t="s">
        <v>926</v>
      </c>
      <c r="AY319" s="896" t="s">
        <v>99</v>
      </c>
      <c r="AZ319" s="896" t="s">
        <v>2</v>
      </c>
      <c r="BA319" s="897" t="s">
        <v>1049</v>
      </c>
      <c r="BB319" s="898">
        <v>1</v>
      </c>
      <c r="BC319" s="899">
        <v>0</v>
      </c>
      <c r="BD319" s="900" t="s">
        <v>851</v>
      </c>
      <c r="BE319" s="901" t="s">
        <v>885</v>
      </c>
      <c r="BF319" s="650"/>
      <c r="BG319" s="650"/>
    </row>
    <row r="320" spans="2:59" ht="15.75" thickBot="1">
      <c r="B320" s="1106" t="s">
        <v>935</v>
      </c>
      <c r="C320" s="1105"/>
      <c r="D320" s="1105"/>
      <c r="E320" s="1105"/>
      <c r="F320" s="1105"/>
      <c r="G320" s="1105"/>
      <c r="H320" s="1105"/>
      <c r="I320" s="650"/>
      <c r="J320" s="650"/>
      <c r="K320" s="650"/>
      <c r="R320" s="1101"/>
      <c r="S320" s="896" t="s">
        <v>100</v>
      </c>
      <c r="T320" s="896" t="s">
        <v>2</v>
      </c>
      <c r="U320" s="897" t="s">
        <v>1049</v>
      </c>
      <c r="V320" s="898">
        <v>1</v>
      </c>
      <c r="W320" s="899">
        <v>1</v>
      </c>
      <c r="X320" s="900" t="s">
        <v>851</v>
      </c>
      <c r="Y320" s="901" t="s">
        <v>885</v>
      </c>
      <c r="Z320" s="650"/>
      <c r="AA320" s="650"/>
      <c r="AB320" s="650"/>
      <c r="AC320" s="650"/>
      <c r="AX320" s="1101"/>
      <c r="AY320" s="896" t="s">
        <v>100</v>
      </c>
      <c r="AZ320" s="896" t="s">
        <v>2</v>
      </c>
      <c r="BA320" s="897" t="s">
        <v>1049</v>
      </c>
      <c r="BB320" s="898">
        <v>1</v>
      </c>
      <c r="BC320" s="899">
        <v>2</v>
      </c>
      <c r="BD320" s="900" t="s">
        <v>851</v>
      </c>
      <c r="BE320" s="901" t="s">
        <v>885</v>
      </c>
      <c r="BF320" s="650"/>
      <c r="BG320" s="650"/>
    </row>
    <row r="321" spans="2:59" ht="15.95" customHeight="1" thickBot="1">
      <c r="B321" s="1297" t="s">
        <v>30</v>
      </c>
      <c r="C321" s="1298" t="s">
        <v>109</v>
      </c>
      <c r="D321" s="1289" t="s">
        <v>16</v>
      </c>
      <c r="E321" s="1290" t="s">
        <v>71</v>
      </c>
      <c r="F321" s="1290" t="s">
        <v>50</v>
      </c>
      <c r="G321" s="1291" t="s">
        <v>72</v>
      </c>
      <c r="H321" s="1111"/>
      <c r="I321" s="650"/>
      <c r="J321" s="650"/>
      <c r="K321" s="650"/>
      <c r="R321" s="1101"/>
      <c r="S321" s="896" t="s">
        <v>101</v>
      </c>
      <c r="T321" s="896" t="s">
        <v>2</v>
      </c>
      <c r="U321" s="897" t="s">
        <v>1049</v>
      </c>
      <c r="V321" s="898">
        <v>1</v>
      </c>
      <c r="W321" s="899">
        <v>2</v>
      </c>
      <c r="X321" s="900" t="s">
        <v>851</v>
      </c>
      <c r="Y321" s="901" t="s">
        <v>885</v>
      </c>
      <c r="Z321" s="650"/>
      <c r="AA321" s="650"/>
      <c r="AB321" s="650"/>
      <c r="AC321" s="650"/>
      <c r="AX321" s="1101"/>
      <c r="AY321" s="896" t="s">
        <v>101</v>
      </c>
      <c r="AZ321" s="896" t="s">
        <v>2</v>
      </c>
      <c r="BA321" s="897" t="s">
        <v>1049</v>
      </c>
      <c r="BB321" s="898">
        <v>1</v>
      </c>
      <c r="BC321" s="899">
        <v>2</v>
      </c>
      <c r="BD321" s="900" t="s">
        <v>851</v>
      </c>
      <c r="BE321" s="901" t="s">
        <v>885</v>
      </c>
      <c r="BF321" s="650"/>
      <c r="BG321" s="650"/>
    </row>
    <row r="322" spans="2:59" ht="30" thickBot="1">
      <c r="B322" s="1109"/>
      <c r="C322" s="1110"/>
      <c r="D322" s="1107"/>
      <c r="E322" s="1108"/>
      <c r="F322" s="1108"/>
      <c r="G322" s="951" t="s">
        <v>73</v>
      </c>
      <c r="H322" s="952" t="s">
        <v>74</v>
      </c>
      <c r="I322" s="650"/>
      <c r="J322" s="650"/>
      <c r="K322" s="650"/>
      <c r="R322" s="1101"/>
      <c r="S322" s="896" t="s">
        <v>102</v>
      </c>
      <c r="T322" s="896" t="s">
        <v>2</v>
      </c>
      <c r="U322" s="897" t="s">
        <v>1049</v>
      </c>
      <c r="V322" s="898">
        <v>1</v>
      </c>
      <c r="W322" s="899">
        <v>2</v>
      </c>
      <c r="X322" s="900" t="s">
        <v>851</v>
      </c>
      <c r="Y322" s="901" t="s">
        <v>885</v>
      </c>
      <c r="Z322" s="650"/>
      <c r="AA322" s="650"/>
      <c r="AB322" s="650"/>
      <c r="AC322" s="650"/>
      <c r="AX322" s="1101"/>
      <c r="AY322" s="896" t="s">
        <v>102</v>
      </c>
      <c r="AZ322" s="896" t="s">
        <v>2</v>
      </c>
      <c r="BA322" s="897" t="s">
        <v>1049</v>
      </c>
      <c r="BB322" s="898">
        <v>1</v>
      </c>
      <c r="BC322" s="899">
        <v>2</v>
      </c>
      <c r="BD322" s="900" t="s">
        <v>851</v>
      </c>
      <c r="BE322" s="901" t="s">
        <v>885</v>
      </c>
      <c r="BF322" s="650"/>
      <c r="BG322" s="650"/>
    </row>
    <row r="323" spans="2:59" ht="28.5">
      <c r="B323" s="1284" t="s">
        <v>2</v>
      </c>
      <c r="C323" s="924" t="s">
        <v>858</v>
      </c>
      <c r="D323" s="956">
        <v>2.8779999999999997</v>
      </c>
      <c r="E323" s="939">
        <v>0.19698215383141335</v>
      </c>
      <c r="F323" s="939">
        <v>74.499896577019271</v>
      </c>
      <c r="G323" s="939">
        <v>2.485548246305993</v>
      </c>
      <c r="H323" s="940">
        <v>3.2704517536940063</v>
      </c>
      <c r="I323" s="650"/>
      <c r="J323" s="650"/>
      <c r="K323" s="650"/>
      <c r="R323" s="1101"/>
      <c r="S323" s="896" t="s">
        <v>103</v>
      </c>
      <c r="T323" s="896" t="s">
        <v>2</v>
      </c>
      <c r="U323" s="897" t="s">
        <v>1049</v>
      </c>
      <c r="V323" s="898">
        <v>1</v>
      </c>
      <c r="W323" s="899">
        <v>2</v>
      </c>
      <c r="X323" s="900" t="s">
        <v>851</v>
      </c>
      <c r="Y323" s="901" t="s">
        <v>885</v>
      </c>
      <c r="Z323" s="650"/>
      <c r="AA323" s="650"/>
      <c r="AB323" s="650"/>
      <c r="AC323" s="650"/>
      <c r="AX323" s="1101"/>
      <c r="AY323" s="896" t="s">
        <v>103</v>
      </c>
      <c r="AZ323" s="896" t="s">
        <v>2</v>
      </c>
      <c r="BA323" s="897" t="s">
        <v>1049</v>
      </c>
      <c r="BB323" s="898">
        <v>1</v>
      </c>
      <c r="BC323" s="899">
        <v>2</v>
      </c>
      <c r="BD323" s="900" t="s">
        <v>851</v>
      </c>
      <c r="BE323" s="901" t="s">
        <v>885</v>
      </c>
      <c r="BF323" s="650"/>
      <c r="BG323" s="650"/>
    </row>
    <row r="324" spans="2:59" ht="28.5">
      <c r="B324" s="1101"/>
      <c r="C324" s="909" t="s">
        <v>1049</v>
      </c>
      <c r="D324" s="979">
        <v>2.585833333333333</v>
      </c>
      <c r="E324" s="941">
        <v>0.20763742150430975</v>
      </c>
      <c r="F324" s="941">
        <v>74.499896577019427</v>
      </c>
      <c r="G324" s="941">
        <v>2.1721528621998449</v>
      </c>
      <c r="H324" s="942">
        <v>2.999513804466821</v>
      </c>
      <c r="I324" s="650"/>
      <c r="J324" s="650"/>
      <c r="K324" s="650"/>
      <c r="R324" s="1101"/>
      <c r="S324" s="896" t="s">
        <v>104</v>
      </c>
      <c r="T324" s="896" t="s">
        <v>2</v>
      </c>
      <c r="U324" s="897" t="s">
        <v>1049</v>
      </c>
      <c r="V324" s="898">
        <v>1</v>
      </c>
      <c r="W324" s="899">
        <v>3</v>
      </c>
      <c r="X324" s="900" t="s">
        <v>851</v>
      </c>
      <c r="Y324" s="901" t="s">
        <v>885</v>
      </c>
      <c r="Z324" s="650"/>
      <c r="AA324" s="650"/>
      <c r="AB324" s="650"/>
      <c r="AC324" s="650"/>
      <c r="AX324" s="1101"/>
      <c r="AY324" s="896" t="s">
        <v>104</v>
      </c>
      <c r="AZ324" s="896" t="s">
        <v>2</v>
      </c>
      <c r="BA324" s="897" t="s">
        <v>1049</v>
      </c>
      <c r="BB324" s="898">
        <v>1</v>
      </c>
      <c r="BC324" s="899">
        <v>3</v>
      </c>
      <c r="BD324" s="900" t="s">
        <v>851</v>
      </c>
      <c r="BE324" s="901" t="s">
        <v>885</v>
      </c>
      <c r="BF324" s="650"/>
      <c r="BG324" s="650"/>
    </row>
    <row r="325" spans="2:59" ht="15">
      <c r="B325" s="1102"/>
      <c r="C325" s="914" t="s">
        <v>10</v>
      </c>
      <c r="D325" s="980">
        <v>2.6968750000000066</v>
      </c>
      <c r="E325" s="974">
        <v>0.17981928179902965</v>
      </c>
      <c r="F325" s="974">
        <v>74.499896577019129</v>
      </c>
      <c r="G325" s="974">
        <v>2.3386172029488894</v>
      </c>
      <c r="H325" s="975">
        <v>3.0551327970511237</v>
      </c>
      <c r="I325" s="650"/>
      <c r="J325" s="650"/>
      <c r="K325" s="650"/>
      <c r="R325" s="1102"/>
      <c r="S325" s="896" t="s">
        <v>33</v>
      </c>
      <c r="T325" s="896" t="s">
        <v>2</v>
      </c>
      <c r="U325" s="897" t="s">
        <v>1049</v>
      </c>
      <c r="V325" s="898">
        <v>6</v>
      </c>
      <c r="W325" s="899">
        <v>2</v>
      </c>
      <c r="X325" s="902">
        <v>0.63245553203367588</v>
      </c>
      <c r="Y325" s="903">
        <v>0.31622776601683794</v>
      </c>
      <c r="Z325" s="650"/>
      <c r="AA325" s="650"/>
      <c r="AB325" s="650"/>
      <c r="AC325" s="650"/>
      <c r="AX325" s="1102"/>
      <c r="AY325" s="896" t="s">
        <v>33</v>
      </c>
      <c r="AZ325" s="896" t="s">
        <v>2</v>
      </c>
      <c r="BA325" s="897" t="s">
        <v>1049</v>
      </c>
      <c r="BB325" s="898">
        <v>6</v>
      </c>
      <c r="BC325" s="899">
        <v>1.8333333333333335</v>
      </c>
      <c r="BD325" s="902">
        <v>0.98319208025017513</v>
      </c>
      <c r="BE325" s="903">
        <v>0.53628658922736816</v>
      </c>
      <c r="BF325" s="650"/>
      <c r="BG325" s="650"/>
    </row>
    <row r="326" spans="2:59" ht="29.25" thickBot="1">
      <c r="B326" s="1288" t="s">
        <v>1</v>
      </c>
      <c r="C326" s="904" t="s">
        <v>858</v>
      </c>
      <c r="D326" s="981" t="s">
        <v>1939</v>
      </c>
      <c r="E326" s="982" t="s">
        <v>851</v>
      </c>
      <c r="F326" s="982" t="s">
        <v>851</v>
      </c>
      <c r="G326" s="982" t="s">
        <v>851</v>
      </c>
      <c r="H326" s="983" t="s">
        <v>851</v>
      </c>
      <c r="I326" s="650"/>
      <c r="J326" s="650"/>
      <c r="K326" s="650"/>
      <c r="R326" s="1285" t="s">
        <v>927</v>
      </c>
      <c r="S326" s="896" t="s">
        <v>99</v>
      </c>
      <c r="T326" s="896" t="s">
        <v>2</v>
      </c>
      <c r="U326" s="897" t="s">
        <v>1049</v>
      </c>
      <c r="V326" s="898">
        <v>1</v>
      </c>
      <c r="W326" s="899">
        <v>0</v>
      </c>
      <c r="X326" s="900" t="s">
        <v>851</v>
      </c>
      <c r="Y326" s="901" t="s">
        <v>885</v>
      </c>
      <c r="Z326" s="650"/>
      <c r="AA326" s="650"/>
      <c r="AB326" s="650"/>
      <c r="AC326" s="650"/>
      <c r="AX326" s="1285" t="s">
        <v>927</v>
      </c>
      <c r="AY326" s="896" t="s">
        <v>99</v>
      </c>
      <c r="AZ326" s="896" t="s">
        <v>2</v>
      </c>
      <c r="BA326" s="897" t="s">
        <v>1049</v>
      </c>
      <c r="BB326" s="898">
        <v>1</v>
      </c>
      <c r="BC326" s="899">
        <v>0</v>
      </c>
      <c r="BD326" s="900" t="s">
        <v>851</v>
      </c>
      <c r="BE326" s="901" t="s">
        <v>885</v>
      </c>
      <c r="BF326" s="650"/>
      <c r="BG326" s="650"/>
    </row>
    <row r="327" spans="2:59" ht="28.5">
      <c r="B327" s="1101"/>
      <c r="C327" s="909" t="s">
        <v>1049</v>
      </c>
      <c r="D327" s="984" t="s">
        <v>1939</v>
      </c>
      <c r="E327" s="943" t="s">
        <v>851</v>
      </c>
      <c r="F327" s="943" t="s">
        <v>851</v>
      </c>
      <c r="G327" s="943" t="s">
        <v>851</v>
      </c>
      <c r="H327" s="944" t="s">
        <v>851</v>
      </c>
      <c r="I327" s="650"/>
      <c r="J327" s="650"/>
      <c r="K327" s="650"/>
      <c r="R327" s="1101"/>
      <c r="S327" s="896" t="s">
        <v>100</v>
      </c>
      <c r="T327" s="896" t="s">
        <v>2</v>
      </c>
      <c r="U327" s="897" t="s">
        <v>1049</v>
      </c>
      <c r="V327" s="898">
        <v>1</v>
      </c>
      <c r="W327" s="899">
        <v>0</v>
      </c>
      <c r="X327" s="900" t="s">
        <v>851</v>
      </c>
      <c r="Y327" s="901" t="s">
        <v>885</v>
      </c>
      <c r="Z327" s="650"/>
      <c r="AA327" s="650"/>
      <c r="AB327" s="650"/>
      <c r="AC327" s="650"/>
      <c r="AX327" s="1101"/>
      <c r="AY327" s="896" t="s">
        <v>100</v>
      </c>
      <c r="AZ327" s="896" t="s">
        <v>2</v>
      </c>
      <c r="BA327" s="897" t="s">
        <v>1049</v>
      </c>
      <c r="BB327" s="898">
        <v>1</v>
      </c>
      <c r="BC327" s="899">
        <v>0</v>
      </c>
      <c r="BD327" s="900" t="s">
        <v>851</v>
      </c>
      <c r="BE327" s="901" t="s">
        <v>885</v>
      </c>
      <c r="BF327" s="650"/>
      <c r="BG327" s="650"/>
    </row>
    <row r="328" spans="2:59" ht="15.75" thickBot="1">
      <c r="B328" s="1109"/>
      <c r="C328" s="919" t="s">
        <v>10</v>
      </c>
      <c r="D328" s="972">
        <v>2.8975000000000128</v>
      </c>
      <c r="E328" s="958">
        <v>0.1798192817990302</v>
      </c>
      <c r="F328" s="958">
        <v>74.499896577018262</v>
      </c>
      <c r="G328" s="958">
        <v>2.5392422029488961</v>
      </c>
      <c r="H328" s="959">
        <v>3.2557577970511296</v>
      </c>
      <c r="I328" s="650"/>
      <c r="J328" s="650"/>
      <c r="K328" s="650"/>
      <c r="R328" s="1101"/>
      <c r="S328" s="896" t="s">
        <v>101</v>
      </c>
      <c r="T328" s="896" t="s">
        <v>2</v>
      </c>
      <c r="U328" s="897" t="s">
        <v>1049</v>
      </c>
      <c r="V328" s="898">
        <v>1</v>
      </c>
      <c r="W328" s="899">
        <v>0</v>
      </c>
      <c r="X328" s="900" t="s">
        <v>851</v>
      </c>
      <c r="Y328" s="901" t="s">
        <v>885</v>
      </c>
      <c r="Z328" s="650"/>
      <c r="AA328" s="650"/>
      <c r="AB328" s="650"/>
      <c r="AC328" s="650"/>
      <c r="AX328" s="1101"/>
      <c r="AY328" s="896" t="s">
        <v>101</v>
      </c>
      <c r="AZ328" s="896" t="s">
        <v>2</v>
      </c>
      <c r="BA328" s="897" t="s">
        <v>1049</v>
      </c>
      <c r="BB328" s="898">
        <v>1</v>
      </c>
      <c r="BC328" s="899">
        <v>0</v>
      </c>
      <c r="BD328" s="900" t="s">
        <v>851</v>
      </c>
      <c r="BE328" s="901" t="s">
        <v>885</v>
      </c>
      <c r="BF328" s="650"/>
      <c r="BG328" s="650"/>
    </row>
    <row r="329" spans="2:59" ht="15">
      <c r="B329" s="1292" t="s">
        <v>1915</v>
      </c>
      <c r="C329" s="1105"/>
      <c r="D329" s="1105"/>
      <c r="E329" s="1105"/>
      <c r="F329" s="1105"/>
      <c r="G329" s="1105"/>
      <c r="H329" s="1105"/>
      <c r="I329" s="650"/>
      <c r="J329" s="650"/>
      <c r="K329" s="650"/>
      <c r="R329" s="1101"/>
      <c r="S329" s="896" t="s">
        <v>102</v>
      </c>
      <c r="T329" s="896" t="s">
        <v>2</v>
      </c>
      <c r="U329" s="897" t="s">
        <v>1049</v>
      </c>
      <c r="V329" s="898">
        <v>1</v>
      </c>
      <c r="W329" s="899">
        <v>1</v>
      </c>
      <c r="X329" s="900" t="s">
        <v>851</v>
      </c>
      <c r="Y329" s="901" t="s">
        <v>885</v>
      </c>
      <c r="Z329" s="650"/>
      <c r="AA329" s="650"/>
      <c r="AB329" s="650"/>
      <c r="AC329" s="650"/>
      <c r="AX329" s="1101"/>
      <c r="AY329" s="896" t="s">
        <v>102</v>
      </c>
      <c r="AZ329" s="896" t="s">
        <v>2</v>
      </c>
      <c r="BA329" s="897" t="s">
        <v>1049</v>
      </c>
      <c r="BB329" s="898">
        <v>1</v>
      </c>
      <c r="BC329" s="899">
        <v>1</v>
      </c>
      <c r="BD329" s="900" t="s">
        <v>851</v>
      </c>
      <c r="BE329" s="901" t="s">
        <v>885</v>
      </c>
      <c r="BF329" s="650"/>
      <c r="BG329" s="650"/>
    </row>
    <row r="330" spans="2:59" ht="15">
      <c r="B330" s="650"/>
      <c r="C330" s="650"/>
      <c r="D330" s="650"/>
      <c r="E330" s="650"/>
      <c r="F330" s="650"/>
      <c r="G330" s="650"/>
      <c r="H330" s="650"/>
      <c r="I330" s="650"/>
      <c r="J330" s="650"/>
      <c r="K330" s="650"/>
      <c r="R330" s="1101"/>
      <c r="S330" s="896" t="s">
        <v>103</v>
      </c>
      <c r="T330" s="896" t="s">
        <v>2</v>
      </c>
      <c r="U330" s="897" t="s">
        <v>1049</v>
      </c>
      <c r="V330" s="898">
        <v>1</v>
      </c>
      <c r="W330" s="899">
        <v>2</v>
      </c>
      <c r="X330" s="900" t="s">
        <v>851</v>
      </c>
      <c r="Y330" s="901" t="s">
        <v>885</v>
      </c>
      <c r="Z330" s="650"/>
      <c r="AA330" s="650"/>
      <c r="AB330" s="650"/>
      <c r="AC330" s="650"/>
      <c r="AX330" s="1101"/>
      <c r="AY330" s="896" t="s">
        <v>103</v>
      </c>
      <c r="AZ330" s="896" t="s">
        <v>2</v>
      </c>
      <c r="BA330" s="897" t="s">
        <v>1049</v>
      </c>
      <c r="BB330" s="898">
        <v>1</v>
      </c>
      <c r="BC330" s="899">
        <v>2</v>
      </c>
      <c r="BD330" s="900" t="s">
        <v>851</v>
      </c>
      <c r="BE330" s="901" t="s">
        <v>885</v>
      </c>
      <c r="BF330" s="650"/>
      <c r="BG330" s="650"/>
    </row>
    <row r="331" spans="2:59" ht="15.95" customHeight="1" thickBot="1">
      <c r="B331" s="1106" t="s">
        <v>937</v>
      </c>
      <c r="C331" s="1105"/>
      <c r="D331" s="1105"/>
      <c r="E331" s="1105"/>
      <c r="F331" s="1105"/>
      <c r="G331" s="1105"/>
      <c r="H331" s="1105"/>
      <c r="I331" s="1105"/>
      <c r="J331" s="1105"/>
      <c r="K331" s="650"/>
      <c r="R331" s="1101"/>
      <c r="S331" s="896" t="s">
        <v>104</v>
      </c>
      <c r="T331" s="896" t="s">
        <v>2</v>
      </c>
      <c r="U331" s="897" t="s">
        <v>1049</v>
      </c>
      <c r="V331" s="898">
        <v>1</v>
      </c>
      <c r="W331" s="899">
        <v>2</v>
      </c>
      <c r="X331" s="900" t="s">
        <v>851</v>
      </c>
      <c r="Y331" s="901" t="s">
        <v>885</v>
      </c>
      <c r="Z331" s="650"/>
      <c r="AA331" s="650"/>
      <c r="AB331" s="650"/>
      <c r="AC331" s="650"/>
      <c r="AX331" s="1101"/>
      <c r="AY331" s="896" t="s">
        <v>104</v>
      </c>
      <c r="AZ331" s="896" t="s">
        <v>2</v>
      </c>
      <c r="BA331" s="897" t="s">
        <v>1049</v>
      </c>
      <c r="BB331" s="898">
        <v>1</v>
      </c>
      <c r="BC331" s="899">
        <v>3</v>
      </c>
      <c r="BD331" s="900" t="s">
        <v>851</v>
      </c>
      <c r="BE331" s="901" t="s">
        <v>885</v>
      </c>
      <c r="BF331" s="650"/>
      <c r="BG331" s="650"/>
    </row>
    <row r="332" spans="2:59" ht="15.75" thickBot="1">
      <c r="B332" s="1297" t="s">
        <v>109</v>
      </c>
      <c r="C332" s="1299" t="s">
        <v>78</v>
      </c>
      <c r="D332" s="1298" t="s">
        <v>79</v>
      </c>
      <c r="E332" s="1289" t="s">
        <v>80</v>
      </c>
      <c r="F332" s="1290" t="s">
        <v>71</v>
      </c>
      <c r="G332" s="1290" t="s">
        <v>50</v>
      </c>
      <c r="H332" s="1290" t="s">
        <v>1921</v>
      </c>
      <c r="I332" s="1291" t="s">
        <v>1922</v>
      </c>
      <c r="J332" s="1111"/>
      <c r="K332" s="650"/>
      <c r="R332" s="1102"/>
      <c r="S332" s="896" t="s">
        <v>33</v>
      </c>
      <c r="T332" s="896" t="s">
        <v>2</v>
      </c>
      <c r="U332" s="897" t="s">
        <v>1049</v>
      </c>
      <c r="V332" s="898">
        <v>6</v>
      </c>
      <c r="W332" s="899">
        <v>0.83333333333333326</v>
      </c>
      <c r="X332" s="902">
        <v>0.98319208025017502</v>
      </c>
      <c r="Y332" s="903">
        <v>1.1798304963002102</v>
      </c>
      <c r="Z332" s="650"/>
      <c r="AA332" s="650"/>
      <c r="AB332" s="650"/>
      <c r="AC332" s="650"/>
      <c r="AX332" s="1102"/>
      <c r="AY332" s="896" t="s">
        <v>33</v>
      </c>
      <c r="AZ332" s="896" t="s">
        <v>2</v>
      </c>
      <c r="BA332" s="897" t="s">
        <v>1049</v>
      </c>
      <c r="BB332" s="898">
        <v>6</v>
      </c>
      <c r="BC332" s="899">
        <v>1</v>
      </c>
      <c r="BD332" s="902">
        <v>1.2649110640673518</v>
      </c>
      <c r="BE332" s="903">
        <v>1.2649110640673518</v>
      </c>
      <c r="BF332" s="650"/>
      <c r="BG332" s="650"/>
    </row>
    <row r="333" spans="2:59" ht="30" thickBot="1">
      <c r="B333" s="1109"/>
      <c r="C333" s="1113"/>
      <c r="D333" s="1110"/>
      <c r="E333" s="1107"/>
      <c r="F333" s="1108"/>
      <c r="G333" s="1108"/>
      <c r="H333" s="1108"/>
      <c r="I333" s="951" t="s">
        <v>73</v>
      </c>
      <c r="J333" s="952" t="s">
        <v>74</v>
      </c>
      <c r="K333" s="650"/>
      <c r="R333" s="1288" t="s">
        <v>33</v>
      </c>
      <c r="S333" s="1286" t="s">
        <v>99</v>
      </c>
      <c r="T333" s="1286" t="s">
        <v>2</v>
      </c>
      <c r="U333" s="904" t="s">
        <v>858</v>
      </c>
      <c r="V333" s="905">
        <v>10</v>
      </c>
      <c r="W333" s="906">
        <v>0.50000000000000011</v>
      </c>
      <c r="X333" s="907">
        <v>0.70710678118654757</v>
      </c>
      <c r="Y333" s="908">
        <v>1.4142135623730949</v>
      </c>
      <c r="Z333" s="650"/>
      <c r="AA333" s="650"/>
      <c r="AB333" s="650"/>
      <c r="AC333" s="650"/>
      <c r="AX333" s="1288" t="s">
        <v>33</v>
      </c>
      <c r="AY333" s="1286" t="s">
        <v>99</v>
      </c>
      <c r="AZ333" s="1286" t="s">
        <v>2</v>
      </c>
      <c r="BA333" s="904" t="s">
        <v>858</v>
      </c>
      <c r="BB333" s="905">
        <v>10</v>
      </c>
      <c r="BC333" s="906">
        <v>0.4</v>
      </c>
      <c r="BD333" s="907">
        <v>0.69920589878010098</v>
      </c>
      <c r="BE333" s="908">
        <v>1.7480147469502523</v>
      </c>
      <c r="BF333" s="650"/>
      <c r="BG333" s="650"/>
    </row>
    <row r="334" spans="2:59" ht="16.5">
      <c r="B334" s="1284" t="s">
        <v>858</v>
      </c>
      <c r="C334" s="890" t="s">
        <v>2</v>
      </c>
      <c r="D334" s="891" t="s">
        <v>1</v>
      </c>
      <c r="E334" s="985" t="s">
        <v>1939</v>
      </c>
      <c r="F334" s="894" t="s">
        <v>851</v>
      </c>
      <c r="G334" s="894" t="s">
        <v>851</v>
      </c>
      <c r="H334" s="894" t="s">
        <v>851</v>
      </c>
      <c r="I334" s="894" t="s">
        <v>851</v>
      </c>
      <c r="J334" s="986" t="s">
        <v>851</v>
      </c>
      <c r="K334" s="650"/>
      <c r="R334" s="1101"/>
      <c r="S334" s="1105"/>
      <c r="T334" s="1105"/>
      <c r="U334" s="909" t="s">
        <v>1049</v>
      </c>
      <c r="V334" s="910">
        <v>9</v>
      </c>
      <c r="W334" s="911">
        <v>0.55555555555555558</v>
      </c>
      <c r="X334" s="912">
        <v>0.72648315725677892</v>
      </c>
      <c r="Y334" s="913">
        <v>1.3076696830622021</v>
      </c>
      <c r="Z334" s="650"/>
      <c r="AA334" s="650"/>
      <c r="AB334" s="650"/>
      <c r="AC334" s="650"/>
      <c r="AX334" s="1101"/>
      <c r="AY334" s="1105"/>
      <c r="AZ334" s="1105"/>
      <c r="BA334" s="909" t="s">
        <v>1049</v>
      </c>
      <c r="BB334" s="910">
        <v>9</v>
      </c>
      <c r="BC334" s="911">
        <v>0.44444444444444453</v>
      </c>
      <c r="BD334" s="912">
        <v>0.72648315725677892</v>
      </c>
      <c r="BE334" s="913">
        <v>1.6345871038277522</v>
      </c>
      <c r="BF334" s="650"/>
      <c r="BG334" s="650"/>
    </row>
    <row r="335" spans="2:59" ht="16.5">
      <c r="B335" s="1102"/>
      <c r="C335" s="896" t="s">
        <v>1</v>
      </c>
      <c r="D335" s="897" t="s">
        <v>2</v>
      </c>
      <c r="E335" s="987" t="s">
        <v>1940</v>
      </c>
      <c r="F335" s="900" t="s">
        <v>851</v>
      </c>
      <c r="G335" s="900" t="s">
        <v>851</v>
      </c>
      <c r="H335" s="900" t="s">
        <v>851</v>
      </c>
      <c r="I335" s="900" t="s">
        <v>851</v>
      </c>
      <c r="J335" s="988" t="s">
        <v>851</v>
      </c>
      <c r="K335" s="650"/>
      <c r="R335" s="1101"/>
      <c r="S335" s="1105"/>
      <c r="T335" s="1105"/>
      <c r="U335" s="909" t="s">
        <v>10</v>
      </c>
      <c r="V335" s="910">
        <v>12</v>
      </c>
      <c r="W335" s="911">
        <v>8.3333333333333343E-2</v>
      </c>
      <c r="X335" s="912">
        <v>0.28867513459481287</v>
      </c>
      <c r="Y335" s="913">
        <v>3.4641016151377544</v>
      </c>
      <c r="Z335" s="650"/>
      <c r="AA335" s="650"/>
      <c r="AB335" s="650"/>
      <c r="AC335" s="650"/>
      <c r="AX335" s="1101"/>
      <c r="AY335" s="1105"/>
      <c r="AZ335" s="1105"/>
      <c r="BA335" s="909" t="s">
        <v>10</v>
      </c>
      <c r="BB335" s="910">
        <v>12</v>
      </c>
      <c r="BC335" s="911">
        <v>0.24999999999999997</v>
      </c>
      <c r="BD335" s="912">
        <v>0.45226701686664539</v>
      </c>
      <c r="BE335" s="913">
        <v>1.809068067466582</v>
      </c>
      <c r="BF335" s="650"/>
      <c r="BG335" s="650"/>
    </row>
    <row r="336" spans="2:59" ht="16.5">
      <c r="B336" s="1285" t="s">
        <v>1049</v>
      </c>
      <c r="C336" s="896" t="s">
        <v>2</v>
      </c>
      <c r="D336" s="897" t="s">
        <v>1</v>
      </c>
      <c r="E336" s="987" t="s">
        <v>1939</v>
      </c>
      <c r="F336" s="900" t="s">
        <v>851</v>
      </c>
      <c r="G336" s="900" t="s">
        <v>851</v>
      </c>
      <c r="H336" s="900" t="s">
        <v>851</v>
      </c>
      <c r="I336" s="900" t="s">
        <v>851</v>
      </c>
      <c r="J336" s="988" t="s">
        <v>851</v>
      </c>
      <c r="K336" s="650"/>
      <c r="R336" s="1101"/>
      <c r="S336" s="1105"/>
      <c r="T336" s="1112"/>
      <c r="U336" s="914" t="s">
        <v>33</v>
      </c>
      <c r="V336" s="915">
        <v>31</v>
      </c>
      <c r="W336" s="916">
        <v>0.35483870967741932</v>
      </c>
      <c r="X336" s="917">
        <v>0.60818786005499936</v>
      </c>
      <c r="Y336" s="918">
        <v>1.7139839692459078</v>
      </c>
      <c r="Z336" s="650"/>
      <c r="AA336" s="650"/>
      <c r="AB336" s="650"/>
      <c r="AC336" s="650"/>
      <c r="AX336" s="1101"/>
      <c r="AY336" s="1105"/>
      <c r="AZ336" s="1112"/>
      <c r="BA336" s="914" t="s">
        <v>33</v>
      </c>
      <c r="BB336" s="915">
        <v>31</v>
      </c>
      <c r="BC336" s="916">
        <v>0.35483870967741937</v>
      </c>
      <c r="BD336" s="917">
        <v>0.60818786005499947</v>
      </c>
      <c r="BE336" s="918">
        <v>1.7139839692459073</v>
      </c>
      <c r="BF336" s="650"/>
      <c r="BG336" s="650"/>
    </row>
    <row r="337" spans="2:59" ht="16.5">
      <c r="B337" s="1102"/>
      <c r="C337" s="896" t="s">
        <v>1</v>
      </c>
      <c r="D337" s="897" t="s">
        <v>2</v>
      </c>
      <c r="E337" s="987" t="s">
        <v>1940</v>
      </c>
      <c r="F337" s="900" t="s">
        <v>851</v>
      </c>
      <c r="G337" s="900" t="s">
        <v>851</v>
      </c>
      <c r="H337" s="900" t="s">
        <v>851</v>
      </c>
      <c r="I337" s="900" t="s">
        <v>851</v>
      </c>
      <c r="J337" s="988" t="s">
        <v>851</v>
      </c>
      <c r="K337" s="650"/>
      <c r="R337" s="1101"/>
      <c r="S337" s="1105"/>
      <c r="T337" s="896" t="s">
        <v>1</v>
      </c>
      <c r="U337" s="897" t="s">
        <v>10</v>
      </c>
      <c r="V337" s="898">
        <v>12</v>
      </c>
      <c r="W337" s="899">
        <v>0.5</v>
      </c>
      <c r="X337" s="902">
        <v>0.67419986246324215</v>
      </c>
      <c r="Y337" s="903">
        <v>1.3483997249264843</v>
      </c>
      <c r="Z337" s="650"/>
      <c r="AA337" s="650"/>
      <c r="AB337" s="650"/>
      <c r="AC337" s="650"/>
      <c r="AX337" s="1101"/>
      <c r="AY337" s="1105"/>
      <c r="AZ337" s="896" t="s">
        <v>1</v>
      </c>
      <c r="BA337" s="897" t="s">
        <v>10</v>
      </c>
      <c r="BB337" s="898">
        <v>12</v>
      </c>
      <c r="BC337" s="899">
        <v>0.49999999999999994</v>
      </c>
      <c r="BD337" s="902">
        <v>0.5222329678670935</v>
      </c>
      <c r="BE337" s="903">
        <v>1.044465935734187</v>
      </c>
      <c r="BF337" s="650"/>
      <c r="BG337" s="650"/>
    </row>
    <row r="338" spans="2:59" ht="15.75" thickBot="1">
      <c r="B338" s="1288" t="s">
        <v>10</v>
      </c>
      <c r="C338" s="896" t="s">
        <v>2</v>
      </c>
      <c r="D338" s="897" t="s">
        <v>1</v>
      </c>
      <c r="E338" s="989">
        <v>-0.20062500000000635</v>
      </c>
      <c r="F338" s="990">
        <v>0.25430286709637762</v>
      </c>
      <c r="G338" s="990">
        <v>74.49989657701866</v>
      </c>
      <c r="H338" s="990">
        <v>0.43266135931993732</v>
      </c>
      <c r="I338" s="990">
        <v>-0.70727803541560308</v>
      </c>
      <c r="J338" s="991">
        <v>0.30602803541559032</v>
      </c>
      <c r="K338" s="650"/>
      <c r="R338" s="1101"/>
      <c r="S338" s="1105"/>
      <c r="T338" s="1286" t="s">
        <v>33</v>
      </c>
      <c r="U338" s="904" t="s">
        <v>10</v>
      </c>
      <c r="V338" s="905">
        <v>24</v>
      </c>
      <c r="W338" s="906">
        <v>0.29166666666666674</v>
      </c>
      <c r="X338" s="907">
        <v>0.55003293709018741</v>
      </c>
      <c r="Y338" s="908">
        <v>1.8858272128806419</v>
      </c>
      <c r="Z338" s="650"/>
      <c r="AA338" s="650"/>
      <c r="AB338" s="650"/>
      <c r="AC338" s="650"/>
      <c r="AX338" s="1101"/>
      <c r="AY338" s="1105"/>
      <c r="AZ338" s="1286" t="s">
        <v>33</v>
      </c>
      <c r="BA338" s="904" t="s">
        <v>10</v>
      </c>
      <c r="BB338" s="905">
        <v>24</v>
      </c>
      <c r="BC338" s="906">
        <v>0.375</v>
      </c>
      <c r="BD338" s="907">
        <v>0.49453535504684021</v>
      </c>
      <c r="BE338" s="908">
        <v>1.318760946791574</v>
      </c>
      <c r="BF338" s="650"/>
      <c r="BG338" s="650"/>
    </row>
    <row r="339" spans="2:59" ht="15.75" thickBot="1">
      <c r="B339" s="1109"/>
      <c r="C339" s="992" t="s">
        <v>1</v>
      </c>
      <c r="D339" s="965" t="s">
        <v>2</v>
      </c>
      <c r="E339" s="993">
        <v>0.20062500000000635</v>
      </c>
      <c r="F339" s="967">
        <v>0.25430286709637762</v>
      </c>
      <c r="G339" s="967">
        <v>74.49989657701866</v>
      </c>
      <c r="H339" s="967">
        <v>0.43266135931993732</v>
      </c>
      <c r="I339" s="967">
        <v>-0.30602803541559032</v>
      </c>
      <c r="J339" s="968">
        <v>0.70727803541560308</v>
      </c>
      <c r="K339" s="650"/>
      <c r="R339" s="1101"/>
      <c r="S339" s="1112"/>
      <c r="T339" s="1112"/>
      <c r="U339" s="914" t="s">
        <v>33</v>
      </c>
      <c r="V339" s="915">
        <v>43</v>
      </c>
      <c r="W339" s="916">
        <v>0.39534883720930231</v>
      </c>
      <c r="X339" s="917">
        <v>0.62257280636469037</v>
      </c>
      <c r="Y339" s="918">
        <v>1.574742980804805</v>
      </c>
      <c r="Z339" s="650"/>
      <c r="AA339" s="650"/>
      <c r="AB339" s="650"/>
      <c r="AC339" s="650"/>
      <c r="AX339" s="1101"/>
      <c r="AY339" s="1112"/>
      <c r="AZ339" s="1112"/>
      <c r="BA339" s="914" t="s">
        <v>33</v>
      </c>
      <c r="BB339" s="915">
        <v>43</v>
      </c>
      <c r="BC339" s="916">
        <v>0.39534883720930231</v>
      </c>
      <c r="BD339" s="917">
        <v>0.58307619708384484</v>
      </c>
      <c r="BE339" s="918">
        <v>1.4748397926238428</v>
      </c>
      <c r="BF339" s="650"/>
      <c r="BG339" s="650"/>
    </row>
    <row r="340" spans="2:59" ht="28.5">
      <c r="B340" s="1292" t="s">
        <v>81</v>
      </c>
      <c r="C340" s="1105"/>
      <c r="D340" s="1105"/>
      <c r="E340" s="1105"/>
      <c r="F340" s="1105"/>
      <c r="G340" s="1105"/>
      <c r="H340" s="1105"/>
      <c r="I340" s="1105"/>
      <c r="J340" s="1105"/>
      <c r="K340" s="650"/>
      <c r="R340" s="1101"/>
      <c r="S340" s="1286" t="s">
        <v>100</v>
      </c>
      <c r="T340" s="1286" t="s">
        <v>2</v>
      </c>
      <c r="U340" s="904" t="s">
        <v>858</v>
      </c>
      <c r="V340" s="905">
        <v>10</v>
      </c>
      <c r="W340" s="906">
        <v>0.6</v>
      </c>
      <c r="X340" s="907">
        <v>0.69920589878010109</v>
      </c>
      <c r="Y340" s="908">
        <v>1.1653431646335017</v>
      </c>
      <c r="Z340" s="650"/>
      <c r="AA340" s="650"/>
      <c r="AB340" s="650"/>
      <c r="AC340" s="650"/>
      <c r="AX340" s="1101"/>
      <c r="AY340" s="1286" t="s">
        <v>100</v>
      </c>
      <c r="AZ340" s="1286" t="s">
        <v>2</v>
      </c>
      <c r="BA340" s="904" t="s">
        <v>858</v>
      </c>
      <c r="BB340" s="905">
        <v>10</v>
      </c>
      <c r="BC340" s="906">
        <v>0.79999999999999993</v>
      </c>
      <c r="BD340" s="907">
        <v>0.63245553203367588</v>
      </c>
      <c r="BE340" s="908">
        <v>0.79056941504209488</v>
      </c>
      <c r="BF340" s="650"/>
      <c r="BG340" s="650"/>
    </row>
    <row r="341" spans="2:59" ht="15.95" customHeight="1">
      <c r="B341" s="1292" t="s">
        <v>1916</v>
      </c>
      <c r="C341" s="1105"/>
      <c r="D341" s="1105"/>
      <c r="E341" s="1105"/>
      <c r="F341" s="1105"/>
      <c r="G341" s="1105"/>
      <c r="H341" s="1105"/>
      <c r="I341" s="1105"/>
      <c r="J341" s="1105"/>
      <c r="K341" s="650"/>
      <c r="R341" s="1101"/>
      <c r="S341" s="1105"/>
      <c r="T341" s="1105"/>
      <c r="U341" s="909" t="s">
        <v>1049</v>
      </c>
      <c r="V341" s="910">
        <v>9</v>
      </c>
      <c r="W341" s="911">
        <v>0.44444444444444442</v>
      </c>
      <c r="X341" s="912">
        <v>0.72648315725677892</v>
      </c>
      <c r="Y341" s="913">
        <v>1.6345871038277529</v>
      </c>
      <c r="Z341" s="650"/>
      <c r="AA341" s="650"/>
      <c r="AB341" s="650"/>
      <c r="AC341" s="650"/>
      <c r="AX341" s="1101"/>
      <c r="AY341" s="1105"/>
      <c r="AZ341" s="1105"/>
      <c r="BA341" s="909" t="s">
        <v>1049</v>
      </c>
      <c r="BB341" s="910">
        <v>9</v>
      </c>
      <c r="BC341" s="911">
        <v>0.88888888888888884</v>
      </c>
      <c r="BD341" s="912">
        <v>0.78173595997057155</v>
      </c>
      <c r="BE341" s="913">
        <v>0.87945295496689302</v>
      </c>
      <c r="BF341" s="650"/>
      <c r="BG341" s="650"/>
    </row>
    <row r="342" spans="2:59" ht="15.95" customHeight="1">
      <c r="B342" s="650"/>
      <c r="C342" s="650"/>
      <c r="D342" s="650"/>
      <c r="E342" s="650"/>
      <c r="F342" s="650"/>
      <c r="G342" s="650"/>
      <c r="H342" s="650"/>
      <c r="I342" s="650"/>
      <c r="J342" s="650"/>
      <c r="K342" s="650"/>
      <c r="R342" s="1101"/>
      <c r="S342" s="1105"/>
      <c r="T342" s="1105"/>
      <c r="U342" s="909" t="s">
        <v>10</v>
      </c>
      <c r="V342" s="910">
        <v>12</v>
      </c>
      <c r="W342" s="911">
        <v>0.50000000000000011</v>
      </c>
      <c r="X342" s="912">
        <v>0.67419986246324204</v>
      </c>
      <c r="Y342" s="913">
        <v>1.3483997249264836</v>
      </c>
      <c r="Z342" s="650"/>
      <c r="AA342" s="650"/>
      <c r="AB342" s="650"/>
      <c r="AC342" s="650"/>
      <c r="AX342" s="1101"/>
      <c r="AY342" s="1105"/>
      <c r="AZ342" s="1105"/>
      <c r="BA342" s="909" t="s">
        <v>10</v>
      </c>
      <c r="BB342" s="910">
        <v>12</v>
      </c>
      <c r="BC342" s="911">
        <v>0.41666666666666663</v>
      </c>
      <c r="BD342" s="912">
        <v>0.51492865054443715</v>
      </c>
      <c r="BE342" s="913">
        <v>1.2358287613066494</v>
      </c>
      <c r="BF342" s="650"/>
      <c r="BG342" s="650"/>
    </row>
    <row r="343" spans="2:59" ht="15.75" thickBot="1">
      <c r="B343" s="1106" t="s">
        <v>942</v>
      </c>
      <c r="C343" s="1105"/>
      <c r="D343" s="1105"/>
      <c r="E343" s="1105"/>
      <c r="F343" s="1105"/>
      <c r="G343" s="650"/>
      <c r="H343" s="650"/>
      <c r="I343" s="650"/>
      <c r="J343" s="650"/>
      <c r="K343" s="650"/>
      <c r="R343" s="1101"/>
      <c r="S343" s="1105"/>
      <c r="T343" s="1112"/>
      <c r="U343" s="914" t="s">
        <v>33</v>
      </c>
      <c r="V343" s="915">
        <v>31</v>
      </c>
      <c r="W343" s="916">
        <v>0.51612903225806461</v>
      </c>
      <c r="X343" s="917">
        <v>0.67680463660426571</v>
      </c>
      <c r="Y343" s="918">
        <v>1.3113089834207647</v>
      </c>
      <c r="Z343" s="650"/>
      <c r="AA343" s="650"/>
      <c r="AB343" s="650"/>
      <c r="AC343" s="650"/>
      <c r="AX343" s="1101"/>
      <c r="AY343" s="1105"/>
      <c r="AZ343" s="1112"/>
      <c r="BA343" s="914" t="s">
        <v>33</v>
      </c>
      <c r="BB343" s="915">
        <v>31</v>
      </c>
      <c r="BC343" s="916">
        <v>0.67741935483870974</v>
      </c>
      <c r="BD343" s="917">
        <v>0.65253846753498235</v>
      </c>
      <c r="BE343" s="918">
        <v>0.96327107112306909</v>
      </c>
      <c r="BF343" s="650"/>
      <c r="BG343" s="650"/>
    </row>
    <row r="344" spans="2:59" ht="30" thickBot="1">
      <c r="B344" s="938" t="s">
        <v>109</v>
      </c>
      <c r="C344" s="887" t="s">
        <v>849</v>
      </c>
      <c r="D344" s="888" t="s">
        <v>850</v>
      </c>
      <c r="E344" s="888" t="s">
        <v>36</v>
      </c>
      <c r="F344" s="889" t="s">
        <v>39</v>
      </c>
      <c r="G344" s="650"/>
      <c r="H344" s="650"/>
      <c r="I344" s="650"/>
      <c r="J344" s="650"/>
      <c r="K344" s="650"/>
      <c r="R344" s="1101"/>
      <c r="S344" s="1105"/>
      <c r="T344" s="896" t="s">
        <v>1</v>
      </c>
      <c r="U344" s="897" t="s">
        <v>10</v>
      </c>
      <c r="V344" s="898">
        <v>12</v>
      </c>
      <c r="W344" s="899">
        <v>0.41666666666666663</v>
      </c>
      <c r="X344" s="902">
        <v>0.66855792342152143</v>
      </c>
      <c r="Y344" s="903">
        <v>1.6045390162116515</v>
      </c>
      <c r="Z344" s="650"/>
      <c r="AA344" s="650"/>
      <c r="AB344" s="650"/>
      <c r="AC344" s="650"/>
      <c r="AX344" s="1101"/>
      <c r="AY344" s="1105"/>
      <c r="AZ344" s="896" t="s">
        <v>1</v>
      </c>
      <c r="BA344" s="897" t="s">
        <v>10</v>
      </c>
      <c r="BB344" s="898">
        <v>12</v>
      </c>
      <c r="BC344" s="899">
        <v>0.91666666666666663</v>
      </c>
      <c r="BD344" s="902">
        <v>0.90033663737851999</v>
      </c>
      <c r="BE344" s="903">
        <v>0.98218542259474917</v>
      </c>
      <c r="BF344" s="650"/>
      <c r="BG344" s="650"/>
    </row>
    <row r="345" spans="2:59" ht="28.5">
      <c r="B345" s="932" t="s">
        <v>858</v>
      </c>
      <c r="C345" s="925">
        <v>0</v>
      </c>
      <c r="D345" s="994" t="s">
        <v>851</v>
      </c>
      <c r="E345" s="994" t="s">
        <v>851</v>
      </c>
      <c r="F345" s="995" t="s">
        <v>851</v>
      </c>
      <c r="G345" s="650"/>
      <c r="H345" s="650"/>
      <c r="I345" s="650"/>
      <c r="J345" s="650"/>
      <c r="K345" s="650"/>
      <c r="R345" s="1101"/>
      <c r="S345" s="1105"/>
      <c r="T345" s="1286" t="s">
        <v>33</v>
      </c>
      <c r="U345" s="904" t="s">
        <v>10</v>
      </c>
      <c r="V345" s="905">
        <v>24</v>
      </c>
      <c r="W345" s="906">
        <v>0.45833333333333331</v>
      </c>
      <c r="X345" s="907">
        <v>0.65800533014007845</v>
      </c>
      <c r="Y345" s="908">
        <v>1.4356479930328985</v>
      </c>
      <c r="Z345" s="650"/>
      <c r="AA345" s="650"/>
      <c r="AB345" s="650"/>
      <c r="AC345" s="650"/>
      <c r="AX345" s="1101"/>
      <c r="AY345" s="1105"/>
      <c r="AZ345" s="1286" t="s">
        <v>33</v>
      </c>
      <c r="BA345" s="904" t="s">
        <v>10</v>
      </c>
      <c r="BB345" s="905">
        <v>24</v>
      </c>
      <c r="BC345" s="906">
        <v>0.66666666666666652</v>
      </c>
      <c r="BD345" s="907">
        <v>0.76138698762688084</v>
      </c>
      <c r="BE345" s="908">
        <v>1.1420804814403214</v>
      </c>
      <c r="BF345" s="650"/>
      <c r="BG345" s="650"/>
    </row>
    <row r="346" spans="2:59" ht="28.5">
      <c r="B346" s="934" t="s">
        <v>1049</v>
      </c>
      <c r="C346" s="910">
        <v>0</v>
      </c>
      <c r="D346" s="943" t="s">
        <v>851</v>
      </c>
      <c r="E346" s="943" t="s">
        <v>851</v>
      </c>
      <c r="F346" s="944" t="s">
        <v>851</v>
      </c>
      <c r="G346" s="650"/>
      <c r="H346" s="650"/>
      <c r="I346" s="650"/>
      <c r="J346" s="650"/>
      <c r="K346" s="650"/>
      <c r="R346" s="1101"/>
      <c r="S346" s="1112"/>
      <c r="T346" s="1112"/>
      <c r="U346" s="914" t="s">
        <v>33</v>
      </c>
      <c r="V346" s="915">
        <v>43</v>
      </c>
      <c r="W346" s="916">
        <v>0.48837209302325574</v>
      </c>
      <c r="X346" s="917">
        <v>0.66804950712096367</v>
      </c>
      <c r="Y346" s="918">
        <v>1.3679108955334021</v>
      </c>
      <c r="Z346" s="650"/>
      <c r="AA346" s="650"/>
      <c r="AB346" s="650"/>
      <c r="AC346" s="650"/>
      <c r="AX346" s="1101"/>
      <c r="AY346" s="1112"/>
      <c r="AZ346" s="1112"/>
      <c r="BA346" s="914" t="s">
        <v>33</v>
      </c>
      <c r="BB346" s="915">
        <v>43</v>
      </c>
      <c r="BC346" s="916">
        <v>0.74418604651162767</v>
      </c>
      <c r="BD346" s="917">
        <v>0.72680066225740836</v>
      </c>
      <c r="BE346" s="918">
        <v>0.97663838990839269</v>
      </c>
      <c r="BF346" s="650"/>
      <c r="BG346" s="650"/>
    </row>
    <row r="347" spans="2:59" ht="29.25" thickBot="1">
      <c r="B347" s="936" t="s">
        <v>10</v>
      </c>
      <c r="C347" s="920">
        <v>1</v>
      </c>
      <c r="D347" s="958">
        <v>74.49989657701866</v>
      </c>
      <c r="E347" s="958">
        <v>0.62239713710855959</v>
      </c>
      <c r="F347" s="959">
        <v>0.43266135931993732</v>
      </c>
      <c r="G347" s="650"/>
      <c r="H347" s="650"/>
      <c r="I347" s="650"/>
      <c r="J347" s="650"/>
      <c r="K347" s="650"/>
      <c r="R347" s="1101"/>
      <c r="S347" s="1286" t="s">
        <v>101</v>
      </c>
      <c r="T347" s="1286" t="s">
        <v>2</v>
      </c>
      <c r="U347" s="904" t="s">
        <v>858</v>
      </c>
      <c r="V347" s="905">
        <v>10</v>
      </c>
      <c r="W347" s="906">
        <v>1.6</v>
      </c>
      <c r="X347" s="907">
        <v>0.5163977794943222</v>
      </c>
      <c r="Y347" s="908">
        <v>0.3227486121839514</v>
      </c>
      <c r="Z347" s="650"/>
      <c r="AA347" s="650"/>
      <c r="AB347" s="650"/>
      <c r="AC347" s="650"/>
      <c r="AX347" s="1101"/>
      <c r="AY347" s="1286" t="s">
        <v>101</v>
      </c>
      <c r="AZ347" s="1286" t="s">
        <v>2</v>
      </c>
      <c r="BA347" s="904" t="s">
        <v>858</v>
      </c>
      <c r="BB347" s="905">
        <v>10</v>
      </c>
      <c r="BC347" s="906">
        <v>0.89999999999999991</v>
      </c>
      <c r="BD347" s="907">
        <v>0.87559503577091313</v>
      </c>
      <c r="BE347" s="908">
        <v>0.97288337307879247</v>
      </c>
      <c r="BF347" s="650"/>
      <c r="BG347" s="650"/>
    </row>
    <row r="348" spans="2:59" ht="15">
      <c r="B348" s="1292" t="s">
        <v>867</v>
      </c>
      <c r="C348" s="1105"/>
      <c r="D348" s="1105"/>
      <c r="E348" s="1105"/>
      <c r="F348" s="1105"/>
      <c r="G348" s="650"/>
      <c r="H348" s="650"/>
      <c r="I348" s="650"/>
      <c r="J348" s="650"/>
      <c r="K348" s="650"/>
      <c r="R348" s="1101"/>
      <c r="S348" s="1105"/>
      <c r="T348" s="1105"/>
      <c r="U348" s="909" t="s">
        <v>1049</v>
      </c>
      <c r="V348" s="910">
        <v>9</v>
      </c>
      <c r="W348" s="911">
        <v>1.1111111111111112</v>
      </c>
      <c r="X348" s="912">
        <v>0.78173595997057155</v>
      </c>
      <c r="Y348" s="913">
        <v>0.70356236397351435</v>
      </c>
      <c r="Z348" s="650"/>
      <c r="AA348" s="650"/>
      <c r="AB348" s="650"/>
      <c r="AC348" s="650"/>
      <c r="AX348" s="1101"/>
      <c r="AY348" s="1105"/>
      <c r="AZ348" s="1105"/>
      <c r="BA348" s="909" t="s">
        <v>1049</v>
      </c>
      <c r="BB348" s="910">
        <v>9</v>
      </c>
      <c r="BC348" s="911">
        <v>1.2222222222222223</v>
      </c>
      <c r="BD348" s="912">
        <v>0.97182531580755005</v>
      </c>
      <c r="BE348" s="913">
        <v>0.79512980384254095</v>
      </c>
      <c r="BF348" s="650"/>
      <c r="BG348" s="650"/>
    </row>
    <row r="349" spans="2:59" ht="15">
      <c r="B349" s="1292" t="s">
        <v>1911</v>
      </c>
      <c r="C349" s="1105"/>
      <c r="D349" s="1105"/>
      <c r="E349" s="1105"/>
      <c r="F349" s="1105"/>
      <c r="G349" s="650"/>
      <c r="H349" s="650"/>
      <c r="I349" s="650"/>
      <c r="J349" s="650"/>
      <c r="K349" s="650"/>
      <c r="R349" s="1101"/>
      <c r="S349" s="1105"/>
      <c r="T349" s="1105"/>
      <c r="U349" s="909" t="s">
        <v>10</v>
      </c>
      <c r="V349" s="910">
        <v>12</v>
      </c>
      <c r="W349" s="911">
        <v>1.4166666666666667</v>
      </c>
      <c r="X349" s="912">
        <v>0.79296146109875909</v>
      </c>
      <c r="Y349" s="913">
        <v>0.55973750195206518</v>
      </c>
      <c r="Z349" s="650"/>
      <c r="AA349" s="650"/>
      <c r="AB349" s="650"/>
      <c r="AC349" s="650"/>
      <c r="AX349" s="1101"/>
      <c r="AY349" s="1105"/>
      <c r="AZ349" s="1105"/>
      <c r="BA349" s="909" t="s">
        <v>10</v>
      </c>
      <c r="BB349" s="910">
        <v>12</v>
      </c>
      <c r="BC349" s="911">
        <v>1.1666666666666667</v>
      </c>
      <c r="BD349" s="912">
        <v>0.93743686656109215</v>
      </c>
      <c r="BE349" s="913">
        <v>0.80351731419522177</v>
      </c>
      <c r="BF349" s="650"/>
      <c r="BG349" s="650"/>
    </row>
    <row r="350" spans="2:59" ht="15">
      <c r="B350" s="650"/>
      <c r="C350" s="650"/>
      <c r="D350" s="650"/>
      <c r="E350" s="650"/>
      <c r="F350" s="650"/>
      <c r="G350" s="650"/>
      <c r="H350" s="650"/>
      <c r="I350" s="650"/>
      <c r="J350" s="650"/>
      <c r="K350" s="650"/>
      <c r="R350" s="1101"/>
      <c r="S350" s="1105"/>
      <c r="T350" s="1112"/>
      <c r="U350" s="914" t="s">
        <v>33</v>
      </c>
      <c r="V350" s="915">
        <v>31</v>
      </c>
      <c r="W350" s="916">
        <v>1.3870967741935483</v>
      </c>
      <c r="X350" s="917">
        <v>0.71542152399074999</v>
      </c>
      <c r="Y350" s="918">
        <v>0.51576900566774997</v>
      </c>
      <c r="Z350" s="650"/>
      <c r="AA350" s="650"/>
      <c r="AB350" s="650"/>
      <c r="AC350" s="650"/>
      <c r="AX350" s="1101"/>
      <c r="AY350" s="1105"/>
      <c r="AZ350" s="1112"/>
      <c r="BA350" s="914" t="s">
        <v>33</v>
      </c>
      <c r="BB350" s="915">
        <v>31</v>
      </c>
      <c r="BC350" s="916">
        <v>1.0967741935483872</v>
      </c>
      <c r="BD350" s="917">
        <v>0.90755490962172358</v>
      </c>
      <c r="BE350" s="918">
        <v>0.8274765352433362</v>
      </c>
      <c r="BF350" s="650"/>
      <c r="BG350" s="650"/>
    </row>
    <row r="351" spans="2:59" ht="15">
      <c r="B351" s="650"/>
      <c r="C351" s="650"/>
      <c r="D351" s="650"/>
      <c r="E351" s="650"/>
      <c r="F351" s="650"/>
      <c r="G351" s="650"/>
      <c r="H351" s="650"/>
      <c r="I351" s="650"/>
      <c r="J351" s="650"/>
      <c r="K351" s="650"/>
      <c r="R351" s="1101"/>
      <c r="S351" s="1105"/>
      <c r="T351" s="896" t="s">
        <v>1</v>
      </c>
      <c r="U351" s="897" t="s">
        <v>10</v>
      </c>
      <c r="V351" s="898">
        <v>12</v>
      </c>
      <c r="W351" s="899">
        <v>1.3333333333333333</v>
      </c>
      <c r="X351" s="902">
        <v>0.4923659639173309</v>
      </c>
      <c r="Y351" s="903">
        <v>0.3692744729379982</v>
      </c>
      <c r="Z351" s="650"/>
      <c r="AA351" s="650"/>
      <c r="AB351" s="650"/>
      <c r="AC351" s="650"/>
      <c r="AX351" s="1101"/>
      <c r="AY351" s="1105"/>
      <c r="AZ351" s="896" t="s">
        <v>1</v>
      </c>
      <c r="BA351" s="897" t="s">
        <v>10</v>
      </c>
      <c r="BB351" s="898">
        <v>12</v>
      </c>
      <c r="BC351" s="899">
        <v>1.25</v>
      </c>
      <c r="BD351" s="902">
        <v>0.45226701686664544</v>
      </c>
      <c r="BE351" s="903">
        <v>0.36181361349331637</v>
      </c>
      <c r="BF351" s="650"/>
      <c r="BG351" s="650"/>
    </row>
    <row r="352" spans="2:59" ht="15">
      <c r="B352" s="684" t="s">
        <v>129</v>
      </c>
      <c r="C352" s="650"/>
      <c r="D352" s="650"/>
      <c r="E352" s="650"/>
      <c r="F352" s="650"/>
      <c r="G352" s="650"/>
      <c r="H352" s="650"/>
      <c r="I352" s="650"/>
      <c r="J352" s="650"/>
      <c r="K352" s="650"/>
      <c r="R352" s="1101"/>
      <c r="S352" s="1105"/>
      <c r="T352" s="1286" t="s">
        <v>33</v>
      </c>
      <c r="U352" s="904" t="s">
        <v>10</v>
      </c>
      <c r="V352" s="905">
        <v>24</v>
      </c>
      <c r="W352" s="906">
        <v>1.3750000000000002</v>
      </c>
      <c r="X352" s="907">
        <v>0.64689895723332647</v>
      </c>
      <c r="Y352" s="908">
        <v>0.47047196889696458</v>
      </c>
      <c r="Z352" s="650"/>
      <c r="AA352" s="650"/>
      <c r="AB352" s="650"/>
      <c r="AC352" s="650"/>
      <c r="AX352" s="1101"/>
      <c r="AY352" s="1105"/>
      <c r="AZ352" s="1286" t="s">
        <v>33</v>
      </c>
      <c r="BA352" s="904" t="s">
        <v>10</v>
      </c>
      <c r="BB352" s="905">
        <v>24</v>
      </c>
      <c r="BC352" s="906">
        <v>1.2083333333333337</v>
      </c>
      <c r="BD352" s="907">
        <v>0.72106000875924603</v>
      </c>
      <c r="BE352" s="908">
        <v>0.59673931759385868</v>
      </c>
      <c r="BF352" s="650"/>
      <c r="BG352" s="650"/>
    </row>
    <row r="353" spans="2:59" ht="15.95" customHeight="1">
      <c r="B353" s="650"/>
      <c r="C353" s="650"/>
      <c r="D353" s="650"/>
      <c r="E353" s="650"/>
      <c r="F353" s="650"/>
      <c r="G353" s="650"/>
      <c r="H353" s="650"/>
      <c r="I353" s="650"/>
      <c r="J353" s="650"/>
      <c r="K353" s="650"/>
      <c r="R353" s="1101"/>
      <c r="S353" s="1112"/>
      <c r="T353" s="1112"/>
      <c r="U353" s="914" t="s">
        <v>33</v>
      </c>
      <c r="V353" s="915">
        <v>43</v>
      </c>
      <c r="W353" s="916">
        <v>1.3720930232558139</v>
      </c>
      <c r="X353" s="917">
        <v>0.6554989308027126</v>
      </c>
      <c r="Y353" s="918">
        <v>0.4777365088901126</v>
      </c>
      <c r="Z353" s="650"/>
      <c r="AA353" s="650"/>
      <c r="AB353" s="650"/>
      <c r="AC353" s="650"/>
      <c r="AX353" s="1101"/>
      <c r="AY353" s="1112"/>
      <c r="AZ353" s="1112"/>
      <c r="BA353" s="914" t="s">
        <v>33</v>
      </c>
      <c r="BB353" s="915">
        <v>43</v>
      </c>
      <c r="BC353" s="916">
        <v>1.1395348837209298</v>
      </c>
      <c r="BD353" s="917">
        <v>0.80419718468133849</v>
      </c>
      <c r="BE353" s="918">
        <v>0.70572406002648091</v>
      </c>
      <c r="BF353" s="650"/>
      <c r="BG353" s="650"/>
    </row>
    <row r="354" spans="2:59" ht="29.25" thickBot="1">
      <c r="B354" s="1106" t="s">
        <v>935</v>
      </c>
      <c r="C354" s="1105"/>
      <c r="D354" s="1105"/>
      <c r="E354" s="1105"/>
      <c r="F354" s="1105"/>
      <c r="G354" s="1105"/>
      <c r="H354" s="1105"/>
      <c r="I354" s="650"/>
      <c r="J354" s="650"/>
      <c r="K354" s="650"/>
      <c r="R354" s="1101"/>
      <c r="S354" s="1286" t="s">
        <v>102</v>
      </c>
      <c r="T354" s="1286" t="s">
        <v>2</v>
      </c>
      <c r="U354" s="904" t="s">
        <v>858</v>
      </c>
      <c r="V354" s="905">
        <v>10</v>
      </c>
      <c r="W354" s="906">
        <v>1.8</v>
      </c>
      <c r="X354" s="907">
        <v>0.63245553203367588</v>
      </c>
      <c r="Y354" s="908">
        <v>0.35136418446315326</v>
      </c>
      <c r="Z354" s="650"/>
      <c r="AA354" s="650"/>
      <c r="AB354" s="650"/>
      <c r="AC354" s="650"/>
      <c r="AX354" s="1101"/>
      <c r="AY354" s="1286" t="s">
        <v>102</v>
      </c>
      <c r="AZ354" s="1286" t="s">
        <v>2</v>
      </c>
      <c r="BA354" s="904" t="s">
        <v>858</v>
      </c>
      <c r="BB354" s="905">
        <v>10</v>
      </c>
      <c r="BC354" s="906">
        <v>1.7</v>
      </c>
      <c r="BD354" s="907">
        <v>1.0593499054713802</v>
      </c>
      <c r="BE354" s="908">
        <v>0.62314700321845895</v>
      </c>
      <c r="BF354" s="650"/>
      <c r="BG354" s="650"/>
    </row>
    <row r="355" spans="2:59" ht="15.75" thickBot="1">
      <c r="B355" s="1297" t="s">
        <v>30</v>
      </c>
      <c r="C355" s="1298" t="s">
        <v>109</v>
      </c>
      <c r="D355" s="1289" t="s">
        <v>16</v>
      </c>
      <c r="E355" s="1290" t="s">
        <v>71</v>
      </c>
      <c r="F355" s="1290" t="s">
        <v>50</v>
      </c>
      <c r="G355" s="1291" t="s">
        <v>72</v>
      </c>
      <c r="H355" s="1111"/>
      <c r="I355" s="650"/>
      <c r="J355" s="650"/>
      <c r="K355" s="650"/>
      <c r="R355" s="1101"/>
      <c r="S355" s="1105"/>
      <c r="T355" s="1105"/>
      <c r="U355" s="909" t="s">
        <v>1049</v>
      </c>
      <c r="V355" s="910">
        <v>9</v>
      </c>
      <c r="W355" s="911">
        <v>1.6666666666666667</v>
      </c>
      <c r="X355" s="912">
        <v>0.70710678118654757</v>
      </c>
      <c r="Y355" s="913">
        <v>0.42426406871192851</v>
      </c>
      <c r="Z355" s="650"/>
      <c r="AA355" s="650"/>
      <c r="AB355" s="650"/>
      <c r="AC355" s="650"/>
      <c r="AX355" s="1101"/>
      <c r="AY355" s="1105"/>
      <c r="AZ355" s="1105"/>
      <c r="BA355" s="909" t="s">
        <v>1049</v>
      </c>
      <c r="BB355" s="910">
        <v>9</v>
      </c>
      <c r="BC355" s="911">
        <v>1.7777777777777777</v>
      </c>
      <c r="BD355" s="912">
        <v>0.83333333333333337</v>
      </c>
      <c r="BE355" s="913">
        <v>0.46875</v>
      </c>
      <c r="BF355" s="650"/>
      <c r="BG355" s="650"/>
    </row>
    <row r="356" spans="2:59" ht="30" thickBot="1">
      <c r="B356" s="1109"/>
      <c r="C356" s="1110"/>
      <c r="D356" s="1107"/>
      <c r="E356" s="1108"/>
      <c r="F356" s="1108"/>
      <c r="G356" s="951" t="s">
        <v>73</v>
      </c>
      <c r="H356" s="952" t="s">
        <v>74</v>
      </c>
      <c r="I356" s="650"/>
      <c r="J356" s="650"/>
      <c r="K356" s="650"/>
      <c r="R356" s="1101"/>
      <c r="S356" s="1105"/>
      <c r="T356" s="1105"/>
      <c r="U356" s="909" t="s">
        <v>10</v>
      </c>
      <c r="V356" s="910">
        <v>12</v>
      </c>
      <c r="W356" s="911">
        <v>1.6666666666666665</v>
      </c>
      <c r="X356" s="912">
        <v>0.77849894416152299</v>
      </c>
      <c r="Y356" s="913">
        <v>0.46709936649691386</v>
      </c>
      <c r="Z356" s="650"/>
      <c r="AA356" s="650"/>
      <c r="AB356" s="650"/>
      <c r="AC356" s="650"/>
      <c r="AX356" s="1101"/>
      <c r="AY356" s="1105"/>
      <c r="AZ356" s="1105"/>
      <c r="BA356" s="909" t="s">
        <v>10</v>
      </c>
      <c r="BB356" s="910">
        <v>12</v>
      </c>
      <c r="BC356" s="911">
        <v>1.9166666666666665</v>
      </c>
      <c r="BD356" s="912">
        <v>0.79296146109875909</v>
      </c>
      <c r="BE356" s="913">
        <v>0.4137190231819613</v>
      </c>
      <c r="BF356" s="650"/>
      <c r="BG356" s="650"/>
    </row>
    <row r="357" spans="2:59" ht="28.5">
      <c r="B357" s="1284" t="s">
        <v>2</v>
      </c>
      <c r="C357" s="924" t="s">
        <v>858</v>
      </c>
      <c r="D357" s="956">
        <v>2.8779999999999997</v>
      </c>
      <c r="E357" s="939">
        <v>0.19698215383141335</v>
      </c>
      <c r="F357" s="939">
        <v>74.499896577019271</v>
      </c>
      <c r="G357" s="939">
        <v>2.485548246305993</v>
      </c>
      <c r="H357" s="940">
        <v>3.2704517536940063</v>
      </c>
      <c r="I357" s="650"/>
      <c r="J357" s="650"/>
      <c r="K357" s="650"/>
      <c r="R357" s="1101"/>
      <c r="S357" s="1105"/>
      <c r="T357" s="1112"/>
      <c r="U357" s="914" t="s">
        <v>33</v>
      </c>
      <c r="V357" s="915">
        <v>31</v>
      </c>
      <c r="W357" s="916">
        <v>1.7096774193548385</v>
      </c>
      <c r="X357" s="917">
        <v>0.6925098500910426</v>
      </c>
      <c r="Y357" s="918">
        <v>0.40505293118532681</v>
      </c>
      <c r="Z357" s="650"/>
      <c r="AA357" s="650"/>
      <c r="AB357" s="650"/>
      <c r="AC357" s="650"/>
      <c r="AX357" s="1101"/>
      <c r="AY357" s="1105"/>
      <c r="AZ357" s="1112"/>
      <c r="BA357" s="914" t="s">
        <v>33</v>
      </c>
      <c r="BB357" s="915">
        <v>31</v>
      </c>
      <c r="BC357" s="916">
        <v>1.8064516129032255</v>
      </c>
      <c r="BD357" s="917">
        <v>0.87251952561569945</v>
      </c>
      <c r="BE357" s="918">
        <v>0.48300188025154794</v>
      </c>
      <c r="BF357" s="650"/>
      <c r="BG357" s="650"/>
    </row>
    <row r="358" spans="2:59" ht="28.5">
      <c r="B358" s="1101"/>
      <c r="C358" s="909" t="s">
        <v>1049</v>
      </c>
      <c r="D358" s="979">
        <v>2.585833333333333</v>
      </c>
      <c r="E358" s="941">
        <v>0.20763742150430975</v>
      </c>
      <c r="F358" s="941">
        <v>74.499896577019427</v>
      </c>
      <c r="G358" s="941">
        <v>2.1721528621998449</v>
      </c>
      <c r="H358" s="942">
        <v>2.999513804466821</v>
      </c>
      <c r="I358" s="650"/>
      <c r="J358" s="650"/>
      <c r="K358" s="650"/>
      <c r="R358" s="1101"/>
      <c r="S358" s="1105"/>
      <c r="T358" s="896" t="s">
        <v>1</v>
      </c>
      <c r="U358" s="897" t="s">
        <v>10</v>
      </c>
      <c r="V358" s="898">
        <v>12</v>
      </c>
      <c r="W358" s="899">
        <v>1.7500000000000002</v>
      </c>
      <c r="X358" s="902">
        <v>0.45226701686664539</v>
      </c>
      <c r="Y358" s="903">
        <v>0.25843829535236873</v>
      </c>
      <c r="Z358" s="650"/>
      <c r="AA358" s="650"/>
      <c r="AB358" s="650"/>
      <c r="AC358" s="650"/>
      <c r="AX358" s="1101"/>
      <c r="AY358" s="1105"/>
      <c r="AZ358" s="896" t="s">
        <v>1</v>
      </c>
      <c r="BA358" s="897" t="s">
        <v>10</v>
      </c>
      <c r="BB358" s="898">
        <v>12</v>
      </c>
      <c r="BC358" s="899">
        <v>1.7500000000000002</v>
      </c>
      <c r="BD358" s="902">
        <v>0.45226701686664539</v>
      </c>
      <c r="BE358" s="903">
        <v>0.25843829535236873</v>
      </c>
      <c r="BF358" s="650"/>
      <c r="BG358" s="650"/>
    </row>
    <row r="359" spans="2:59" ht="15">
      <c r="B359" s="1102"/>
      <c r="C359" s="914" t="s">
        <v>10</v>
      </c>
      <c r="D359" s="980">
        <v>2.6968750000000066</v>
      </c>
      <c r="E359" s="974">
        <v>0.17981928179902965</v>
      </c>
      <c r="F359" s="974">
        <v>74.499896577019129</v>
      </c>
      <c r="G359" s="974">
        <v>2.3386172029488894</v>
      </c>
      <c r="H359" s="975">
        <v>3.0551327970511237</v>
      </c>
      <c r="I359" s="650"/>
      <c r="J359" s="650"/>
      <c r="K359" s="650"/>
      <c r="R359" s="1101"/>
      <c r="S359" s="1105"/>
      <c r="T359" s="1286" t="s">
        <v>33</v>
      </c>
      <c r="U359" s="904" t="s">
        <v>10</v>
      </c>
      <c r="V359" s="905">
        <v>24</v>
      </c>
      <c r="W359" s="906">
        <v>1.7083333333333333</v>
      </c>
      <c r="X359" s="907">
        <v>0.62409354557084507</v>
      </c>
      <c r="Y359" s="908">
        <v>0.36532305106586049</v>
      </c>
      <c r="Z359" s="650"/>
      <c r="AA359" s="650"/>
      <c r="AB359" s="650"/>
      <c r="AC359" s="650"/>
      <c r="AX359" s="1101"/>
      <c r="AY359" s="1105"/>
      <c r="AZ359" s="1286" t="s">
        <v>33</v>
      </c>
      <c r="BA359" s="904" t="s">
        <v>10</v>
      </c>
      <c r="BB359" s="905">
        <v>24</v>
      </c>
      <c r="BC359" s="906">
        <v>1.8333333333333333</v>
      </c>
      <c r="BD359" s="907">
        <v>0.63702205727060612</v>
      </c>
      <c r="BE359" s="908">
        <v>0.34746657669305792</v>
      </c>
      <c r="BF359" s="650"/>
      <c r="BG359" s="650"/>
    </row>
    <row r="360" spans="2:59" ht="29.25" thickBot="1">
      <c r="B360" s="1288" t="s">
        <v>1</v>
      </c>
      <c r="C360" s="904" t="s">
        <v>858</v>
      </c>
      <c r="D360" s="981" t="s">
        <v>1939</v>
      </c>
      <c r="E360" s="982" t="s">
        <v>851</v>
      </c>
      <c r="F360" s="982" t="s">
        <v>851</v>
      </c>
      <c r="G360" s="982" t="s">
        <v>851</v>
      </c>
      <c r="H360" s="983" t="s">
        <v>851</v>
      </c>
      <c r="I360" s="650"/>
      <c r="J360" s="650"/>
      <c r="K360" s="650"/>
      <c r="R360" s="1101"/>
      <c r="S360" s="1112"/>
      <c r="T360" s="1112"/>
      <c r="U360" s="914" t="s">
        <v>33</v>
      </c>
      <c r="V360" s="915">
        <v>43</v>
      </c>
      <c r="W360" s="916">
        <v>1.7209302325581395</v>
      </c>
      <c r="X360" s="917">
        <v>0.62964772446295181</v>
      </c>
      <c r="Y360" s="918">
        <v>0.36587638043117465</v>
      </c>
      <c r="Z360" s="650"/>
      <c r="AA360" s="650"/>
      <c r="AB360" s="650"/>
      <c r="AC360" s="650"/>
      <c r="AX360" s="1101"/>
      <c r="AY360" s="1112"/>
      <c r="AZ360" s="1112"/>
      <c r="BA360" s="914" t="s">
        <v>33</v>
      </c>
      <c r="BB360" s="915">
        <v>43</v>
      </c>
      <c r="BC360" s="916">
        <v>1.7906976744186045</v>
      </c>
      <c r="BD360" s="917">
        <v>0.77330889333970065</v>
      </c>
      <c r="BE360" s="918">
        <v>0.43184782355333939</v>
      </c>
      <c r="BF360" s="650"/>
      <c r="BG360" s="650"/>
    </row>
    <row r="361" spans="2:59" ht="28.5">
      <c r="B361" s="1101"/>
      <c r="C361" s="909" t="s">
        <v>1049</v>
      </c>
      <c r="D361" s="984" t="s">
        <v>1939</v>
      </c>
      <c r="E361" s="943" t="s">
        <v>851</v>
      </c>
      <c r="F361" s="943" t="s">
        <v>851</v>
      </c>
      <c r="G361" s="943" t="s">
        <v>851</v>
      </c>
      <c r="H361" s="944" t="s">
        <v>851</v>
      </c>
      <c r="I361" s="650"/>
      <c r="J361" s="650"/>
      <c r="K361" s="650"/>
      <c r="R361" s="1101"/>
      <c r="S361" s="1286" t="s">
        <v>103</v>
      </c>
      <c r="T361" s="1286" t="s">
        <v>2</v>
      </c>
      <c r="U361" s="904" t="s">
        <v>858</v>
      </c>
      <c r="V361" s="905">
        <v>10</v>
      </c>
      <c r="W361" s="906">
        <v>2.1000000000000005</v>
      </c>
      <c r="X361" s="907">
        <v>0.73786478737262196</v>
      </c>
      <c r="Y361" s="908">
        <v>0.35136418446315326</v>
      </c>
      <c r="Z361" s="650"/>
      <c r="AA361" s="650"/>
      <c r="AB361" s="650"/>
      <c r="AC361" s="650"/>
      <c r="AX361" s="1101"/>
      <c r="AY361" s="1286" t="s">
        <v>103</v>
      </c>
      <c r="AZ361" s="1286" t="s">
        <v>2</v>
      </c>
      <c r="BA361" s="904" t="s">
        <v>858</v>
      </c>
      <c r="BB361" s="905">
        <v>10</v>
      </c>
      <c r="BC361" s="906">
        <v>2.2000000000000002</v>
      </c>
      <c r="BD361" s="907">
        <v>0.63245553203367588</v>
      </c>
      <c r="BE361" s="908">
        <v>0.28747978728803447</v>
      </c>
      <c r="BF361" s="650"/>
      <c r="BG361" s="650"/>
    </row>
    <row r="362" spans="2:59" ht="15.75" thickBot="1">
      <c r="B362" s="1109"/>
      <c r="C362" s="919" t="s">
        <v>10</v>
      </c>
      <c r="D362" s="972">
        <v>2.8975000000000128</v>
      </c>
      <c r="E362" s="958">
        <v>0.1798192817990302</v>
      </c>
      <c r="F362" s="958">
        <v>74.499896577018262</v>
      </c>
      <c r="G362" s="958">
        <v>2.5392422029488961</v>
      </c>
      <c r="H362" s="959">
        <v>3.2557577970511296</v>
      </c>
      <c r="I362" s="650"/>
      <c r="J362" s="650"/>
      <c r="K362" s="650"/>
      <c r="R362" s="1101"/>
      <c r="S362" s="1105"/>
      <c r="T362" s="1105"/>
      <c r="U362" s="909" t="s">
        <v>1049</v>
      </c>
      <c r="V362" s="910">
        <v>9</v>
      </c>
      <c r="W362" s="911">
        <v>1.8888888888888888</v>
      </c>
      <c r="X362" s="912">
        <v>0.33333333333333331</v>
      </c>
      <c r="Y362" s="913">
        <v>0.1764705882352941</v>
      </c>
      <c r="Z362" s="650"/>
      <c r="AA362" s="650"/>
      <c r="AB362" s="650"/>
      <c r="AC362" s="650"/>
      <c r="AX362" s="1101"/>
      <c r="AY362" s="1105"/>
      <c r="AZ362" s="1105"/>
      <c r="BA362" s="909" t="s">
        <v>1049</v>
      </c>
      <c r="BB362" s="910">
        <v>9</v>
      </c>
      <c r="BC362" s="911">
        <v>2.1111111111111116</v>
      </c>
      <c r="BD362" s="912">
        <v>0.92796072713833699</v>
      </c>
      <c r="BE362" s="913">
        <v>0.43956034443394904</v>
      </c>
      <c r="BF362" s="650"/>
      <c r="BG362" s="650"/>
    </row>
    <row r="363" spans="2:59" ht="15">
      <c r="B363" s="1292" t="s">
        <v>1915</v>
      </c>
      <c r="C363" s="1105"/>
      <c r="D363" s="1105"/>
      <c r="E363" s="1105"/>
      <c r="F363" s="1105"/>
      <c r="G363" s="1105"/>
      <c r="H363" s="1105"/>
      <c r="I363" s="650"/>
      <c r="J363" s="650"/>
      <c r="K363" s="650"/>
      <c r="R363" s="1101"/>
      <c r="S363" s="1105"/>
      <c r="T363" s="1105"/>
      <c r="U363" s="909" t="s">
        <v>10</v>
      </c>
      <c r="V363" s="910">
        <v>12</v>
      </c>
      <c r="W363" s="911">
        <v>2</v>
      </c>
      <c r="X363" s="912">
        <v>0.7385489458759964</v>
      </c>
      <c r="Y363" s="913">
        <v>0.36927447293799814</v>
      </c>
      <c r="Z363" s="650"/>
      <c r="AA363" s="650"/>
      <c r="AB363" s="650"/>
      <c r="AC363" s="650"/>
      <c r="AX363" s="1101"/>
      <c r="AY363" s="1105"/>
      <c r="AZ363" s="1105"/>
      <c r="BA363" s="909" t="s">
        <v>10</v>
      </c>
      <c r="BB363" s="910">
        <v>12</v>
      </c>
      <c r="BC363" s="911">
        <v>2.2500000000000004</v>
      </c>
      <c r="BD363" s="912">
        <v>0.45226701686664544</v>
      </c>
      <c r="BE363" s="913">
        <v>0.20100756305184236</v>
      </c>
      <c r="BF363" s="650"/>
      <c r="BG363" s="650"/>
    </row>
    <row r="364" spans="2:59" ht="15">
      <c r="B364" s="650"/>
      <c r="C364" s="650"/>
      <c r="D364" s="650"/>
      <c r="E364" s="650"/>
      <c r="F364" s="650"/>
      <c r="G364" s="650"/>
      <c r="H364" s="650"/>
      <c r="I364" s="650"/>
      <c r="J364" s="650"/>
      <c r="K364" s="650"/>
      <c r="R364" s="1101"/>
      <c r="S364" s="1105"/>
      <c r="T364" s="1112"/>
      <c r="U364" s="914" t="s">
        <v>33</v>
      </c>
      <c r="V364" s="915">
        <v>31</v>
      </c>
      <c r="W364" s="916">
        <v>1.9999999999999998</v>
      </c>
      <c r="X364" s="917">
        <v>0.63245553203367588</v>
      </c>
      <c r="Y364" s="918">
        <v>0.31622776601683794</v>
      </c>
      <c r="Z364" s="650"/>
      <c r="AA364" s="650"/>
      <c r="AB364" s="650"/>
      <c r="AC364" s="650"/>
      <c r="AX364" s="1101"/>
      <c r="AY364" s="1105"/>
      <c r="AZ364" s="1112"/>
      <c r="BA364" s="914" t="s">
        <v>33</v>
      </c>
      <c r="BB364" s="915">
        <v>31</v>
      </c>
      <c r="BC364" s="916">
        <v>2.1935483870967745</v>
      </c>
      <c r="BD364" s="917">
        <v>0.65418421659904935</v>
      </c>
      <c r="BE364" s="918">
        <v>0.29823103992015482</v>
      </c>
      <c r="BF364" s="650"/>
      <c r="BG364" s="650"/>
    </row>
    <row r="365" spans="2:59" ht="15.95" customHeight="1" thickBot="1">
      <c r="B365" s="1106" t="s">
        <v>937</v>
      </c>
      <c r="C365" s="1105"/>
      <c r="D365" s="1105"/>
      <c r="E365" s="1105"/>
      <c r="F365" s="1105"/>
      <c r="G365" s="1105"/>
      <c r="H365" s="1105"/>
      <c r="I365" s="1105"/>
      <c r="J365" s="1105"/>
      <c r="K365" s="650"/>
      <c r="R365" s="1101"/>
      <c r="S365" s="1105"/>
      <c r="T365" s="896" t="s">
        <v>1</v>
      </c>
      <c r="U365" s="897" t="s">
        <v>10</v>
      </c>
      <c r="V365" s="898">
        <v>12</v>
      </c>
      <c r="W365" s="899">
        <v>2.1666666666666665</v>
      </c>
      <c r="X365" s="902">
        <v>0.38924947208076149</v>
      </c>
      <c r="Y365" s="903">
        <v>0.17965360249881301</v>
      </c>
      <c r="Z365" s="650"/>
      <c r="AA365" s="650"/>
      <c r="AB365" s="650"/>
      <c r="AC365" s="650"/>
      <c r="AX365" s="1101"/>
      <c r="AY365" s="1105"/>
      <c r="AZ365" s="896" t="s">
        <v>1</v>
      </c>
      <c r="BA365" s="897" t="s">
        <v>10</v>
      </c>
      <c r="BB365" s="898">
        <v>12</v>
      </c>
      <c r="BC365" s="899">
        <v>2.5833333333333339</v>
      </c>
      <c r="BD365" s="902">
        <v>0.66855792342152121</v>
      </c>
      <c r="BE365" s="903">
        <v>0.25879661551800814</v>
      </c>
      <c r="BF365" s="650"/>
      <c r="BG365" s="650"/>
    </row>
    <row r="366" spans="2:59" ht="15.75" thickBot="1">
      <c r="B366" s="1297" t="s">
        <v>30</v>
      </c>
      <c r="C366" s="1299" t="s">
        <v>116</v>
      </c>
      <c r="D366" s="1298" t="s">
        <v>117</v>
      </c>
      <c r="E366" s="1289" t="s">
        <v>80</v>
      </c>
      <c r="F366" s="1290" t="s">
        <v>71</v>
      </c>
      <c r="G366" s="1290" t="s">
        <v>50</v>
      </c>
      <c r="H366" s="1290" t="s">
        <v>1941</v>
      </c>
      <c r="I366" s="1291" t="s">
        <v>1942</v>
      </c>
      <c r="J366" s="1111"/>
      <c r="K366" s="650"/>
      <c r="R366" s="1101"/>
      <c r="S366" s="1105"/>
      <c r="T366" s="1286" t="s">
        <v>33</v>
      </c>
      <c r="U366" s="904" t="s">
        <v>10</v>
      </c>
      <c r="V366" s="905">
        <v>24</v>
      </c>
      <c r="W366" s="906">
        <v>2.0833333333333335</v>
      </c>
      <c r="X366" s="907">
        <v>0.5835920751217647</v>
      </c>
      <c r="Y366" s="908">
        <v>0.28012419605844702</v>
      </c>
      <c r="Z366" s="650"/>
      <c r="AA366" s="650"/>
      <c r="AB366" s="650"/>
      <c r="AC366" s="650"/>
      <c r="AX366" s="1101"/>
      <c r="AY366" s="1105"/>
      <c r="AZ366" s="1286" t="s">
        <v>33</v>
      </c>
      <c r="BA366" s="904" t="s">
        <v>10</v>
      </c>
      <c r="BB366" s="905">
        <v>24</v>
      </c>
      <c r="BC366" s="906">
        <v>2.4166666666666679</v>
      </c>
      <c r="BD366" s="907">
        <v>0.58359207512176481</v>
      </c>
      <c r="BE366" s="908">
        <v>0.24148637591245428</v>
      </c>
      <c r="BF366" s="650"/>
      <c r="BG366" s="650"/>
    </row>
    <row r="367" spans="2:59" ht="30" thickBot="1">
      <c r="B367" s="1109"/>
      <c r="C367" s="1113"/>
      <c r="D367" s="1110"/>
      <c r="E367" s="1107"/>
      <c r="F367" s="1108"/>
      <c r="G367" s="1108"/>
      <c r="H367" s="1108"/>
      <c r="I367" s="951" t="s">
        <v>73</v>
      </c>
      <c r="J367" s="952" t="s">
        <v>74</v>
      </c>
      <c r="K367" s="650"/>
      <c r="R367" s="1101"/>
      <c r="S367" s="1112"/>
      <c r="T367" s="1112"/>
      <c r="U367" s="914" t="s">
        <v>33</v>
      </c>
      <c r="V367" s="915">
        <v>43</v>
      </c>
      <c r="W367" s="916">
        <v>2.0465116279069764</v>
      </c>
      <c r="X367" s="917">
        <v>0.57542896512879116</v>
      </c>
      <c r="Y367" s="918">
        <v>0.2811755170515684</v>
      </c>
      <c r="Z367" s="650"/>
      <c r="AA367" s="650"/>
      <c r="AB367" s="650"/>
      <c r="AC367" s="650"/>
      <c r="AX367" s="1101"/>
      <c r="AY367" s="1112"/>
      <c r="AZ367" s="1112"/>
      <c r="BA367" s="914" t="s">
        <v>33</v>
      </c>
      <c r="BB367" s="915">
        <v>43</v>
      </c>
      <c r="BC367" s="916">
        <v>2.3023255813953498</v>
      </c>
      <c r="BD367" s="917">
        <v>0.67382644794417135</v>
      </c>
      <c r="BE367" s="918">
        <v>0.29267209355150858</v>
      </c>
      <c r="BF367" s="650"/>
      <c r="BG367" s="650"/>
    </row>
    <row r="368" spans="2:59" ht="28.5">
      <c r="B368" s="1284" t="s">
        <v>2</v>
      </c>
      <c r="C368" s="1300" t="s">
        <v>858</v>
      </c>
      <c r="D368" s="924" t="s">
        <v>1049</v>
      </c>
      <c r="E368" s="956">
        <v>0.29216666666666641</v>
      </c>
      <c r="F368" s="939">
        <v>0.28620843407737129</v>
      </c>
      <c r="G368" s="939">
        <v>74.499896577019342</v>
      </c>
      <c r="H368" s="939">
        <v>0.93193288389277584</v>
      </c>
      <c r="I368" s="939">
        <v>-0.40882566909139334</v>
      </c>
      <c r="J368" s="940">
        <v>0.99315900242472621</v>
      </c>
      <c r="K368" s="650"/>
      <c r="R368" s="1101"/>
      <c r="S368" s="1286" t="s">
        <v>104</v>
      </c>
      <c r="T368" s="1286" t="s">
        <v>2</v>
      </c>
      <c r="U368" s="904" t="s">
        <v>858</v>
      </c>
      <c r="V368" s="905">
        <v>10</v>
      </c>
      <c r="W368" s="906">
        <v>2.7999999999999994</v>
      </c>
      <c r="X368" s="907">
        <v>0.42163702135578401</v>
      </c>
      <c r="Y368" s="908">
        <v>0.1505846504842086</v>
      </c>
      <c r="Z368" s="650"/>
      <c r="AA368" s="650"/>
      <c r="AB368" s="650"/>
      <c r="AC368" s="650"/>
      <c r="AX368" s="1101"/>
      <c r="AY368" s="1286" t="s">
        <v>104</v>
      </c>
      <c r="AZ368" s="1286" t="s">
        <v>2</v>
      </c>
      <c r="BA368" s="904" t="s">
        <v>858</v>
      </c>
      <c r="BB368" s="905">
        <v>10</v>
      </c>
      <c r="BC368" s="906">
        <v>2.6</v>
      </c>
      <c r="BD368" s="907">
        <v>0.69920589878010098</v>
      </c>
      <c r="BE368" s="908">
        <v>0.2689253456846542</v>
      </c>
      <c r="BF368" s="650"/>
      <c r="BG368" s="650"/>
    </row>
    <row r="369" spans="2:59" ht="15">
      <c r="B369" s="1101"/>
      <c r="C369" s="1112"/>
      <c r="D369" s="914" t="s">
        <v>10</v>
      </c>
      <c r="E369" s="980">
        <v>0.18112499999999304</v>
      </c>
      <c r="F369" s="974">
        <v>0.2667150971257185</v>
      </c>
      <c r="G369" s="974">
        <v>74.499896577019157</v>
      </c>
      <c r="H369" s="974">
        <v>1</v>
      </c>
      <c r="I369" s="974">
        <v>-0.47212353028459114</v>
      </c>
      <c r="J369" s="975">
        <v>0.83437353028457717</v>
      </c>
      <c r="K369" s="650"/>
      <c r="R369" s="1101"/>
      <c r="S369" s="1105"/>
      <c r="T369" s="1105"/>
      <c r="U369" s="909" t="s">
        <v>1049</v>
      </c>
      <c r="V369" s="910">
        <v>9</v>
      </c>
      <c r="W369" s="911">
        <v>2.5555555555555554</v>
      </c>
      <c r="X369" s="912">
        <v>0.52704627669472981</v>
      </c>
      <c r="Y369" s="913">
        <v>0.20623549957619866</v>
      </c>
      <c r="Z369" s="650"/>
      <c r="AA369" s="650"/>
      <c r="AB369" s="650"/>
      <c r="AC369" s="650"/>
      <c r="AX369" s="1101"/>
      <c r="AY369" s="1105"/>
      <c r="AZ369" s="1105"/>
      <c r="BA369" s="909" t="s">
        <v>1049</v>
      </c>
      <c r="BB369" s="910">
        <v>9</v>
      </c>
      <c r="BC369" s="911">
        <v>2.8888888888888888</v>
      </c>
      <c r="BD369" s="912">
        <v>0.78173595997057155</v>
      </c>
      <c r="BE369" s="913">
        <v>0.2706009092205825</v>
      </c>
      <c r="BF369" s="650"/>
      <c r="BG369" s="650"/>
    </row>
    <row r="370" spans="2:59" ht="28.5">
      <c r="B370" s="1101"/>
      <c r="C370" s="1286" t="s">
        <v>1049</v>
      </c>
      <c r="D370" s="904" t="s">
        <v>858</v>
      </c>
      <c r="E370" s="996">
        <v>-0.29216666666666641</v>
      </c>
      <c r="F370" s="977">
        <v>0.28620843407737129</v>
      </c>
      <c r="G370" s="977">
        <v>74.499896577019342</v>
      </c>
      <c r="H370" s="977">
        <v>0.93193288389277584</v>
      </c>
      <c r="I370" s="977">
        <v>-0.99315900242472621</v>
      </c>
      <c r="J370" s="978">
        <v>0.40882566909139334</v>
      </c>
      <c r="K370" s="650"/>
      <c r="R370" s="1101"/>
      <c r="S370" s="1105"/>
      <c r="T370" s="1105"/>
      <c r="U370" s="909" t="s">
        <v>10</v>
      </c>
      <c r="V370" s="910">
        <v>12</v>
      </c>
      <c r="W370" s="911">
        <v>3.416666666666667</v>
      </c>
      <c r="X370" s="912">
        <v>0.90033663737851999</v>
      </c>
      <c r="Y370" s="913">
        <v>0.26351316215956677</v>
      </c>
      <c r="Z370" s="650"/>
      <c r="AA370" s="650"/>
      <c r="AB370" s="650"/>
      <c r="AC370" s="650"/>
      <c r="AX370" s="1101"/>
      <c r="AY370" s="1105"/>
      <c r="AZ370" s="1105"/>
      <c r="BA370" s="909" t="s">
        <v>10</v>
      </c>
      <c r="BB370" s="910">
        <v>12</v>
      </c>
      <c r="BC370" s="911">
        <v>3</v>
      </c>
      <c r="BD370" s="912">
        <v>0.60302268915552726</v>
      </c>
      <c r="BE370" s="913">
        <v>0.20100756305184242</v>
      </c>
      <c r="BF370" s="650"/>
      <c r="BG370" s="650"/>
    </row>
    <row r="371" spans="2:59" ht="15">
      <c r="B371" s="1101"/>
      <c r="C371" s="1112"/>
      <c r="D371" s="914" t="s">
        <v>10</v>
      </c>
      <c r="E371" s="980">
        <v>-0.11104166666667337</v>
      </c>
      <c r="F371" s="974">
        <v>0.2746784900855494</v>
      </c>
      <c r="G371" s="974">
        <v>74.499896577019271</v>
      </c>
      <c r="H371" s="974">
        <v>1</v>
      </c>
      <c r="I371" s="974">
        <v>-0.7837944350058289</v>
      </c>
      <c r="J371" s="975">
        <v>0.56171110167248217</v>
      </c>
      <c r="K371" s="650"/>
      <c r="R371" s="1101"/>
      <c r="S371" s="1105"/>
      <c r="T371" s="1112"/>
      <c r="U371" s="914" t="s">
        <v>33</v>
      </c>
      <c r="V371" s="915">
        <v>31</v>
      </c>
      <c r="W371" s="916">
        <v>2.9677419354838714</v>
      </c>
      <c r="X371" s="917">
        <v>0.75205810802720729</v>
      </c>
      <c r="Y371" s="918">
        <v>0.25341088422655894</v>
      </c>
      <c r="Z371" s="650"/>
      <c r="AA371" s="650"/>
      <c r="AB371" s="650"/>
      <c r="AC371" s="650"/>
      <c r="AX371" s="1101"/>
      <c r="AY371" s="1105"/>
      <c r="AZ371" s="1112"/>
      <c r="BA371" s="914" t="s">
        <v>33</v>
      </c>
      <c r="BB371" s="915">
        <v>31</v>
      </c>
      <c r="BC371" s="916">
        <v>2.8387096774193545</v>
      </c>
      <c r="BD371" s="917">
        <v>0.68783593942879462</v>
      </c>
      <c r="BE371" s="918">
        <v>0.24230584229877994</v>
      </c>
      <c r="BF371" s="650"/>
      <c r="BG371" s="650"/>
    </row>
    <row r="372" spans="2:59" ht="28.5">
      <c r="B372" s="1101"/>
      <c r="C372" s="1286" t="s">
        <v>10</v>
      </c>
      <c r="D372" s="904" t="s">
        <v>858</v>
      </c>
      <c r="E372" s="996">
        <v>-0.18112499999999304</v>
      </c>
      <c r="F372" s="977">
        <v>0.2667150971257185</v>
      </c>
      <c r="G372" s="977">
        <v>74.499896577019157</v>
      </c>
      <c r="H372" s="977">
        <v>1</v>
      </c>
      <c r="I372" s="977">
        <v>-0.83437353028457717</v>
      </c>
      <c r="J372" s="978">
        <v>0.47212353028459114</v>
      </c>
      <c r="K372" s="650"/>
      <c r="R372" s="1101"/>
      <c r="S372" s="1105"/>
      <c r="T372" s="896" t="s">
        <v>1</v>
      </c>
      <c r="U372" s="897" t="s">
        <v>10</v>
      </c>
      <c r="V372" s="898">
        <v>12</v>
      </c>
      <c r="W372" s="899">
        <v>2.6666666666666665</v>
      </c>
      <c r="X372" s="902">
        <v>0.6513389472789296</v>
      </c>
      <c r="Y372" s="903">
        <v>0.24425210522959862</v>
      </c>
      <c r="Z372" s="650"/>
      <c r="AA372" s="650"/>
      <c r="AB372" s="650"/>
      <c r="AC372" s="650"/>
      <c r="AX372" s="1101"/>
      <c r="AY372" s="1105"/>
      <c r="AZ372" s="896" t="s">
        <v>1</v>
      </c>
      <c r="BA372" s="897" t="s">
        <v>10</v>
      </c>
      <c r="BB372" s="898">
        <v>12</v>
      </c>
      <c r="BC372" s="899">
        <v>2.916666666666667</v>
      </c>
      <c r="BD372" s="902">
        <v>0.66855792342152143</v>
      </c>
      <c r="BE372" s="903">
        <v>0.22921985945880732</v>
      </c>
      <c r="BF372" s="650"/>
      <c r="BG372" s="650"/>
    </row>
    <row r="373" spans="2:59" ht="28.5">
      <c r="B373" s="1102"/>
      <c r="C373" s="1112"/>
      <c r="D373" s="914" t="s">
        <v>1049</v>
      </c>
      <c r="E373" s="980">
        <v>0.11104166666667337</v>
      </c>
      <c r="F373" s="974">
        <v>0.2746784900855494</v>
      </c>
      <c r="G373" s="974">
        <v>74.499896577019271</v>
      </c>
      <c r="H373" s="974">
        <v>1</v>
      </c>
      <c r="I373" s="974">
        <v>-0.56171110167248217</v>
      </c>
      <c r="J373" s="975">
        <v>0.7837944350058289</v>
      </c>
      <c r="K373" s="650"/>
      <c r="R373" s="1101"/>
      <c r="S373" s="1105"/>
      <c r="T373" s="1286" t="s">
        <v>33</v>
      </c>
      <c r="U373" s="904" t="s">
        <v>10</v>
      </c>
      <c r="V373" s="905">
        <v>24</v>
      </c>
      <c r="W373" s="906">
        <v>3.0416666666666665</v>
      </c>
      <c r="X373" s="907">
        <v>0.85867272029552111</v>
      </c>
      <c r="Y373" s="908">
        <v>0.28230336009715762</v>
      </c>
      <c r="Z373" s="650"/>
      <c r="AA373" s="650"/>
      <c r="AB373" s="650"/>
      <c r="AC373" s="650"/>
      <c r="AX373" s="1101"/>
      <c r="AY373" s="1105"/>
      <c r="AZ373" s="1286" t="s">
        <v>33</v>
      </c>
      <c r="BA373" s="904" t="s">
        <v>10</v>
      </c>
      <c r="BB373" s="905">
        <v>24</v>
      </c>
      <c r="BC373" s="906">
        <v>2.9583333333333335</v>
      </c>
      <c r="BD373" s="907">
        <v>0.62409354557084507</v>
      </c>
      <c r="BE373" s="908">
        <v>0.21096119850282086</v>
      </c>
      <c r="BF373" s="650"/>
      <c r="BG373" s="650"/>
    </row>
    <row r="374" spans="2:59" ht="29.25" thickBot="1">
      <c r="B374" s="1288" t="s">
        <v>1</v>
      </c>
      <c r="C374" s="1286" t="s">
        <v>858</v>
      </c>
      <c r="D374" s="904" t="s">
        <v>1049</v>
      </c>
      <c r="E374" s="981" t="s">
        <v>1943</v>
      </c>
      <c r="F374" s="982" t="s">
        <v>851</v>
      </c>
      <c r="G374" s="982" t="s">
        <v>851</v>
      </c>
      <c r="H374" s="982" t="s">
        <v>851</v>
      </c>
      <c r="I374" s="982" t="s">
        <v>851</v>
      </c>
      <c r="J374" s="983" t="s">
        <v>851</v>
      </c>
      <c r="K374" s="650"/>
      <c r="R374" s="1101"/>
      <c r="S374" s="1112"/>
      <c r="T374" s="1112"/>
      <c r="U374" s="914" t="s">
        <v>33</v>
      </c>
      <c r="V374" s="915">
        <v>43</v>
      </c>
      <c r="W374" s="916">
        <v>2.8837209302325584</v>
      </c>
      <c r="X374" s="917">
        <v>0.73059995977153036</v>
      </c>
      <c r="Y374" s="918">
        <v>0.25335321185625648</v>
      </c>
      <c r="Z374" s="650"/>
      <c r="AA374" s="650"/>
      <c r="AB374" s="650"/>
      <c r="AC374" s="650"/>
      <c r="AX374" s="1101"/>
      <c r="AY374" s="1112"/>
      <c r="AZ374" s="1112"/>
      <c r="BA374" s="914" t="s">
        <v>33</v>
      </c>
      <c r="BB374" s="915">
        <v>43</v>
      </c>
      <c r="BC374" s="916">
        <v>2.8604651162790695</v>
      </c>
      <c r="BD374" s="917">
        <v>0.67546792771618736</v>
      </c>
      <c r="BE374" s="918">
        <v>0.23613919424224439</v>
      </c>
      <c r="BF374" s="650"/>
      <c r="BG374" s="650"/>
    </row>
    <row r="375" spans="2:59" ht="15.95" customHeight="1" thickBot="1">
      <c r="B375" s="1101"/>
      <c r="C375" s="1112"/>
      <c r="D375" s="914" t="s">
        <v>10</v>
      </c>
      <c r="E375" s="997" t="s">
        <v>1944</v>
      </c>
      <c r="F375" s="998" t="s">
        <v>851</v>
      </c>
      <c r="G375" s="998" t="s">
        <v>851</v>
      </c>
      <c r="H375" s="998" t="s">
        <v>851</v>
      </c>
      <c r="I375" s="998" t="s">
        <v>851</v>
      </c>
      <c r="J375" s="999" t="s">
        <v>851</v>
      </c>
      <c r="K375" s="650"/>
      <c r="R375" s="1101"/>
      <c r="S375" s="1287" t="s">
        <v>33</v>
      </c>
      <c r="T375" s="1286" t="s">
        <v>2</v>
      </c>
      <c r="U375" s="904" t="s">
        <v>858</v>
      </c>
      <c r="V375" s="905">
        <v>60</v>
      </c>
      <c r="W375" s="906">
        <v>1.5666666666666667</v>
      </c>
      <c r="X375" s="907">
        <v>1.0145829345467261</v>
      </c>
      <c r="Y375" s="908">
        <v>0.6476061284340805</v>
      </c>
      <c r="Z375" s="650"/>
      <c r="AA375" s="650"/>
      <c r="AB375" s="650"/>
      <c r="AC375" s="650"/>
      <c r="AX375" s="1101"/>
      <c r="AY375" s="1287" t="s">
        <v>33</v>
      </c>
      <c r="AZ375" s="1286" t="s">
        <v>2</v>
      </c>
      <c r="BA375" s="904" t="s">
        <v>858</v>
      </c>
      <c r="BB375" s="905">
        <v>60</v>
      </c>
      <c r="BC375" s="906">
        <v>1.4333333333333336</v>
      </c>
      <c r="BD375" s="907">
        <v>1.0949292472562666</v>
      </c>
      <c r="BE375" s="908">
        <v>0.76390412599274393</v>
      </c>
      <c r="BF375" s="650"/>
      <c r="BG375" s="650"/>
    </row>
    <row r="376" spans="2:59" ht="15.95" customHeight="1">
      <c r="B376" s="1101"/>
      <c r="C376" s="1286" t="s">
        <v>1049</v>
      </c>
      <c r="D376" s="904" t="s">
        <v>858</v>
      </c>
      <c r="E376" s="981" t="s">
        <v>1943</v>
      </c>
      <c r="F376" s="982" t="s">
        <v>851</v>
      </c>
      <c r="G376" s="982" t="s">
        <v>851</v>
      </c>
      <c r="H376" s="982" t="s">
        <v>851</v>
      </c>
      <c r="I376" s="982" t="s">
        <v>851</v>
      </c>
      <c r="J376" s="983" t="s">
        <v>851</v>
      </c>
      <c r="K376" s="650"/>
      <c r="R376" s="1101"/>
      <c r="S376" s="1105"/>
      <c r="T376" s="1105"/>
      <c r="U376" s="909" t="s">
        <v>1049</v>
      </c>
      <c r="V376" s="910">
        <v>54</v>
      </c>
      <c r="W376" s="911">
        <v>1.3703703703703698</v>
      </c>
      <c r="X376" s="912">
        <v>0.9770246766219175</v>
      </c>
      <c r="Y376" s="913">
        <v>0.7129639532105887</v>
      </c>
      <c r="Z376" s="650"/>
      <c r="AA376" s="650"/>
      <c r="AB376" s="650"/>
      <c r="AC376" s="650"/>
      <c r="AX376" s="1101"/>
      <c r="AY376" s="1105"/>
      <c r="AZ376" s="1105"/>
      <c r="BA376" s="909" t="s">
        <v>1049</v>
      </c>
      <c r="BB376" s="910">
        <v>54</v>
      </c>
      <c r="BC376" s="911">
        <v>1.5555555555555558</v>
      </c>
      <c r="BD376" s="912">
        <v>1.1437552625579173</v>
      </c>
      <c r="BE376" s="913">
        <v>0.73527124021580392</v>
      </c>
      <c r="BF376" s="650"/>
      <c r="BG376" s="650"/>
    </row>
    <row r="377" spans="2:59" ht="16.5">
      <c r="B377" s="1101"/>
      <c r="C377" s="1112"/>
      <c r="D377" s="914" t="s">
        <v>10</v>
      </c>
      <c r="E377" s="997" t="s">
        <v>1944</v>
      </c>
      <c r="F377" s="998" t="s">
        <v>851</v>
      </c>
      <c r="G377" s="998" t="s">
        <v>851</v>
      </c>
      <c r="H377" s="998" t="s">
        <v>851</v>
      </c>
      <c r="I377" s="998" t="s">
        <v>851</v>
      </c>
      <c r="J377" s="999" t="s">
        <v>851</v>
      </c>
      <c r="K377" s="650"/>
      <c r="R377" s="1101"/>
      <c r="S377" s="1105"/>
      <c r="T377" s="1105"/>
      <c r="U377" s="909" t="s">
        <v>10</v>
      </c>
      <c r="V377" s="910">
        <v>72</v>
      </c>
      <c r="W377" s="911">
        <v>1.5138888888888891</v>
      </c>
      <c r="X377" s="912">
        <v>1.289098992642749</v>
      </c>
      <c r="Y377" s="913">
        <v>0.85151493091998087</v>
      </c>
      <c r="Z377" s="650"/>
      <c r="AA377" s="650"/>
      <c r="AB377" s="650"/>
      <c r="AC377" s="650"/>
      <c r="AX377" s="1101"/>
      <c r="AY377" s="1105"/>
      <c r="AZ377" s="1105"/>
      <c r="BA377" s="909" t="s">
        <v>10</v>
      </c>
      <c r="BB377" s="910">
        <v>72</v>
      </c>
      <c r="BC377" s="911">
        <v>1.4999999999999998</v>
      </c>
      <c r="BD377" s="912">
        <v>1.174853901615365</v>
      </c>
      <c r="BE377" s="913">
        <v>0.78323593441024342</v>
      </c>
      <c r="BF377" s="650"/>
      <c r="BG377" s="650"/>
    </row>
    <row r="378" spans="2:59" ht="29.25" thickBot="1">
      <c r="B378" s="1101"/>
      <c r="C378" s="1287" t="s">
        <v>10</v>
      </c>
      <c r="D378" s="904" t="s">
        <v>858</v>
      </c>
      <c r="E378" s="981" t="s">
        <v>1940</v>
      </c>
      <c r="F378" s="982" t="s">
        <v>851</v>
      </c>
      <c r="G378" s="982" t="s">
        <v>851</v>
      </c>
      <c r="H378" s="982" t="s">
        <v>851</v>
      </c>
      <c r="I378" s="982" t="s">
        <v>851</v>
      </c>
      <c r="J378" s="983" t="s">
        <v>851</v>
      </c>
      <c r="K378" s="650"/>
      <c r="R378" s="1101"/>
      <c r="S378" s="1105"/>
      <c r="T378" s="1112"/>
      <c r="U378" s="914" t="s">
        <v>33</v>
      </c>
      <c r="V378" s="915">
        <v>186</v>
      </c>
      <c r="W378" s="916">
        <v>1.4892473118279577</v>
      </c>
      <c r="X378" s="917">
        <v>1.1161674160574704</v>
      </c>
      <c r="Y378" s="918">
        <v>0.74948425771368021</v>
      </c>
      <c r="Z378" s="650"/>
      <c r="AA378" s="650"/>
      <c r="AB378" s="650"/>
      <c r="AC378" s="650"/>
      <c r="AX378" s="1101"/>
      <c r="AY378" s="1105"/>
      <c r="AZ378" s="1112"/>
      <c r="BA378" s="914" t="s">
        <v>33</v>
      </c>
      <c r="BB378" s="915">
        <v>186</v>
      </c>
      <c r="BC378" s="916">
        <v>1.4946236559139785</v>
      </c>
      <c r="BD378" s="917">
        <v>1.1354118758713976</v>
      </c>
      <c r="BE378" s="918">
        <v>0.75966406083481997</v>
      </c>
      <c r="BF378" s="650"/>
      <c r="BG378" s="650"/>
    </row>
    <row r="379" spans="2:59" ht="29.25" thickBot="1">
      <c r="B379" s="1109"/>
      <c r="C379" s="1113"/>
      <c r="D379" s="919" t="s">
        <v>1049</v>
      </c>
      <c r="E379" s="1000" t="s">
        <v>1940</v>
      </c>
      <c r="F379" s="945" t="s">
        <v>851</v>
      </c>
      <c r="G379" s="945" t="s">
        <v>851</v>
      </c>
      <c r="H379" s="945" t="s">
        <v>851</v>
      </c>
      <c r="I379" s="945" t="s">
        <v>851</v>
      </c>
      <c r="J379" s="946" t="s">
        <v>851</v>
      </c>
      <c r="K379" s="650"/>
      <c r="R379" s="1101"/>
      <c r="S379" s="1105"/>
      <c r="T379" s="896" t="s">
        <v>1</v>
      </c>
      <c r="U379" s="897" t="s">
        <v>10</v>
      </c>
      <c r="V379" s="898">
        <v>72</v>
      </c>
      <c r="W379" s="899">
        <v>1.4722222222222225</v>
      </c>
      <c r="X379" s="902">
        <v>0.99253867448290778</v>
      </c>
      <c r="Y379" s="903">
        <v>0.6741772128563146</v>
      </c>
      <c r="Z379" s="650"/>
      <c r="AA379" s="650"/>
      <c r="AB379" s="650"/>
      <c r="AC379" s="650"/>
      <c r="AX379" s="1101"/>
      <c r="AY379" s="1105"/>
      <c r="AZ379" s="896" t="s">
        <v>1</v>
      </c>
      <c r="BA379" s="897" t="s">
        <v>10</v>
      </c>
      <c r="BB379" s="898">
        <v>72</v>
      </c>
      <c r="BC379" s="899">
        <v>1.6527777777777779</v>
      </c>
      <c r="BD379" s="902">
        <v>1.0636069673087272</v>
      </c>
      <c r="BE379" s="903">
        <v>0.64352690459015416</v>
      </c>
      <c r="BF379" s="650"/>
      <c r="BG379" s="650"/>
    </row>
    <row r="380" spans="2:59" ht="15.75" thickBot="1">
      <c r="B380" s="1292" t="s">
        <v>81</v>
      </c>
      <c r="C380" s="1105"/>
      <c r="D380" s="1105"/>
      <c r="E380" s="1105"/>
      <c r="F380" s="1105"/>
      <c r="G380" s="1105"/>
      <c r="H380" s="1105"/>
      <c r="I380" s="1105"/>
      <c r="J380" s="1105"/>
      <c r="K380" s="650"/>
      <c r="R380" s="1101"/>
      <c r="S380" s="1105"/>
      <c r="T380" s="1287" t="s">
        <v>33</v>
      </c>
      <c r="U380" s="904" t="s">
        <v>10</v>
      </c>
      <c r="V380" s="905">
        <v>144</v>
      </c>
      <c r="W380" s="906">
        <v>1.4930555555555549</v>
      </c>
      <c r="X380" s="907">
        <v>1.1465760995837795</v>
      </c>
      <c r="Y380" s="908">
        <v>0.76793934111657824</v>
      </c>
      <c r="Z380" s="650"/>
      <c r="AA380" s="650"/>
      <c r="AB380" s="650"/>
      <c r="AC380" s="650"/>
      <c r="AX380" s="1101"/>
      <c r="AY380" s="1105"/>
      <c r="AZ380" s="1287" t="s">
        <v>33</v>
      </c>
      <c r="BA380" s="904" t="s">
        <v>10</v>
      </c>
      <c r="BB380" s="905">
        <v>144</v>
      </c>
      <c r="BC380" s="906">
        <v>1.5763888888888888</v>
      </c>
      <c r="BD380" s="907">
        <v>1.1193146074116922</v>
      </c>
      <c r="BE380" s="908">
        <v>0.71004979501006038</v>
      </c>
      <c r="BF380" s="650"/>
      <c r="BG380" s="650"/>
    </row>
    <row r="381" spans="2:59" ht="15.75" thickBot="1">
      <c r="B381" s="1292" t="s">
        <v>1917</v>
      </c>
      <c r="C381" s="1105"/>
      <c r="D381" s="1105"/>
      <c r="E381" s="1105"/>
      <c r="F381" s="1105"/>
      <c r="G381" s="1105"/>
      <c r="H381" s="1105"/>
      <c r="I381" s="1105"/>
      <c r="J381" s="1105"/>
      <c r="K381" s="650"/>
      <c r="R381" s="1109"/>
      <c r="S381" s="1113"/>
      <c r="T381" s="1113"/>
      <c r="U381" s="919" t="s">
        <v>33</v>
      </c>
      <c r="V381" s="920">
        <v>258</v>
      </c>
      <c r="W381" s="921">
        <v>1.4844961240310082</v>
      </c>
      <c r="X381" s="922">
        <v>1.0812120027665952</v>
      </c>
      <c r="Y381" s="923">
        <v>0.72833602275138776</v>
      </c>
      <c r="Z381" s="650"/>
      <c r="AA381" s="650"/>
      <c r="AB381" s="650"/>
      <c r="AC381" s="650"/>
      <c r="AX381" s="1109"/>
      <c r="AY381" s="1113"/>
      <c r="AZ381" s="1113"/>
      <c r="BA381" s="919" t="s">
        <v>33</v>
      </c>
      <c r="BB381" s="920">
        <v>258</v>
      </c>
      <c r="BC381" s="921">
        <v>1.5387596899224807</v>
      </c>
      <c r="BD381" s="922">
        <v>1.1160526658367447</v>
      </c>
      <c r="BE381" s="923">
        <v>0.72529367200473571</v>
      </c>
      <c r="BF381" s="650"/>
      <c r="BG381" s="650"/>
    </row>
    <row r="382" spans="2:59" ht="15">
      <c r="B382" s="650"/>
      <c r="C382" s="650"/>
      <c r="D382" s="650"/>
      <c r="E382" s="650"/>
      <c r="F382" s="650"/>
      <c r="G382" s="650"/>
      <c r="H382" s="650"/>
      <c r="I382" s="650"/>
      <c r="J382" s="650"/>
      <c r="K382" s="650"/>
      <c r="R382" s="1292" t="s">
        <v>928</v>
      </c>
      <c r="S382" s="1105"/>
      <c r="T382" s="1105"/>
      <c r="U382" s="1105"/>
      <c r="V382" s="1105"/>
      <c r="W382" s="1105"/>
      <c r="X382" s="1105"/>
      <c r="Y382" s="1105"/>
      <c r="Z382" s="650"/>
      <c r="AA382" s="650"/>
      <c r="AB382" s="650"/>
      <c r="AC382" s="650"/>
      <c r="AX382" s="1292" t="s">
        <v>928</v>
      </c>
      <c r="AY382" s="1105"/>
      <c r="AZ382" s="1105"/>
      <c r="BA382" s="1105"/>
      <c r="BB382" s="1105"/>
      <c r="BC382" s="1105"/>
      <c r="BD382" s="1105"/>
      <c r="BE382" s="1105"/>
      <c r="BF382" s="650"/>
      <c r="BG382" s="650"/>
    </row>
    <row r="383" spans="2:59" ht="15.75" thickBot="1">
      <c r="B383" s="1106" t="s">
        <v>942</v>
      </c>
      <c r="C383" s="1105"/>
      <c r="D383" s="1105"/>
      <c r="E383" s="1105"/>
      <c r="F383" s="1105"/>
      <c r="G383" s="650"/>
      <c r="H383" s="650"/>
      <c r="I383" s="650"/>
      <c r="J383" s="650"/>
      <c r="K383" s="650"/>
      <c r="R383" s="650"/>
      <c r="S383" s="650"/>
      <c r="T383" s="650"/>
      <c r="U383" s="650"/>
      <c r="V383" s="650"/>
      <c r="W383" s="650"/>
      <c r="X383" s="650"/>
      <c r="Y383" s="650"/>
      <c r="Z383" s="650"/>
      <c r="AA383" s="650"/>
      <c r="AB383" s="650"/>
      <c r="AC383" s="650"/>
      <c r="AX383" s="650"/>
      <c r="AY383" s="650"/>
      <c r="AZ383" s="650"/>
      <c r="BA383" s="650"/>
      <c r="BB383" s="650"/>
      <c r="BC383" s="650"/>
      <c r="BD383" s="650"/>
      <c r="BE383" s="650"/>
      <c r="BF383" s="650"/>
      <c r="BG383" s="650"/>
    </row>
    <row r="384" spans="2:59" ht="30" thickBot="1">
      <c r="B384" s="938" t="s">
        <v>30</v>
      </c>
      <c r="C384" s="887" t="s">
        <v>849</v>
      </c>
      <c r="D384" s="888" t="s">
        <v>850</v>
      </c>
      <c r="E384" s="888" t="s">
        <v>36</v>
      </c>
      <c r="F384" s="889" t="s">
        <v>39</v>
      </c>
      <c r="G384" s="650"/>
      <c r="H384" s="650"/>
      <c r="I384" s="650"/>
      <c r="J384" s="650"/>
      <c r="K384" s="650"/>
      <c r="R384" s="1106" t="s">
        <v>929</v>
      </c>
      <c r="S384" s="1105"/>
      <c r="T384" s="1105"/>
      <c r="U384" s="1105"/>
      <c r="V384" s="1105"/>
      <c r="W384" s="1105"/>
      <c r="X384" s="1105"/>
      <c r="Y384" s="650"/>
      <c r="Z384" s="650"/>
      <c r="AA384" s="650"/>
      <c r="AB384" s="650"/>
      <c r="AC384" s="650"/>
      <c r="AX384" s="1106" t="s">
        <v>929</v>
      </c>
      <c r="AY384" s="1105"/>
      <c r="AZ384" s="1105"/>
      <c r="BA384" s="1105"/>
      <c r="BB384" s="1105"/>
      <c r="BC384" s="1105"/>
      <c r="BD384" s="1105"/>
      <c r="BE384" s="650"/>
      <c r="BF384" s="650"/>
      <c r="BG384" s="650"/>
    </row>
    <row r="385" spans="2:59" ht="44.25" thickBot="1">
      <c r="B385" s="932" t="s">
        <v>2</v>
      </c>
      <c r="C385" s="925">
        <v>2</v>
      </c>
      <c r="D385" s="939">
        <v>74.499896577019001</v>
      </c>
      <c r="E385" s="939">
        <v>0.5383390585697746</v>
      </c>
      <c r="F385" s="940">
        <v>0.58597035567804412</v>
      </c>
      <c r="G385" s="650"/>
      <c r="H385" s="650"/>
      <c r="I385" s="650"/>
      <c r="J385" s="650"/>
      <c r="K385" s="650"/>
      <c r="R385" s="1116" t="s">
        <v>0</v>
      </c>
      <c r="S385" s="1115"/>
      <c r="T385" s="887" t="s">
        <v>830</v>
      </c>
      <c r="U385" s="888" t="s">
        <v>831</v>
      </c>
      <c r="V385" s="888" t="s">
        <v>832</v>
      </c>
      <c r="W385" s="888" t="s">
        <v>833</v>
      </c>
      <c r="X385" s="889" t="s">
        <v>834</v>
      </c>
      <c r="Y385" s="650"/>
      <c r="Z385" s="650"/>
      <c r="AA385" s="650"/>
      <c r="AB385" s="650"/>
      <c r="AC385" s="650"/>
      <c r="AX385" s="1116" t="s">
        <v>0</v>
      </c>
      <c r="AY385" s="1115"/>
      <c r="AZ385" s="887" t="s">
        <v>830</v>
      </c>
      <c r="BA385" s="888" t="s">
        <v>831</v>
      </c>
      <c r="BB385" s="888" t="s">
        <v>832</v>
      </c>
      <c r="BC385" s="888" t="s">
        <v>833</v>
      </c>
      <c r="BD385" s="889" t="s">
        <v>834</v>
      </c>
      <c r="BE385" s="650"/>
      <c r="BF385" s="650"/>
      <c r="BG385" s="650"/>
    </row>
    <row r="386" spans="2:59" ht="15.75" thickBot="1">
      <c r="B386" s="936" t="s">
        <v>1</v>
      </c>
      <c r="C386" s="920">
        <v>0</v>
      </c>
      <c r="D386" s="945" t="s">
        <v>851</v>
      </c>
      <c r="E386" s="945" t="s">
        <v>851</v>
      </c>
      <c r="F386" s="946" t="s">
        <v>851</v>
      </c>
      <c r="G386" s="650"/>
      <c r="H386" s="650"/>
      <c r="I386" s="650"/>
      <c r="J386" s="650"/>
      <c r="K386" s="650"/>
      <c r="R386" s="1295" t="s">
        <v>835</v>
      </c>
      <c r="S386" s="924" t="s">
        <v>67</v>
      </c>
      <c r="T386" s="925">
        <v>1</v>
      </c>
      <c r="U386" s="674"/>
      <c r="V386" s="926">
        <v>1</v>
      </c>
      <c r="W386" s="674"/>
      <c r="X386" s="675"/>
      <c r="Y386" s="650"/>
      <c r="Z386" s="650"/>
      <c r="AA386" s="650"/>
      <c r="AB386" s="650"/>
      <c r="AC386" s="650"/>
      <c r="AX386" s="1295" t="s">
        <v>835</v>
      </c>
      <c r="AY386" s="924" t="s">
        <v>67</v>
      </c>
      <c r="AZ386" s="925">
        <v>1</v>
      </c>
      <c r="BA386" s="674"/>
      <c r="BB386" s="926">
        <v>1</v>
      </c>
      <c r="BC386" s="674"/>
      <c r="BD386" s="675"/>
      <c r="BE386" s="650"/>
      <c r="BF386" s="650"/>
      <c r="BG386" s="650"/>
    </row>
    <row r="387" spans="2:59" ht="15">
      <c r="B387" s="1292" t="s">
        <v>869</v>
      </c>
      <c r="C387" s="1105"/>
      <c r="D387" s="1105"/>
      <c r="E387" s="1105"/>
      <c r="F387" s="1105"/>
      <c r="G387" s="650"/>
      <c r="H387" s="650"/>
      <c r="I387" s="650"/>
      <c r="J387" s="650"/>
      <c r="K387" s="650"/>
      <c r="R387" s="1101"/>
      <c r="S387" s="909" t="s">
        <v>30</v>
      </c>
      <c r="T387" s="910">
        <v>2</v>
      </c>
      <c r="U387" s="676"/>
      <c r="V387" s="927">
        <v>1</v>
      </c>
      <c r="W387" s="676"/>
      <c r="X387" s="677"/>
      <c r="Y387" s="650"/>
      <c r="Z387" s="650"/>
      <c r="AA387" s="650"/>
      <c r="AB387" s="650"/>
      <c r="AC387" s="650"/>
      <c r="AX387" s="1101"/>
      <c r="AY387" s="909" t="s">
        <v>30</v>
      </c>
      <c r="AZ387" s="910">
        <v>2</v>
      </c>
      <c r="BA387" s="676"/>
      <c r="BB387" s="927">
        <v>1</v>
      </c>
      <c r="BC387" s="676"/>
      <c r="BD387" s="677"/>
      <c r="BE387" s="650"/>
      <c r="BF387" s="650"/>
      <c r="BG387" s="650"/>
    </row>
    <row r="388" spans="2:59" ht="15">
      <c r="B388" s="1292" t="s">
        <v>1911</v>
      </c>
      <c r="C388" s="1105"/>
      <c r="D388" s="1105"/>
      <c r="E388" s="1105"/>
      <c r="F388" s="1105"/>
      <c r="G388" s="650"/>
      <c r="H388" s="650"/>
      <c r="I388" s="650"/>
      <c r="J388" s="650"/>
      <c r="K388" s="650"/>
      <c r="R388" s="1101"/>
      <c r="S388" s="909" t="s">
        <v>109</v>
      </c>
      <c r="T388" s="910">
        <v>3</v>
      </c>
      <c r="U388" s="676"/>
      <c r="V388" s="927">
        <v>2</v>
      </c>
      <c r="W388" s="676"/>
      <c r="X388" s="677"/>
      <c r="Y388" s="650"/>
      <c r="Z388" s="650"/>
      <c r="AA388" s="650"/>
      <c r="AB388" s="650"/>
      <c r="AC388" s="650"/>
      <c r="AX388" s="1101"/>
      <c r="AY388" s="909" t="s">
        <v>109</v>
      </c>
      <c r="AZ388" s="910">
        <v>3</v>
      </c>
      <c r="BA388" s="676"/>
      <c r="BB388" s="927">
        <v>2</v>
      </c>
      <c r="BC388" s="676"/>
      <c r="BD388" s="677"/>
      <c r="BE388" s="650"/>
      <c r="BF388" s="650"/>
      <c r="BG388" s="650"/>
    </row>
    <row r="389" spans="2:59" ht="15">
      <c r="B389" s="650"/>
      <c r="C389" s="650"/>
      <c r="D389" s="650"/>
      <c r="E389" s="650"/>
      <c r="F389" s="650"/>
      <c r="G389" s="650"/>
      <c r="H389" s="650"/>
      <c r="I389" s="650"/>
      <c r="J389" s="650"/>
      <c r="K389" s="650"/>
      <c r="R389" s="1101"/>
      <c r="S389" s="909" t="s">
        <v>96</v>
      </c>
      <c r="T389" s="910">
        <v>6</v>
      </c>
      <c r="U389" s="676"/>
      <c r="V389" s="927">
        <v>5</v>
      </c>
      <c r="W389" s="676"/>
      <c r="X389" s="677"/>
      <c r="Y389" s="650"/>
      <c r="Z389" s="650"/>
      <c r="AA389" s="650"/>
      <c r="AB389" s="650"/>
      <c r="AC389" s="650"/>
      <c r="AX389" s="1101"/>
      <c r="AY389" s="909" t="s">
        <v>96</v>
      </c>
      <c r="AZ389" s="910">
        <v>6</v>
      </c>
      <c r="BA389" s="676"/>
      <c r="BB389" s="927">
        <v>5</v>
      </c>
      <c r="BC389" s="676"/>
      <c r="BD389" s="677"/>
      <c r="BE389" s="650"/>
      <c r="BF389" s="650"/>
      <c r="BG389" s="650"/>
    </row>
    <row r="390" spans="2:59" ht="28.5">
      <c r="B390" s="650"/>
      <c r="C390" s="650"/>
      <c r="D390" s="650"/>
      <c r="E390" s="650"/>
      <c r="F390" s="650"/>
      <c r="G390" s="650"/>
      <c r="H390" s="650"/>
      <c r="I390" s="650"/>
      <c r="J390" s="650"/>
      <c r="K390" s="650"/>
      <c r="R390" s="1101"/>
      <c r="S390" s="909" t="s">
        <v>111</v>
      </c>
      <c r="T390" s="910">
        <v>4</v>
      </c>
      <c r="U390" s="676"/>
      <c r="V390" s="927">
        <v>0</v>
      </c>
      <c r="W390" s="676"/>
      <c r="X390" s="677"/>
      <c r="Y390" s="650"/>
      <c r="Z390" s="650"/>
      <c r="AA390" s="650"/>
      <c r="AB390" s="650"/>
      <c r="AC390" s="650"/>
      <c r="AX390" s="1101"/>
      <c r="AY390" s="909" t="s">
        <v>111</v>
      </c>
      <c r="AZ390" s="910">
        <v>4</v>
      </c>
      <c r="BA390" s="676"/>
      <c r="BB390" s="927">
        <v>0</v>
      </c>
      <c r="BC390" s="676"/>
      <c r="BD390" s="677"/>
      <c r="BE390" s="650"/>
      <c r="BF390" s="650"/>
      <c r="BG390" s="650"/>
    </row>
    <row r="391" spans="2:59" ht="28.5">
      <c r="B391" s="684" t="s">
        <v>870</v>
      </c>
      <c r="C391" s="650"/>
      <c r="D391" s="650"/>
      <c r="E391" s="650"/>
      <c r="F391" s="650"/>
      <c r="G391" s="650"/>
      <c r="H391" s="650"/>
      <c r="I391" s="650"/>
      <c r="J391" s="650"/>
      <c r="K391" s="650"/>
      <c r="R391" s="1101"/>
      <c r="S391" s="909" t="s">
        <v>1103</v>
      </c>
      <c r="T391" s="910">
        <v>12</v>
      </c>
      <c r="U391" s="676"/>
      <c r="V391" s="927">
        <v>5</v>
      </c>
      <c r="W391" s="676"/>
      <c r="X391" s="677"/>
      <c r="Y391" s="650"/>
      <c r="Z391" s="650"/>
      <c r="AA391" s="650"/>
      <c r="AB391" s="650"/>
      <c r="AC391" s="650"/>
      <c r="AX391" s="1101"/>
      <c r="AY391" s="909" t="s">
        <v>1103</v>
      </c>
      <c r="AZ391" s="910">
        <v>12</v>
      </c>
      <c r="BA391" s="676"/>
      <c r="BB391" s="927">
        <v>5</v>
      </c>
      <c r="BC391" s="676"/>
      <c r="BD391" s="677"/>
      <c r="BE391" s="650"/>
      <c r="BF391" s="650"/>
      <c r="BG391" s="650"/>
    </row>
    <row r="392" spans="2:59" ht="28.5">
      <c r="B392" s="650"/>
      <c r="C392" s="650"/>
      <c r="D392" s="650"/>
      <c r="E392" s="650"/>
      <c r="F392" s="650"/>
      <c r="G392" s="650"/>
      <c r="H392" s="650"/>
      <c r="I392" s="650"/>
      <c r="J392" s="650"/>
      <c r="K392" s="650"/>
      <c r="R392" s="1101"/>
      <c r="S392" s="909" t="s">
        <v>1104</v>
      </c>
      <c r="T392" s="910">
        <v>18</v>
      </c>
      <c r="U392" s="676"/>
      <c r="V392" s="927">
        <v>10</v>
      </c>
      <c r="W392" s="676"/>
      <c r="X392" s="677"/>
      <c r="Y392" s="650"/>
      <c r="Z392" s="650"/>
      <c r="AA392" s="650"/>
      <c r="AB392" s="650"/>
      <c r="AC392" s="650"/>
      <c r="AX392" s="1101"/>
      <c r="AY392" s="909" t="s">
        <v>1104</v>
      </c>
      <c r="AZ392" s="910">
        <v>18</v>
      </c>
      <c r="BA392" s="676"/>
      <c r="BB392" s="927">
        <v>10</v>
      </c>
      <c r="BC392" s="676"/>
      <c r="BD392" s="677"/>
      <c r="BE392" s="650"/>
      <c r="BF392" s="650"/>
      <c r="BG392" s="650"/>
    </row>
    <row r="393" spans="2:59" ht="43.5" thickBot="1">
      <c r="B393" s="1106" t="s">
        <v>935</v>
      </c>
      <c r="C393" s="1105"/>
      <c r="D393" s="1105"/>
      <c r="E393" s="1105"/>
      <c r="F393" s="1105"/>
      <c r="G393" s="1105"/>
      <c r="H393" s="1105"/>
      <c r="I393" s="650"/>
      <c r="J393" s="650"/>
      <c r="K393" s="650"/>
      <c r="R393" s="1101"/>
      <c r="S393" s="909" t="s">
        <v>1105</v>
      </c>
      <c r="T393" s="910">
        <v>24</v>
      </c>
      <c r="U393" s="676"/>
      <c r="V393" s="927">
        <v>0</v>
      </c>
      <c r="W393" s="676"/>
      <c r="X393" s="677"/>
      <c r="Y393" s="650"/>
      <c r="Z393" s="650"/>
      <c r="AA393" s="650"/>
      <c r="AB393" s="650"/>
      <c r="AC393" s="650"/>
      <c r="AX393" s="1101"/>
      <c r="AY393" s="909" t="s">
        <v>1105</v>
      </c>
      <c r="AZ393" s="910">
        <v>24</v>
      </c>
      <c r="BA393" s="676"/>
      <c r="BB393" s="927">
        <v>0</v>
      </c>
      <c r="BC393" s="676"/>
      <c r="BD393" s="677"/>
      <c r="BE393" s="650"/>
      <c r="BF393" s="650"/>
      <c r="BG393" s="650"/>
    </row>
    <row r="394" spans="2:59" ht="15.75" thickBot="1">
      <c r="B394" s="1297" t="s">
        <v>30</v>
      </c>
      <c r="C394" s="1298" t="s">
        <v>836</v>
      </c>
      <c r="D394" s="1289" t="s">
        <v>16</v>
      </c>
      <c r="E394" s="1290" t="s">
        <v>71</v>
      </c>
      <c r="F394" s="1290" t="s">
        <v>50</v>
      </c>
      <c r="G394" s="1291" t="s">
        <v>72</v>
      </c>
      <c r="H394" s="1111"/>
      <c r="I394" s="650"/>
      <c r="J394" s="650"/>
      <c r="K394" s="650"/>
      <c r="R394" s="928" t="s">
        <v>840</v>
      </c>
      <c r="S394" s="909" t="s">
        <v>96</v>
      </c>
      <c r="T394" s="910">
        <v>6</v>
      </c>
      <c r="U394" s="929" t="s">
        <v>841</v>
      </c>
      <c r="V394" s="927">
        <v>6</v>
      </c>
      <c r="W394" s="929" t="s">
        <v>824</v>
      </c>
      <c r="X394" s="930">
        <v>43</v>
      </c>
      <c r="Y394" s="650"/>
      <c r="Z394" s="650"/>
      <c r="AA394" s="650"/>
      <c r="AB394" s="650"/>
      <c r="AC394" s="650"/>
      <c r="AX394" s="928" t="s">
        <v>840</v>
      </c>
      <c r="AY394" s="909" t="s">
        <v>96</v>
      </c>
      <c r="AZ394" s="910">
        <v>6</v>
      </c>
      <c r="BA394" s="929" t="s">
        <v>841</v>
      </c>
      <c r="BB394" s="927">
        <v>6</v>
      </c>
      <c r="BC394" s="929" t="s">
        <v>824</v>
      </c>
      <c r="BD394" s="930">
        <v>43</v>
      </c>
      <c r="BE394" s="650"/>
      <c r="BF394" s="650"/>
      <c r="BG394" s="650"/>
    </row>
    <row r="395" spans="2:59" ht="30" thickBot="1">
      <c r="B395" s="1109"/>
      <c r="C395" s="1110"/>
      <c r="D395" s="1107"/>
      <c r="E395" s="1108"/>
      <c r="F395" s="1108"/>
      <c r="G395" s="951" t="s">
        <v>73</v>
      </c>
      <c r="H395" s="952" t="s">
        <v>74</v>
      </c>
      <c r="I395" s="650"/>
      <c r="J395" s="650"/>
      <c r="K395" s="650"/>
      <c r="R395" s="1296" t="s">
        <v>33</v>
      </c>
      <c r="S395" s="1110"/>
      <c r="T395" s="920">
        <v>76</v>
      </c>
      <c r="U395" s="730"/>
      <c r="V395" s="931">
        <v>30</v>
      </c>
      <c r="W395" s="730"/>
      <c r="X395" s="680"/>
      <c r="Y395" s="650"/>
      <c r="Z395" s="650"/>
      <c r="AA395" s="650"/>
      <c r="AB395" s="650"/>
      <c r="AC395" s="650"/>
      <c r="AX395" s="1296" t="s">
        <v>33</v>
      </c>
      <c r="AY395" s="1110"/>
      <c r="AZ395" s="920">
        <v>76</v>
      </c>
      <c r="BA395" s="730"/>
      <c r="BB395" s="931">
        <v>30</v>
      </c>
      <c r="BC395" s="730"/>
      <c r="BD395" s="680"/>
      <c r="BE395" s="650"/>
      <c r="BF395" s="650"/>
      <c r="BG395" s="650"/>
    </row>
    <row r="396" spans="2:59" ht="15">
      <c r="B396" s="1284" t="s">
        <v>2</v>
      </c>
      <c r="C396" s="924" t="s">
        <v>823</v>
      </c>
      <c r="D396" s="956">
        <v>2.6840462962962963</v>
      </c>
      <c r="E396" s="939">
        <v>0.14101717979571785</v>
      </c>
      <c r="F396" s="939">
        <v>38.99999999999914</v>
      </c>
      <c r="G396" s="939">
        <v>2.398812127154347</v>
      </c>
      <c r="H396" s="940">
        <v>2.9692804654382456</v>
      </c>
      <c r="I396" s="650"/>
      <c r="J396" s="650"/>
      <c r="K396" s="650"/>
      <c r="R396" s="1292" t="s">
        <v>1885</v>
      </c>
      <c r="S396" s="1105"/>
      <c r="T396" s="1105"/>
      <c r="U396" s="1105"/>
      <c r="V396" s="1105"/>
      <c r="W396" s="1105"/>
      <c r="X396" s="1105"/>
      <c r="Y396" s="650"/>
      <c r="Z396" s="650"/>
      <c r="AA396" s="650"/>
      <c r="AB396" s="650"/>
      <c r="AC396" s="650"/>
      <c r="AX396" s="1292" t="s">
        <v>1897</v>
      </c>
      <c r="AY396" s="1105"/>
      <c r="AZ396" s="1105"/>
      <c r="BA396" s="1105"/>
      <c r="BB396" s="1105"/>
      <c r="BC396" s="1105"/>
      <c r="BD396" s="1105"/>
      <c r="BE396" s="650"/>
      <c r="BF396" s="650"/>
      <c r="BG396" s="650"/>
    </row>
    <row r="397" spans="2:59" ht="15">
      <c r="B397" s="1102"/>
      <c r="C397" s="914" t="s">
        <v>822</v>
      </c>
      <c r="D397" s="980">
        <v>2.7564259259259298</v>
      </c>
      <c r="E397" s="974">
        <v>0.17576131618290353</v>
      </c>
      <c r="F397" s="1001">
        <v>39.000000000000391</v>
      </c>
      <c r="G397" s="974">
        <v>2.4009151075891113</v>
      </c>
      <c r="H397" s="975">
        <v>3.1119367442627484</v>
      </c>
      <c r="I397" s="650"/>
      <c r="J397" s="650"/>
      <c r="K397" s="650"/>
      <c r="R397" s="650"/>
      <c r="S397" s="650"/>
      <c r="T397" s="650"/>
      <c r="U397" s="650"/>
      <c r="V397" s="650"/>
      <c r="W397" s="650"/>
      <c r="X397" s="650"/>
      <c r="Y397" s="650"/>
      <c r="Z397" s="650"/>
      <c r="AA397" s="650"/>
      <c r="AB397" s="650"/>
      <c r="AC397" s="650"/>
      <c r="AX397" s="650"/>
      <c r="AY397" s="650"/>
      <c r="AZ397" s="650"/>
      <c r="BA397" s="650"/>
      <c r="BB397" s="650"/>
      <c r="BC397" s="650"/>
      <c r="BD397" s="650"/>
      <c r="BE397" s="650"/>
      <c r="BF397" s="650"/>
      <c r="BG397" s="650"/>
    </row>
    <row r="398" spans="2:59" ht="17.25" thickBot="1">
      <c r="B398" s="1288" t="s">
        <v>1</v>
      </c>
      <c r="C398" s="904" t="s">
        <v>823</v>
      </c>
      <c r="D398" s="976" t="s">
        <v>1945</v>
      </c>
      <c r="E398" s="977">
        <v>0.22506137840671861</v>
      </c>
      <c r="F398" s="977">
        <v>38.999999999998977</v>
      </c>
      <c r="G398" s="977">
        <v>2.2476870601125016</v>
      </c>
      <c r="H398" s="978">
        <v>3.1581462732208267</v>
      </c>
      <c r="I398" s="650"/>
      <c r="J398" s="650"/>
      <c r="K398" s="650"/>
      <c r="R398" s="1058" t="s">
        <v>930</v>
      </c>
      <c r="S398" s="1113"/>
      <c r="T398" s="650"/>
      <c r="U398" s="650"/>
      <c r="V398" s="650"/>
      <c r="W398" s="650"/>
      <c r="X398" s="650"/>
      <c r="Y398" s="650"/>
      <c r="Z398" s="650"/>
      <c r="AA398" s="650"/>
      <c r="AB398" s="650"/>
      <c r="AC398" s="650"/>
      <c r="AX398" s="1058" t="s">
        <v>930</v>
      </c>
      <c r="AY398" s="1113"/>
      <c r="AZ398" s="650"/>
      <c r="BA398" s="650"/>
      <c r="BB398" s="650"/>
      <c r="BC398" s="650"/>
      <c r="BD398" s="650"/>
      <c r="BE398" s="650"/>
      <c r="BF398" s="650"/>
      <c r="BG398" s="650"/>
    </row>
    <row r="399" spans="2:59" ht="29.25" thickBot="1">
      <c r="B399" s="1109"/>
      <c r="C399" s="919" t="s">
        <v>822</v>
      </c>
      <c r="D399" s="957" t="s">
        <v>1946</v>
      </c>
      <c r="E399" s="958">
        <v>0.28051251732595456</v>
      </c>
      <c r="F399" s="931">
        <v>38.999999999999822</v>
      </c>
      <c r="G399" s="958">
        <v>2.5246932115815794</v>
      </c>
      <c r="H399" s="959">
        <v>3.6594734550851435</v>
      </c>
      <c r="I399" s="650"/>
      <c r="J399" s="650"/>
      <c r="K399" s="650"/>
      <c r="R399" s="932" t="s">
        <v>843</v>
      </c>
      <c r="S399" s="933">
        <v>514.50866732717725</v>
      </c>
      <c r="T399" s="650"/>
      <c r="U399" s="650"/>
      <c r="V399" s="650"/>
      <c r="W399" s="650"/>
      <c r="X399" s="650"/>
      <c r="Y399" s="650"/>
      <c r="Z399" s="650"/>
      <c r="AA399" s="650"/>
      <c r="AB399" s="650"/>
      <c r="AC399" s="650"/>
      <c r="AX399" s="932" t="s">
        <v>843</v>
      </c>
      <c r="AY399" s="933">
        <v>561.64636641348181</v>
      </c>
      <c r="AZ399" s="650"/>
      <c r="BA399" s="650"/>
      <c r="BB399" s="650"/>
      <c r="BC399" s="650"/>
      <c r="BD399" s="650"/>
      <c r="BE399" s="650"/>
      <c r="BF399" s="650"/>
      <c r="BG399" s="650"/>
    </row>
    <row r="400" spans="2:59" ht="28.5">
      <c r="B400" s="1292" t="s">
        <v>1912</v>
      </c>
      <c r="C400" s="1105"/>
      <c r="D400" s="1105"/>
      <c r="E400" s="1105"/>
      <c r="F400" s="1105"/>
      <c r="G400" s="1105"/>
      <c r="H400" s="1105"/>
      <c r="I400" s="650"/>
      <c r="J400" s="650"/>
      <c r="K400" s="650"/>
      <c r="R400" s="934" t="s">
        <v>844</v>
      </c>
      <c r="S400" s="935">
        <v>526.50866732717725</v>
      </c>
      <c r="T400" s="650"/>
      <c r="U400" s="650"/>
      <c r="V400" s="650"/>
      <c r="W400" s="650"/>
      <c r="X400" s="650"/>
      <c r="Y400" s="650"/>
      <c r="Z400" s="650"/>
      <c r="AA400" s="650"/>
      <c r="AB400" s="650"/>
      <c r="AC400" s="650"/>
      <c r="AX400" s="934" t="s">
        <v>844</v>
      </c>
      <c r="AY400" s="935">
        <v>573.64636641348181</v>
      </c>
      <c r="AZ400" s="650"/>
      <c r="BA400" s="650"/>
      <c r="BB400" s="650"/>
      <c r="BC400" s="650"/>
      <c r="BD400" s="650"/>
      <c r="BE400" s="650"/>
      <c r="BF400" s="650"/>
      <c r="BG400" s="650"/>
    </row>
    <row r="401" spans="2:59" ht="28.5">
      <c r="B401" s="650"/>
      <c r="C401" s="650"/>
      <c r="D401" s="650"/>
      <c r="E401" s="650"/>
      <c r="F401" s="650"/>
      <c r="G401" s="650"/>
      <c r="H401" s="650"/>
      <c r="I401" s="650"/>
      <c r="J401" s="650"/>
      <c r="K401" s="650"/>
      <c r="R401" s="934" t="s">
        <v>845</v>
      </c>
      <c r="S401" s="935">
        <v>526.87871138004073</v>
      </c>
      <c r="T401" s="650"/>
      <c r="U401" s="650"/>
      <c r="V401" s="650"/>
      <c r="W401" s="650"/>
      <c r="X401" s="650"/>
      <c r="Y401" s="650"/>
      <c r="Z401" s="650"/>
      <c r="AA401" s="650"/>
      <c r="AB401" s="650"/>
      <c r="AC401" s="650"/>
      <c r="AX401" s="934" t="s">
        <v>845</v>
      </c>
      <c r="AY401" s="935">
        <v>574.01641046634529</v>
      </c>
      <c r="AZ401" s="650"/>
      <c r="BA401" s="650"/>
      <c r="BB401" s="650"/>
      <c r="BC401" s="650"/>
      <c r="BD401" s="650"/>
      <c r="BE401" s="650"/>
      <c r="BF401" s="650"/>
      <c r="BG401" s="650"/>
    </row>
    <row r="402" spans="2:59" ht="29.25" thickBot="1">
      <c r="B402" s="1106" t="s">
        <v>937</v>
      </c>
      <c r="C402" s="1105"/>
      <c r="D402" s="1105"/>
      <c r="E402" s="1105"/>
      <c r="F402" s="1105"/>
      <c r="G402" s="1105"/>
      <c r="H402" s="1105"/>
      <c r="I402" s="1105"/>
      <c r="J402" s="1105"/>
      <c r="K402" s="650"/>
      <c r="R402" s="934" t="s">
        <v>846</v>
      </c>
      <c r="S402" s="935">
        <v>553.24059401932345</v>
      </c>
      <c r="T402" s="650"/>
      <c r="U402" s="650"/>
      <c r="V402" s="650"/>
      <c r="W402" s="650"/>
      <c r="X402" s="650"/>
      <c r="Y402" s="650"/>
      <c r="Z402" s="650"/>
      <c r="AA402" s="650"/>
      <c r="AB402" s="650"/>
      <c r="AC402" s="650"/>
      <c r="AX402" s="934" t="s">
        <v>846</v>
      </c>
      <c r="AY402" s="935">
        <v>600.37829310562802</v>
      </c>
      <c r="AZ402" s="650"/>
      <c r="BA402" s="650"/>
      <c r="BB402" s="650"/>
      <c r="BC402" s="650"/>
      <c r="BD402" s="650"/>
      <c r="BE402" s="650"/>
      <c r="BF402" s="650"/>
      <c r="BG402" s="650"/>
    </row>
    <row r="403" spans="2:59" ht="29.25" thickBot="1">
      <c r="B403" s="1297" t="s">
        <v>836</v>
      </c>
      <c r="C403" s="1299" t="s">
        <v>78</v>
      </c>
      <c r="D403" s="1298" t="s">
        <v>79</v>
      </c>
      <c r="E403" s="1289" t="s">
        <v>80</v>
      </c>
      <c r="F403" s="1290" t="s">
        <v>71</v>
      </c>
      <c r="G403" s="1290" t="s">
        <v>50</v>
      </c>
      <c r="H403" s="1290" t="s">
        <v>1921</v>
      </c>
      <c r="I403" s="1291" t="s">
        <v>1922</v>
      </c>
      <c r="J403" s="1111"/>
      <c r="K403" s="650"/>
      <c r="R403" s="936" t="s">
        <v>847</v>
      </c>
      <c r="S403" s="937">
        <v>547.24059401932345</v>
      </c>
      <c r="T403" s="650"/>
      <c r="U403" s="650"/>
      <c r="V403" s="650"/>
      <c r="W403" s="650"/>
      <c r="X403" s="650"/>
      <c r="Y403" s="650"/>
      <c r="Z403" s="650"/>
      <c r="AA403" s="650"/>
      <c r="AB403" s="650"/>
      <c r="AC403" s="650"/>
      <c r="AX403" s="936" t="s">
        <v>847</v>
      </c>
      <c r="AY403" s="937">
        <v>594.37829310562802</v>
      </c>
      <c r="AZ403" s="650"/>
      <c r="BA403" s="650"/>
      <c r="BB403" s="650"/>
      <c r="BC403" s="650"/>
      <c r="BD403" s="650"/>
      <c r="BE403" s="650"/>
      <c r="BF403" s="650"/>
      <c r="BG403" s="650"/>
    </row>
    <row r="404" spans="2:59" ht="15.95" customHeight="1" thickBot="1">
      <c r="B404" s="1109"/>
      <c r="C404" s="1113"/>
      <c r="D404" s="1110"/>
      <c r="E404" s="1107"/>
      <c r="F404" s="1108"/>
      <c r="G404" s="1108"/>
      <c r="H404" s="1108"/>
      <c r="I404" s="951" t="s">
        <v>73</v>
      </c>
      <c r="J404" s="952" t="s">
        <v>74</v>
      </c>
      <c r="K404" s="650"/>
      <c r="R404" s="1292" t="s">
        <v>848</v>
      </c>
      <c r="S404" s="1105"/>
      <c r="T404" s="650"/>
      <c r="U404" s="650"/>
      <c r="V404" s="650"/>
      <c r="W404" s="650"/>
      <c r="X404" s="650"/>
      <c r="Y404" s="650"/>
      <c r="Z404" s="650"/>
      <c r="AA404" s="650"/>
      <c r="AB404" s="650"/>
      <c r="AC404" s="650"/>
      <c r="AX404" s="1292" t="s">
        <v>848</v>
      </c>
      <c r="AY404" s="1105"/>
      <c r="AZ404" s="650"/>
      <c r="BA404" s="650"/>
      <c r="BB404" s="650"/>
      <c r="BC404" s="650"/>
      <c r="BD404" s="650"/>
      <c r="BE404" s="650"/>
      <c r="BF404" s="650"/>
      <c r="BG404" s="650"/>
    </row>
    <row r="405" spans="2:59" ht="16.5">
      <c r="B405" s="1284" t="s">
        <v>823</v>
      </c>
      <c r="C405" s="890" t="s">
        <v>2</v>
      </c>
      <c r="D405" s="891" t="s">
        <v>1</v>
      </c>
      <c r="E405" s="961" t="s">
        <v>1947</v>
      </c>
      <c r="F405" s="962">
        <v>0.26559079247569933</v>
      </c>
      <c r="G405" s="962">
        <v>38.999999999999034</v>
      </c>
      <c r="H405" s="962">
        <v>0.94372063198433376</v>
      </c>
      <c r="I405" s="962">
        <v>-0.55607845475625683</v>
      </c>
      <c r="J405" s="963">
        <v>0.51833771401552098</v>
      </c>
      <c r="K405" s="650"/>
      <c r="R405" s="1292" t="s">
        <v>1885</v>
      </c>
      <c r="S405" s="1105"/>
      <c r="T405" s="650"/>
      <c r="U405" s="650"/>
      <c r="V405" s="650"/>
      <c r="W405" s="650"/>
      <c r="X405" s="650"/>
      <c r="Y405" s="650"/>
      <c r="Z405" s="650"/>
      <c r="AA405" s="650"/>
      <c r="AB405" s="650"/>
      <c r="AC405" s="650"/>
      <c r="AX405" s="1292" t="s">
        <v>1897</v>
      </c>
      <c r="AY405" s="1105"/>
      <c r="AZ405" s="650"/>
      <c r="BA405" s="650"/>
      <c r="BB405" s="650"/>
      <c r="BC405" s="650"/>
      <c r="BD405" s="650"/>
      <c r="BE405" s="650"/>
      <c r="BF405" s="650"/>
      <c r="BG405" s="650"/>
    </row>
    <row r="406" spans="2:59" ht="16.5">
      <c r="B406" s="1102"/>
      <c r="C406" s="896" t="s">
        <v>1</v>
      </c>
      <c r="D406" s="897" t="s">
        <v>2</v>
      </c>
      <c r="E406" s="1002" t="s">
        <v>1948</v>
      </c>
      <c r="F406" s="990">
        <v>0.26559079247569933</v>
      </c>
      <c r="G406" s="990">
        <v>38.999999999999034</v>
      </c>
      <c r="H406" s="990">
        <v>0.94372063198433376</v>
      </c>
      <c r="I406" s="990">
        <v>-0.51833771401552098</v>
      </c>
      <c r="J406" s="991">
        <v>0.55607845475625683</v>
      </c>
      <c r="K406" s="650"/>
      <c r="R406" s="650"/>
      <c r="S406" s="650"/>
      <c r="T406" s="650"/>
      <c r="U406" s="650"/>
      <c r="V406" s="650"/>
      <c r="W406" s="650"/>
      <c r="X406" s="650"/>
      <c r="Y406" s="650"/>
      <c r="Z406" s="650"/>
      <c r="AA406" s="650"/>
      <c r="AB406" s="650"/>
      <c r="AC406" s="650"/>
      <c r="AX406" s="650"/>
      <c r="AY406" s="650"/>
      <c r="AZ406" s="650"/>
      <c r="BA406" s="650"/>
      <c r="BB406" s="650"/>
      <c r="BC406" s="650"/>
      <c r="BD406" s="650"/>
      <c r="BE406" s="650"/>
      <c r="BF406" s="650"/>
      <c r="BG406" s="650"/>
    </row>
    <row r="407" spans="2:59" ht="17.25" thickBot="1">
      <c r="B407" s="1288" t="s">
        <v>822</v>
      </c>
      <c r="C407" s="896" t="s">
        <v>2</v>
      </c>
      <c r="D407" s="897" t="s">
        <v>1</v>
      </c>
      <c r="E407" s="1002" t="s">
        <v>1949</v>
      </c>
      <c r="F407" s="990">
        <v>0.33102766144672952</v>
      </c>
      <c r="G407" s="1003">
        <v>38.999999999999972</v>
      </c>
      <c r="H407" s="990">
        <v>0.31683912293602418</v>
      </c>
      <c r="I407" s="990">
        <v>-1.0052240524966398</v>
      </c>
      <c r="J407" s="991">
        <v>0.33390923768177638</v>
      </c>
      <c r="K407" s="650"/>
      <c r="R407" s="650"/>
      <c r="S407" s="650"/>
      <c r="T407" s="650"/>
      <c r="U407" s="650"/>
      <c r="V407" s="650"/>
      <c r="W407" s="650"/>
      <c r="X407" s="650"/>
      <c r="Y407" s="650"/>
      <c r="Z407" s="650"/>
      <c r="AA407" s="650"/>
      <c r="AB407" s="650"/>
      <c r="AC407" s="650"/>
      <c r="AX407" s="650"/>
      <c r="AY407" s="650"/>
      <c r="AZ407" s="650"/>
      <c r="BA407" s="650"/>
      <c r="BB407" s="650"/>
      <c r="BC407" s="650"/>
      <c r="BD407" s="650"/>
      <c r="BE407" s="650"/>
      <c r="BF407" s="650"/>
      <c r="BG407" s="650"/>
    </row>
    <row r="408" spans="2:59" ht="17.25" thickBot="1">
      <c r="B408" s="1109"/>
      <c r="C408" s="992" t="s">
        <v>1</v>
      </c>
      <c r="D408" s="965" t="s">
        <v>2</v>
      </c>
      <c r="E408" s="966" t="s">
        <v>1950</v>
      </c>
      <c r="F408" s="967">
        <v>0.33102766144672952</v>
      </c>
      <c r="G408" s="1004">
        <v>38.999999999999972</v>
      </c>
      <c r="H408" s="967">
        <v>0.31683912293602418</v>
      </c>
      <c r="I408" s="967">
        <v>-0.33390923768177638</v>
      </c>
      <c r="J408" s="968">
        <v>1.0052240524966398</v>
      </c>
      <c r="K408" s="650"/>
      <c r="R408" s="684" t="s">
        <v>835</v>
      </c>
      <c r="S408" s="650"/>
      <c r="T408" s="650"/>
      <c r="U408" s="650"/>
      <c r="V408" s="650"/>
      <c r="W408" s="650"/>
      <c r="X408" s="650"/>
      <c r="Y408" s="650"/>
      <c r="Z408" s="650"/>
      <c r="AA408" s="650"/>
      <c r="AB408" s="650"/>
      <c r="AC408" s="650"/>
      <c r="AX408" s="684" t="s">
        <v>835</v>
      </c>
      <c r="AY408" s="650"/>
      <c r="AZ408" s="650"/>
      <c r="BA408" s="650"/>
      <c r="BB408" s="650"/>
      <c r="BC408" s="650"/>
      <c r="BD408" s="650"/>
      <c r="BE408" s="650"/>
      <c r="BF408" s="650"/>
      <c r="BG408" s="650"/>
    </row>
    <row r="409" spans="2:59" ht="15">
      <c r="B409" s="1292" t="s">
        <v>81</v>
      </c>
      <c r="C409" s="1105"/>
      <c r="D409" s="1105"/>
      <c r="E409" s="1105"/>
      <c r="F409" s="1105"/>
      <c r="G409" s="1105"/>
      <c r="H409" s="1105"/>
      <c r="I409" s="1105"/>
      <c r="J409" s="1105"/>
      <c r="K409" s="650"/>
      <c r="R409" s="650"/>
      <c r="S409" s="650"/>
      <c r="T409" s="650"/>
      <c r="U409" s="650"/>
      <c r="V409" s="650"/>
      <c r="W409" s="650"/>
      <c r="X409" s="650"/>
      <c r="Y409" s="650"/>
      <c r="Z409" s="650"/>
      <c r="AA409" s="650"/>
      <c r="AB409" s="650"/>
      <c r="AC409" s="650"/>
      <c r="AX409" s="650"/>
      <c r="AY409" s="650"/>
      <c r="AZ409" s="650"/>
      <c r="BA409" s="650"/>
      <c r="BB409" s="650"/>
      <c r="BC409" s="650"/>
      <c r="BD409" s="650"/>
      <c r="BE409" s="650"/>
      <c r="BF409" s="650"/>
      <c r="BG409" s="650"/>
    </row>
    <row r="410" spans="2:59" ht="15.75" thickBot="1">
      <c r="B410" s="1292" t="s">
        <v>1913</v>
      </c>
      <c r="C410" s="1105"/>
      <c r="D410" s="1105"/>
      <c r="E410" s="1105"/>
      <c r="F410" s="1105"/>
      <c r="G410" s="1105"/>
      <c r="H410" s="1105"/>
      <c r="I410" s="1105"/>
      <c r="J410" s="1105"/>
      <c r="K410" s="650"/>
      <c r="R410" s="1106" t="s">
        <v>931</v>
      </c>
      <c r="S410" s="1105"/>
      <c r="T410" s="1105"/>
      <c r="U410" s="1105"/>
      <c r="V410" s="1105"/>
      <c r="W410" s="650"/>
      <c r="X410" s="650"/>
      <c r="Y410" s="650"/>
      <c r="Z410" s="650"/>
      <c r="AA410" s="650"/>
      <c r="AB410" s="650"/>
      <c r="AC410" s="650"/>
      <c r="AX410" s="1106" t="s">
        <v>931</v>
      </c>
      <c r="AY410" s="1105"/>
      <c r="AZ410" s="1105"/>
      <c r="BA410" s="1105"/>
      <c r="BB410" s="1105"/>
      <c r="BC410" s="650"/>
      <c r="BD410" s="650"/>
      <c r="BE410" s="650"/>
      <c r="BF410" s="650"/>
      <c r="BG410" s="650"/>
    </row>
    <row r="411" spans="2:59" ht="30" thickBot="1">
      <c r="B411" s="650"/>
      <c r="C411" s="650"/>
      <c r="D411" s="650"/>
      <c r="E411" s="650"/>
      <c r="F411" s="650"/>
      <c r="G411" s="650"/>
      <c r="H411" s="650"/>
      <c r="I411" s="650"/>
      <c r="J411" s="650"/>
      <c r="K411" s="650"/>
      <c r="R411" s="938" t="s">
        <v>56</v>
      </c>
      <c r="S411" s="887" t="s">
        <v>849</v>
      </c>
      <c r="T411" s="888" t="s">
        <v>850</v>
      </c>
      <c r="U411" s="888" t="s">
        <v>36</v>
      </c>
      <c r="V411" s="889" t="s">
        <v>39</v>
      </c>
      <c r="W411" s="650"/>
      <c r="X411" s="650"/>
      <c r="Y411" s="650"/>
      <c r="Z411" s="650"/>
      <c r="AA411" s="650"/>
      <c r="AB411" s="650"/>
      <c r="AC411" s="650"/>
      <c r="AX411" s="938" t="s">
        <v>56</v>
      </c>
      <c r="AY411" s="887" t="s">
        <v>849</v>
      </c>
      <c r="AZ411" s="888" t="s">
        <v>850</v>
      </c>
      <c r="BA411" s="888" t="s">
        <v>36</v>
      </c>
      <c r="BB411" s="889" t="s">
        <v>39</v>
      </c>
      <c r="BC411" s="650"/>
      <c r="BD411" s="650"/>
      <c r="BE411" s="650"/>
      <c r="BF411" s="650"/>
      <c r="BG411" s="650"/>
    </row>
    <row r="412" spans="2:59" ht="15.95" customHeight="1" thickBot="1">
      <c r="B412" s="1106" t="s">
        <v>942</v>
      </c>
      <c r="C412" s="1105"/>
      <c r="D412" s="1105"/>
      <c r="E412" s="1105"/>
      <c r="F412" s="1105"/>
      <c r="G412" s="650"/>
      <c r="H412" s="650"/>
      <c r="I412" s="650"/>
      <c r="J412" s="650"/>
      <c r="K412" s="650"/>
      <c r="R412" s="932" t="s">
        <v>67</v>
      </c>
      <c r="S412" s="925">
        <v>1</v>
      </c>
      <c r="T412" s="939">
        <v>231.44908489364886</v>
      </c>
      <c r="U412" s="939">
        <v>1142.2386990549339</v>
      </c>
      <c r="V412" s="940">
        <v>1.793918044295188E-91</v>
      </c>
      <c r="W412" s="650"/>
      <c r="X412" s="650"/>
      <c r="Y412" s="650"/>
      <c r="Z412" s="650"/>
      <c r="AA412" s="650"/>
      <c r="AB412" s="650"/>
      <c r="AC412" s="650"/>
      <c r="AX412" s="932" t="s">
        <v>67</v>
      </c>
      <c r="AY412" s="925">
        <v>1</v>
      </c>
      <c r="AZ412" s="939">
        <v>223.94908488545332</v>
      </c>
      <c r="BA412" s="939">
        <v>1018.2308490908139</v>
      </c>
      <c r="BB412" s="940">
        <v>2.8584130497336515E-85</v>
      </c>
      <c r="BC412" s="650"/>
      <c r="BD412" s="650"/>
      <c r="BE412" s="650"/>
      <c r="BF412" s="650"/>
      <c r="BG412" s="650"/>
    </row>
    <row r="413" spans="2:59" ht="15.95" customHeight="1" thickBot="1">
      <c r="B413" s="938" t="s">
        <v>836</v>
      </c>
      <c r="C413" s="887" t="s">
        <v>849</v>
      </c>
      <c r="D413" s="888" t="s">
        <v>850</v>
      </c>
      <c r="E413" s="888" t="s">
        <v>36</v>
      </c>
      <c r="F413" s="889" t="s">
        <v>39</v>
      </c>
      <c r="G413" s="650"/>
      <c r="H413" s="650"/>
      <c r="I413" s="650"/>
      <c r="J413" s="650"/>
      <c r="K413" s="650"/>
      <c r="R413" s="934" t="s">
        <v>30</v>
      </c>
      <c r="S413" s="910">
        <v>1</v>
      </c>
      <c r="T413" s="941">
        <v>231.44908489364471</v>
      </c>
      <c r="U413" s="941">
        <v>0.15011119347719434</v>
      </c>
      <c r="V413" s="942">
        <v>0.69878516848401384</v>
      </c>
      <c r="W413" s="650"/>
      <c r="X413" s="650"/>
      <c r="Y413" s="650"/>
      <c r="Z413" s="650"/>
      <c r="AA413" s="650"/>
      <c r="AB413" s="650"/>
      <c r="AC413" s="650"/>
      <c r="AX413" s="934" t="s">
        <v>30</v>
      </c>
      <c r="AY413" s="910">
        <v>1</v>
      </c>
      <c r="AZ413" s="941">
        <v>223.94908488545386</v>
      </c>
      <c r="BA413" s="941">
        <v>1.6216494845363694</v>
      </c>
      <c r="BB413" s="942">
        <v>0.20418211772876707</v>
      </c>
      <c r="BC413" s="650"/>
      <c r="BD413" s="650"/>
      <c r="BE413" s="650"/>
      <c r="BF413" s="650"/>
      <c r="BG413" s="650"/>
    </row>
    <row r="414" spans="2:59" ht="15">
      <c r="B414" s="932" t="s">
        <v>823</v>
      </c>
      <c r="C414" s="925">
        <v>1</v>
      </c>
      <c r="D414" s="939">
        <v>38.999999999999034</v>
      </c>
      <c r="E414" s="939">
        <v>5.0481798474135142E-3</v>
      </c>
      <c r="F414" s="940">
        <v>0.94372063198433376</v>
      </c>
      <c r="G414" s="650"/>
      <c r="H414" s="650"/>
      <c r="I414" s="650"/>
      <c r="J414" s="650"/>
      <c r="K414" s="650"/>
      <c r="R414" s="934" t="s">
        <v>109</v>
      </c>
      <c r="S414" s="910">
        <v>2</v>
      </c>
      <c r="T414" s="941">
        <v>231.44908489364241</v>
      </c>
      <c r="U414" s="941">
        <v>1.4007867237381515</v>
      </c>
      <c r="V414" s="942">
        <v>0.24848405089017395</v>
      </c>
      <c r="W414" s="650"/>
      <c r="X414" s="650"/>
      <c r="Y414" s="650"/>
      <c r="Z414" s="650"/>
      <c r="AA414" s="650"/>
      <c r="AB414" s="650"/>
      <c r="AC414" s="650"/>
      <c r="AX414" s="934" t="s">
        <v>109</v>
      </c>
      <c r="AY414" s="910">
        <v>2</v>
      </c>
      <c r="AZ414" s="941">
        <v>223.94908488545406</v>
      </c>
      <c r="BA414" s="941">
        <v>0.41295643498501627</v>
      </c>
      <c r="BB414" s="942">
        <v>0.66219392966780533</v>
      </c>
      <c r="BC414" s="650"/>
      <c r="BD414" s="650"/>
      <c r="BE414" s="650"/>
      <c r="BF414" s="650"/>
      <c r="BG414" s="650"/>
    </row>
    <row r="415" spans="2:59" ht="15.75" thickBot="1">
      <c r="B415" s="936" t="s">
        <v>822</v>
      </c>
      <c r="C415" s="920">
        <v>1</v>
      </c>
      <c r="D415" s="931">
        <v>38.999999999999972</v>
      </c>
      <c r="E415" s="958">
        <v>1.0281675658492848</v>
      </c>
      <c r="F415" s="959">
        <v>0.31683912293602418</v>
      </c>
      <c r="G415" s="650"/>
      <c r="H415" s="650"/>
      <c r="I415" s="650"/>
      <c r="J415" s="650"/>
      <c r="K415" s="650"/>
      <c r="R415" s="934" t="s">
        <v>96</v>
      </c>
      <c r="S415" s="910">
        <v>5</v>
      </c>
      <c r="T415" s="941">
        <v>71.314666672421296</v>
      </c>
      <c r="U415" s="941">
        <v>69.26385279780267</v>
      </c>
      <c r="V415" s="942">
        <v>5.4640022617165938E-26</v>
      </c>
      <c r="W415" s="650"/>
      <c r="X415" s="650"/>
      <c r="Y415" s="650"/>
      <c r="Z415" s="650"/>
      <c r="AA415" s="650"/>
      <c r="AB415" s="650"/>
      <c r="AC415" s="650"/>
      <c r="AX415" s="934" t="s">
        <v>96</v>
      </c>
      <c r="AY415" s="910">
        <v>5</v>
      </c>
      <c r="AZ415" s="941">
        <v>78.085609143485087</v>
      </c>
      <c r="BA415" s="941">
        <v>70.148498148068185</v>
      </c>
      <c r="BB415" s="942">
        <v>1.8898106116952549E-27</v>
      </c>
      <c r="BC415" s="650"/>
      <c r="BD415" s="650"/>
      <c r="BE415" s="650"/>
      <c r="BF415" s="650"/>
      <c r="BG415" s="650"/>
    </row>
    <row r="416" spans="2:59" ht="15">
      <c r="B416" s="1292" t="s">
        <v>95</v>
      </c>
      <c r="C416" s="1105"/>
      <c r="D416" s="1105"/>
      <c r="E416" s="1105"/>
      <c r="F416" s="1105"/>
      <c r="G416" s="650"/>
      <c r="H416" s="650"/>
      <c r="I416" s="650"/>
      <c r="J416" s="650"/>
      <c r="K416" s="650"/>
      <c r="R416" s="934" t="s">
        <v>111</v>
      </c>
      <c r="S416" s="910">
        <v>0</v>
      </c>
      <c r="T416" s="943" t="s">
        <v>851</v>
      </c>
      <c r="U416" s="943" t="s">
        <v>851</v>
      </c>
      <c r="V416" s="944" t="s">
        <v>851</v>
      </c>
      <c r="W416" s="650"/>
      <c r="X416" s="650"/>
      <c r="Y416" s="650"/>
      <c r="Z416" s="650"/>
      <c r="AA416" s="650"/>
      <c r="AB416" s="650"/>
      <c r="AC416" s="650"/>
      <c r="AX416" s="934" t="s">
        <v>111</v>
      </c>
      <c r="AY416" s="910">
        <v>0</v>
      </c>
      <c r="AZ416" s="943" t="s">
        <v>851</v>
      </c>
      <c r="BA416" s="943" t="s">
        <v>851</v>
      </c>
      <c r="BB416" s="944" t="s">
        <v>851</v>
      </c>
      <c r="BC416" s="650"/>
      <c r="BD416" s="650"/>
      <c r="BE416" s="650"/>
      <c r="BF416" s="650"/>
      <c r="BG416" s="650"/>
    </row>
    <row r="417" spans="2:59" ht="15">
      <c r="B417" s="1292" t="s">
        <v>1911</v>
      </c>
      <c r="C417" s="1105"/>
      <c r="D417" s="1105"/>
      <c r="E417" s="1105"/>
      <c r="F417" s="1105"/>
      <c r="G417" s="650"/>
      <c r="H417" s="650"/>
      <c r="I417" s="650"/>
      <c r="J417" s="650"/>
      <c r="K417" s="650"/>
      <c r="R417" s="934" t="s">
        <v>1103</v>
      </c>
      <c r="S417" s="910">
        <v>5</v>
      </c>
      <c r="T417" s="941">
        <v>71.314666672419591</v>
      </c>
      <c r="U417" s="941">
        <v>2.2150600392759685</v>
      </c>
      <c r="V417" s="942">
        <v>6.2072668311132659E-2</v>
      </c>
      <c r="W417" s="650"/>
      <c r="X417" s="650"/>
      <c r="Y417" s="650"/>
      <c r="Z417" s="650"/>
      <c r="AA417" s="650"/>
      <c r="AB417" s="650"/>
      <c r="AC417" s="650"/>
      <c r="AX417" s="934" t="s">
        <v>1103</v>
      </c>
      <c r="AY417" s="910">
        <v>5</v>
      </c>
      <c r="AZ417" s="941">
        <v>78.085609143485598</v>
      </c>
      <c r="BA417" s="941">
        <v>0.73506377554427038</v>
      </c>
      <c r="BB417" s="942">
        <v>0.59937748794736057</v>
      </c>
      <c r="BC417" s="650"/>
      <c r="BD417" s="650"/>
      <c r="BE417" s="650"/>
      <c r="BF417" s="650"/>
      <c r="BG417" s="650"/>
    </row>
    <row r="418" spans="2:59" ht="28.5">
      <c r="B418" s="650"/>
      <c r="C418" s="650"/>
      <c r="D418" s="650"/>
      <c r="E418" s="650"/>
      <c r="F418" s="650"/>
      <c r="G418" s="650"/>
      <c r="H418" s="650"/>
      <c r="I418" s="650"/>
      <c r="J418" s="650"/>
      <c r="K418" s="650"/>
      <c r="R418" s="934" t="s">
        <v>1104</v>
      </c>
      <c r="S418" s="910">
        <v>10</v>
      </c>
      <c r="T418" s="941">
        <v>71.314666672452873</v>
      </c>
      <c r="U418" s="941">
        <v>1.4584113003107029</v>
      </c>
      <c r="V418" s="942">
        <v>0.17334792424524592</v>
      </c>
      <c r="W418" s="650"/>
      <c r="X418" s="650"/>
      <c r="Y418" s="650"/>
      <c r="Z418" s="650"/>
      <c r="AA418" s="650"/>
      <c r="AB418" s="650"/>
      <c r="AC418" s="650"/>
      <c r="AX418" s="934" t="s">
        <v>1104</v>
      </c>
      <c r="AY418" s="910">
        <v>10</v>
      </c>
      <c r="AZ418" s="941">
        <v>78.085609143386876</v>
      </c>
      <c r="BA418" s="941">
        <v>0.60229609595871869</v>
      </c>
      <c r="BB418" s="942">
        <v>0.80732894826415036</v>
      </c>
      <c r="BC418" s="650"/>
      <c r="BD418" s="650"/>
      <c r="BE418" s="650"/>
      <c r="BF418" s="650"/>
      <c r="BG418" s="650"/>
    </row>
    <row r="419" spans="2:59" ht="29.25" thickBot="1">
      <c r="B419" s="650"/>
      <c r="C419" s="650"/>
      <c r="D419" s="650"/>
      <c r="E419" s="650"/>
      <c r="F419" s="650"/>
      <c r="G419" s="650"/>
      <c r="H419" s="650"/>
      <c r="I419" s="650"/>
      <c r="J419" s="650"/>
      <c r="K419" s="650"/>
      <c r="R419" s="936" t="s">
        <v>1105</v>
      </c>
      <c r="S419" s="920">
        <v>0</v>
      </c>
      <c r="T419" s="945" t="s">
        <v>851</v>
      </c>
      <c r="U419" s="945" t="s">
        <v>851</v>
      </c>
      <c r="V419" s="946" t="s">
        <v>851</v>
      </c>
      <c r="W419" s="650"/>
      <c r="X419" s="650"/>
      <c r="Y419" s="650"/>
      <c r="Z419" s="650"/>
      <c r="AA419" s="650"/>
      <c r="AB419" s="650"/>
      <c r="AC419" s="650"/>
      <c r="AX419" s="936" t="s">
        <v>1105</v>
      </c>
      <c r="AY419" s="920">
        <v>0</v>
      </c>
      <c r="AZ419" s="945" t="s">
        <v>851</v>
      </c>
      <c r="BA419" s="945" t="s">
        <v>851</v>
      </c>
      <c r="BB419" s="946" t="s">
        <v>851</v>
      </c>
      <c r="BC419" s="650"/>
      <c r="BD419" s="650"/>
      <c r="BE419" s="650"/>
      <c r="BF419" s="650"/>
      <c r="BG419" s="650"/>
    </row>
    <row r="420" spans="2:59" ht="15">
      <c r="B420" s="684" t="s">
        <v>872</v>
      </c>
      <c r="C420" s="650"/>
      <c r="D420" s="650"/>
      <c r="E420" s="650"/>
      <c r="F420" s="650"/>
      <c r="G420" s="650"/>
      <c r="H420" s="650"/>
      <c r="I420" s="650"/>
      <c r="J420" s="650"/>
      <c r="K420" s="650"/>
      <c r="R420" s="1292" t="s">
        <v>1885</v>
      </c>
      <c r="S420" s="1105"/>
      <c r="T420" s="1105"/>
      <c r="U420" s="1105"/>
      <c r="V420" s="1105"/>
      <c r="W420" s="650"/>
      <c r="X420" s="650"/>
      <c r="Y420" s="650"/>
      <c r="Z420" s="650"/>
      <c r="AA420" s="650"/>
      <c r="AB420" s="650"/>
      <c r="AC420" s="650"/>
      <c r="AX420" s="1292" t="s">
        <v>1897</v>
      </c>
      <c r="AY420" s="1105"/>
      <c r="AZ420" s="1105"/>
      <c r="BA420" s="1105"/>
      <c r="BB420" s="1105"/>
      <c r="BC420" s="650"/>
      <c r="BD420" s="650"/>
      <c r="BE420" s="650"/>
      <c r="BF420" s="650"/>
      <c r="BG420" s="650"/>
    </row>
    <row r="421" spans="2:59" ht="15">
      <c r="B421" s="650"/>
      <c r="C421" s="650"/>
      <c r="D421" s="650"/>
      <c r="E421" s="650"/>
      <c r="F421" s="650"/>
      <c r="G421" s="650"/>
      <c r="H421" s="650"/>
      <c r="I421" s="650"/>
      <c r="J421" s="650"/>
      <c r="K421" s="650"/>
      <c r="R421" s="650"/>
      <c r="S421" s="650"/>
      <c r="T421" s="650"/>
      <c r="U421" s="650"/>
      <c r="V421" s="650"/>
      <c r="W421" s="650"/>
      <c r="X421" s="650"/>
      <c r="Y421" s="650"/>
      <c r="Z421" s="650"/>
      <c r="AA421" s="650"/>
      <c r="AB421" s="650"/>
      <c r="AC421" s="650"/>
      <c r="AX421" s="650"/>
      <c r="AY421" s="650"/>
      <c r="AZ421" s="650"/>
      <c r="BA421" s="650"/>
      <c r="BB421" s="650"/>
      <c r="BC421" s="650"/>
      <c r="BD421" s="650"/>
      <c r="BE421" s="650"/>
      <c r="BF421" s="650"/>
      <c r="BG421" s="650"/>
    </row>
    <row r="422" spans="2:59" ht="15.95" customHeight="1" thickBot="1">
      <c r="B422" s="1106" t="s">
        <v>935</v>
      </c>
      <c r="C422" s="1105"/>
      <c r="D422" s="1105"/>
      <c r="E422" s="1105"/>
      <c r="F422" s="1105"/>
      <c r="G422" s="1105"/>
      <c r="H422" s="1105"/>
      <c r="I422" s="650"/>
      <c r="J422" s="650"/>
      <c r="K422" s="650"/>
      <c r="R422" s="650"/>
      <c r="S422" s="650"/>
      <c r="T422" s="650"/>
      <c r="U422" s="650"/>
      <c r="V422" s="650"/>
      <c r="W422" s="650"/>
      <c r="X422" s="650"/>
      <c r="Y422" s="650"/>
      <c r="Z422" s="650"/>
      <c r="AA422" s="650"/>
      <c r="AB422" s="650"/>
      <c r="AC422" s="650"/>
      <c r="AX422" s="650"/>
      <c r="AY422" s="650"/>
      <c r="AZ422" s="650"/>
      <c r="BA422" s="650"/>
      <c r="BB422" s="650"/>
      <c r="BC422" s="650"/>
      <c r="BD422" s="650"/>
      <c r="BE422" s="650"/>
      <c r="BF422" s="650"/>
      <c r="BG422" s="650"/>
    </row>
    <row r="423" spans="2:59" ht="15.75" thickBot="1">
      <c r="B423" s="1297" t="s">
        <v>30</v>
      </c>
      <c r="C423" s="1298" t="s">
        <v>836</v>
      </c>
      <c r="D423" s="1289" t="s">
        <v>16</v>
      </c>
      <c r="E423" s="1290" t="s">
        <v>71</v>
      </c>
      <c r="F423" s="1290" t="s">
        <v>50</v>
      </c>
      <c r="G423" s="1291" t="s">
        <v>72</v>
      </c>
      <c r="H423" s="1111"/>
      <c r="I423" s="650"/>
      <c r="J423" s="650"/>
      <c r="K423" s="650"/>
      <c r="R423" s="684" t="s">
        <v>852</v>
      </c>
      <c r="S423" s="650"/>
      <c r="T423" s="650"/>
      <c r="U423" s="650"/>
      <c r="V423" s="650"/>
      <c r="W423" s="650"/>
      <c r="X423" s="650"/>
      <c r="Y423" s="650"/>
      <c r="Z423" s="650"/>
      <c r="AA423" s="650"/>
      <c r="AB423" s="650"/>
      <c r="AC423" s="650"/>
      <c r="AX423" s="684" t="s">
        <v>852</v>
      </c>
      <c r="AY423" s="650"/>
      <c r="AZ423" s="650"/>
      <c r="BA423" s="650"/>
      <c r="BB423" s="650"/>
      <c r="BC423" s="650"/>
      <c r="BD423" s="650"/>
      <c r="BE423" s="650"/>
      <c r="BF423" s="650"/>
      <c r="BG423" s="650"/>
    </row>
    <row r="424" spans="2:59" ht="30" thickBot="1">
      <c r="B424" s="1109"/>
      <c r="C424" s="1110"/>
      <c r="D424" s="1107"/>
      <c r="E424" s="1108"/>
      <c r="F424" s="1108"/>
      <c r="G424" s="951" t="s">
        <v>73</v>
      </c>
      <c r="H424" s="952" t="s">
        <v>74</v>
      </c>
      <c r="I424" s="650"/>
      <c r="J424" s="650"/>
      <c r="K424" s="650"/>
      <c r="R424" s="650"/>
      <c r="S424" s="650"/>
      <c r="T424" s="650"/>
      <c r="U424" s="650"/>
      <c r="V424" s="650"/>
      <c r="W424" s="650"/>
      <c r="X424" s="650"/>
      <c r="Y424" s="650"/>
      <c r="Z424" s="650"/>
      <c r="AA424" s="650"/>
      <c r="AB424" s="650"/>
      <c r="AC424" s="650"/>
      <c r="AX424" s="650"/>
      <c r="AY424" s="650"/>
      <c r="AZ424" s="650"/>
      <c r="BA424" s="650"/>
      <c r="BB424" s="650"/>
      <c r="BC424" s="650"/>
      <c r="BD424" s="650"/>
      <c r="BE424" s="650"/>
      <c r="BF424" s="650"/>
      <c r="BG424" s="650"/>
    </row>
    <row r="425" spans="2:59" ht="15.75" thickBot="1">
      <c r="B425" s="1284" t="s">
        <v>2</v>
      </c>
      <c r="C425" s="924" t="s">
        <v>823</v>
      </c>
      <c r="D425" s="956">
        <v>2.6840462962962963</v>
      </c>
      <c r="E425" s="939">
        <v>0.14101717979571785</v>
      </c>
      <c r="F425" s="939">
        <v>38.99999999999914</v>
      </c>
      <c r="G425" s="939">
        <v>2.398812127154347</v>
      </c>
      <c r="H425" s="940">
        <v>2.9692804654382456</v>
      </c>
      <c r="I425" s="650"/>
      <c r="J425" s="650"/>
      <c r="K425" s="650"/>
      <c r="R425" s="1106" t="s">
        <v>932</v>
      </c>
      <c r="S425" s="1105"/>
      <c r="T425" s="1105"/>
      <c r="U425" s="1105"/>
      <c r="V425" s="650"/>
      <c r="W425" s="650"/>
      <c r="X425" s="650"/>
      <c r="Y425" s="650"/>
      <c r="Z425" s="650"/>
      <c r="AA425" s="650"/>
      <c r="AB425" s="650"/>
      <c r="AC425" s="650"/>
      <c r="AX425" s="1106" t="s">
        <v>932</v>
      </c>
      <c r="AY425" s="1105"/>
      <c r="AZ425" s="1105"/>
      <c r="BA425" s="1105"/>
      <c r="BB425" s="650"/>
      <c r="BC425" s="650"/>
      <c r="BD425" s="650"/>
      <c r="BE425" s="650"/>
      <c r="BF425" s="650"/>
      <c r="BG425" s="650"/>
    </row>
    <row r="426" spans="2:59" ht="15.75" thickBot="1">
      <c r="B426" s="1102"/>
      <c r="C426" s="914" t="s">
        <v>822</v>
      </c>
      <c r="D426" s="980">
        <v>2.7564259259259298</v>
      </c>
      <c r="E426" s="974">
        <v>0.17576131618290353</v>
      </c>
      <c r="F426" s="1001">
        <v>39.000000000000391</v>
      </c>
      <c r="G426" s="974">
        <v>2.4009151075891113</v>
      </c>
      <c r="H426" s="975">
        <v>3.1119367442627484</v>
      </c>
      <c r="I426" s="650"/>
      <c r="J426" s="650"/>
      <c r="K426" s="650"/>
      <c r="R426" s="1293" t="s">
        <v>853</v>
      </c>
      <c r="S426" s="1115"/>
      <c r="T426" s="887" t="s">
        <v>854</v>
      </c>
      <c r="U426" s="889" t="s">
        <v>71</v>
      </c>
      <c r="V426" s="650"/>
      <c r="W426" s="650"/>
      <c r="X426" s="650"/>
      <c r="Y426" s="650"/>
      <c r="Z426" s="650"/>
      <c r="AA426" s="650"/>
      <c r="AB426" s="650"/>
      <c r="AC426" s="650"/>
      <c r="AX426" s="1293" t="s">
        <v>853</v>
      </c>
      <c r="AY426" s="1115"/>
      <c r="AZ426" s="887" t="s">
        <v>854</v>
      </c>
      <c r="BA426" s="889" t="s">
        <v>71</v>
      </c>
      <c r="BB426" s="650"/>
      <c r="BC426" s="650"/>
      <c r="BD426" s="650"/>
      <c r="BE426" s="650"/>
      <c r="BF426" s="650"/>
      <c r="BG426" s="650"/>
    </row>
    <row r="427" spans="2:59" ht="43.5" thickBot="1">
      <c r="B427" s="1288" t="s">
        <v>1</v>
      </c>
      <c r="C427" s="904" t="s">
        <v>823</v>
      </c>
      <c r="D427" s="976" t="s">
        <v>1945</v>
      </c>
      <c r="E427" s="977">
        <v>0.22506137840671861</v>
      </c>
      <c r="F427" s="977">
        <v>38.999999999998977</v>
      </c>
      <c r="G427" s="977">
        <v>2.2476870601125016</v>
      </c>
      <c r="H427" s="978">
        <v>3.1581462732208267</v>
      </c>
      <c r="I427" s="650"/>
      <c r="J427" s="650"/>
      <c r="K427" s="650"/>
      <c r="R427" s="1294" t="s">
        <v>855</v>
      </c>
      <c r="S427" s="924" t="s">
        <v>1110</v>
      </c>
      <c r="T427" s="947">
        <v>0.37535612535612578</v>
      </c>
      <c r="U427" s="948">
        <v>8.5001424073248288E-2</v>
      </c>
      <c r="V427" s="650"/>
      <c r="W427" s="650"/>
      <c r="X427" s="650"/>
      <c r="Y427" s="650"/>
      <c r="Z427" s="650"/>
      <c r="AA427" s="650"/>
      <c r="AB427" s="650"/>
      <c r="AC427" s="650"/>
      <c r="AX427" s="1294" t="s">
        <v>855</v>
      </c>
      <c r="AY427" s="924" t="s">
        <v>1110</v>
      </c>
      <c r="AZ427" s="947">
        <v>0.35569800569800569</v>
      </c>
      <c r="BA427" s="948">
        <v>8.0549736588577087E-2</v>
      </c>
      <c r="BB427" s="650"/>
      <c r="BC427" s="650"/>
      <c r="BD427" s="650"/>
      <c r="BE427" s="650"/>
      <c r="BF427" s="650"/>
      <c r="BG427" s="650"/>
    </row>
    <row r="428" spans="2:59" ht="43.5" thickBot="1">
      <c r="B428" s="1109"/>
      <c r="C428" s="919" t="s">
        <v>822</v>
      </c>
      <c r="D428" s="957" t="s">
        <v>1946</v>
      </c>
      <c r="E428" s="958">
        <v>0.28051251732595456</v>
      </c>
      <c r="F428" s="931">
        <v>38.999999999999822</v>
      </c>
      <c r="G428" s="958">
        <v>2.5246932115815794</v>
      </c>
      <c r="H428" s="959">
        <v>3.6594734550851435</v>
      </c>
      <c r="I428" s="650"/>
      <c r="J428" s="650"/>
      <c r="K428" s="650"/>
      <c r="R428" s="1101"/>
      <c r="S428" s="909" t="s">
        <v>1111</v>
      </c>
      <c r="T428" s="1005">
        <v>0.47535612535612554</v>
      </c>
      <c r="U428" s="1006">
        <v>0.10764696475614027</v>
      </c>
      <c r="V428" s="650"/>
      <c r="W428" s="650"/>
      <c r="X428" s="650"/>
      <c r="Y428" s="650"/>
      <c r="Z428" s="650"/>
      <c r="AA428" s="650"/>
      <c r="AB428" s="650"/>
      <c r="AC428" s="650"/>
      <c r="AX428" s="1101"/>
      <c r="AY428" s="909" t="s">
        <v>1111</v>
      </c>
      <c r="AZ428" s="1005">
        <v>0.5210826210826206</v>
      </c>
      <c r="BA428" s="1006">
        <v>0.11800197694874417</v>
      </c>
      <c r="BB428" s="650"/>
      <c r="BC428" s="650"/>
      <c r="BD428" s="650"/>
      <c r="BE428" s="650"/>
      <c r="BF428" s="650"/>
      <c r="BG428" s="650"/>
    </row>
    <row r="429" spans="2:59" ht="42.75">
      <c r="B429" s="1292" t="s">
        <v>1912</v>
      </c>
      <c r="C429" s="1105"/>
      <c r="D429" s="1105"/>
      <c r="E429" s="1105"/>
      <c r="F429" s="1105"/>
      <c r="G429" s="1105"/>
      <c r="H429" s="1105"/>
      <c r="I429" s="650"/>
      <c r="J429" s="650"/>
      <c r="K429" s="650"/>
      <c r="R429" s="1101"/>
      <c r="S429" s="909" t="s">
        <v>1112</v>
      </c>
      <c r="T429" s="1005">
        <v>0.43262108262108329</v>
      </c>
      <c r="U429" s="1006">
        <v>9.7969383267724461E-2</v>
      </c>
      <c r="V429" s="650"/>
      <c r="W429" s="650"/>
      <c r="X429" s="650"/>
      <c r="Y429" s="650"/>
      <c r="Z429" s="650"/>
      <c r="AA429" s="650"/>
      <c r="AB429" s="650"/>
      <c r="AC429" s="650"/>
      <c r="AX429" s="1101"/>
      <c r="AY429" s="909" t="s">
        <v>1112</v>
      </c>
      <c r="AZ429" s="1005">
        <v>0.67621082621082718</v>
      </c>
      <c r="BA429" s="1006">
        <v>0.15313159775169216</v>
      </c>
      <c r="BB429" s="650"/>
      <c r="BC429" s="650"/>
      <c r="BD429" s="650"/>
      <c r="BE429" s="650"/>
      <c r="BF429" s="650"/>
      <c r="BG429" s="650"/>
    </row>
    <row r="430" spans="2:59" ht="42.75">
      <c r="B430" s="650"/>
      <c r="C430" s="650"/>
      <c r="D430" s="650"/>
      <c r="E430" s="650"/>
      <c r="F430" s="650"/>
      <c r="G430" s="650"/>
      <c r="H430" s="650"/>
      <c r="I430" s="650"/>
      <c r="J430" s="650"/>
      <c r="K430" s="650"/>
      <c r="R430" s="1101"/>
      <c r="S430" s="909" t="s">
        <v>1113</v>
      </c>
      <c r="T430" s="1005">
        <v>0.42350427350427239</v>
      </c>
      <c r="U430" s="1006">
        <v>9.5904832550197008E-2</v>
      </c>
      <c r="V430" s="650"/>
      <c r="W430" s="650"/>
      <c r="X430" s="650"/>
      <c r="Y430" s="650"/>
      <c r="Z430" s="650"/>
      <c r="AA430" s="650"/>
      <c r="AB430" s="650"/>
      <c r="AC430" s="650"/>
      <c r="AX430" s="1101"/>
      <c r="AY430" s="909" t="s">
        <v>1113</v>
      </c>
      <c r="AZ430" s="1005">
        <v>0.63646723646723558</v>
      </c>
      <c r="BA430" s="1006">
        <v>0.1441314469674678</v>
      </c>
      <c r="BB430" s="650"/>
      <c r="BC430" s="650"/>
      <c r="BD430" s="650"/>
      <c r="BE430" s="650"/>
      <c r="BF430" s="650"/>
      <c r="BG430" s="650"/>
    </row>
    <row r="431" spans="2:59" ht="43.5" thickBot="1">
      <c r="B431" s="1106" t="s">
        <v>937</v>
      </c>
      <c r="C431" s="1105"/>
      <c r="D431" s="1105"/>
      <c r="E431" s="1105"/>
      <c r="F431" s="1105"/>
      <c r="G431" s="1105"/>
      <c r="H431" s="1105"/>
      <c r="I431" s="1105"/>
      <c r="J431" s="1105"/>
      <c r="K431" s="650"/>
      <c r="R431" s="1101"/>
      <c r="S431" s="909" t="s">
        <v>1114</v>
      </c>
      <c r="T431" s="1005">
        <v>0.34501424501424355</v>
      </c>
      <c r="U431" s="1006">
        <v>7.8130341216474483E-2</v>
      </c>
      <c r="V431" s="650"/>
      <c r="W431" s="650"/>
      <c r="X431" s="650"/>
      <c r="Y431" s="650"/>
      <c r="Z431" s="650"/>
      <c r="AA431" s="650"/>
      <c r="AB431" s="650"/>
      <c r="AC431" s="650"/>
      <c r="AX431" s="1101"/>
      <c r="AY431" s="909" t="s">
        <v>1114</v>
      </c>
      <c r="AZ431" s="1005">
        <v>0.45270655270655641</v>
      </c>
      <c r="BA431" s="1006">
        <v>0.10251784656728077</v>
      </c>
      <c r="BB431" s="650"/>
      <c r="BC431" s="650"/>
      <c r="BD431" s="650"/>
      <c r="BE431" s="650"/>
      <c r="BF431" s="650"/>
      <c r="BG431" s="650"/>
    </row>
    <row r="432" spans="2:59" ht="43.5" thickBot="1">
      <c r="B432" s="1297" t="s">
        <v>30</v>
      </c>
      <c r="C432" s="1299" t="s">
        <v>861</v>
      </c>
      <c r="D432" s="1298" t="s">
        <v>862</v>
      </c>
      <c r="E432" s="1289" t="s">
        <v>80</v>
      </c>
      <c r="F432" s="1290" t="s">
        <v>71</v>
      </c>
      <c r="G432" s="1290" t="s">
        <v>50</v>
      </c>
      <c r="H432" s="1290" t="s">
        <v>1941</v>
      </c>
      <c r="I432" s="1291" t="s">
        <v>1942</v>
      </c>
      <c r="J432" s="1111"/>
      <c r="K432" s="650"/>
      <c r="R432" s="1109"/>
      <c r="S432" s="919" t="s">
        <v>1115</v>
      </c>
      <c r="T432" s="949">
        <v>0.44629629629630896</v>
      </c>
      <c r="U432" s="950">
        <v>0.10106620934402025</v>
      </c>
      <c r="V432" s="650"/>
      <c r="W432" s="650"/>
      <c r="X432" s="650"/>
      <c r="Y432" s="650"/>
      <c r="Z432" s="650"/>
      <c r="AA432" s="650"/>
      <c r="AB432" s="650"/>
      <c r="AC432" s="650"/>
      <c r="AX432" s="1109"/>
      <c r="AY432" s="919" t="s">
        <v>1115</v>
      </c>
      <c r="AZ432" s="949">
        <v>0.46680911680911041</v>
      </c>
      <c r="BA432" s="950">
        <v>0.10571144845846021</v>
      </c>
      <c r="BB432" s="650"/>
      <c r="BC432" s="650"/>
      <c r="BD432" s="650"/>
      <c r="BE432" s="650"/>
      <c r="BF432" s="650"/>
      <c r="BG432" s="650"/>
    </row>
    <row r="433" spans="2:59" ht="15.95" customHeight="1" thickBot="1">
      <c r="B433" s="1109"/>
      <c r="C433" s="1113"/>
      <c r="D433" s="1110"/>
      <c r="E433" s="1107"/>
      <c r="F433" s="1108"/>
      <c r="G433" s="1108"/>
      <c r="H433" s="1108"/>
      <c r="I433" s="951" t="s">
        <v>73</v>
      </c>
      <c r="J433" s="952" t="s">
        <v>74</v>
      </c>
      <c r="K433" s="650"/>
      <c r="R433" s="1292" t="s">
        <v>1885</v>
      </c>
      <c r="S433" s="1105"/>
      <c r="T433" s="1105"/>
      <c r="U433" s="1105"/>
      <c r="V433" s="650"/>
      <c r="W433" s="650"/>
      <c r="X433" s="650"/>
      <c r="Y433" s="650"/>
      <c r="Z433" s="650"/>
      <c r="AA433" s="650"/>
      <c r="AB433" s="650"/>
      <c r="AC433" s="650"/>
      <c r="AX433" s="1292" t="s">
        <v>1897</v>
      </c>
      <c r="AY433" s="1105"/>
      <c r="AZ433" s="1105"/>
      <c r="BA433" s="1105"/>
      <c r="BB433" s="650"/>
      <c r="BC433" s="650"/>
      <c r="BD433" s="650"/>
      <c r="BE433" s="650"/>
      <c r="BF433" s="650"/>
      <c r="BG433" s="650"/>
    </row>
    <row r="434" spans="2:59" ht="15">
      <c r="B434" s="1284" t="s">
        <v>2</v>
      </c>
      <c r="C434" s="890" t="s">
        <v>823</v>
      </c>
      <c r="D434" s="891" t="s">
        <v>822</v>
      </c>
      <c r="E434" s="1007">
        <v>-7.2379629629633416E-2</v>
      </c>
      <c r="F434" s="962">
        <v>0.22533948891369318</v>
      </c>
      <c r="G434" s="962">
        <v>74.499896577019072</v>
      </c>
      <c r="H434" s="962">
        <v>0.7489562381966326</v>
      </c>
      <c r="I434" s="962">
        <v>-0.52132830787577089</v>
      </c>
      <c r="J434" s="963">
        <v>0.37656904861650409</v>
      </c>
      <c r="K434" s="650"/>
      <c r="R434" s="650"/>
      <c r="S434" s="650"/>
      <c r="T434" s="650"/>
      <c r="U434" s="650"/>
      <c r="V434" s="650"/>
      <c r="W434" s="650"/>
      <c r="X434" s="650"/>
      <c r="Y434" s="650"/>
      <c r="Z434" s="650"/>
      <c r="AA434" s="650"/>
      <c r="AB434" s="650"/>
      <c r="AC434" s="650"/>
      <c r="AX434" s="650"/>
      <c r="AY434" s="650"/>
      <c r="AZ434" s="650"/>
      <c r="BA434" s="650"/>
      <c r="BB434" s="650"/>
      <c r="BC434" s="650"/>
      <c r="BD434" s="650"/>
      <c r="BE434" s="650"/>
      <c r="BF434" s="650"/>
      <c r="BG434" s="650"/>
    </row>
    <row r="435" spans="2:59" ht="15">
      <c r="B435" s="1102"/>
      <c r="C435" s="896" t="s">
        <v>822</v>
      </c>
      <c r="D435" s="897" t="s">
        <v>823</v>
      </c>
      <c r="E435" s="989">
        <v>7.2379629629633416E-2</v>
      </c>
      <c r="F435" s="990">
        <v>0.22533948891369318</v>
      </c>
      <c r="G435" s="990">
        <v>74.499896577019072</v>
      </c>
      <c r="H435" s="990">
        <v>0.7489562381966326</v>
      </c>
      <c r="I435" s="990">
        <v>-0.37656904861650409</v>
      </c>
      <c r="J435" s="991">
        <v>0.52132830787577089</v>
      </c>
      <c r="K435" s="650"/>
      <c r="R435" s="650"/>
      <c r="S435" s="650"/>
      <c r="T435" s="650"/>
      <c r="U435" s="650"/>
      <c r="V435" s="650"/>
      <c r="W435" s="650"/>
      <c r="X435" s="650"/>
      <c r="Y435" s="650"/>
      <c r="Z435" s="650"/>
      <c r="AA435" s="650"/>
      <c r="AB435" s="650"/>
      <c r="AC435" s="650"/>
      <c r="AX435" s="650"/>
      <c r="AY435" s="650"/>
      <c r="AZ435" s="650"/>
      <c r="BA435" s="650"/>
      <c r="BB435" s="650"/>
      <c r="BC435" s="650"/>
      <c r="BD435" s="650"/>
      <c r="BE435" s="650"/>
      <c r="BF435" s="650"/>
      <c r="BG435" s="650"/>
    </row>
    <row r="436" spans="2:59" ht="17.25" thickBot="1">
      <c r="B436" s="1288" t="s">
        <v>1</v>
      </c>
      <c r="C436" s="896" t="s">
        <v>823</v>
      </c>
      <c r="D436" s="897" t="s">
        <v>822</v>
      </c>
      <c r="E436" s="1002" t="s">
        <v>1951</v>
      </c>
      <c r="F436" s="990">
        <v>0.3596385635980604</v>
      </c>
      <c r="G436" s="990">
        <v>74.499896577018262</v>
      </c>
      <c r="H436" s="990">
        <v>0.28269605231629591</v>
      </c>
      <c r="I436" s="990">
        <v>-1.1056822607689307</v>
      </c>
      <c r="J436" s="991">
        <v>0.32734892743553629</v>
      </c>
      <c r="K436" s="650"/>
      <c r="R436" s="684" t="s">
        <v>69</v>
      </c>
      <c r="S436" s="650"/>
      <c r="T436" s="650"/>
      <c r="U436" s="650"/>
      <c r="V436" s="650"/>
      <c r="W436" s="650"/>
      <c r="X436" s="650"/>
      <c r="Y436" s="650"/>
      <c r="Z436" s="650"/>
      <c r="AA436" s="650"/>
      <c r="AB436" s="650"/>
      <c r="AC436" s="650"/>
      <c r="AX436" s="684" t="s">
        <v>69</v>
      </c>
      <c r="AY436" s="650"/>
      <c r="AZ436" s="650"/>
      <c r="BA436" s="650"/>
      <c r="BB436" s="650"/>
      <c r="BC436" s="650"/>
      <c r="BD436" s="650"/>
      <c r="BE436" s="650"/>
      <c r="BF436" s="650"/>
      <c r="BG436" s="650"/>
    </row>
    <row r="437" spans="2:59" ht="17.25" thickBot="1">
      <c r="B437" s="1109"/>
      <c r="C437" s="992" t="s">
        <v>822</v>
      </c>
      <c r="D437" s="965" t="s">
        <v>823</v>
      </c>
      <c r="E437" s="966" t="s">
        <v>1952</v>
      </c>
      <c r="F437" s="967">
        <v>0.3596385635980604</v>
      </c>
      <c r="G437" s="967">
        <v>74.499896577018262</v>
      </c>
      <c r="H437" s="967">
        <v>0.28269605231629591</v>
      </c>
      <c r="I437" s="967">
        <v>-0.32734892743553629</v>
      </c>
      <c r="J437" s="968">
        <v>1.1056822607689307</v>
      </c>
      <c r="K437" s="650"/>
      <c r="R437" s="650"/>
      <c r="S437" s="650"/>
      <c r="T437" s="650"/>
      <c r="U437" s="650"/>
      <c r="V437" s="650"/>
      <c r="W437" s="650"/>
      <c r="X437" s="650"/>
      <c r="Y437" s="650"/>
      <c r="Z437" s="650"/>
      <c r="AA437" s="650"/>
      <c r="AB437" s="650"/>
      <c r="AC437" s="650"/>
      <c r="AX437" s="650"/>
      <c r="AY437" s="650"/>
      <c r="AZ437" s="650"/>
      <c r="BA437" s="650"/>
      <c r="BB437" s="650"/>
      <c r="BC437" s="650"/>
      <c r="BD437" s="650"/>
      <c r="BE437" s="650"/>
      <c r="BF437" s="650"/>
      <c r="BG437" s="650"/>
    </row>
    <row r="438" spans="2:59" ht="15.75" thickBot="1">
      <c r="B438" s="1292" t="s">
        <v>81</v>
      </c>
      <c r="C438" s="1105"/>
      <c r="D438" s="1105"/>
      <c r="E438" s="1105"/>
      <c r="F438" s="1105"/>
      <c r="G438" s="1105"/>
      <c r="H438" s="1105"/>
      <c r="I438" s="1105"/>
      <c r="J438" s="1105"/>
      <c r="K438" s="650"/>
      <c r="R438" s="1106" t="s">
        <v>933</v>
      </c>
      <c r="S438" s="1105"/>
      <c r="T438" s="1105"/>
      <c r="U438" s="1105"/>
      <c r="V438" s="1105"/>
      <c r="W438" s="650"/>
      <c r="X438" s="650"/>
      <c r="Y438" s="650"/>
      <c r="Z438" s="650"/>
      <c r="AA438" s="650"/>
      <c r="AB438" s="650"/>
      <c r="AC438" s="650"/>
      <c r="AX438" s="1106" t="s">
        <v>933</v>
      </c>
      <c r="AY438" s="1105"/>
      <c r="AZ438" s="1105"/>
      <c r="BA438" s="1105"/>
      <c r="BB438" s="1105"/>
      <c r="BC438" s="650"/>
      <c r="BD438" s="650"/>
      <c r="BE438" s="650"/>
      <c r="BF438" s="650"/>
      <c r="BG438" s="650"/>
    </row>
    <row r="439" spans="2:59" ht="16.5" thickBot="1">
      <c r="B439" s="1292" t="s">
        <v>1918</v>
      </c>
      <c r="C439" s="1105"/>
      <c r="D439" s="1105"/>
      <c r="E439" s="1105"/>
      <c r="F439" s="1105"/>
      <c r="G439" s="1105"/>
      <c r="H439" s="1105"/>
      <c r="I439" s="1105"/>
      <c r="J439" s="1105"/>
      <c r="K439" s="650"/>
      <c r="R439" s="1289" t="s">
        <v>16</v>
      </c>
      <c r="S439" s="1290" t="s">
        <v>71</v>
      </c>
      <c r="T439" s="1290" t="s">
        <v>50</v>
      </c>
      <c r="U439" s="1291" t="s">
        <v>72</v>
      </c>
      <c r="V439" s="1111"/>
      <c r="W439" s="650"/>
      <c r="X439" s="650"/>
      <c r="Y439" s="650"/>
      <c r="Z439" s="650"/>
      <c r="AA439" s="650"/>
      <c r="AB439" s="650"/>
      <c r="AC439" s="650"/>
      <c r="AX439" s="1289" t="s">
        <v>16</v>
      </c>
      <c r="AY439" s="1290" t="s">
        <v>71</v>
      </c>
      <c r="AZ439" s="1290" t="s">
        <v>50</v>
      </c>
      <c r="BA439" s="1291" t="s">
        <v>72</v>
      </c>
      <c r="BB439" s="1111"/>
      <c r="BC439" s="650"/>
      <c r="BD439" s="650"/>
      <c r="BE439" s="650"/>
      <c r="BF439" s="650"/>
      <c r="BG439" s="650"/>
    </row>
    <row r="440" spans="2:59" ht="30" thickBot="1">
      <c r="B440" s="650"/>
      <c r="C440" s="650"/>
      <c r="D440" s="650"/>
      <c r="E440" s="650"/>
      <c r="F440" s="650"/>
      <c r="G440" s="650"/>
      <c r="H440" s="650"/>
      <c r="I440" s="650"/>
      <c r="J440" s="650"/>
      <c r="K440" s="650"/>
      <c r="R440" s="1107"/>
      <c r="S440" s="1108"/>
      <c r="T440" s="1108"/>
      <c r="U440" s="951" t="s">
        <v>73</v>
      </c>
      <c r="V440" s="952" t="s">
        <v>74</v>
      </c>
      <c r="W440" s="650"/>
      <c r="X440" s="650"/>
      <c r="Y440" s="650"/>
      <c r="Z440" s="650"/>
      <c r="AA440" s="650"/>
      <c r="AB440" s="650"/>
      <c r="AC440" s="650"/>
      <c r="AX440" s="1107"/>
      <c r="AY440" s="1108"/>
      <c r="AZ440" s="1108"/>
      <c r="BA440" s="951" t="s">
        <v>73</v>
      </c>
      <c r="BB440" s="952" t="s">
        <v>74</v>
      </c>
      <c r="BC440" s="650"/>
      <c r="BD440" s="650"/>
      <c r="BE440" s="650"/>
      <c r="BF440" s="650"/>
      <c r="BG440" s="650"/>
    </row>
    <row r="441" spans="2:59" ht="15.95" customHeight="1" thickBot="1">
      <c r="B441" s="1106" t="s">
        <v>942</v>
      </c>
      <c r="C441" s="1105"/>
      <c r="D441" s="1105"/>
      <c r="E441" s="1105"/>
      <c r="F441" s="1105"/>
      <c r="G441" s="650"/>
      <c r="H441" s="650"/>
      <c r="I441" s="650"/>
      <c r="J441" s="650"/>
      <c r="K441" s="650"/>
      <c r="R441" s="953" t="s">
        <v>1953</v>
      </c>
      <c r="S441" s="954">
        <v>4.0477721409417286E-2</v>
      </c>
      <c r="T441" s="954">
        <v>231.4490848936473</v>
      </c>
      <c r="U441" s="954">
        <v>1.4010351374641694</v>
      </c>
      <c r="V441" s="955">
        <v>1.5605389366099025</v>
      </c>
      <c r="W441" s="650"/>
      <c r="X441" s="650"/>
      <c r="Y441" s="650"/>
      <c r="Z441" s="650"/>
      <c r="AA441" s="650"/>
      <c r="AB441" s="650"/>
      <c r="AC441" s="650"/>
      <c r="AX441" s="953" t="s">
        <v>1954</v>
      </c>
      <c r="AY441" s="954">
        <v>4.51560070543525E-2</v>
      </c>
      <c r="AZ441" s="954">
        <v>223.94908488545437</v>
      </c>
      <c r="BA441" s="954">
        <v>1.4464316343186328</v>
      </c>
      <c r="BB441" s="955">
        <v>1.6244016990146868</v>
      </c>
      <c r="BC441" s="650"/>
      <c r="BD441" s="650"/>
      <c r="BE441" s="650"/>
      <c r="BF441" s="650"/>
      <c r="BG441" s="650"/>
    </row>
    <row r="442" spans="2:59" ht="15.95" customHeight="1" thickBot="1">
      <c r="B442" s="938" t="s">
        <v>30</v>
      </c>
      <c r="C442" s="887" t="s">
        <v>849</v>
      </c>
      <c r="D442" s="888" t="s">
        <v>850</v>
      </c>
      <c r="E442" s="888" t="s">
        <v>36</v>
      </c>
      <c r="F442" s="889" t="s">
        <v>39</v>
      </c>
      <c r="G442" s="650"/>
      <c r="H442" s="650"/>
      <c r="I442" s="650"/>
      <c r="J442" s="650"/>
      <c r="K442" s="650"/>
      <c r="R442" s="1292" t="s">
        <v>1886</v>
      </c>
      <c r="S442" s="1105"/>
      <c r="T442" s="1105"/>
      <c r="U442" s="1105"/>
      <c r="V442" s="1105"/>
      <c r="W442" s="650"/>
      <c r="X442" s="650"/>
      <c r="Y442" s="650"/>
      <c r="Z442" s="650"/>
      <c r="AA442" s="650"/>
      <c r="AB442" s="650"/>
      <c r="AC442" s="650"/>
      <c r="AX442" s="1292" t="s">
        <v>1898</v>
      </c>
      <c r="AY442" s="1105"/>
      <c r="AZ442" s="1105"/>
      <c r="BA442" s="1105"/>
      <c r="BB442" s="1105"/>
      <c r="BC442" s="650"/>
      <c r="BD442" s="650"/>
      <c r="BE442" s="650"/>
      <c r="BF442" s="650"/>
      <c r="BG442" s="650"/>
    </row>
    <row r="443" spans="2:59" ht="15">
      <c r="B443" s="932" t="s">
        <v>2</v>
      </c>
      <c r="C443" s="925">
        <v>1</v>
      </c>
      <c r="D443" s="939">
        <v>74.499896577019072</v>
      </c>
      <c r="E443" s="939">
        <v>0.10317110998415266</v>
      </c>
      <c r="F443" s="940">
        <v>0.7489562381966326</v>
      </c>
      <c r="G443" s="650"/>
      <c r="H443" s="650"/>
      <c r="I443" s="650"/>
      <c r="J443" s="650"/>
      <c r="K443" s="650"/>
      <c r="R443" s="650"/>
      <c r="S443" s="650"/>
      <c r="T443" s="650"/>
      <c r="U443" s="650"/>
      <c r="V443" s="650"/>
      <c r="W443" s="650"/>
      <c r="X443" s="650"/>
      <c r="Y443" s="650"/>
      <c r="Z443" s="650"/>
      <c r="AA443" s="650"/>
      <c r="AB443" s="650"/>
      <c r="AC443" s="650"/>
      <c r="AX443" s="650"/>
      <c r="AY443" s="650"/>
      <c r="AZ443" s="650"/>
      <c r="BA443" s="650"/>
      <c r="BB443" s="650"/>
      <c r="BC443" s="650"/>
      <c r="BD443" s="650"/>
      <c r="BE443" s="650"/>
      <c r="BF443" s="650"/>
      <c r="BG443" s="650"/>
    </row>
    <row r="444" spans="2:59" ht="15.75" thickBot="1">
      <c r="B444" s="936" t="s">
        <v>1</v>
      </c>
      <c r="C444" s="920">
        <v>1</v>
      </c>
      <c r="D444" s="958">
        <v>74.499896577018262</v>
      </c>
      <c r="E444" s="958">
        <v>1.1709511034755826</v>
      </c>
      <c r="F444" s="959">
        <v>0.28269605231629591</v>
      </c>
      <c r="G444" s="650"/>
      <c r="H444" s="650"/>
      <c r="I444" s="650"/>
      <c r="J444" s="650"/>
      <c r="K444" s="650"/>
      <c r="R444" s="650"/>
      <c r="S444" s="650"/>
      <c r="T444" s="650"/>
      <c r="U444" s="650"/>
      <c r="V444" s="650"/>
      <c r="W444" s="650"/>
      <c r="X444" s="650"/>
      <c r="Y444" s="650"/>
      <c r="Z444" s="650"/>
      <c r="AA444" s="650"/>
      <c r="AB444" s="650"/>
      <c r="AC444" s="650"/>
      <c r="AX444" s="650"/>
      <c r="AY444" s="650"/>
      <c r="AZ444" s="650"/>
      <c r="BA444" s="650"/>
      <c r="BB444" s="650"/>
      <c r="BC444" s="650"/>
      <c r="BD444" s="650"/>
      <c r="BE444" s="650"/>
      <c r="BF444" s="650"/>
      <c r="BG444" s="650"/>
    </row>
    <row r="445" spans="2:59" ht="15">
      <c r="B445" s="1292" t="s">
        <v>874</v>
      </c>
      <c r="C445" s="1105"/>
      <c r="D445" s="1105"/>
      <c r="E445" s="1105"/>
      <c r="F445" s="1105"/>
      <c r="G445" s="650"/>
      <c r="H445" s="650"/>
      <c r="I445" s="650"/>
      <c r="J445" s="650"/>
      <c r="K445" s="650"/>
      <c r="R445" s="684" t="s">
        <v>75</v>
      </c>
      <c r="S445" s="650"/>
      <c r="T445" s="650"/>
      <c r="U445" s="650"/>
      <c r="V445" s="650"/>
      <c r="W445" s="650"/>
      <c r="X445" s="650"/>
      <c r="Y445" s="650"/>
      <c r="Z445" s="650"/>
      <c r="AA445" s="650"/>
      <c r="AB445" s="650"/>
      <c r="AC445" s="650"/>
      <c r="AX445" s="684" t="s">
        <v>75</v>
      </c>
      <c r="AY445" s="650"/>
      <c r="AZ445" s="650"/>
      <c r="BA445" s="650"/>
      <c r="BB445" s="650"/>
      <c r="BC445" s="650"/>
      <c r="BD445" s="650"/>
      <c r="BE445" s="650"/>
      <c r="BF445" s="650"/>
      <c r="BG445" s="650"/>
    </row>
    <row r="446" spans="2:59" ht="15">
      <c r="B446" s="1292" t="s">
        <v>1911</v>
      </c>
      <c r="C446" s="1105"/>
      <c r="D446" s="1105"/>
      <c r="E446" s="1105"/>
      <c r="F446" s="1105"/>
      <c r="G446" s="650"/>
      <c r="H446" s="650"/>
      <c r="I446" s="650"/>
      <c r="J446" s="650"/>
      <c r="K446" s="650"/>
      <c r="R446" s="650"/>
      <c r="S446" s="650"/>
      <c r="T446" s="650"/>
      <c r="U446" s="650"/>
      <c r="V446" s="650"/>
      <c r="W446" s="650"/>
      <c r="X446" s="650"/>
      <c r="Y446" s="650"/>
      <c r="Z446" s="650"/>
      <c r="AA446" s="650"/>
      <c r="AB446" s="650"/>
      <c r="AC446" s="650"/>
      <c r="AX446" s="650"/>
      <c r="AY446" s="650"/>
      <c r="AZ446" s="650"/>
      <c r="BA446" s="650"/>
      <c r="BB446" s="650"/>
      <c r="BC446" s="650"/>
      <c r="BD446" s="650"/>
      <c r="BE446" s="650"/>
      <c r="BF446" s="650"/>
      <c r="BG446" s="650"/>
    </row>
    <row r="447" spans="2:59" ht="15.75" thickBot="1">
      <c r="B447" s="650"/>
      <c r="C447" s="650"/>
      <c r="D447" s="650"/>
      <c r="E447" s="650"/>
      <c r="F447" s="650"/>
      <c r="G447" s="650"/>
      <c r="H447" s="650"/>
      <c r="I447" s="650"/>
      <c r="J447" s="650"/>
      <c r="K447" s="650"/>
      <c r="R447" s="1106" t="s">
        <v>935</v>
      </c>
      <c r="S447" s="1105"/>
      <c r="T447" s="1105"/>
      <c r="U447" s="1105"/>
      <c r="V447" s="1105"/>
      <c r="W447" s="1105"/>
      <c r="X447" s="650"/>
      <c r="Y447" s="650"/>
      <c r="Z447" s="650"/>
      <c r="AA447" s="650"/>
      <c r="AB447" s="650"/>
      <c r="AC447" s="650"/>
      <c r="AX447" s="1106" t="s">
        <v>935</v>
      </c>
      <c r="AY447" s="1105"/>
      <c r="AZ447" s="1105"/>
      <c r="BA447" s="1105"/>
      <c r="BB447" s="1105"/>
      <c r="BC447" s="1105"/>
      <c r="BD447" s="650"/>
      <c r="BE447" s="650"/>
      <c r="BF447" s="650"/>
      <c r="BG447" s="650"/>
    </row>
    <row r="448" spans="2:59" ht="16.5" thickBot="1">
      <c r="B448" s="650"/>
      <c r="C448" s="650"/>
      <c r="D448" s="650"/>
      <c r="E448" s="650"/>
      <c r="F448" s="650"/>
      <c r="G448" s="650"/>
      <c r="H448" s="650"/>
      <c r="I448" s="650"/>
      <c r="J448" s="650"/>
      <c r="K448" s="650"/>
      <c r="R448" s="1293" t="s">
        <v>30</v>
      </c>
      <c r="S448" s="1289" t="s">
        <v>16</v>
      </c>
      <c r="T448" s="1290" t="s">
        <v>71</v>
      </c>
      <c r="U448" s="1290" t="s">
        <v>50</v>
      </c>
      <c r="V448" s="1291" t="s">
        <v>72</v>
      </c>
      <c r="W448" s="1111"/>
      <c r="X448" s="650"/>
      <c r="Y448" s="650"/>
      <c r="Z448" s="650"/>
      <c r="AA448" s="650"/>
      <c r="AB448" s="650"/>
      <c r="AC448" s="650"/>
      <c r="AX448" s="1293" t="s">
        <v>30</v>
      </c>
      <c r="AY448" s="1289" t="s">
        <v>16</v>
      </c>
      <c r="AZ448" s="1290" t="s">
        <v>71</v>
      </c>
      <c r="BA448" s="1290" t="s">
        <v>50</v>
      </c>
      <c r="BB448" s="1291" t="s">
        <v>72</v>
      </c>
      <c r="BC448" s="1111"/>
      <c r="BD448" s="650"/>
      <c r="BE448" s="650"/>
      <c r="BF448" s="650"/>
      <c r="BG448" s="650"/>
    </row>
    <row r="449" spans="2:59" ht="30" thickBot="1">
      <c r="B449" s="684" t="s">
        <v>875</v>
      </c>
      <c r="C449" s="650"/>
      <c r="D449" s="650"/>
      <c r="E449" s="650"/>
      <c r="F449" s="650"/>
      <c r="G449" s="650"/>
      <c r="H449" s="650"/>
      <c r="I449" s="650"/>
      <c r="J449" s="650"/>
      <c r="K449" s="650"/>
      <c r="R449" s="1117"/>
      <c r="S449" s="1107"/>
      <c r="T449" s="1108"/>
      <c r="U449" s="1108"/>
      <c r="V449" s="951" t="s">
        <v>73</v>
      </c>
      <c r="W449" s="952" t="s">
        <v>74</v>
      </c>
      <c r="X449" s="650"/>
      <c r="Y449" s="650"/>
      <c r="Z449" s="650"/>
      <c r="AA449" s="650"/>
      <c r="AB449" s="650"/>
      <c r="AC449" s="650"/>
      <c r="AX449" s="1117"/>
      <c r="AY449" s="1107"/>
      <c r="AZ449" s="1108"/>
      <c r="BA449" s="1108"/>
      <c r="BB449" s="951" t="s">
        <v>73</v>
      </c>
      <c r="BC449" s="952" t="s">
        <v>74</v>
      </c>
      <c r="BD449" s="650"/>
      <c r="BE449" s="650"/>
      <c r="BF449" s="650"/>
      <c r="BG449" s="650"/>
    </row>
    <row r="450" spans="2:59" ht="15">
      <c r="B450" s="650"/>
      <c r="C450" s="650"/>
      <c r="D450" s="650"/>
      <c r="E450" s="650"/>
      <c r="F450" s="650"/>
      <c r="G450" s="650"/>
      <c r="H450" s="650"/>
      <c r="I450" s="650"/>
      <c r="J450" s="650"/>
      <c r="K450" s="650"/>
      <c r="R450" s="932" t="s">
        <v>2</v>
      </c>
      <c r="S450" s="956">
        <v>1.4836419753086523</v>
      </c>
      <c r="T450" s="939">
        <v>4.7647297399210004E-2</v>
      </c>
      <c r="U450" s="939">
        <v>231.44908489364613</v>
      </c>
      <c r="V450" s="939">
        <v>1.3897641001519696</v>
      </c>
      <c r="W450" s="940">
        <v>1.5775198504653349</v>
      </c>
      <c r="X450" s="650"/>
      <c r="Y450" s="650"/>
      <c r="Z450" s="650"/>
      <c r="AA450" s="650"/>
      <c r="AB450" s="650"/>
      <c r="AC450" s="650"/>
      <c r="AX450" s="932" t="s">
        <v>2</v>
      </c>
      <c r="AY450" s="956">
        <v>1.4962962962962887</v>
      </c>
      <c r="AZ450" s="939">
        <v>5.3154219717985125E-2</v>
      </c>
      <c r="BA450" s="939">
        <v>223.94908488545454</v>
      </c>
      <c r="BB450" s="939">
        <v>1.3915498789404344</v>
      </c>
      <c r="BC450" s="940">
        <v>1.601042713652143</v>
      </c>
      <c r="BD450" s="650"/>
      <c r="BE450" s="650"/>
      <c r="BF450" s="650"/>
      <c r="BG450" s="650"/>
    </row>
    <row r="451" spans="2:59" ht="15.95" customHeight="1" thickBot="1">
      <c r="B451" s="1106" t="s">
        <v>935</v>
      </c>
      <c r="C451" s="1105"/>
      <c r="D451" s="1105"/>
      <c r="E451" s="1105"/>
      <c r="F451" s="1105"/>
      <c r="G451" s="1105"/>
      <c r="H451" s="1105"/>
      <c r="I451" s="650"/>
      <c r="J451" s="650"/>
      <c r="K451" s="650"/>
      <c r="R451" s="936" t="s">
        <v>1</v>
      </c>
      <c r="S451" s="957" t="s">
        <v>1955</v>
      </c>
      <c r="T451" s="958">
        <v>7.6044397183063286E-2</v>
      </c>
      <c r="U451" s="958">
        <v>231.44908489365048</v>
      </c>
      <c r="V451" s="958">
        <v>1.3223944919040505</v>
      </c>
      <c r="W451" s="959">
        <v>1.6220499525403169</v>
      </c>
      <c r="X451" s="650"/>
      <c r="Y451" s="650"/>
      <c r="Z451" s="650"/>
      <c r="AA451" s="650"/>
      <c r="AB451" s="650"/>
      <c r="AC451" s="650"/>
      <c r="AX451" s="936" t="s">
        <v>1</v>
      </c>
      <c r="AY451" s="957" t="s">
        <v>1956</v>
      </c>
      <c r="AZ451" s="958">
        <v>8.4833365517543863E-2</v>
      </c>
      <c r="BA451" s="958">
        <v>223.94908488545261</v>
      </c>
      <c r="BB451" s="958">
        <v>1.4856040113797648</v>
      </c>
      <c r="BC451" s="959">
        <v>1.8199515441757723</v>
      </c>
      <c r="BD451" s="650"/>
      <c r="BE451" s="650"/>
      <c r="BF451" s="650"/>
      <c r="BG451" s="650"/>
    </row>
    <row r="452" spans="2:59" ht="15.75" thickBot="1">
      <c r="B452" s="1297" t="s">
        <v>109</v>
      </c>
      <c r="C452" s="1298" t="s">
        <v>836</v>
      </c>
      <c r="D452" s="1289" t="s">
        <v>16</v>
      </c>
      <c r="E452" s="1290" t="s">
        <v>71</v>
      </c>
      <c r="F452" s="1290" t="s">
        <v>50</v>
      </c>
      <c r="G452" s="1291" t="s">
        <v>72</v>
      </c>
      <c r="H452" s="1111"/>
      <c r="I452" s="650"/>
      <c r="J452" s="650"/>
      <c r="K452" s="650"/>
      <c r="R452" s="1292" t="s">
        <v>1886</v>
      </c>
      <c r="S452" s="1105"/>
      <c r="T452" s="1105"/>
      <c r="U452" s="1105"/>
      <c r="V452" s="1105"/>
      <c r="W452" s="1105"/>
      <c r="X452" s="650"/>
      <c r="Y452" s="650"/>
      <c r="Z452" s="650"/>
      <c r="AA452" s="650"/>
      <c r="AB452" s="650"/>
      <c r="AC452" s="650"/>
      <c r="AX452" s="1292" t="s">
        <v>1898</v>
      </c>
      <c r="AY452" s="1105"/>
      <c r="AZ452" s="1105"/>
      <c r="BA452" s="1105"/>
      <c r="BB452" s="1105"/>
      <c r="BC452" s="1105"/>
      <c r="BD452" s="650"/>
      <c r="BE452" s="650"/>
      <c r="BF452" s="650"/>
      <c r="BG452" s="650"/>
    </row>
    <row r="453" spans="2:59" ht="30" thickBot="1">
      <c r="B453" s="1109"/>
      <c r="C453" s="1110"/>
      <c r="D453" s="1107"/>
      <c r="E453" s="1108"/>
      <c r="F453" s="1108"/>
      <c r="G453" s="951" t="s">
        <v>73</v>
      </c>
      <c r="H453" s="952" t="s">
        <v>74</v>
      </c>
      <c r="I453" s="650"/>
      <c r="J453" s="650"/>
      <c r="K453" s="650"/>
      <c r="R453" s="650"/>
      <c r="S453" s="650"/>
      <c r="T453" s="650"/>
      <c r="U453" s="650"/>
      <c r="V453" s="650"/>
      <c r="W453" s="650"/>
      <c r="X453" s="650"/>
      <c r="Y453" s="650"/>
      <c r="Z453" s="650"/>
      <c r="AA453" s="650"/>
      <c r="AB453" s="650"/>
      <c r="AC453" s="650"/>
      <c r="AX453" s="650"/>
      <c r="AY453" s="650"/>
      <c r="AZ453" s="650"/>
      <c r="BA453" s="650"/>
      <c r="BB453" s="650"/>
      <c r="BC453" s="650"/>
      <c r="BD453" s="650"/>
      <c r="BE453" s="650"/>
      <c r="BF453" s="650"/>
      <c r="BG453" s="650"/>
    </row>
    <row r="454" spans="2:59" ht="17.25" thickBot="1">
      <c r="B454" s="1284" t="s">
        <v>858</v>
      </c>
      <c r="C454" s="924" t="s">
        <v>823</v>
      </c>
      <c r="D454" s="970" t="s">
        <v>1957</v>
      </c>
      <c r="E454" s="939">
        <v>0.24654238755313176</v>
      </c>
      <c r="F454" s="939">
        <v>38.999999999999091</v>
      </c>
      <c r="G454" s="939">
        <v>2.1833209512921652</v>
      </c>
      <c r="H454" s="940">
        <v>3.1806790487078329</v>
      </c>
      <c r="I454" s="650"/>
      <c r="J454" s="650"/>
      <c r="K454" s="650"/>
      <c r="R454" s="1106" t="s">
        <v>937</v>
      </c>
      <c r="S454" s="1105"/>
      <c r="T454" s="1105"/>
      <c r="U454" s="1105"/>
      <c r="V454" s="1105"/>
      <c r="W454" s="1105"/>
      <c r="X454" s="1105"/>
      <c r="Y454" s="1105"/>
      <c r="Z454" s="650"/>
      <c r="AA454" s="650"/>
      <c r="AB454" s="650"/>
      <c r="AC454" s="650"/>
      <c r="AX454" s="1106" t="s">
        <v>937</v>
      </c>
      <c r="AY454" s="1105"/>
      <c r="AZ454" s="1105"/>
      <c r="BA454" s="1105"/>
      <c r="BB454" s="1105"/>
      <c r="BC454" s="1105"/>
      <c r="BD454" s="1105"/>
      <c r="BE454" s="1105"/>
      <c r="BF454" s="650"/>
      <c r="BG454" s="650"/>
    </row>
    <row r="455" spans="2:59" ht="18" thickBot="1">
      <c r="B455" s="1102"/>
      <c r="C455" s="914" t="s">
        <v>822</v>
      </c>
      <c r="D455" s="973" t="s">
        <v>1958</v>
      </c>
      <c r="E455" s="974">
        <v>0.30728606680396658</v>
      </c>
      <c r="F455" s="1001">
        <v>39.000000000000391</v>
      </c>
      <c r="G455" s="974">
        <v>2.4524552628218954</v>
      </c>
      <c r="H455" s="975">
        <v>3.6955447371781043</v>
      </c>
      <c r="I455" s="650"/>
      <c r="J455" s="650"/>
      <c r="K455" s="650"/>
      <c r="R455" s="1297" t="s">
        <v>78</v>
      </c>
      <c r="S455" s="1298" t="s">
        <v>79</v>
      </c>
      <c r="T455" s="1289" t="s">
        <v>80</v>
      </c>
      <c r="U455" s="1290" t="s">
        <v>71</v>
      </c>
      <c r="V455" s="1290" t="s">
        <v>50</v>
      </c>
      <c r="W455" s="1290" t="s">
        <v>1921</v>
      </c>
      <c r="X455" s="1291" t="s">
        <v>1922</v>
      </c>
      <c r="Y455" s="1111"/>
      <c r="Z455" s="650"/>
      <c r="AA455" s="650"/>
      <c r="AB455" s="650"/>
      <c r="AC455" s="650"/>
      <c r="AX455" s="1297" t="s">
        <v>78</v>
      </c>
      <c r="AY455" s="1298" t="s">
        <v>79</v>
      </c>
      <c r="AZ455" s="1289" t="s">
        <v>80</v>
      </c>
      <c r="BA455" s="1290" t="s">
        <v>71</v>
      </c>
      <c r="BB455" s="1290" t="s">
        <v>50</v>
      </c>
      <c r="BC455" s="1290" t="s">
        <v>1921</v>
      </c>
      <c r="BD455" s="1291" t="s">
        <v>1922</v>
      </c>
      <c r="BE455" s="1111"/>
      <c r="BF455" s="650"/>
      <c r="BG455" s="650"/>
    </row>
    <row r="456" spans="2:59" ht="30" thickBot="1">
      <c r="B456" s="1285" t="s">
        <v>1049</v>
      </c>
      <c r="C456" s="904" t="s">
        <v>823</v>
      </c>
      <c r="D456" s="976" t="s">
        <v>1959</v>
      </c>
      <c r="E456" s="977">
        <v>0.25987849481461434</v>
      </c>
      <c r="F456" s="977">
        <v>38.999999999999162</v>
      </c>
      <c r="G456" s="977">
        <v>2.1882350171146223</v>
      </c>
      <c r="H456" s="978">
        <v>3.2395427606631548</v>
      </c>
      <c r="I456" s="650"/>
      <c r="J456" s="650"/>
      <c r="K456" s="650"/>
      <c r="R456" s="1109"/>
      <c r="S456" s="1110"/>
      <c r="T456" s="1107"/>
      <c r="U456" s="1108"/>
      <c r="V456" s="1108"/>
      <c r="W456" s="1108"/>
      <c r="X456" s="951" t="s">
        <v>73</v>
      </c>
      <c r="Y456" s="952" t="s">
        <v>74</v>
      </c>
      <c r="Z456" s="650"/>
      <c r="AA456" s="650"/>
      <c r="AB456" s="650"/>
      <c r="AC456" s="650"/>
      <c r="AX456" s="1109"/>
      <c r="AY456" s="1110"/>
      <c r="AZ456" s="1107"/>
      <c r="BA456" s="1108"/>
      <c r="BB456" s="1108"/>
      <c r="BC456" s="1108"/>
      <c r="BD456" s="951" t="s">
        <v>73</v>
      </c>
      <c r="BE456" s="952" t="s">
        <v>74</v>
      </c>
      <c r="BF456" s="650"/>
      <c r="BG456" s="650"/>
    </row>
    <row r="457" spans="2:59" ht="16.5">
      <c r="B457" s="1102"/>
      <c r="C457" s="914" t="s">
        <v>822</v>
      </c>
      <c r="D457" s="973" t="s">
        <v>1960</v>
      </c>
      <c r="E457" s="974">
        <v>0.32390795477839707</v>
      </c>
      <c r="F457" s="1001">
        <v>39.00000000000049</v>
      </c>
      <c r="G457" s="974">
        <v>1.8026120987199288</v>
      </c>
      <c r="H457" s="975">
        <v>3.1129434568356258</v>
      </c>
      <c r="I457" s="650"/>
      <c r="J457" s="650"/>
      <c r="K457" s="650"/>
      <c r="R457" s="960" t="s">
        <v>2</v>
      </c>
      <c r="S457" s="891" t="s">
        <v>1</v>
      </c>
      <c r="T457" s="961" t="s">
        <v>1961</v>
      </c>
      <c r="U457" s="962">
        <v>8.9738594218899195E-2</v>
      </c>
      <c r="V457" s="962">
        <v>231.4490848936494</v>
      </c>
      <c r="W457" s="962">
        <v>0.89884846346408198</v>
      </c>
      <c r="X457" s="962">
        <v>-0.16538919526235868</v>
      </c>
      <c r="Y457" s="963">
        <v>0.18822870143529594</v>
      </c>
      <c r="Z457" s="650"/>
      <c r="AA457" s="650"/>
      <c r="AB457" s="650"/>
      <c r="AC457" s="650"/>
      <c r="AX457" s="960" t="s">
        <v>2</v>
      </c>
      <c r="AY457" s="891" t="s">
        <v>1</v>
      </c>
      <c r="AZ457" s="961" t="s">
        <v>1962</v>
      </c>
      <c r="BA457" s="962">
        <v>0.10011029407039541</v>
      </c>
      <c r="BB457" s="962">
        <v>223.94908488545303</v>
      </c>
      <c r="BC457" s="962">
        <v>0.11944320348241072</v>
      </c>
      <c r="BD457" s="962">
        <v>-0.35376016791410192</v>
      </c>
      <c r="BE457" s="963">
        <v>4.0797204951142155E-2</v>
      </c>
      <c r="BF457" s="650"/>
      <c r="BG457" s="650"/>
    </row>
    <row r="458" spans="2:59" ht="17.25" thickBot="1">
      <c r="B458" s="1288" t="s">
        <v>10</v>
      </c>
      <c r="C458" s="904" t="s">
        <v>823</v>
      </c>
      <c r="D458" s="996">
        <v>2.6795833333333325</v>
      </c>
      <c r="E458" s="977">
        <v>0.1591424268545823</v>
      </c>
      <c r="F458" s="977">
        <v>38.999999999999091</v>
      </c>
      <c r="G458" s="977">
        <v>2.3576873915419996</v>
      </c>
      <c r="H458" s="978">
        <v>3.0014792751246655</v>
      </c>
      <c r="I458" s="650"/>
      <c r="J458" s="650"/>
      <c r="K458" s="650"/>
      <c r="R458" s="964" t="s">
        <v>1</v>
      </c>
      <c r="S458" s="965" t="s">
        <v>2</v>
      </c>
      <c r="T458" s="966" t="s">
        <v>1963</v>
      </c>
      <c r="U458" s="967">
        <v>8.9738594218899195E-2</v>
      </c>
      <c r="V458" s="967">
        <v>231.4490848936494</v>
      </c>
      <c r="W458" s="967">
        <v>0.89884846346408198</v>
      </c>
      <c r="X458" s="967">
        <v>-0.18822870143529594</v>
      </c>
      <c r="Y458" s="968">
        <v>0.16538919526235868</v>
      </c>
      <c r="Z458" s="650"/>
      <c r="AA458" s="650"/>
      <c r="AB458" s="650"/>
      <c r="AC458" s="650"/>
      <c r="AX458" s="964" t="s">
        <v>1</v>
      </c>
      <c r="AY458" s="965" t="s">
        <v>2</v>
      </c>
      <c r="AZ458" s="966" t="s">
        <v>1964</v>
      </c>
      <c r="BA458" s="967">
        <v>0.10011029407039541</v>
      </c>
      <c r="BB458" s="967">
        <v>223.94908488545303</v>
      </c>
      <c r="BC458" s="967">
        <v>0.11944320348241072</v>
      </c>
      <c r="BD458" s="967">
        <v>-4.0797204951142155E-2</v>
      </c>
      <c r="BE458" s="968">
        <v>0.35376016791410192</v>
      </c>
      <c r="BF458" s="650"/>
      <c r="BG458" s="650"/>
    </row>
    <row r="459" spans="2:59" ht="15.75" thickBot="1">
      <c r="B459" s="1109"/>
      <c r="C459" s="919" t="s">
        <v>822</v>
      </c>
      <c r="D459" s="972">
        <v>2.9147916666666869</v>
      </c>
      <c r="E459" s="958">
        <v>0.19835230320889094</v>
      </c>
      <c r="F459" s="931">
        <v>39.00000000000005</v>
      </c>
      <c r="G459" s="958">
        <v>2.513586263997742</v>
      </c>
      <c r="H459" s="959">
        <v>3.3159970693356318</v>
      </c>
      <c r="I459" s="650"/>
      <c r="J459" s="650"/>
      <c r="K459" s="650"/>
      <c r="R459" s="1292" t="s">
        <v>81</v>
      </c>
      <c r="S459" s="1105"/>
      <c r="T459" s="1105"/>
      <c r="U459" s="1105"/>
      <c r="V459" s="1105"/>
      <c r="W459" s="1105"/>
      <c r="X459" s="1105"/>
      <c r="Y459" s="1105"/>
      <c r="Z459" s="650"/>
      <c r="AA459" s="650"/>
      <c r="AB459" s="650"/>
      <c r="AC459" s="650"/>
      <c r="AX459" s="1292" t="s">
        <v>81</v>
      </c>
      <c r="AY459" s="1105"/>
      <c r="AZ459" s="1105"/>
      <c r="BA459" s="1105"/>
      <c r="BB459" s="1105"/>
      <c r="BC459" s="1105"/>
      <c r="BD459" s="1105"/>
      <c r="BE459" s="1105"/>
      <c r="BF459" s="650"/>
      <c r="BG459" s="650"/>
    </row>
    <row r="460" spans="2:59" ht="15">
      <c r="B460" s="1292" t="s">
        <v>1912</v>
      </c>
      <c r="C460" s="1105"/>
      <c r="D460" s="1105"/>
      <c r="E460" s="1105"/>
      <c r="F460" s="1105"/>
      <c r="G460" s="1105"/>
      <c r="H460" s="1105"/>
      <c r="I460" s="650"/>
      <c r="J460" s="650"/>
      <c r="K460" s="650"/>
      <c r="R460" s="1292" t="s">
        <v>1887</v>
      </c>
      <c r="S460" s="1105"/>
      <c r="T460" s="1105"/>
      <c r="U460" s="1105"/>
      <c r="V460" s="1105"/>
      <c r="W460" s="1105"/>
      <c r="X460" s="1105"/>
      <c r="Y460" s="1105"/>
      <c r="Z460" s="650"/>
      <c r="AA460" s="650"/>
      <c r="AB460" s="650"/>
      <c r="AC460" s="650"/>
      <c r="AX460" s="1292" t="s">
        <v>1899</v>
      </c>
      <c r="AY460" s="1105"/>
      <c r="AZ460" s="1105"/>
      <c r="BA460" s="1105"/>
      <c r="BB460" s="1105"/>
      <c r="BC460" s="1105"/>
      <c r="BD460" s="1105"/>
      <c r="BE460" s="1105"/>
      <c r="BF460" s="650"/>
      <c r="BG460" s="650"/>
    </row>
    <row r="461" spans="2:59" ht="15">
      <c r="B461" s="650"/>
      <c r="C461" s="650"/>
      <c r="D461" s="650"/>
      <c r="E461" s="650"/>
      <c r="F461" s="650"/>
      <c r="G461" s="650"/>
      <c r="H461" s="650"/>
      <c r="I461" s="650"/>
      <c r="J461" s="650"/>
      <c r="K461" s="650"/>
      <c r="R461" s="650"/>
      <c r="S461" s="650"/>
      <c r="T461" s="650"/>
      <c r="U461" s="650"/>
      <c r="V461" s="650"/>
      <c r="W461" s="650"/>
      <c r="X461" s="650"/>
      <c r="Y461" s="650"/>
      <c r="Z461" s="650"/>
      <c r="AA461" s="650"/>
      <c r="AB461" s="650"/>
      <c r="AC461" s="650"/>
      <c r="AX461" s="650"/>
      <c r="AY461" s="650"/>
      <c r="AZ461" s="650"/>
      <c r="BA461" s="650"/>
      <c r="BB461" s="650"/>
      <c r="BC461" s="650"/>
      <c r="BD461" s="650"/>
      <c r="BE461" s="650"/>
      <c r="BF461" s="650"/>
      <c r="BG461" s="650"/>
    </row>
    <row r="462" spans="2:59" ht="15.95" customHeight="1" thickBot="1">
      <c r="B462" s="1106" t="s">
        <v>937</v>
      </c>
      <c r="C462" s="1105"/>
      <c r="D462" s="1105"/>
      <c r="E462" s="1105"/>
      <c r="F462" s="1105"/>
      <c r="G462" s="1105"/>
      <c r="H462" s="1105"/>
      <c r="I462" s="1105"/>
      <c r="J462" s="1105"/>
      <c r="K462" s="650"/>
      <c r="R462" s="1106" t="s">
        <v>942</v>
      </c>
      <c r="S462" s="1105"/>
      <c r="T462" s="1105"/>
      <c r="U462" s="1105"/>
      <c r="V462" s="650"/>
      <c r="W462" s="650"/>
      <c r="X462" s="650"/>
      <c r="Y462" s="650"/>
      <c r="Z462" s="650"/>
      <c r="AA462" s="650"/>
      <c r="AB462" s="650"/>
      <c r="AC462" s="650"/>
      <c r="AX462" s="1106" t="s">
        <v>942</v>
      </c>
      <c r="AY462" s="1105"/>
      <c r="AZ462" s="1105"/>
      <c r="BA462" s="1105"/>
      <c r="BB462" s="650"/>
      <c r="BC462" s="650"/>
      <c r="BD462" s="650"/>
      <c r="BE462" s="650"/>
      <c r="BF462" s="650"/>
      <c r="BG462" s="650"/>
    </row>
    <row r="463" spans="2:59" ht="30" thickBot="1">
      <c r="B463" s="1297" t="s">
        <v>836</v>
      </c>
      <c r="C463" s="1299" t="s">
        <v>116</v>
      </c>
      <c r="D463" s="1298" t="s">
        <v>117</v>
      </c>
      <c r="E463" s="1289" t="s">
        <v>80</v>
      </c>
      <c r="F463" s="1290" t="s">
        <v>71</v>
      </c>
      <c r="G463" s="1290" t="s">
        <v>50</v>
      </c>
      <c r="H463" s="1290" t="s">
        <v>1927</v>
      </c>
      <c r="I463" s="1291" t="s">
        <v>1928</v>
      </c>
      <c r="J463" s="1111"/>
      <c r="K463" s="650"/>
      <c r="R463" s="887" t="s">
        <v>849</v>
      </c>
      <c r="S463" s="888" t="s">
        <v>850</v>
      </c>
      <c r="T463" s="888" t="s">
        <v>36</v>
      </c>
      <c r="U463" s="889" t="s">
        <v>39</v>
      </c>
      <c r="V463" s="650"/>
      <c r="W463" s="650"/>
      <c r="X463" s="650"/>
      <c r="Y463" s="650"/>
      <c r="Z463" s="650"/>
      <c r="AA463" s="650"/>
      <c r="AB463" s="650"/>
      <c r="AC463" s="650"/>
      <c r="AX463" s="887" t="s">
        <v>849</v>
      </c>
      <c r="AY463" s="888" t="s">
        <v>850</v>
      </c>
      <c r="AZ463" s="888" t="s">
        <v>36</v>
      </c>
      <c r="BA463" s="889" t="s">
        <v>39</v>
      </c>
      <c r="BB463" s="650"/>
      <c r="BC463" s="650"/>
      <c r="BD463" s="650"/>
      <c r="BE463" s="650"/>
      <c r="BF463" s="650"/>
      <c r="BG463" s="650"/>
    </row>
    <row r="464" spans="2:59" ht="30" thickBot="1">
      <c r="B464" s="1109"/>
      <c r="C464" s="1113"/>
      <c r="D464" s="1110"/>
      <c r="E464" s="1107"/>
      <c r="F464" s="1108"/>
      <c r="G464" s="1108"/>
      <c r="H464" s="1108"/>
      <c r="I464" s="951" t="s">
        <v>73</v>
      </c>
      <c r="J464" s="952" t="s">
        <v>74</v>
      </c>
      <c r="K464" s="650"/>
      <c r="R464" s="969">
        <v>1</v>
      </c>
      <c r="S464" s="954">
        <v>231.4490848936494</v>
      </c>
      <c r="T464" s="954">
        <v>1.6194028673860751E-2</v>
      </c>
      <c r="U464" s="955">
        <v>0.89884846346408198</v>
      </c>
      <c r="V464" s="650"/>
      <c r="W464" s="650"/>
      <c r="X464" s="650"/>
      <c r="Y464" s="650"/>
      <c r="Z464" s="650"/>
      <c r="AA464" s="650"/>
      <c r="AB464" s="650"/>
      <c r="AC464" s="650"/>
      <c r="AX464" s="969">
        <v>1</v>
      </c>
      <c r="AY464" s="954">
        <v>223.94908488545303</v>
      </c>
      <c r="AZ464" s="954">
        <v>2.4432529063390729</v>
      </c>
      <c r="BA464" s="955">
        <v>0.11944320348241072</v>
      </c>
      <c r="BB464" s="650"/>
      <c r="BC464" s="650"/>
      <c r="BD464" s="650"/>
      <c r="BE464" s="650"/>
      <c r="BF464" s="650"/>
      <c r="BG464" s="650"/>
    </row>
    <row r="465" spans="2:59" ht="28.5">
      <c r="B465" s="1284" t="s">
        <v>823</v>
      </c>
      <c r="C465" s="1300" t="s">
        <v>858</v>
      </c>
      <c r="D465" s="924" t="s">
        <v>1049</v>
      </c>
      <c r="E465" s="970" t="s">
        <v>1965</v>
      </c>
      <c r="F465" s="939">
        <v>0.35821778421444689</v>
      </c>
      <c r="G465" s="939">
        <v>38.999999999999176</v>
      </c>
      <c r="H465" s="939">
        <v>1</v>
      </c>
      <c r="I465" s="939">
        <v>-0.92802723839112655</v>
      </c>
      <c r="J465" s="940">
        <v>0.86424946061334729</v>
      </c>
      <c r="K465" s="650"/>
      <c r="R465" s="1292" t="s">
        <v>85</v>
      </c>
      <c r="S465" s="1105"/>
      <c r="T465" s="1105"/>
      <c r="U465" s="1105"/>
      <c r="V465" s="650"/>
      <c r="W465" s="650"/>
      <c r="X465" s="650"/>
      <c r="Y465" s="650"/>
      <c r="Z465" s="650"/>
      <c r="AA465" s="650"/>
      <c r="AB465" s="650"/>
      <c r="AC465" s="650"/>
      <c r="AX465" s="1292" t="s">
        <v>85</v>
      </c>
      <c r="AY465" s="1105"/>
      <c r="AZ465" s="1105"/>
      <c r="BA465" s="1105"/>
      <c r="BB465" s="650"/>
      <c r="BC465" s="650"/>
      <c r="BD465" s="650"/>
      <c r="BE465" s="650"/>
      <c r="BF465" s="650"/>
      <c r="BG465" s="650"/>
    </row>
    <row r="466" spans="2:59" ht="16.5">
      <c r="B466" s="1101"/>
      <c r="C466" s="1112"/>
      <c r="D466" s="914" t="s">
        <v>10</v>
      </c>
      <c r="E466" s="973" t="s">
        <v>1966</v>
      </c>
      <c r="F466" s="974">
        <v>0.29344413588546064</v>
      </c>
      <c r="G466" s="974">
        <v>38.999999999999098</v>
      </c>
      <c r="H466" s="974">
        <v>1</v>
      </c>
      <c r="I466" s="974">
        <v>-0.73168017383548611</v>
      </c>
      <c r="J466" s="975">
        <v>0.73651350716881892</v>
      </c>
      <c r="K466" s="650"/>
      <c r="R466" s="1292" t="s">
        <v>1885</v>
      </c>
      <c r="S466" s="1105"/>
      <c r="T466" s="1105"/>
      <c r="U466" s="1105"/>
      <c r="V466" s="650"/>
      <c r="W466" s="650"/>
      <c r="X466" s="650"/>
      <c r="Y466" s="650"/>
      <c r="Z466" s="650"/>
      <c r="AA466" s="650"/>
      <c r="AB466" s="650"/>
      <c r="AC466" s="650"/>
      <c r="AX466" s="1292" t="s">
        <v>1897</v>
      </c>
      <c r="AY466" s="1105"/>
      <c r="AZ466" s="1105"/>
      <c r="BA466" s="1105"/>
      <c r="BB466" s="650"/>
      <c r="BC466" s="650"/>
      <c r="BD466" s="650"/>
      <c r="BE466" s="650"/>
      <c r="BF466" s="650"/>
      <c r="BG466" s="650"/>
    </row>
    <row r="467" spans="2:59" ht="28.5">
      <c r="B467" s="1101"/>
      <c r="C467" s="1286" t="s">
        <v>1049</v>
      </c>
      <c r="D467" s="904" t="s">
        <v>858</v>
      </c>
      <c r="E467" s="976" t="s">
        <v>1967</v>
      </c>
      <c r="F467" s="977">
        <v>0.35821778421444689</v>
      </c>
      <c r="G467" s="977">
        <v>38.999999999999176</v>
      </c>
      <c r="H467" s="977">
        <v>1</v>
      </c>
      <c r="I467" s="977">
        <v>-0.86424946061334729</v>
      </c>
      <c r="J467" s="978">
        <v>0.92802723839112655</v>
      </c>
      <c r="K467" s="650"/>
      <c r="R467" s="650"/>
      <c r="S467" s="650"/>
      <c r="T467" s="650"/>
      <c r="U467" s="650"/>
      <c r="V467" s="650"/>
      <c r="W467" s="650"/>
      <c r="X467" s="650"/>
      <c r="Y467" s="650"/>
      <c r="Z467" s="650"/>
      <c r="AA467" s="650"/>
      <c r="AB467" s="650"/>
      <c r="AC467" s="650"/>
      <c r="AX467" s="650"/>
      <c r="AY467" s="650"/>
      <c r="AZ467" s="650"/>
      <c r="BA467" s="650"/>
      <c r="BB467" s="650"/>
      <c r="BC467" s="650"/>
      <c r="BD467" s="650"/>
      <c r="BE467" s="650"/>
      <c r="BF467" s="650"/>
      <c r="BG467" s="650"/>
    </row>
    <row r="468" spans="2:59" ht="16.5">
      <c r="B468" s="1101"/>
      <c r="C468" s="1112"/>
      <c r="D468" s="914" t="s">
        <v>10</v>
      </c>
      <c r="E468" s="973" t="s">
        <v>1968</v>
      </c>
      <c r="F468" s="974">
        <v>0.3047345469294146</v>
      </c>
      <c r="G468" s="974">
        <v>38.999999999999162</v>
      </c>
      <c r="H468" s="974">
        <v>1</v>
      </c>
      <c r="I468" s="974">
        <v>-0.72803603091954683</v>
      </c>
      <c r="J468" s="975">
        <v>0.79664714203065889</v>
      </c>
      <c r="K468" s="650"/>
      <c r="R468" s="650"/>
      <c r="S468" s="650"/>
      <c r="T468" s="650"/>
      <c r="U468" s="650"/>
      <c r="V468" s="650"/>
      <c r="W468" s="650"/>
      <c r="X468" s="650"/>
      <c r="Y468" s="650"/>
      <c r="Z468" s="650"/>
      <c r="AA468" s="650"/>
      <c r="AB468" s="650"/>
      <c r="AC468" s="650"/>
      <c r="AX468" s="650"/>
      <c r="AY468" s="650"/>
      <c r="AZ468" s="650"/>
      <c r="BA468" s="650"/>
      <c r="BB468" s="650"/>
      <c r="BC468" s="650"/>
      <c r="BD468" s="650"/>
      <c r="BE468" s="650"/>
      <c r="BF468" s="650"/>
      <c r="BG468" s="650"/>
    </row>
    <row r="469" spans="2:59" ht="28.5">
      <c r="B469" s="1101"/>
      <c r="C469" s="1286" t="s">
        <v>10</v>
      </c>
      <c r="D469" s="904" t="s">
        <v>858</v>
      </c>
      <c r="E469" s="976" t="s">
        <v>1969</v>
      </c>
      <c r="F469" s="977">
        <v>0.29344413588546064</v>
      </c>
      <c r="G469" s="977">
        <v>38.999999999999098</v>
      </c>
      <c r="H469" s="977">
        <v>1</v>
      </c>
      <c r="I469" s="977">
        <v>-0.73651350716881892</v>
      </c>
      <c r="J469" s="978">
        <v>0.73168017383548611</v>
      </c>
      <c r="K469" s="650"/>
      <c r="R469" s="684" t="s">
        <v>113</v>
      </c>
      <c r="S469" s="650"/>
      <c r="T469" s="650"/>
      <c r="U469" s="650"/>
      <c r="V469" s="650"/>
      <c r="W469" s="650"/>
      <c r="X469" s="650"/>
      <c r="Y469" s="650"/>
      <c r="Z469" s="650"/>
      <c r="AA469" s="650"/>
      <c r="AB469" s="650"/>
      <c r="AC469" s="650"/>
      <c r="AX469" s="684" t="s">
        <v>113</v>
      </c>
      <c r="AY469" s="650"/>
      <c r="AZ469" s="650"/>
      <c r="BA469" s="650"/>
      <c r="BB469" s="650"/>
      <c r="BC469" s="650"/>
      <c r="BD469" s="650"/>
      <c r="BE469" s="650"/>
      <c r="BF469" s="650"/>
      <c r="BG469" s="650"/>
    </row>
    <row r="470" spans="2:59" ht="28.5">
      <c r="B470" s="1102"/>
      <c r="C470" s="1112"/>
      <c r="D470" s="914" t="s">
        <v>1049</v>
      </c>
      <c r="E470" s="973" t="s">
        <v>1970</v>
      </c>
      <c r="F470" s="974">
        <v>0.3047345469294146</v>
      </c>
      <c r="G470" s="974">
        <v>38.999999999999162</v>
      </c>
      <c r="H470" s="974">
        <v>1</v>
      </c>
      <c r="I470" s="974">
        <v>-0.79664714203065889</v>
      </c>
      <c r="J470" s="975">
        <v>0.72803603091954683</v>
      </c>
      <c r="K470" s="650"/>
      <c r="R470" s="650"/>
      <c r="S470" s="650"/>
      <c r="T470" s="650"/>
      <c r="U470" s="650"/>
      <c r="V470" s="650"/>
      <c r="W470" s="650"/>
      <c r="X470" s="650"/>
      <c r="Y470" s="650"/>
      <c r="Z470" s="650"/>
      <c r="AA470" s="650"/>
      <c r="AB470" s="650"/>
      <c r="AC470" s="650"/>
      <c r="AX470" s="650"/>
      <c r="AY470" s="650"/>
      <c r="AZ470" s="650"/>
      <c r="BA470" s="650"/>
      <c r="BB470" s="650"/>
      <c r="BC470" s="650"/>
      <c r="BD470" s="650"/>
      <c r="BE470" s="650"/>
      <c r="BF470" s="650"/>
      <c r="BG470" s="650"/>
    </row>
    <row r="471" spans="2:59" ht="29.25" thickBot="1">
      <c r="B471" s="1288" t="s">
        <v>822</v>
      </c>
      <c r="C471" s="1286" t="s">
        <v>858</v>
      </c>
      <c r="D471" s="904" t="s">
        <v>1049</v>
      </c>
      <c r="E471" s="976" t="s">
        <v>1971</v>
      </c>
      <c r="F471" s="977">
        <v>0.44647630398552612</v>
      </c>
      <c r="G471" s="1008">
        <v>39.000000000000441</v>
      </c>
      <c r="H471" s="977">
        <v>0.52616652238632389</v>
      </c>
      <c r="I471" s="977">
        <v>-0.50070875043413665</v>
      </c>
      <c r="J471" s="978">
        <v>1.7331531948785817</v>
      </c>
      <c r="K471" s="650"/>
      <c r="R471" s="1106" t="s">
        <v>935</v>
      </c>
      <c r="S471" s="1105"/>
      <c r="T471" s="1105"/>
      <c r="U471" s="1105"/>
      <c r="V471" s="1105"/>
      <c r="W471" s="1105"/>
      <c r="X471" s="650"/>
      <c r="Y471" s="650"/>
      <c r="Z471" s="650"/>
      <c r="AA471" s="650"/>
      <c r="AB471" s="650"/>
      <c r="AC471" s="650"/>
      <c r="AX471" s="1106" t="s">
        <v>935</v>
      </c>
      <c r="AY471" s="1105"/>
      <c r="AZ471" s="1105"/>
      <c r="BA471" s="1105"/>
      <c r="BB471" s="1105"/>
      <c r="BC471" s="1105"/>
      <c r="BD471" s="650"/>
      <c r="BE471" s="650"/>
      <c r="BF471" s="650"/>
      <c r="BG471" s="650"/>
    </row>
    <row r="472" spans="2:59" ht="17.100000000000001" customHeight="1" thickBot="1">
      <c r="B472" s="1101"/>
      <c r="C472" s="1112"/>
      <c r="D472" s="914" t="s">
        <v>10</v>
      </c>
      <c r="E472" s="973" t="s">
        <v>1972</v>
      </c>
      <c r="F472" s="974">
        <v>0.365743575528161</v>
      </c>
      <c r="G472" s="1001">
        <v>39.000000000000277</v>
      </c>
      <c r="H472" s="974">
        <v>1</v>
      </c>
      <c r="I472" s="974">
        <v>-0.75575697145635989</v>
      </c>
      <c r="J472" s="975">
        <v>1.0741736381229865</v>
      </c>
      <c r="K472" s="650"/>
      <c r="R472" s="1293" t="s">
        <v>109</v>
      </c>
      <c r="S472" s="1289" t="s">
        <v>16</v>
      </c>
      <c r="T472" s="1290" t="s">
        <v>71</v>
      </c>
      <c r="U472" s="1290" t="s">
        <v>50</v>
      </c>
      <c r="V472" s="1291" t="s">
        <v>72</v>
      </c>
      <c r="W472" s="1111"/>
      <c r="X472" s="650"/>
      <c r="Y472" s="650"/>
      <c r="Z472" s="650"/>
      <c r="AA472" s="650"/>
      <c r="AB472" s="650"/>
      <c r="AC472" s="650"/>
      <c r="AX472" s="1293" t="s">
        <v>109</v>
      </c>
      <c r="AY472" s="1289" t="s">
        <v>16</v>
      </c>
      <c r="AZ472" s="1290" t="s">
        <v>71</v>
      </c>
      <c r="BA472" s="1290" t="s">
        <v>50</v>
      </c>
      <c r="BB472" s="1291" t="s">
        <v>72</v>
      </c>
      <c r="BC472" s="1111"/>
      <c r="BD472" s="650"/>
      <c r="BE472" s="650"/>
      <c r="BF472" s="650"/>
      <c r="BG472" s="650"/>
    </row>
    <row r="473" spans="2:59" ht="15.95" customHeight="1" thickBot="1">
      <c r="B473" s="1101"/>
      <c r="C473" s="1286" t="s">
        <v>1049</v>
      </c>
      <c r="D473" s="904" t="s">
        <v>858</v>
      </c>
      <c r="E473" s="976" t="s">
        <v>1973</v>
      </c>
      <c r="F473" s="977">
        <v>0.44647630398552612</v>
      </c>
      <c r="G473" s="1008">
        <v>39.000000000000441</v>
      </c>
      <c r="H473" s="977">
        <v>0.52616652238632389</v>
      </c>
      <c r="I473" s="977">
        <v>-1.7331531948785817</v>
      </c>
      <c r="J473" s="978">
        <v>0.50070875043413665</v>
      </c>
      <c r="K473" s="650"/>
      <c r="R473" s="1117"/>
      <c r="S473" s="1107"/>
      <c r="T473" s="1108"/>
      <c r="U473" s="1108"/>
      <c r="V473" s="951" t="s">
        <v>73</v>
      </c>
      <c r="W473" s="952" t="s">
        <v>74</v>
      </c>
      <c r="X473" s="650"/>
      <c r="Y473" s="650"/>
      <c r="Z473" s="650"/>
      <c r="AA473" s="650"/>
      <c r="AB473" s="650"/>
      <c r="AC473" s="650"/>
      <c r="AX473" s="1117"/>
      <c r="AY473" s="1107"/>
      <c r="AZ473" s="1108"/>
      <c r="BA473" s="1108"/>
      <c r="BB473" s="951" t="s">
        <v>73</v>
      </c>
      <c r="BC473" s="952" t="s">
        <v>74</v>
      </c>
      <c r="BD473" s="650"/>
      <c r="BE473" s="650"/>
      <c r="BF473" s="650"/>
      <c r="BG473" s="650"/>
    </row>
    <row r="474" spans="2:59" ht="16.5">
      <c r="B474" s="1101"/>
      <c r="C474" s="1112"/>
      <c r="D474" s="914" t="s">
        <v>10</v>
      </c>
      <c r="E474" s="973" t="s">
        <v>1974</v>
      </c>
      <c r="F474" s="974">
        <v>0.37981574395619244</v>
      </c>
      <c r="G474" s="1001">
        <v>39.000000000000377</v>
      </c>
      <c r="H474" s="974">
        <v>0.7083974331657632</v>
      </c>
      <c r="I474" s="974">
        <v>-1.4071829449849773</v>
      </c>
      <c r="J474" s="975">
        <v>0.49315516720715896</v>
      </c>
      <c r="K474" s="650"/>
      <c r="R474" s="932" t="s">
        <v>858</v>
      </c>
      <c r="S474" s="970" t="s">
        <v>1975</v>
      </c>
      <c r="T474" s="939">
        <v>8.3302463418092471E-2</v>
      </c>
      <c r="U474" s="939">
        <v>231.44908489364687</v>
      </c>
      <c r="V474" s="939">
        <v>1.4025386113965728</v>
      </c>
      <c r="W474" s="940">
        <v>1.7307947219367517</v>
      </c>
      <c r="X474" s="650"/>
      <c r="Y474" s="650"/>
      <c r="Z474" s="650"/>
      <c r="AA474" s="650"/>
      <c r="AB474" s="650"/>
      <c r="AC474" s="650"/>
      <c r="AX474" s="932" t="s">
        <v>858</v>
      </c>
      <c r="AY474" s="970" t="s">
        <v>1976</v>
      </c>
      <c r="AZ474" s="939">
        <v>9.2930295846079508E-2</v>
      </c>
      <c r="BA474" s="939">
        <v>223.94908488545218</v>
      </c>
      <c r="BB474" s="939">
        <v>1.250203647574764</v>
      </c>
      <c r="BC474" s="940">
        <v>1.6164630190919027</v>
      </c>
      <c r="BD474" s="650"/>
      <c r="BE474" s="650"/>
      <c r="BF474" s="650"/>
      <c r="BG474" s="650"/>
    </row>
    <row r="475" spans="2:59" ht="29.25" thickBot="1">
      <c r="B475" s="1101"/>
      <c r="C475" s="1287" t="s">
        <v>10</v>
      </c>
      <c r="D475" s="904" t="s">
        <v>858</v>
      </c>
      <c r="E475" s="976" t="s">
        <v>1977</v>
      </c>
      <c r="F475" s="977">
        <v>0.365743575528161</v>
      </c>
      <c r="G475" s="1008">
        <v>39.000000000000277</v>
      </c>
      <c r="H475" s="977">
        <v>1</v>
      </c>
      <c r="I475" s="977">
        <v>-1.0741736381229865</v>
      </c>
      <c r="J475" s="978">
        <v>0.75575697145635989</v>
      </c>
      <c r="K475" s="650"/>
      <c r="R475" s="934" t="s">
        <v>1049</v>
      </c>
      <c r="S475" s="971" t="s">
        <v>1978</v>
      </c>
      <c r="T475" s="941">
        <v>8.7808506368009187E-2</v>
      </c>
      <c r="U475" s="941">
        <v>231.44908489364599</v>
      </c>
      <c r="V475" s="941">
        <v>1.1973642095078738</v>
      </c>
      <c r="W475" s="942">
        <v>1.5433765312328631</v>
      </c>
      <c r="X475" s="650"/>
      <c r="Y475" s="650"/>
      <c r="Z475" s="650"/>
      <c r="AA475" s="650"/>
      <c r="AB475" s="650"/>
      <c r="AC475" s="650"/>
      <c r="AX475" s="934" t="s">
        <v>1049</v>
      </c>
      <c r="AY475" s="971" t="s">
        <v>1979</v>
      </c>
      <c r="AZ475" s="941">
        <v>9.795713283563183E-2</v>
      </c>
      <c r="BA475" s="941">
        <v>223.94908488545249</v>
      </c>
      <c r="BB475" s="941">
        <v>1.3625199174929001</v>
      </c>
      <c r="BC475" s="942">
        <v>1.7485911936182097</v>
      </c>
      <c r="BD475" s="650"/>
      <c r="BE475" s="650"/>
      <c r="BF475" s="650"/>
      <c r="BG475" s="650"/>
    </row>
    <row r="476" spans="2:59" ht="29.25" thickBot="1">
      <c r="B476" s="1109"/>
      <c r="C476" s="1113"/>
      <c r="D476" s="919" t="s">
        <v>1049</v>
      </c>
      <c r="E476" s="957" t="s">
        <v>1980</v>
      </c>
      <c r="F476" s="958">
        <v>0.37981574395619244</v>
      </c>
      <c r="G476" s="931">
        <v>39.000000000000377</v>
      </c>
      <c r="H476" s="958">
        <v>0.7083974331657632</v>
      </c>
      <c r="I476" s="958">
        <v>-0.49315516720715896</v>
      </c>
      <c r="J476" s="959">
        <v>1.4071829449849773</v>
      </c>
      <c r="K476" s="650"/>
      <c r="R476" s="936" t="s">
        <v>10</v>
      </c>
      <c r="S476" s="972">
        <v>1.4930555555555554</v>
      </c>
      <c r="T476" s="958">
        <v>5.3771508919387548E-2</v>
      </c>
      <c r="U476" s="958">
        <v>231.44908489364471</v>
      </c>
      <c r="V476" s="958">
        <v>1.3871113514378124</v>
      </c>
      <c r="W476" s="959">
        <v>1.5989997596732983</v>
      </c>
      <c r="X476" s="650"/>
      <c r="Y476" s="650"/>
      <c r="Z476" s="650"/>
      <c r="AA476" s="650"/>
      <c r="AB476" s="650"/>
      <c r="AC476" s="650"/>
      <c r="AX476" s="936" t="s">
        <v>10</v>
      </c>
      <c r="AY476" s="972">
        <v>1.5763888888888737</v>
      </c>
      <c r="AZ476" s="958">
        <v>5.998624802833219E-2</v>
      </c>
      <c r="BA476" s="958">
        <v>223.94908488545425</v>
      </c>
      <c r="BB476" s="958">
        <v>1.4581791850323527</v>
      </c>
      <c r="BC476" s="959">
        <v>1.6945985927453948</v>
      </c>
      <c r="BD476" s="650"/>
      <c r="BE476" s="650"/>
      <c r="BF476" s="650"/>
      <c r="BG476" s="650"/>
    </row>
    <row r="477" spans="2:59" ht="15">
      <c r="B477" s="1292" t="s">
        <v>81</v>
      </c>
      <c r="C477" s="1105"/>
      <c r="D477" s="1105"/>
      <c r="E477" s="1105"/>
      <c r="F477" s="1105"/>
      <c r="G477" s="1105"/>
      <c r="H477" s="1105"/>
      <c r="I477" s="1105"/>
      <c r="J477" s="1105"/>
      <c r="K477" s="650"/>
      <c r="R477" s="1292" t="s">
        <v>1886</v>
      </c>
      <c r="S477" s="1105"/>
      <c r="T477" s="1105"/>
      <c r="U477" s="1105"/>
      <c r="V477" s="1105"/>
      <c r="W477" s="1105"/>
      <c r="X477" s="650"/>
      <c r="Y477" s="650"/>
      <c r="Z477" s="650"/>
      <c r="AA477" s="650"/>
      <c r="AB477" s="650"/>
      <c r="AC477" s="650"/>
      <c r="AX477" s="1292" t="s">
        <v>1898</v>
      </c>
      <c r="AY477" s="1105"/>
      <c r="AZ477" s="1105"/>
      <c r="BA477" s="1105"/>
      <c r="BB477" s="1105"/>
      <c r="BC477" s="1105"/>
      <c r="BD477" s="650"/>
      <c r="BE477" s="650"/>
      <c r="BF477" s="650"/>
      <c r="BG477" s="650"/>
    </row>
    <row r="478" spans="2:59" ht="15">
      <c r="B478" s="1292" t="s">
        <v>1914</v>
      </c>
      <c r="C478" s="1105"/>
      <c r="D478" s="1105"/>
      <c r="E478" s="1105"/>
      <c r="F478" s="1105"/>
      <c r="G478" s="1105"/>
      <c r="H478" s="1105"/>
      <c r="I478" s="1105"/>
      <c r="J478" s="1105"/>
      <c r="K478" s="650"/>
      <c r="R478" s="650"/>
      <c r="S478" s="650"/>
      <c r="T478" s="650"/>
      <c r="U478" s="650"/>
      <c r="V478" s="650"/>
      <c r="W478" s="650"/>
      <c r="X478" s="650"/>
      <c r="Y478" s="650"/>
      <c r="Z478" s="650"/>
      <c r="AA478" s="650"/>
      <c r="AB478" s="650"/>
      <c r="AC478" s="650"/>
      <c r="AX478" s="650"/>
      <c r="AY478" s="650"/>
      <c r="AZ478" s="650"/>
      <c r="BA478" s="650"/>
      <c r="BB478" s="650"/>
      <c r="BC478" s="650"/>
      <c r="BD478" s="650"/>
      <c r="BE478" s="650"/>
      <c r="BF478" s="650"/>
      <c r="BG478" s="650"/>
    </row>
    <row r="479" spans="2:59" ht="15.75" thickBot="1">
      <c r="B479" s="650"/>
      <c r="C479" s="650"/>
      <c r="D479" s="650"/>
      <c r="E479" s="650"/>
      <c r="F479" s="650"/>
      <c r="G479" s="650"/>
      <c r="H479" s="650"/>
      <c r="I479" s="650"/>
      <c r="J479" s="650"/>
      <c r="K479" s="650"/>
      <c r="R479" s="1106" t="s">
        <v>937</v>
      </c>
      <c r="S479" s="1105"/>
      <c r="T479" s="1105"/>
      <c r="U479" s="1105"/>
      <c r="V479" s="1105"/>
      <c r="W479" s="1105"/>
      <c r="X479" s="1105"/>
      <c r="Y479" s="1105"/>
      <c r="Z479" s="650"/>
      <c r="AA479" s="650"/>
      <c r="AB479" s="650"/>
      <c r="AC479" s="650"/>
      <c r="AX479" s="1106" t="s">
        <v>937</v>
      </c>
      <c r="AY479" s="1105"/>
      <c r="AZ479" s="1105"/>
      <c r="BA479" s="1105"/>
      <c r="BB479" s="1105"/>
      <c r="BC479" s="1105"/>
      <c r="BD479" s="1105"/>
      <c r="BE479" s="1105"/>
      <c r="BF479" s="650"/>
      <c r="BG479" s="650"/>
    </row>
    <row r="480" spans="2:59" ht="16.5" thickBot="1">
      <c r="B480" s="1106" t="s">
        <v>942</v>
      </c>
      <c r="C480" s="1105"/>
      <c r="D480" s="1105"/>
      <c r="E480" s="1105"/>
      <c r="F480" s="1105"/>
      <c r="G480" s="650"/>
      <c r="H480" s="650"/>
      <c r="I480" s="650"/>
      <c r="J480" s="650"/>
      <c r="K480" s="650"/>
      <c r="R480" s="1297" t="s">
        <v>116</v>
      </c>
      <c r="S480" s="1298" t="s">
        <v>117</v>
      </c>
      <c r="T480" s="1289" t="s">
        <v>80</v>
      </c>
      <c r="U480" s="1290" t="s">
        <v>71</v>
      </c>
      <c r="V480" s="1290" t="s">
        <v>50</v>
      </c>
      <c r="W480" s="1290" t="s">
        <v>1927</v>
      </c>
      <c r="X480" s="1291" t="s">
        <v>1928</v>
      </c>
      <c r="Y480" s="1111"/>
      <c r="Z480" s="650"/>
      <c r="AA480" s="650"/>
      <c r="AB480" s="650"/>
      <c r="AC480" s="650"/>
      <c r="AX480" s="1297" t="s">
        <v>116</v>
      </c>
      <c r="AY480" s="1298" t="s">
        <v>117</v>
      </c>
      <c r="AZ480" s="1289" t="s">
        <v>80</v>
      </c>
      <c r="BA480" s="1290" t="s">
        <v>71</v>
      </c>
      <c r="BB480" s="1290" t="s">
        <v>50</v>
      </c>
      <c r="BC480" s="1290" t="s">
        <v>1927</v>
      </c>
      <c r="BD480" s="1291" t="s">
        <v>1928</v>
      </c>
      <c r="BE480" s="1111"/>
      <c r="BF480" s="650"/>
      <c r="BG480" s="650"/>
    </row>
    <row r="481" spans="2:59" ht="30" thickBot="1">
      <c r="B481" s="938" t="s">
        <v>836</v>
      </c>
      <c r="C481" s="887" t="s">
        <v>849</v>
      </c>
      <c r="D481" s="888" t="s">
        <v>850</v>
      </c>
      <c r="E481" s="888" t="s">
        <v>36</v>
      </c>
      <c r="F481" s="889" t="s">
        <v>39</v>
      </c>
      <c r="G481" s="650"/>
      <c r="H481" s="650"/>
      <c r="I481" s="650"/>
      <c r="J481" s="650"/>
      <c r="K481" s="650"/>
      <c r="R481" s="1109"/>
      <c r="S481" s="1110"/>
      <c r="T481" s="1107"/>
      <c r="U481" s="1108"/>
      <c r="V481" s="1108"/>
      <c r="W481" s="1108"/>
      <c r="X481" s="951" t="s">
        <v>73</v>
      </c>
      <c r="Y481" s="952" t="s">
        <v>74</v>
      </c>
      <c r="Z481" s="650"/>
      <c r="AA481" s="650"/>
      <c r="AB481" s="650"/>
      <c r="AC481" s="650"/>
      <c r="AX481" s="1109"/>
      <c r="AY481" s="1110"/>
      <c r="AZ481" s="1107"/>
      <c r="BA481" s="1108"/>
      <c r="BB481" s="1108"/>
      <c r="BC481" s="1108"/>
      <c r="BD481" s="951" t="s">
        <v>73</v>
      </c>
      <c r="BE481" s="952" t="s">
        <v>74</v>
      </c>
      <c r="BF481" s="650"/>
      <c r="BG481" s="650"/>
    </row>
    <row r="482" spans="2:59" ht="16.5">
      <c r="B482" s="932" t="s">
        <v>823</v>
      </c>
      <c r="C482" s="925">
        <v>2</v>
      </c>
      <c r="D482" s="939">
        <v>38.999999999999162</v>
      </c>
      <c r="E482" s="939">
        <v>6.6405901879021297E-3</v>
      </c>
      <c r="F482" s="940">
        <v>0.99338253277210786</v>
      </c>
      <c r="G482" s="650"/>
      <c r="H482" s="650"/>
      <c r="I482" s="650"/>
      <c r="J482" s="650"/>
      <c r="K482" s="650"/>
      <c r="R482" s="1284" t="s">
        <v>858</v>
      </c>
      <c r="S482" s="924" t="s">
        <v>1049</v>
      </c>
      <c r="T482" s="970" t="s">
        <v>1981</v>
      </c>
      <c r="U482" s="939">
        <v>0.12103567326248643</v>
      </c>
      <c r="V482" s="939">
        <v>231.44908489364556</v>
      </c>
      <c r="W482" s="939">
        <v>0.31861936995443146</v>
      </c>
      <c r="X482" s="939">
        <v>-9.558204822129418E-2</v>
      </c>
      <c r="Y482" s="940">
        <v>0.4881746408138819</v>
      </c>
      <c r="Z482" s="650"/>
      <c r="AA482" s="650"/>
      <c r="AB482" s="650"/>
      <c r="AC482" s="650"/>
      <c r="AX482" s="1284" t="s">
        <v>858</v>
      </c>
      <c r="AY482" s="924" t="s">
        <v>1049</v>
      </c>
      <c r="AZ482" s="970" t="s">
        <v>1982</v>
      </c>
      <c r="BA482" s="939">
        <v>0.1350245894621328</v>
      </c>
      <c r="BB482" s="939">
        <v>223.94908488545195</v>
      </c>
      <c r="BC482" s="939">
        <v>1</v>
      </c>
      <c r="BD482" s="939">
        <v>-0.44791475804870268</v>
      </c>
      <c r="BE482" s="940">
        <v>0.20347031360425916</v>
      </c>
      <c r="BF482" s="650"/>
      <c r="BG482" s="650"/>
    </row>
    <row r="483" spans="2:59" ht="17.25" thickBot="1">
      <c r="B483" s="936" t="s">
        <v>822</v>
      </c>
      <c r="C483" s="920">
        <v>2</v>
      </c>
      <c r="D483" s="931">
        <v>39.000000000000377</v>
      </c>
      <c r="E483" s="958">
        <v>1.0513254381404378</v>
      </c>
      <c r="F483" s="959">
        <v>0.35916839118887911</v>
      </c>
      <c r="G483" s="650"/>
      <c r="H483" s="650"/>
      <c r="I483" s="650"/>
      <c r="J483" s="650"/>
      <c r="K483" s="650"/>
      <c r="R483" s="1102"/>
      <c r="S483" s="914" t="s">
        <v>10</v>
      </c>
      <c r="T483" s="973" t="s">
        <v>1983</v>
      </c>
      <c r="U483" s="974">
        <v>9.9149763403602847E-2</v>
      </c>
      <c r="V483" s="974">
        <v>231.44908489364551</v>
      </c>
      <c r="W483" s="974">
        <v>1</v>
      </c>
      <c r="X483" s="974">
        <v>-0.16548921378891876</v>
      </c>
      <c r="Y483" s="975">
        <v>0.31271143601113272</v>
      </c>
      <c r="Z483" s="650"/>
      <c r="AA483" s="650"/>
      <c r="AB483" s="650"/>
      <c r="AC483" s="650"/>
      <c r="AX483" s="1102"/>
      <c r="AY483" s="914" t="s">
        <v>10</v>
      </c>
      <c r="AZ483" s="973" t="s">
        <v>1984</v>
      </c>
      <c r="BA483" s="974">
        <v>0.1106091761046816</v>
      </c>
      <c r="BB483" s="974">
        <v>223.94908488545235</v>
      </c>
      <c r="BC483" s="974">
        <v>0.59167523609547068</v>
      </c>
      <c r="BD483" s="974">
        <v>-0.40985572280444654</v>
      </c>
      <c r="BE483" s="975">
        <v>0.12374461169336554</v>
      </c>
      <c r="BF483" s="650"/>
      <c r="BG483" s="650"/>
    </row>
    <row r="484" spans="2:59" ht="28.5">
      <c r="B484" s="1292" t="s">
        <v>118</v>
      </c>
      <c r="C484" s="1105"/>
      <c r="D484" s="1105"/>
      <c r="E484" s="1105"/>
      <c r="F484" s="1105"/>
      <c r="G484" s="650"/>
      <c r="H484" s="650"/>
      <c r="I484" s="650"/>
      <c r="J484" s="650"/>
      <c r="K484" s="650"/>
      <c r="R484" s="1285" t="s">
        <v>1049</v>
      </c>
      <c r="S484" s="904" t="s">
        <v>858</v>
      </c>
      <c r="T484" s="976" t="s">
        <v>1985</v>
      </c>
      <c r="U484" s="977">
        <v>0.12103567326248643</v>
      </c>
      <c r="V484" s="977">
        <v>231.44908489364556</v>
      </c>
      <c r="W484" s="977">
        <v>0.31861936995443146</v>
      </c>
      <c r="X484" s="977">
        <v>-0.4881746408138819</v>
      </c>
      <c r="Y484" s="978">
        <v>9.558204822129418E-2</v>
      </c>
      <c r="Z484" s="650"/>
      <c r="AA484" s="650"/>
      <c r="AB484" s="650"/>
      <c r="AC484" s="650"/>
      <c r="AX484" s="1285" t="s">
        <v>1049</v>
      </c>
      <c r="AY484" s="904" t="s">
        <v>858</v>
      </c>
      <c r="AZ484" s="976" t="s">
        <v>1986</v>
      </c>
      <c r="BA484" s="977">
        <v>0.1350245894621328</v>
      </c>
      <c r="BB484" s="977">
        <v>223.94908488545195</v>
      </c>
      <c r="BC484" s="977">
        <v>1</v>
      </c>
      <c r="BD484" s="977">
        <v>-0.20347031360425916</v>
      </c>
      <c r="BE484" s="978">
        <v>0.44791475804870268</v>
      </c>
      <c r="BF484" s="650"/>
      <c r="BG484" s="650"/>
    </row>
    <row r="485" spans="2:59" ht="16.5">
      <c r="B485" s="1292" t="s">
        <v>1911</v>
      </c>
      <c r="C485" s="1105"/>
      <c r="D485" s="1105"/>
      <c r="E485" s="1105"/>
      <c r="F485" s="1105"/>
      <c r="G485" s="650"/>
      <c r="H485" s="650"/>
      <c r="I485" s="650"/>
      <c r="J485" s="650"/>
      <c r="K485" s="650"/>
      <c r="R485" s="1102"/>
      <c r="S485" s="914" t="s">
        <v>10</v>
      </c>
      <c r="T485" s="973" t="s">
        <v>1987</v>
      </c>
      <c r="U485" s="974">
        <v>0.1029646005287667</v>
      </c>
      <c r="V485" s="974">
        <v>231.44908489364525</v>
      </c>
      <c r="W485" s="974">
        <v>0.70400051342281644</v>
      </c>
      <c r="X485" s="974">
        <v>-0.37098501560853525</v>
      </c>
      <c r="Y485" s="975">
        <v>0.12561464523816143</v>
      </c>
      <c r="Z485" s="650"/>
      <c r="AA485" s="650"/>
      <c r="AB485" s="650"/>
      <c r="AC485" s="650"/>
      <c r="AX485" s="1102"/>
      <c r="AY485" s="914" t="s">
        <v>10</v>
      </c>
      <c r="AZ485" s="973" t="s">
        <v>1988</v>
      </c>
      <c r="BA485" s="974">
        <v>0.1148649199098412</v>
      </c>
      <c r="BB485" s="974">
        <v>223.94908488545221</v>
      </c>
      <c r="BC485" s="974">
        <v>1</v>
      </c>
      <c r="BD485" s="974">
        <v>-0.29789877150252125</v>
      </c>
      <c r="BE485" s="975">
        <v>0.25623210483588382</v>
      </c>
      <c r="BF485" s="650"/>
      <c r="BG485" s="650"/>
    </row>
    <row r="486" spans="2:59" ht="29.25" thickBot="1">
      <c r="B486" s="650"/>
      <c r="C486" s="650"/>
      <c r="D486" s="650"/>
      <c r="E486" s="650"/>
      <c r="F486" s="650"/>
      <c r="G486" s="650"/>
      <c r="H486" s="650"/>
      <c r="I486" s="650"/>
      <c r="J486" s="650"/>
      <c r="K486" s="650"/>
      <c r="R486" s="1288" t="s">
        <v>10</v>
      </c>
      <c r="S486" s="904" t="s">
        <v>858</v>
      </c>
      <c r="T486" s="976" t="s">
        <v>1989</v>
      </c>
      <c r="U486" s="977">
        <v>9.9149763403602847E-2</v>
      </c>
      <c r="V486" s="977">
        <v>231.44908489364551</v>
      </c>
      <c r="W486" s="977">
        <v>1</v>
      </c>
      <c r="X486" s="977">
        <v>-0.31271143601113272</v>
      </c>
      <c r="Y486" s="978">
        <v>0.16548921378891876</v>
      </c>
      <c r="Z486" s="650"/>
      <c r="AA486" s="650"/>
      <c r="AB486" s="650"/>
      <c r="AC486" s="650"/>
      <c r="AX486" s="1288" t="s">
        <v>10</v>
      </c>
      <c r="AY486" s="904" t="s">
        <v>858</v>
      </c>
      <c r="AZ486" s="976" t="s">
        <v>1990</v>
      </c>
      <c r="BA486" s="977">
        <v>0.1106091761046816</v>
      </c>
      <c r="BB486" s="977">
        <v>223.94908488545235</v>
      </c>
      <c r="BC486" s="977">
        <v>0.59167523609547068</v>
      </c>
      <c r="BD486" s="977">
        <v>-0.12374461169336554</v>
      </c>
      <c r="BE486" s="978">
        <v>0.40985572280444654</v>
      </c>
      <c r="BF486" s="650"/>
      <c r="BG486" s="650"/>
    </row>
    <row r="487" spans="2:59" ht="17.25" thickBot="1">
      <c r="B487" s="650"/>
      <c r="C487" s="650"/>
      <c r="D487" s="650"/>
      <c r="E487" s="650"/>
      <c r="F487" s="650"/>
      <c r="G487" s="650"/>
      <c r="H487" s="650"/>
      <c r="I487" s="650"/>
      <c r="J487" s="650"/>
      <c r="K487" s="650"/>
      <c r="R487" s="1109"/>
      <c r="S487" s="919" t="s">
        <v>1049</v>
      </c>
      <c r="T487" s="957" t="s">
        <v>1991</v>
      </c>
      <c r="U487" s="958">
        <v>0.1029646005287667</v>
      </c>
      <c r="V487" s="958">
        <v>231.44908489364525</v>
      </c>
      <c r="W487" s="958">
        <v>0.70400051342281644</v>
      </c>
      <c r="X487" s="958">
        <v>-0.12561464523816143</v>
      </c>
      <c r="Y487" s="959">
        <v>0.37098501560853525</v>
      </c>
      <c r="Z487" s="650"/>
      <c r="AA487" s="650"/>
      <c r="AB487" s="650"/>
      <c r="AC487" s="650"/>
      <c r="AX487" s="1109"/>
      <c r="AY487" s="919" t="s">
        <v>1049</v>
      </c>
      <c r="AZ487" s="957" t="s">
        <v>1992</v>
      </c>
      <c r="BA487" s="958">
        <v>0.1148649199098412</v>
      </c>
      <c r="BB487" s="958">
        <v>223.94908488545221</v>
      </c>
      <c r="BC487" s="958">
        <v>1</v>
      </c>
      <c r="BD487" s="958">
        <v>-0.25623210483588382</v>
      </c>
      <c r="BE487" s="959">
        <v>0.29789877150252125</v>
      </c>
      <c r="BF487" s="650"/>
      <c r="BG487" s="650"/>
    </row>
    <row r="488" spans="2:59" ht="15">
      <c r="B488" s="684" t="s">
        <v>876</v>
      </c>
      <c r="C488" s="650"/>
      <c r="D488" s="650"/>
      <c r="E488" s="650"/>
      <c r="F488" s="650"/>
      <c r="G488" s="650"/>
      <c r="H488" s="650"/>
      <c r="I488" s="650"/>
      <c r="J488" s="650"/>
      <c r="K488" s="650"/>
      <c r="R488" s="1292" t="s">
        <v>81</v>
      </c>
      <c r="S488" s="1105"/>
      <c r="T488" s="1105"/>
      <c r="U488" s="1105"/>
      <c r="V488" s="1105"/>
      <c r="W488" s="1105"/>
      <c r="X488" s="1105"/>
      <c r="Y488" s="1105"/>
      <c r="Z488" s="650"/>
      <c r="AA488" s="650"/>
      <c r="AB488" s="650"/>
      <c r="AC488" s="650"/>
      <c r="AX488" s="1292" t="s">
        <v>81</v>
      </c>
      <c r="AY488" s="1105"/>
      <c r="AZ488" s="1105"/>
      <c r="BA488" s="1105"/>
      <c r="BB488" s="1105"/>
      <c r="BC488" s="1105"/>
      <c r="BD488" s="1105"/>
      <c r="BE488" s="1105"/>
      <c r="BF488" s="650"/>
      <c r="BG488" s="650"/>
    </row>
    <row r="489" spans="2:59" ht="15">
      <c r="B489" s="650"/>
      <c r="C489" s="650"/>
      <c r="D489" s="650"/>
      <c r="E489" s="650"/>
      <c r="F489" s="650"/>
      <c r="G489" s="650"/>
      <c r="H489" s="650"/>
      <c r="I489" s="650"/>
      <c r="J489" s="650"/>
      <c r="K489" s="650"/>
      <c r="R489" s="1292" t="s">
        <v>1888</v>
      </c>
      <c r="S489" s="1105"/>
      <c r="T489" s="1105"/>
      <c r="U489" s="1105"/>
      <c r="V489" s="1105"/>
      <c r="W489" s="1105"/>
      <c r="X489" s="1105"/>
      <c r="Y489" s="1105"/>
      <c r="Z489" s="650"/>
      <c r="AA489" s="650"/>
      <c r="AB489" s="650"/>
      <c r="AC489" s="650"/>
      <c r="AX489" s="1292" t="s">
        <v>1900</v>
      </c>
      <c r="AY489" s="1105"/>
      <c r="AZ489" s="1105"/>
      <c r="BA489" s="1105"/>
      <c r="BB489" s="1105"/>
      <c r="BC489" s="1105"/>
      <c r="BD489" s="1105"/>
      <c r="BE489" s="1105"/>
      <c r="BF489" s="650"/>
      <c r="BG489" s="650"/>
    </row>
    <row r="490" spans="2:59" ht="15.95" customHeight="1" thickBot="1">
      <c r="B490" s="1106" t="s">
        <v>935</v>
      </c>
      <c r="C490" s="1105"/>
      <c r="D490" s="1105"/>
      <c r="E490" s="1105"/>
      <c r="F490" s="1105"/>
      <c r="G490" s="1105"/>
      <c r="H490" s="1105"/>
      <c r="I490" s="650"/>
      <c r="J490" s="650"/>
      <c r="K490" s="650"/>
      <c r="R490" s="650"/>
      <c r="S490" s="650"/>
      <c r="T490" s="650"/>
      <c r="U490" s="650"/>
      <c r="V490" s="650"/>
      <c r="W490" s="650"/>
      <c r="X490" s="650"/>
      <c r="Y490" s="650"/>
      <c r="Z490" s="650"/>
      <c r="AA490" s="650"/>
      <c r="AB490" s="650"/>
      <c r="AC490" s="650"/>
      <c r="AX490" s="650"/>
      <c r="AY490" s="650"/>
      <c r="AZ490" s="650"/>
      <c r="BA490" s="650"/>
      <c r="BB490" s="650"/>
      <c r="BC490" s="650"/>
      <c r="BD490" s="650"/>
      <c r="BE490" s="650"/>
      <c r="BF490" s="650"/>
      <c r="BG490" s="650"/>
    </row>
    <row r="491" spans="2:59" ht="15.75" thickBot="1">
      <c r="B491" s="1297" t="s">
        <v>109</v>
      </c>
      <c r="C491" s="1298" t="s">
        <v>836</v>
      </c>
      <c r="D491" s="1289" t="s">
        <v>16</v>
      </c>
      <c r="E491" s="1290" t="s">
        <v>71</v>
      </c>
      <c r="F491" s="1290" t="s">
        <v>50</v>
      </c>
      <c r="G491" s="1291" t="s">
        <v>72</v>
      </c>
      <c r="H491" s="1111"/>
      <c r="I491" s="650"/>
      <c r="J491" s="650"/>
      <c r="K491" s="650"/>
      <c r="R491" s="1106" t="s">
        <v>942</v>
      </c>
      <c r="S491" s="1105"/>
      <c r="T491" s="1105"/>
      <c r="U491" s="1105"/>
      <c r="V491" s="650"/>
      <c r="W491" s="650"/>
      <c r="X491" s="650"/>
      <c r="Y491" s="650"/>
      <c r="Z491" s="650"/>
      <c r="AA491" s="650"/>
      <c r="AB491" s="650"/>
      <c r="AC491" s="650"/>
      <c r="AX491" s="1106" t="s">
        <v>942</v>
      </c>
      <c r="AY491" s="1105"/>
      <c r="AZ491" s="1105"/>
      <c r="BA491" s="1105"/>
      <c r="BB491" s="650"/>
      <c r="BC491" s="650"/>
      <c r="BD491" s="650"/>
      <c r="BE491" s="650"/>
      <c r="BF491" s="650"/>
      <c r="BG491" s="650"/>
    </row>
    <row r="492" spans="2:59" ht="30" thickBot="1">
      <c r="B492" s="1109"/>
      <c r="C492" s="1110"/>
      <c r="D492" s="1107"/>
      <c r="E492" s="1108"/>
      <c r="F492" s="1108"/>
      <c r="G492" s="951" t="s">
        <v>73</v>
      </c>
      <c r="H492" s="952" t="s">
        <v>74</v>
      </c>
      <c r="I492" s="650"/>
      <c r="J492" s="650"/>
      <c r="K492" s="650"/>
      <c r="R492" s="887" t="s">
        <v>849</v>
      </c>
      <c r="S492" s="888" t="s">
        <v>850</v>
      </c>
      <c r="T492" s="888" t="s">
        <v>36</v>
      </c>
      <c r="U492" s="889" t="s">
        <v>39</v>
      </c>
      <c r="V492" s="650"/>
      <c r="W492" s="650"/>
      <c r="X492" s="650"/>
      <c r="Y492" s="650"/>
      <c r="Z492" s="650"/>
      <c r="AA492" s="650"/>
      <c r="AB492" s="650"/>
      <c r="AC492" s="650"/>
      <c r="AX492" s="887" t="s">
        <v>849</v>
      </c>
      <c r="AY492" s="888" t="s">
        <v>850</v>
      </c>
      <c r="AZ492" s="888" t="s">
        <v>36</v>
      </c>
      <c r="BA492" s="889" t="s">
        <v>39</v>
      </c>
      <c r="BB492" s="650"/>
      <c r="BC492" s="650"/>
      <c r="BD492" s="650"/>
      <c r="BE492" s="650"/>
      <c r="BF492" s="650"/>
      <c r="BG492" s="650"/>
    </row>
    <row r="493" spans="2:59" ht="17.25" thickBot="1">
      <c r="B493" s="1284" t="s">
        <v>858</v>
      </c>
      <c r="C493" s="924" t="s">
        <v>823</v>
      </c>
      <c r="D493" s="970" t="s">
        <v>1957</v>
      </c>
      <c r="E493" s="939">
        <v>0.24654238755313176</v>
      </c>
      <c r="F493" s="939">
        <v>38.999999999999091</v>
      </c>
      <c r="G493" s="939">
        <v>2.1833209512921652</v>
      </c>
      <c r="H493" s="940">
        <v>3.1806790487078329</v>
      </c>
      <c r="I493" s="650"/>
      <c r="J493" s="650"/>
      <c r="K493" s="650"/>
      <c r="R493" s="969">
        <v>2</v>
      </c>
      <c r="S493" s="954">
        <v>231.44908489364823</v>
      </c>
      <c r="T493" s="954">
        <v>1.3437990242556652</v>
      </c>
      <c r="U493" s="955">
        <v>0.26288022406330169</v>
      </c>
      <c r="V493" s="650"/>
      <c r="W493" s="650"/>
      <c r="X493" s="650"/>
      <c r="Y493" s="650"/>
      <c r="Z493" s="650"/>
      <c r="AA493" s="650"/>
      <c r="AB493" s="650"/>
      <c r="AC493" s="650"/>
      <c r="AX493" s="969">
        <v>2</v>
      </c>
      <c r="AY493" s="954">
        <v>223.94908488545406</v>
      </c>
      <c r="AZ493" s="954">
        <v>0.85495804363446404</v>
      </c>
      <c r="BA493" s="955">
        <v>0.42668440515597239</v>
      </c>
      <c r="BB493" s="650"/>
      <c r="BC493" s="650"/>
      <c r="BD493" s="650"/>
      <c r="BE493" s="650"/>
      <c r="BF493" s="650"/>
      <c r="BG493" s="650"/>
    </row>
    <row r="494" spans="2:59" ht="16.5">
      <c r="B494" s="1102"/>
      <c r="C494" s="914" t="s">
        <v>822</v>
      </c>
      <c r="D494" s="973" t="s">
        <v>1958</v>
      </c>
      <c r="E494" s="974">
        <v>0.30728606680396658</v>
      </c>
      <c r="F494" s="1001">
        <v>39.000000000000391</v>
      </c>
      <c r="G494" s="974">
        <v>2.4524552628218954</v>
      </c>
      <c r="H494" s="975">
        <v>3.6955447371781043</v>
      </c>
      <c r="I494" s="650"/>
      <c r="J494" s="650"/>
      <c r="K494" s="650"/>
      <c r="R494" s="1292" t="s">
        <v>127</v>
      </c>
      <c r="S494" s="1105"/>
      <c r="T494" s="1105"/>
      <c r="U494" s="1105"/>
      <c r="V494" s="650"/>
      <c r="W494" s="650"/>
      <c r="X494" s="650"/>
      <c r="Y494" s="650"/>
      <c r="Z494" s="650"/>
      <c r="AA494" s="650"/>
      <c r="AB494" s="650"/>
      <c r="AC494" s="650"/>
      <c r="AX494" s="1292" t="s">
        <v>127</v>
      </c>
      <c r="AY494" s="1105"/>
      <c r="AZ494" s="1105"/>
      <c r="BA494" s="1105"/>
      <c r="BB494" s="650"/>
      <c r="BC494" s="650"/>
      <c r="BD494" s="650"/>
      <c r="BE494" s="650"/>
      <c r="BF494" s="650"/>
      <c r="BG494" s="650"/>
    </row>
    <row r="495" spans="2:59" ht="16.5">
      <c r="B495" s="1285" t="s">
        <v>1049</v>
      </c>
      <c r="C495" s="904" t="s">
        <v>823</v>
      </c>
      <c r="D495" s="976" t="s">
        <v>1959</v>
      </c>
      <c r="E495" s="977">
        <v>0.25987849481461434</v>
      </c>
      <c r="F495" s="977">
        <v>38.999999999999162</v>
      </c>
      <c r="G495" s="977">
        <v>2.1882350171146223</v>
      </c>
      <c r="H495" s="978">
        <v>3.2395427606631548</v>
      </c>
      <c r="I495" s="650"/>
      <c r="J495" s="650"/>
      <c r="K495" s="650"/>
      <c r="R495" s="1292" t="s">
        <v>1885</v>
      </c>
      <c r="S495" s="1105"/>
      <c r="T495" s="1105"/>
      <c r="U495" s="1105"/>
      <c r="V495" s="650"/>
      <c r="W495" s="650"/>
      <c r="X495" s="650"/>
      <c r="Y495" s="650"/>
      <c r="Z495" s="650"/>
      <c r="AA495" s="650"/>
      <c r="AB495" s="650"/>
      <c r="AC495" s="650"/>
      <c r="AX495" s="1292" t="s">
        <v>1897</v>
      </c>
      <c r="AY495" s="1105"/>
      <c r="AZ495" s="1105"/>
      <c r="BA495" s="1105"/>
      <c r="BB495" s="650"/>
      <c r="BC495" s="650"/>
      <c r="BD495" s="650"/>
      <c r="BE495" s="650"/>
      <c r="BF495" s="650"/>
      <c r="BG495" s="650"/>
    </row>
    <row r="496" spans="2:59" ht="16.5">
      <c r="B496" s="1102"/>
      <c r="C496" s="914" t="s">
        <v>822</v>
      </c>
      <c r="D496" s="973" t="s">
        <v>1960</v>
      </c>
      <c r="E496" s="974">
        <v>0.32390795477839707</v>
      </c>
      <c r="F496" s="1001">
        <v>39.00000000000049</v>
      </c>
      <c r="G496" s="974">
        <v>1.8026120987199288</v>
      </c>
      <c r="H496" s="975">
        <v>3.1129434568356258</v>
      </c>
      <c r="I496" s="650"/>
      <c r="J496" s="650"/>
      <c r="K496" s="650"/>
      <c r="R496" s="650"/>
      <c r="S496" s="650"/>
      <c r="T496" s="650"/>
      <c r="U496" s="650"/>
      <c r="V496" s="650"/>
      <c r="W496" s="650"/>
      <c r="X496" s="650"/>
      <c r="Y496" s="650"/>
      <c r="Z496" s="650"/>
      <c r="AA496" s="650"/>
      <c r="AB496" s="650"/>
      <c r="AC496" s="650"/>
      <c r="AX496" s="650"/>
      <c r="AY496" s="650"/>
      <c r="AZ496" s="650"/>
      <c r="BA496" s="650"/>
      <c r="BB496" s="650"/>
      <c r="BC496" s="650"/>
      <c r="BD496" s="650"/>
      <c r="BE496" s="650"/>
      <c r="BF496" s="650"/>
      <c r="BG496" s="650"/>
    </row>
    <row r="497" spans="2:59" ht="15.75" thickBot="1">
      <c r="B497" s="1288" t="s">
        <v>10</v>
      </c>
      <c r="C497" s="904" t="s">
        <v>823</v>
      </c>
      <c r="D497" s="996">
        <v>2.6795833333333325</v>
      </c>
      <c r="E497" s="977">
        <v>0.1591424268545823</v>
      </c>
      <c r="F497" s="977">
        <v>38.999999999999091</v>
      </c>
      <c r="G497" s="977">
        <v>2.3576873915419996</v>
      </c>
      <c r="H497" s="978">
        <v>3.0014792751246655</v>
      </c>
      <c r="I497" s="650"/>
      <c r="J497" s="650"/>
      <c r="K497" s="650"/>
      <c r="R497" s="650"/>
      <c r="S497" s="650"/>
      <c r="T497" s="650"/>
      <c r="U497" s="650"/>
      <c r="V497" s="650"/>
      <c r="W497" s="650"/>
      <c r="X497" s="650"/>
      <c r="Y497" s="650"/>
      <c r="Z497" s="650"/>
      <c r="AA497" s="650"/>
      <c r="AB497" s="650"/>
      <c r="AC497" s="650"/>
      <c r="AX497" s="650"/>
      <c r="AY497" s="650"/>
      <c r="AZ497" s="650"/>
      <c r="BA497" s="650"/>
      <c r="BB497" s="650"/>
      <c r="BC497" s="650"/>
      <c r="BD497" s="650"/>
      <c r="BE497" s="650"/>
      <c r="BF497" s="650"/>
      <c r="BG497" s="650"/>
    </row>
    <row r="498" spans="2:59" ht="15.75" thickBot="1">
      <c r="B498" s="1109"/>
      <c r="C498" s="919" t="s">
        <v>822</v>
      </c>
      <c r="D498" s="972">
        <v>2.9147916666666869</v>
      </c>
      <c r="E498" s="958">
        <v>0.19835230320889094</v>
      </c>
      <c r="F498" s="931">
        <v>39.00000000000005</v>
      </c>
      <c r="G498" s="958">
        <v>2.513586263997742</v>
      </c>
      <c r="H498" s="959">
        <v>3.3159970693356318</v>
      </c>
      <c r="I498" s="650"/>
      <c r="J498" s="650"/>
      <c r="K498" s="650"/>
      <c r="R498" s="684" t="s">
        <v>356</v>
      </c>
      <c r="S498" s="650"/>
      <c r="T498" s="650"/>
      <c r="U498" s="650"/>
      <c r="V498" s="650"/>
      <c r="W498" s="650"/>
      <c r="X498" s="650"/>
      <c r="Y498" s="650"/>
      <c r="Z498" s="650"/>
      <c r="AA498" s="650"/>
      <c r="AB498" s="650"/>
      <c r="AC498" s="650"/>
      <c r="AX498" s="684" t="s">
        <v>356</v>
      </c>
      <c r="AY498" s="650"/>
      <c r="AZ498" s="650"/>
      <c r="BA498" s="650"/>
      <c r="BB498" s="650"/>
      <c r="BC498" s="650"/>
      <c r="BD498" s="650"/>
      <c r="BE498" s="650"/>
      <c r="BF498" s="650"/>
      <c r="BG498" s="650"/>
    </row>
    <row r="499" spans="2:59" ht="15">
      <c r="B499" s="1292" t="s">
        <v>1912</v>
      </c>
      <c r="C499" s="1105"/>
      <c r="D499" s="1105"/>
      <c r="E499" s="1105"/>
      <c r="F499" s="1105"/>
      <c r="G499" s="1105"/>
      <c r="H499" s="1105"/>
      <c r="I499" s="650"/>
      <c r="J499" s="650"/>
      <c r="K499" s="650"/>
      <c r="R499" s="650"/>
      <c r="S499" s="650"/>
      <c r="T499" s="650"/>
      <c r="U499" s="650"/>
      <c r="V499" s="650"/>
      <c r="W499" s="650"/>
      <c r="X499" s="650"/>
      <c r="Y499" s="650"/>
      <c r="Z499" s="650"/>
      <c r="AA499" s="650"/>
      <c r="AB499" s="650"/>
      <c r="AC499" s="650"/>
      <c r="AX499" s="650"/>
      <c r="AY499" s="650"/>
      <c r="AZ499" s="650"/>
      <c r="BA499" s="650"/>
      <c r="BB499" s="650"/>
      <c r="BC499" s="650"/>
      <c r="BD499" s="650"/>
      <c r="BE499" s="650"/>
      <c r="BF499" s="650"/>
      <c r="BG499" s="650"/>
    </row>
    <row r="500" spans="2:59" ht="15.75" thickBot="1">
      <c r="B500" s="650"/>
      <c r="C500" s="650"/>
      <c r="D500" s="650"/>
      <c r="E500" s="650"/>
      <c r="F500" s="650"/>
      <c r="G500" s="650"/>
      <c r="H500" s="650"/>
      <c r="I500" s="650"/>
      <c r="J500" s="650"/>
      <c r="K500" s="650"/>
      <c r="R500" s="1106" t="s">
        <v>935</v>
      </c>
      <c r="S500" s="1105"/>
      <c r="T500" s="1105"/>
      <c r="U500" s="1105"/>
      <c r="V500" s="1105"/>
      <c r="W500" s="1105"/>
      <c r="X500" s="650"/>
      <c r="Y500" s="650"/>
      <c r="Z500" s="650"/>
      <c r="AA500" s="650"/>
      <c r="AB500" s="650"/>
      <c r="AC500" s="650"/>
      <c r="AX500" s="1106" t="s">
        <v>935</v>
      </c>
      <c r="AY500" s="1105"/>
      <c r="AZ500" s="1105"/>
      <c r="BA500" s="1105"/>
      <c r="BB500" s="1105"/>
      <c r="BC500" s="1105"/>
      <c r="BD500" s="650"/>
      <c r="BE500" s="650"/>
      <c r="BF500" s="650"/>
      <c r="BG500" s="650"/>
    </row>
    <row r="501" spans="2:59" ht="17.100000000000001" customHeight="1" thickBot="1">
      <c r="B501" s="1106" t="s">
        <v>937</v>
      </c>
      <c r="C501" s="1105"/>
      <c r="D501" s="1105"/>
      <c r="E501" s="1105"/>
      <c r="F501" s="1105"/>
      <c r="G501" s="1105"/>
      <c r="H501" s="1105"/>
      <c r="I501" s="1105"/>
      <c r="J501" s="1105"/>
      <c r="K501" s="650"/>
      <c r="R501" s="1293" t="s">
        <v>96</v>
      </c>
      <c r="S501" s="1289" t="s">
        <v>16</v>
      </c>
      <c r="T501" s="1290" t="s">
        <v>71</v>
      </c>
      <c r="U501" s="1290" t="s">
        <v>50</v>
      </c>
      <c r="V501" s="1291" t="s">
        <v>72</v>
      </c>
      <c r="W501" s="1111"/>
      <c r="X501" s="650"/>
      <c r="Y501" s="650"/>
      <c r="Z501" s="650"/>
      <c r="AA501" s="650"/>
      <c r="AB501" s="650"/>
      <c r="AC501" s="650"/>
      <c r="AX501" s="1293" t="s">
        <v>96</v>
      </c>
      <c r="AY501" s="1289" t="s">
        <v>16</v>
      </c>
      <c r="AZ501" s="1290" t="s">
        <v>71</v>
      </c>
      <c r="BA501" s="1290" t="s">
        <v>50</v>
      </c>
      <c r="BB501" s="1291" t="s">
        <v>72</v>
      </c>
      <c r="BC501" s="1111"/>
      <c r="BD501" s="650"/>
      <c r="BE501" s="650"/>
      <c r="BF501" s="650"/>
      <c r="BG501" s="650"/>
    </row>
    <row r="502" spans="2:59" ht="30" thickBot="1">
      <c r="B502" s="1297" t="s">
        <v>109</v>
      </c>
      <c r="C502" s="1299" t="s">
        <v>861</v>
      </c>
      <c r="D502" s="1298" t="s">
        <v>862</v>
      </c>
      <c r="E502" s="1289" t="s">
        <v>80</v>
      </c>
      <c r="F502" s="1290" t="s">
        <v>71</v>
      </c>
      <c r="G502" s="1290" t="s">
        <v>50</v>
      </c>
      <c r="H502" s="1290" t="s">
        <v>1927</v>
      </c>
      <c r="I502" s="1291" t="s">
        <v>1928</v>
      </c>
      <c r="J502" s="1111"/>
      <c r="K502" s="650"/>
      <c r="R502" s="1117"/>
      <c r="S502" s="1107"/>
      <c r="T502" s="1108"/>
      <c r="U502" s="1108"/>
      <c r="V502" s="951" t="s">
        <v>73</v>
      </c>
      <c r="W502" s="952" t="s">
        <v>74</v>
      </c>
      <c r="X502" s="650"/>
      <c r="Y502" s="650"/>
      <c r="Z502" s="650"/>
      <c r="AA502" s="650"/>
      <c r="AB502" s="650"/>
      <c r="AC502" s="650"/>
      <c r="AX502" s="1117"/>
      <c r="AY502" s="1107"/>
      <c r="AZ502" s="1108"/>
      <c r="BA502" s="1108"/>
      <c r="BB502" s="951" t="s">
        <v>73</v>
      </c>
      <c r="BC502" s="952" t="s">
        <v>74</v>
      </c>
      <c r="BD502" s="650"/>
      <c r="BE502" s="650"/>
      <c r="BF502" s="650"/>
      <c r="BG502" s="650"/>
    </row>
    <row r="503" spans="2:59" ht="30" thickBot="1">
      <c r="B503" s="1109"/>
      <c r="C503" s="1113"/>
      <c r="D503" s="1110"/>
      <c r="E503" s="1107"/>
      <c r="F503" s="1108"/>
      <c r="G503" s="1108"/>
      <c r="H503" s="1108"/>
      <c r="I503" s="951" t="s">
        <v>73</v>
      </c>
      <c r="J503" s="952" t="s">
        <v>74</v>
      </c>
      <c r="K503" s="650"/>
      <c r="R503" s="932" t="s">
        <v>99</v>
      </c>
      <c r="S503" s="970" t="s">
        <v>1993</v>
      </c>
      <c r="T503" s="939">
        <v>9.4141251223996567E-2</v>
      </c>
      <c r="U503" s="926">
        <v>38.999999999999972</v>
      </c>
      <c r="V503" s="939">
        <v>0.2193035681705709</v>
      </c>
      <c r="W503" s="940">
        <v>0.60014087627387191</v>
      </c>
      <c r="X503" s="650"/>
      <c r="Y503" s="650"/>
      <c r="Z503" s="650"/>
      <c r="AA503" s="650"/>
      <c r="AB503" s="650"/>
      <c r="AC503" s="650"/>
      <c r="AX503" s="932" t="s">
        <v>99</v>
      </c>
      <c r="AY503" s="970" t="s">
        <v>1994</v>
      </c>
      <c r="AZ503" s="939">
        <v>9.164292190090953E-2</v>
      </c>
      <c r="BA503" s="926">
        <v>39.000000000000362</v>
      </c>
      <c r="BB503" s="939">
        <v>0.21324580509652968</v>
      </c>
      <c r="BC503" s="940">
        <v>0.58397641712569237</v>
      </c>
      <c r="BD503" s="650"/>
      <c r="BE503" s="650"/>
      <c r="BF503" s="650"/>
      <c r="BG503" s="650"/>
    </row>
    <row r="504" spans="2:59" ht="16.5">
      <c r="B504" s="1284" t="s">
        <v>858</v>
      </c>
      <c r="C504" s="890" t="s">
        <v>823</v>
      </c>
      <c r="D504" s="891" t="s">
        <v>822</v>
      </c>
      <c r="E504" s="961" t="s">
        <v>1995</v>
      </c>
      <c r="F504" s="962">
        <v>0.39396430766282681</v>
      </c>
      <c r="G504" s="962">
        <v>74.499896577019172</v>
      </c>
      <c r="H504" s="962">
        <v>0.3229503237455289</v>
      </c>
      <c r="I504" s="962">
        <v>-1.1769035073880174</v>
      </c>
      <c r="J504" s="963">
        <v>0.39290350738801577</v>
      </c>
      <c r="K504" s="650"/>
      <c r="R504" s="934" t="s">
        <v>100</v>
      </c>
      <c r="S504" s="971" t="s">
        <v>1996</v>
      </c>
      <c r="T504" s="941">
        <v>0.10594190055464697</v>
      </c>
      <c r="U504" s="927">
        <v>39.000000000000078</v>
      </c>
      <c r="V504" s="941">
        <v>0.27599005747448513</v>
      </c>
      <c r="W504" s="942">
        <v>0.70456549808106894</v>
      </c>
      <c r="X504" s="650"/>
      <c r="Y504" s="650"/>
      <c r="Z504" s="650"/>
      <c r="AA504" s="650"/>
      <c r="AB504" s="650"/>
      <c r="AC504" s="650"/>
      <c r="AX504" s="934" t="s">
        <v>100</v>
      </c>
      <c r="AY504" s="971" t="s">
        <v>1997</v>
      </c>
      <c r="AZ504" s="941">
        <v>0.11092042041234222</v>
      </c>
      <c r="BA504" s="927">
        <v>39.000000000000227</v>
      </c>
      <c r="BB504" s="941">
        <v>0.53119782834088203</v>
      </c>
      <c r="BC504" s="942">
        <v>0.97991328277022749</v>
      </c>
      <c r="BD504" s="650"/>
      <c r="BE504" s="650"/>
      <c r="BF504" s="650"/>
      <c r="BG504" s="650"/>
    </row>
    <row r="505" spans="2:59" ht="16.5">
      <c r="B505" s="1102"/>
      <c r="C505" s="896" t="s">
        <v>822</v>
      </c>
      <c r="D505" s="897" t="s">
        <v>823</v>
      </c>
      <c r="E505" s="1002" t="s">
        <v>1998</v>
      </c>
      <c r="F505" s="990">
        <v>0.39396430766282681</v>
      </c>
      <c r="G505" s="990">
        <v>74.499896577019172</v>
      </c>
      <c r="H505" s="990">
        <v>0.3229503237455289</v>
      </c>
      <c r="I505" s="990">
        <v>-0.39290350738801577</v>
      </c>
      <c r="J505" s="991">
        <v>1.1769035073880174</v>
      </c>
      <c r="K505" s="650"/>
      <c r="R505" s="934" t="s">
        <v>101</v>
      </c>
      <c r="S505" s="971" t="s">
        <v>1999</v>
      </c>
      <c r="T505" s="941">
        <v>0.10106762315784218</v>
      </c>
      <c r="U505" s="927">
        <v>39.000000000000234</v>
      </c>
      <c r="V505" s="941">
        <v>1.1608492141067408</v>
      </c>
      <c r="W505" s="942">
        <v>1.5697063414488122</v>
      </c>
      <c r="X505" s="650"/>
      <c r="Y505" s="650"/>
      <c r="Z505" s="650"/>
      <c r="AA505" s="650"/>
      <c r="AB505" s="650"/>
      <c r="AC505" s="650"/>
      <c r="AX505" s="934" t="s">
        <v>101</v>
      </c>
      <c r="AY505" s="971" t="s">
        <v>2000</v>
      </c>
      <c r="AZ505" s="941">
        <v>0.12635699012005661</v>
      </c>
      <c r="BA505" s="927">
        <v>39.000000000000107</v>
      </c>
      <c r="BB505" s="941">
        <v>0.87914108562324578</v>
      </c>
      <c r="BC505" s="942">
        <v>1.390303358821199</v>
      </c>
      <c r="BD505" s="650"/>
      <c r="BE505" s="650"/>
      <c r="BF505" s="650"/>
      <c r="BG505" s="650"/>
    </row>
    <row r="506" spans="2:59" ht="16.5">
      <c r="B506" s="1285" t="s">
        <v>1049</v>
      </c>
      <c r="C506" s="896" t="s">
        <v>823</v>
      </c>
      <c r="D506" s="897" t="s">
        <v>822</v>
      </c>
      <c r="E506" s="1002" t="s">
        <v>2001</v>
      </c>
      <c r="F506" s="990">
        <v>0.41527484300861967</v>
      </c>
      <c r="G506" s="990">
        <v>74.499896577019385</v>
      </c>
      <c r="H506" s="990">
        <v>0.53929511584911682</v>
      </c>
      <c r="I506" s="990">
        <v>-0.57124983115586292</v>
      </c>
      <c r="J506" s="991">
        <v>1.0834720533780855</v>
      </c>
      <c r="K506" s="650"/>
      <c r="R506" s="934" t="s">
        <v>102</v>
      </c>
      <c r="S506" s="971" t="s">
        <v>2002</v>
      </c>
      <c r="T506" s="941">
        <v>9.9997032244660874E-2</v>
      </c>
      <c r="U506" s="941">
        <v>38.999999999999162</v>
      </c>
      <c r="V506" s="941">
        <v>1.5185702441814617</v>
      </c>
      <c r="W506" s="942">
        <v>1.9230964224852021</v>
      </c>
      <c r="X506" s="650"/>
      <c r="Y506" s="650"/>
      <c r="Z506" s="650"/>
      <c r="AA506" s="650"/>
      <c r="AB506" s="650"/>
      <c r="AC506" s="650"/>
      <c r="AX506" s="934" t="s">
        <v>102</v>
      </c>
      <c r="AY506" s="971" t="s">
        <v>2003</v>
      </c>
      <c r="AZ506" s="941">
        <v>0.12258751420438257</v>
      </c>
      <c r="BA506" s="941">
        <v>38.999999999998991</v>
      </c>
      <c r="BB506" s="941">
        <v>1.538154459220062</v>
      </c>
      <c r="BC506" s="942">
        <v>2.0340677630021573</v>
      </c>
      <c r="BD506" s="650"/>
      <c r="BE506" s="650"/>
      <c r="BF506" s="650"/>
      <c r="BG506" s="650"/>
    </row>
    <row r="507" spans="2:59" ht="16.5">
      <c r="B507" s="1102"/>
      <c r="C507" s="896" t="s">
        <v>822</v>
      </c>
      <c r="D507" s="897" t="s">
        <v>823</v>
      </c>
      <c r="E507" s="1002" t="s">
        <v>2004</v>
      </c>
      <c r="F507" s="990">
        <v>0.41527484300861967</v>
      </c>
      <c r="G507" s="990">
        <v>74.499896577019385</v>
      </c>
      <c r="H507" s="990">
        <v>0.53929511584911682</v>
      </c>
      <c r="I507" s="990">
        <v>-1.0834720533780855</v>
      </c>
      <c r="J507" s="991">
        <v>0.57124983115586292</v>
      </c>
      <c r="K507" s="650"/>
      <c r="R507" s="934" t="s">
        <v>103</v>
      </c>
      <c r="S507" s="971" t="s">
        <v>2005</v>
      </c>
      <c r="T507" s="941">
        <v>9.0256133719251591E-2</v>
      </c>
      <c r="U507" s="941">
        <v>38.999999999998373</v>
      </c>
      <c r="V507" s="941">
        <v>1.8563286267373589</v>
      </c>
      <c r="W507" s="942">
        <v>2.2214491510404151</v>
      </c>
      <c r="X507" s="650"/>
      <c r="Y507" s="650"/>
      <c r="Z507" s="650"/>
      <c r="AA507" s="650"/>
      <c r="AB507" s="650"/>
      <c r="AC507" s="650"/>
      <c r="AX507" s="934" t="s">
        <v>103</v>
      </c>
      <c r="AY507" s="971" t="s">
        <v>2006</v>
      </c>
      <c r="AZ507" s="941">
        <v>0.10338715934139286</v>
      </c>
      <c r="BA507" s="927">
        <v>39.000000000000099</v>
      </c>
      <c r="BB507" s="941">
        <v>2.0769908426629113</v>
      </c>
      <c r="BC507" s="942">
        <v>2.4952313795593106</v>
      </c>
      <c r="BD507" s="650"/>
      <c r="BE507" s="650"/>
      <c r="BF507" s="650"/>
      <c r="BG507" s="650"/>
    </row>
    <row r="508" spans="2:59" ht="17.25" thickBot="1">
      <c r="B508" s="1288" t="s">
        <v>10</v>
      </c>
      <c r="C508" s="896" t="s">
        <v>823</v>
      </c>
      <c r="D508" s="897" t="s">
        <v>822</v>
      </c>
      <c r="E508" s="989">
        <v>-0.23520833333335392</v>
      </c>
      <c r="F508" s="990">
        <v>0.25430286709637762</v>
      </c>
      <c r="G508" s="990">
        <v>74.499896577018646</v>
      </c>
      <c r="H508" s="990">
        <v>0.35799683476412614</v>
      </c>
      <c r="I508" s="990">
        <v>-0.74186136874895059</v>
      </c>
      <c r="J508" s="991">
        <v>0.27144470208224269</v>
      </c>
      <c r="K508" s="650"/>
      <c r="R508" s="936" t="s">
        <v>104</v>
      </c>
      <c r="S508" s="957" t="s">
        <v>2007</v>
      </c>
      <c r="T508" s="958">
        <v>0.10265257639401684</v>
      </c>
      <c r="U508" s="931">
        <v>39.00000000000059</v>
      </c>
      <c r="V508" s="958">
        <v>2.6520877880316882</v>
      </c>
      <c r="W508" s="959">
        <v>3.0673566564127452</v>
      </c>
      <c r="X508" s="650"/>
      <c r="Y508" s="650"/>
      <c r="Z508" s="650"/>
      <c r="AA508" s="650"/>
      <c r="AB508" s="650"/>
      <c r="AC508" s="650"/>
      <c r="AX508" s="936" t="s">
        <v>104</v>
      </c>
      <c r="AY508" s="957" t="s">
        <v>2008</v>
      </c>
      <c r="AZ508" s="958">
        <v>0.10498515097221776</v>
      </c>
      <c r="BA508" s="958">
        <v>38.999999999997897</v>
      </c>
      <c r="BB508" s="958">
        <v>2.6390363772786798</v>
      </c>
      <c r="BC508" s="959">
        <v>3.0637414004990071</v>
      </c>
      <c r="BD508" s="650"/>
      <c r="BE508" s="650"/>
      <c r="BF508" s="650"/>
      <c r="BG508" s="650"/>
    </row>
    <row r="509" spans="2:59" ht="15.75" thickBot="1">
      <c r="B509" s="1109"/>
      <c r="C509" s="992" t="s">
        <v>822</v>
      </c>
      <c r="D509" s="965" t="s">
        <v>823</v>
      </c>
      <c r="E509" s="993">
        <v>0.23520833333335392</v>
      </c>
      <c r="F509" s="967">
        <v>0.25430286709637762</v>
      </c>
      <c r="G509" s="967">
        <v>74.499896577018646</v>
      </c>
      <c r="H509" s="967">
        <v>0.35799683476412614</v>
      </c>
      <c r="I509" s="967">
        <v>-0.27144470208224269</v>
      </c>
      <c r="J509" s="968">
        <v>0.74186136874895059</v>
      </c>
      <c r="K509" s="650"/>
      <c r="R509" s="1292" t="s">
        <v>1886</v>
      </c>
      <c r="S509" s="1105"/>
      <c r="T509" s="1105"/>
      <c r="U509" s="1105"/>
      <c r="V509" s="1105"/>
      <c r="W509" s="1105"/>
      <c r="X509" s="650"/>
      <c r="Y509" s="650"/>
      <c r="Z509" s="650"/>
      <c r="AA509" s="650"/>
      <c r="AB509" s="650"/>
      <c r="AC509" s="650"/>
      <c r="AX509" s="1292" t="s">
        <v>1898</v>
      </c>
      <c r="AY509" s="1105"/>
      <c r="AZ509" s="1105"/>
      <c r="BA509" s="1105"/>
      <c r="BB509" s="1105"/>
      <c r="BC509" s="1105"/>
      <c r="BD509" s="650"/>
      <c r="BE509" s="650"/>
      <c r="BF509" s="650"/>
      <c r="BG509" s="650"/>
    </row>
    <row r="510" spans="2:59" ht="15">
      <c r="B510" s="1292" t="s">
        <v>81</v>
      </c>
      <c r="C510" s="1105"/>
      <c r="D510" s="1105"/>
      <c r="E510" s="1105"/>
      <c r="F510" s="1105"/>
      <c r="G510" s="1105"/>
      <c r="H510" s="1105"/>
      <c r="I510" s="1105"/>
      <c r="J510" s="1105"/>
      <c r="K510" s="650"/>
      <c r="R510" s="650"/>
      <c r="S510" s="650"/>
      <c r="T510" s="650"/>
      <c r="U510" s="650"/>
      <c r="V510" s="650"/>
      <c r="W510" s="650"/>
      <c r="X510" s="650"/>
      <c r="Y510" s="650"/>
      <c r="Z510" s="650"/>
      <c r="AA510" s="650"/>
      <c r="AB510" s="650"/>
      <c r="AC510" s="650"/>
      <c r="AX510" s="650"/>
      <c r="AY510" s="650"/>
      <c r="AZ510" s="650"/>
      <c r="BA510" s="650"/>
      <c r="BB510" s="650"/>
      <c r="BC510" s="650"/>
      <c r="BD510" s="650"/>
      <c r="BE510" s="650"/>
      <c r="BF510" s="650"/>
      <c r="BG510" s="650"/>
    </row>
    <row r="511" spans="2:59" ht="15.95" customHeight="1" thickBot="1">
      <c r="B511" s="1292" t="s">
        <v>1914</v>
      </c>
      <c r="C511" s="1105"/>
      <c r="D511" s="1105"/>
      <c r="E511" s="1105"/>
      <c r="F511" s="1105"/>
      <c r="G511" s="1105"/>
      <c r="H511" s="1105"/>
      <c r="I511" s="1105"/>
      <c r="J511" s="1105"/>
      <c r="K511" s="650"/>
      <c r="R511" s="1106" t="s">
        <v>937</v>
      </c>
      <c r="S511" s="1105"/>
      <c r="T511" s="1105"/>
      <c r="U511" s="1105"/>
      <c r="V511" s="1105"/>
      <c r="W511" s="1105"/>
      <c r="X511" s="1105"/>
      <c r="Y511" s="1105"/>
      <c r="Z511" s="650"/>
      <c r="AA511" s="650"/>
      <c r="AB511" s="650"/>
      <c r="AC511" s="650"/>
      <c r="AX511" s="1106" t="s">
        <v>937</v>
      </c>
      <c r="AY511" s="1105"/>
      <c r="AZ511" s="1105"/>
      <c r="BA511" s="1105"/>
      <c r="BB511" s="1105"/>
      <c r="BC511" s="1105"/>
      <c r="BD511" s="1105"/>
      <c r="BE511" s="1105"/>
      <c r="BF511" s="650"/>
      <c r="BG511" s="650"/>
    </row>
    <row r="512" spans="2:59" ht="17.100000000000001" customHeight="1" thickBot="1">
      <c r="B512" s="650"/>
      <c r="C512" s="650"/>
      <c r="D512" s="650"/>
      <c r="E512" s="650"/>
      <c r="F512" s="650"/>
      <c r="G512" s="650"/>
      <c r="H512" s="650"/>
      <c r="I512" s="650"/>
      <c r="J512" s="650"/>
      <c r="K512" s="650"/>
      <c r="R512" s="1297" t="s">
        <v>1145</v>
      </c>
      <c r="S512" s="1298" t="s">
        <v>1146</v>
      </c>
      <c r="T512" s="1289" t="s">
        <v>80</v>
      </c>
      <c r="U512" s="1290" t="s">
        <v>71</v>
      </c>
      <c r="V512" s="1290" t="s">
        <v>50</v>
      </c>
      <c r="W512" s="1290" t="s">
        <v>1927</v>
      </c>
      <c r="X512" s="1291" t="s">
        <v>1928</v>
      </c>
      <c r="Y512" s="1111"/>
      <c r="Z512" s="650"/>
      <c r="AA512" s="650"/>
      <c r="AB512" s="650"/>
      <c r="AC512" s="650"/>
      <c r="AX512" s="1297" t="s">
        <v>1145</v>
      </c>
      <c r="AY512" s="1298" t="s">
        <v>1146</v>
      </c>
      <c r="AZ512" s="1289" t="s">
        <v>80</v>
      </c>
      <c r="BA512" s="1290" t="s">
        <v>71</v>
      </c>
      <c r="BB512" s="1290" t="s">
        <v>50</v>
      </c>
      <c r="BC512" s="1290" t="s">
        <v>1927</v>
      </c>
      <c r="BD512" s="1291" t="s">
        <v>1928</v>
      </c>
      <c r="BE512" s="1111"/>
      <c r="BF512" s="650"/>
      <c r="BG512" s="650"/>
    </row>
    <row r="513" spans="2:59" ht="30" thickBot="1">
      <c r="B513" s="1106" t="s">
        <v>942</v>
      </c>
      <c r="C513" s="1105"/>
      <c r="D513" s="1105"/>
      <c r="E513" s="1105"/>
      <c r="F513" s="1105"/>
      <c r="G513" s="650"/>
      <c r="H513" s="650"/>
      <c r="I513" s="650"/>
      <c r="J513" s="650"/>
      <c r="K513" s="650"/>
      <c r="R513" s="1109"/>
      <c r="S513" s="1110"/>
      <c r="T513" s="1107"/>
      <c r="U513" s="1108"/>
      <c r="V513" s="1108"/>
      <c r="W513" s="1108"/>
      <c r="X513" s="951" t="s">
        <v>73</v>
      </c>
      <c r="Y513" s="952" t="s">
        <v>74</v>
      </c>
      <c r="Z513" s="650"/>
      <c r="AA513" s="650"/>
      <c r="AB513" s="650"/>
      <c r="AC513" s="650"/>
      <c r="AX513" s="1109"/>
      <c r="AY513" s="1110"/>
      <c r="AZ513" s="1107"/>
      <c r="BA513" s="1108"/>
      <c r="BB513" s="1108"/>
      <c r="BC513" s="1108"/>
      <c r="BD513" s="951" t="s">
        <v>73</v>
      </c>
      <c r="BE513" s="952" t="s">
        <v>74</v>
      </c>
      <c r="BF513" s="650"/>
      <c r="BG513" s="650"/>
    </row>
    <row r="514" spans="2:59" ht="30" thickBot="1">
      <c r="B514" s="938" t="s">
        <v>109</v>
      </c>
      <c r="C514" s="887" t="s">
        <v>849</v>
      </c>
      <c r="D514" s="888" t="s">
        <v>850</v>
      </c>
      <c r="E514" s="888" t="s">
        <v>36</v>
      </c>
      <c r="F514" s="889" t="s">
        <v>39</v>
      </c>
      <c r="G514" s="650"/>
      <c r="H514" s="650"/>
      <c r="I514" s="650"/>
      <c r="J514" s="650"/>
      <c r="K514" s="650"/>
      <c r="R514" s="1284" t="s">
        <v>99</v>
      </c>
      <c r="S514" s="924" t="s">
        <v>100</v>
      </c>
      <c r="T514" s="970" t="s">
        <v>2009</v>
      </c>
      <c r="U514" s="939">
        <v>0.14172600846404418</v>
      </c>
      <c r="V514" s="939">
        <v>76.936911610365385</v>
      </c>
      <c r="W514" s="939">
        <v>1</v>
      </c>
      <c r="X514" s="939">
        <v>-0.50993031186886972</v>
      </c>
      <c r="Y514" s="940">
        <v>0.34881920075775852</v>
      </c>
      <c r="Z514" s="650"/>
      <c r="AA514" s="650"/>
      <c r="AB514" s="650"/>
      <c r="AC514" s="650"/>
      <c r="AX514" s="1284" t="s">
        <v>99</v>
      </c>
      <c r="AY514" s="924" t="s">
        <v>100</v>
      </c>
      <c r="AZ514" s="970" t="s">
        <v>2010</v>
      </c>
      <c r="BA514" s="939">
        <v>0.14388107866911126</v>
      </c>
      <c r="BB514" s="939">
        <v>75.32009628072008</v>
      </c>
      <c r="BC514" s="939">
        <v>0.23008680196322581</v>
      </c>
      <c r="BD514" s="939">
        <v>-0.79314854446034144</v>
      </c>
      <c r="BE514" s="940">
        <v>7.9259655571453966E-2</v>
      </c>
      <c r="BF514" s="650"/>
      <c r="BG514" s="650"/>
    </row>
    <row r="515" spans="2:59" ht="28.5">
      <c r="B515" s="932" t="s">
        <v>858</v>
      </c>
      <c r="C515" s="925">
        <v>1</v>
      </c>
      <c r="D515" s="939">
        <v>74.499896577019172</v>
      </c>
      <c r="E515" s="939">
        <v>0.99005285198856752</v>
      </c>
      <c r="F515" s="940">
        <v>0.3229503237455289</v>
      </c>
      <c r="G515" s="650"/>
      <c r="H515" s="650"/>
      <c r="I515" s="650"/>
      <c r="J515" s="650"/>
      <c r="K515" s="650"/>
      <c r="R515" s="1101"/>
      <c r="S515" s="909" t="s">
        <v>101</v>
      </c>
      <c r="T515" s="971" t="s">
        <v>2011</v>
      </c>
      <c r="U515" s="941">
        <v>0.13812038094645987</v>
      </c>
      <c r="V515" s="941">
        <v>77.610149422940154</v>
      </c>
      <c r="W515" s="941">
        <v>1.7241135812713967E-8</v>
      </c>
      <c r="X515" s="941">
        <v>-1.3738902603266869</v>
      </c>
      <c r="Y515" s="942">
        <v>-0.53722085078442317</v>
      </c>
      <c r="Z515" s="650"/>
      <c r="AA515" s="650"/>
      <c r="AB515" s="650"/>
      <c r="AC515" s="650"/>
      <c r="AX515" s="1101"/>
      <c r="AY515" s="909" t="s">
        <v>101</v>
      </c>
      <c r="AZ515" s="971" t="s">
        <v>2012</v>
      </c>
      <c r="BA515" s="941">
        <v>0.15609136454889583</v>
      </c>
      <c r="BB515" s="941">
        <v>71.137148442119354</v>
      </c>
      <c r="BC515" s="941">
        <v>1.7479820824657237E-4</v>
      </c>
      <c r="BD515" s="941">
        <v>-1.2102469110460459</v>
      </c>
      <c r="BE515" s="942">
        <v>-0.26197531117617662</v>
      </c>
      <c r="BF515" s="650"/>
      <c r="BG515" s="650"/>
    </row>
    <row r="516" spans="2:59" ht="28.5">
      <c r="B516" s="934" t="s">
        <v>1049</v>
      </c>
      <c r="C516" s="910">
        <v>1</v>
      </c>
      <c r="D516" s="941">
        <v>74.499896577019385</v>
      </c>
      <c r="E516" s="941">
        <v>0.380351904439162</v>
      </c>
      <c r="F516" s="942">
        <v>0.53929511584911682</v>
      </c>
      <c r="G516" s="650"/>
      <c r="H516" s="650"/>
      <c r="I516" s="650"/>
      <c r="J516" s="650"/>
      <c r="K516" s="650"/>
      <c r="R516" s="1101"/>
      <c r="S516" s="909" t="s">
        <v>102</v>
      </c>
      <c r="T516" s="971" t="s">
        <v>2013</v>
      </c>
      <c r="U516" s="941">
        <v>0.13733892980418688</v>
      </c>
      <c r="V516" s="941">
        <v>77.717682867405827</v>
      </c>
      <c r="W516" s="941">
        <v>1.4643658612840947E-13</v>
      </c>
      <c r="X516" s="941">
        <v>-1.7270606850888124</v>
      </c>
      <c r="Y516" s="942">
        <v>-0.89516153713340851</v>
      </c>
      <c r="Z516" s="650"/>
      <c r="AA516" s="650"/>
      <c r="AB516" s="650"/>
      <c r="AC516" s="650"/>
      <c r="AX516" s="1101"/>
      <c r="AY516" s="909" t="s">
        <v>102</v>
      </c>
      <c r="AZ516" s="971" t="s">
        <v>2014</v>
      </c>
      <c r="BA516" s="941">
        <v>0.15305594981360876</v>
      </c>
      <c r="BB516" s="941">
        <v>72.216787229787954</v>
      </c>
      <c r="BC516" s="941">
        <v>2.3087696040621307E-12</v>
      </c>
      <c r="BD516" s="941">
        <v>-1.8521740535370121</v>
      </c>
      <c r="BE516" s="942">
        <v>-0.92282594646298499</v>
      </c>
      <c r="BF516" s="650"/>
      <c r="BG516" s="650"/>
    </row>
    <row r="517" spans="2:59" ht="17.25" thickBot="1">
      <c r="B517" s="936" t="s">
        <v>10</v>
      </c>
      <c r="C517" s="920">
        <v>1</v>
      </c>
      <c r="D517" s="958">
        <v>74.499896577018646</v>
      </c>
      <c r="E517" s="958">
        <v>0.85546628067282793</v>
      </c>
      <c r="F517" s="959">
        <v>0.35799683476412614</v>
      </c>
      <c r="G517" s="650"/>
      <c r="H517" s="650"/>
      <c r="I517" s="650"/>
      <c r="J517" s="650"/>
      <c r="K517" s="650"/>
      <c r="R517" s="1101"/>
      <c r="S517" s="909" t="s">
        <v>103</v>
      </c>
      <c r="T517" s="971" t="s">
        <v>2015</v>
      </c>
      <c r="U517" s="941">
        <v>0.13041757878433047</v>
      </c>
      <c r="V517" s="941">
        <v>77.861866787660546</v>
      </c>
      <c r="W517" s="941">
        <v>4.1490722721592966E-19</v>
      </c>
      <c r="X517" s="941">
        <v>-2.0241307725189235</v>
      </c>
      <c r="Y517" s="942">
        <v>-1.2342025608144076</v>
      </c>
      <c r="Z517" s="650"/>
      <c r="AA517" s="650"/>
      <c r="AB517" s="650"/>
      <c r="AC517" s="650"/>
      <c r="AX517" s="1101"/>
      <c r="AY517" s="909" t="s">
        <v>103</v>
      </c>
      <c r="AZ517" s="971" t="s">
        <v>2016</v>
      </c>
      <c r="BA517" s="941">
        <v>0.13815690301689162</v>
      </c>
      <c r="BB517" s="941">
        <v>76.892744479495278</v>
      </c>
      <c r="BC517" s="941">
        <v>4.3534891626783254E-21</v>
      </c>
      <c r="BD517" s="941">
        <v>-2.3060694648365012</v>
      </c>
      <c r="BE517" s="942">
        <v>-1.4689305351634983</v>
      </c>
      <c r="BF517" s="650"/>
      <c r="BG517" s="650"/>
    </row>
    <row r="518" spans="2:59" ht="16.5">
      <c r="B518" s="1292" t="s">
        <v>874</v>
      </c>
      <c r="C518" s="1105"/>
      <c r="D518" s="1105"/>
      <c r="E518" s="1105"/>
      <c r="F518" s="1105"/>
      <c r="G518" s="650"/>
      <c r="H518" s="650"/>
      <c r="I518" s="650"/>
      <c r="J518" s="650"/>
      <c r="K518" s="650"/>
      <c r="R518" s="1102"/>
      <c r="S518" s="914" t="s">
        <v>104</v>
      </c>
      <c r="T518" s="973" t="s">
        <v>2017</v>
      </c>
      <c r="U518" s="974">
        <v>0.13928433731884243</v>
      </c>
      <c r="V518" s="974">
        <v>77.422864989939669</v>
      </c>
      <c r="W518" s="974">
        <v>1.3603112560938043E-27</v>
      </c>
      <c r="X518" s="974">
        <v>-2.8718925024354482</v>
      </c>
      <c r="Y518" s="975">
        <v>-2.0281074975645423</v>
      </c>
      <c r="Z518" s="650"/>
      <c r="AA518" s="650"/>
      <c r="AB518" s="650"/>
      <c r="AC518" s="650"/>
      <c r="AX518" s="1102"/>
      <c r="AY518" s="914" t="s">
        <v>104</v>
      </c>
      <c r="AZ518" s="973" t="s">
        <v>2018</v>
      </c>
      <c r="BA518" s="974">
        <v>0.13935676179933137</v>
      </c>
      <c r="BB518" s="974">
        <v>76.602099313655103</v>
      </c>
      <c r="BC518" s="974">
        <v>1.8358398708521685E-27</v>
      </c>
      <c r="BD518" s="974">
        <v>-2.875033834159765</v>
      </c>
      <c r="BE518" s="975">
        <v>-2.0305217213957003</v>
      </c>
      <c r="BF518" s="650"/>
      <c r="BG518" s="650"/>
    </row>
    <row r="519" spans="2:59" ht="16.5">
      <c r="B519" s="1292" t="s">
        <v>1911</v>
      </c>
      <c r="C519" s="1105"/>
      <c r="D519" s="1105"/>
      <c r="E519" s="1105"/>
      <c r="F519" s="1105"/>
      <c r="G519" s="650"/>
      <c r="H519" s="650"/>
      <c r="I519" s="650"/>
      <c r="J519" s="650"/>
      <c r="K519" s="650"/>
      <c r="R519" s="1285" t="s">
        <v>100</v>
      </c>
      <c r="S519" s="904" t="s">
        <v>99</v>
      </c>
      <c r="T519" s="976" t="s">
        <v>2019</v>
      </c>
      <c r="U519" s="977">
        <v>0.14172600846404418</v>
      </c>
      <c r="V519" s="977">
        <v>76.936911610365385</v>
      </c>
      <c r="W519" s="977">
        <v>1</v>
      </c>
      <c r="X519" s="977">
        <v>-0.34881920075775852</v>
      </c>
      <c r="Y519" s="978">
        <v>0.50993031186886972</v>
      </c>
      <c r="Z519" s="650"/>
      <c r="AA519" s="650"/>
      <c r="AB519" s="650"/>
      <c r="AC519" s="650"/>
      <c r="AX519" s="1285" t="s">
        <v>100</v>
      </c>
      <c r="AY519" s="904" t="s">
        <v>99</v>
      </c>
      <c r="AZ519" s="976" t="s">
        <v>2020</v>
      </c>
      <c r="BA519" s="977">
        <v>0.14388107866911126</v>
      </c>
      <c r="BB519" s="977">
        <v>75.32009628072008</v>
      </c>
      <c r="BC519" s="977">
        <v>0.23008680196322581</v>
      </c>
      <c r="BD519" s="977">
        <v>-7.9259655571453966E-2</v>
      </c>
      <c r="BE519" s="978">
        <v>0.79314854446034144</v>
      </c>
      <c r="BF519" s="650"/>
      <c r="BG519" s="650"/>
    </row>
    <row r="520" spans="2:59" ht="16.5">
      <c r="B520" s="650"/>
      <c r="C520" s="650"/>
      <c r="D520" s="650"/>
      <c r="E520" s="650"/>
      <c r="F520" s="650"/>
      <c r="G520" s="650"/>
      <c r="H520" s="650"/>
      <c r="I520" s="650"/>
      <c r="J520" s="650"/>
      <c r="K520" s="650"/>
      <c r="R520" s="1101"/>
      <c r="S520" s="909" t="s">
        <v>101</v>
      </c>
      <c r="T520" s="971" t="s">
        <v>2021</v>
      </c>
      <c r="U520" s="941">
        <v>0.14641840985308618</v>
      </c>
      <c r="V520" s="941">
        <v>77.827594150539881</v>
      </c>
      <c r="W520" s="941">
        <v>9.7398020390576789E-7</v>
      </c>
      <c r="X520" s="941">
        <v>-1.3184281311207984</v>
      </c>
      <c r="Y520" s="942">
        <v>-0.43157186887920068</v>
      </c>
      <c r="Z520" s="650"/>
      <c r="AA520" s="650"/>
      <c r="AB520" s="650"/>
      <c r="AC520" s="650"/>
      <c r="AX520" s="1101"/>
      <c r="AY520" s="909" t="s">
        <v>101</v>
      </c>
      <c r="AZ520" s="971" t="s">
        <v>2022</v>
      </c>
      <c r="BA520" s="941">
        <v>0.16813514985466552</v>
      </c>
      <c r="BB520" s="941">
        <v>76.712210670463534</v>
      </c>
      <c r="BC520" s="941">
        <v>0.40464651187417988</v>
      </c>
      <c r="BD520" s="941">
        <v>-0.88859872578018284</v>
      </c>
      <c r="BE520" s="942">
        <v>0.13026539244684782</v>
      </c>
      <c r="BF520" s="650"/>
      <c r="BG520" s="650"/>
    </row>
    <row r="521" spans="2:59" ht="16.5">
      <c r="B521" s="650"/>
      <c r="C521" s="650"/>
      <c r="D521" s="650"/>
      <c r="E521" s="650"/>
      <c r="F521" s="650"/>
      <c r="G521" s="650"/>
      <c r="H521" s="650"/>
      <c r="I521" s="650"/>
      <c r="J521" s="650"/>
      <c r="K521" s="650"/>
      <c r="R521" s="1101"/>
      <c r="S521" s="909" t="s">
        <v>102</v>
      </c>
      <c r="T521" s="971" t="s">
        <v>2023</v>
      </c>
      <c r="U521" s="941">
        <v>0.145681477034215</v>
      </c>
      <c r="V521" s="941">
        <v>77.741300345072361</v>
      </c>
      <c r="W521" s="941">
        <v>1.9631498176436384E-11</v>
      </c>
      <c r="X521" s="941">
        <v>-1.6717674101730435</v>
      </c>
      <c r="Y521" s="942">
        <v>-0.78934370093806638</v>
      </c>
      <c r="Z521" s="650"/>
      <c r="AA521" s="650"/>
      <c r="AB521" s="650"/>
      <c r="AC521" s="650"/>
      <c r="AX521" s="1101"/>
      <c r="AY521" s="909" t="s">
        <v>102</v>
      </c>
      <c r="AZ521" s="971" t="s">
        <v>2024</v>
      </c>
      <c r="BA521" s="941">
        <v>0.16532101591528059</v>
      </c>
      <c r="BB521" s="941">
        <v>77.232608289085391</v>
      </c>
      <c r="BC521" s="941">
        <v>3.3500893849002406E-7</v>
      </c>
      <c r="BD521" s="941">
        <v>-1.5313525185818864</v>
      </c>
      <c r="BE521" s="942">
        <v>-0.52975859252922353</v>
      </c>
      <c r="BF521" s="650"/>
      <c r="BG521" s="650"/>
    </row>
    <row r="522" spans="2:59" ht="16.5">
      <c r="B522" s="684" t="s">
        <v>877</v>
      </c>
      <c r="C522" s="650"/>
      <c r="D522" s="650"/>
      <c r="E522" s="650"/>
      <c r="F522" s="650"/>
      <c r="G522" s="650"/>
      <c r="H522" s="650"/>
      <c r="I522" s="650"/>
      <c r="J522" s="650"/>
      <c r="K522" s="650"/>
      <c r="R522" s="1101"/>
      <c r="S522" s="909" t="s">
        <v>103</v>
      </c>
      <c r="T522" s="971" t="s">
        <v>2025</v>
      </c>
      <c r="U522" s="941">
        <v>0.13917562993239219</v>
      </c>
      <c r="V522" s="941">
        <v>76.079494093896457</v>
      </c>
      <c r="W522" s="941">
        <v>1.8969071145717521E-16</v>
      </c>
      <c r="X522" s="941">
        <v>-1.9704116821487305</v>
      </c>
      <c r="Y522" s="942">
        <v>-1.1268105400734896</v>
      </c>
      <c r="Z522" s="650"/>
      <c r="AA522" s="650"/>
      <c r="AB522" s="650"/>
      <c r="AC522" s="650"/>
      <c r="AX522" s="1101"/>
      <c r="AY522" s="909" t="s">
        <v>103</v>
      </c>
      <c r="AZ522" s="971" t="s">
        <v>2026</v>
      </c>
      <c r="BA522" s="941">
        <v>0.15163193720695306</v>
      </c>
      <c r="BB522" s="941">
        <v>77.617318908745645</v>
      </c>
      <c r="BC522" s="941">
        <v>1.3174901472456803E-14</v>
      </c>
      <c r="BD522" s="941">
        <v>-1.9898122922206307</v>
      </c>
      <c r="BE522" s="942">
        <v>-1.0712988188904815</v>
      </c>
      <c r="BF522" s="650"/>
      <c r="BG522" s="650"/>
    </row>
    <row r="523" spans="2:59" ht="15.95" customHeight="1">
      <c r="B523" s="650"/>
      <c r="C523" s="650"/>
      <c r="D523" s="650"/>
      <c r="E523" s="650"/>
      <c r="F523" s="650"/>
      <c r="G523" s="650"/>
      <c r="H523" s="650"/>
      <c r="I523" s="650"/>
      <c r="J523" s="650"/>
      <c r="K523" s="650"/>
      <c r="R523" s="1102"/>
      <c r="S523" s="914" t="s">
        <v>104</v>
      </c>
      <c r="T523" s="973" t="s">
        <v>2027</v>
      </c>
      <c r="U523" s="974">
        <v>0.14751690660212546</v>
      </c>
      <c r="V523" s="974">
        <v>77.922533339048599</v>
      </c>
      <c r="W523" s="974">
        <v>2.9034189034516237E-25</v>
      </c>
      <c r="X523" s="974">
        <v>-2.8161821192454339</v>
      </c>
      <c r="Y523" s="975">
        <v>-1.9227067696434454</v>
      </c>
      <c r="Z523" s="650"/>
      <c r="AA523" s="650"/>
      <c r="AB523" s="650"/>
      <c r="AC523" s="650"/>
      <c r="AX523" s="1102"/>
      <c r="AY523" s="914" t="s">
        <v>104</v>
      </c>
      <c r="AZ523" s="973" t="s">
        <v>2028</v>
      </c>
      <c r="BA523" s="974">
        <v>0.15272596894146756</v>
      </c>
      <c r="BB523" s="974">
        <v>77.765283952824618</v>
      </c>
      <c r="BC523" s="974">
        <v>2.7030466336754142E-21</v>
      </c>
      <c r="BD523" s="974">
        <v>-2.5583756542048155</v>
      </c>
      <c r="BE523" s="975">
        <v>-1.6332910124617621</v>
      </c>
      <c r="BF523" s="650"/>
      <c r="BG523" s="650"/>
    </row>
    <row r="524" spans="2:59" ht="17.25" thickBot="1">
      <c r="B524" s="1106" t="s">
        <v>935</v>
      </c>
      <c r="C524" s="1105"/>
      <c r="D524" s="1105"/>
      <c r="E524" s="1105"/>
      <c r="F524" s="1105"/>
      <c r="G524" s="1105"/>
      <c r="H524" s="1105"/>
      <c r="I524" s="1105"/>
      <c r="J524" s="650"/>
      <c r="K524" s="650"/>
      <c r="R524" s="1285" t="s">
        <v>101</v>
      </c>
      <c r="S524" s="904" t="s">
        <v>99</v>
      </c>
      <c r="T524" s="976" t="s">
        <v>2029</v>
      </c>
      <c r="U524" s="977">
        <v>0.13812038094645987</v>
      </c>
      <c r="V524" s="977">
        <v>77.610149422940154</v>
      </c>
      <c r="W524" s="977">
        <v>1.7241135812713967E-8</v>
      </c>
      <c r="X524" s="977">
        <v>0.53722085078442317</v>
      </c>
      <c r="Y524" s="978">
        <v>1.3738902603266869</v>
      </c>
      <c r="Z524" s="650"/>
      <c r="AA524" s="650"/>
      <c r="AB524" s="650"/>
      <c r="AC524" s="650"/>
      <c r="AX524" s="1285" t="s">
        <v>101</v>
      </c>
      <c r="AY524" s="904" t="s">
        <v>99</v>
      </c>
      <c r="AZ524" s="976" t="s">
        <v>2030</v>
      </c>
      <c r="BA524" s="977">
        <v>0.15609136454889583</v>
      </c>
      <c r="BB524" s="977">
        <v>71.137148442119354</v>
      </c>
      <c r="BC524" s="977">
        <v>1.7479820824657237E-4</v>
      </c>
      <c r="BD524" s="977">
        <v>0.26197531117617662</v>
      </c>
      <c r="BE524" s="978">
        <v>1.2102469110460459</v>
      </c>
      <c r="BF524" s="650"/>
      <c r="BG524" s="650"/>
    </row>
    <row r="525" spans="2:59" ht="17.25" thickBot="1">
      <c r="B525" s="1297" t="s">
        <v>30</v>
      </c>
      <c r="C525" s="1299" t="s">
        <v>109</v>
      </c>
      <c r="D525" s="1298" t="s">
        <v>836</v>
      </c>
      <c r="E525" s="1289" t="s">
        <v>16</v>
      </c>
      <c r="F525" s="1290" t="s">
        <v>71</v>
      </c>
      <c r="G525" s="1290" t="s">
        <v>50</v>
      </c>
      <c r="H525" s="1291" t="s">
        <v>72</v>
      </c>
      <c r="I525" s="1111"/>
      <c r="J525" s="650"/>
      <c r="K525" s="650"/>
      <c r="R525" s="1101"/>
      <c r="S525" s="909" t="s">
        <v>100</v>
      </c>
      <c r="T525" s="971" t="s">
        <v>2031</v>
      </c>
      <c r="U525" s="941">
        <v>0.14641840985308618</v>
      </c>
      <c r="V525" s="941">
        <v>77.827594150539881</v>
      </c>
      <c r="W525" s="941">
        <v>9.7398020390576789E-7</v>
      </c>
      <c r="X525" s="941">
        <v>0.43157186887920068</v>
      </c>
      <c r="Y525" s="942">
        <v>1.3184281311207984</v>
      </c>
      <c r="Z525" s="650"/>
      <c r="AA525" s="650"/>
      <c r="AB525" s="650"/>
      <c r="AC525" s="650"/>
      <c r="AX525" s="1101"/>
      <c r="AY525" s="909" t="s">
        <v>100</v>
      </c>
      <c r="AZ525" s="971" t="s">
        <v>2032</v>
      </c>
      <c r="BA525" s="941">
        <v>0.16813514985466552</v>
      </c>
      <c r="BB525" s="941">
        <v>76.712210670463534</v>
      </c>
      <c r="BC525" s="941">
        <v>0.40464651187417988</v>
      </c>
      <c r="BD525" s="941">
        <v>-0.13026539244684782</v>
      </c>
      <c r="BE525" s="942">
        <v>0.88859872578018284</v>
      </c>
      <c r="BF525" s="650"/>
      <c r="BG525" s="650"/>
    </row>
    <row r="526" spans="2:59" ht="30" thickBot="1">
      <c r="B526" s="1109"/>
      <c r="C526" s="1113"/>
      <c r="D526" s="1110"/>
      <c r="E526" s="1107"/>
      <c r="F526" s="1108"/>
      <c r="G526" s="1108"/>
      <c r="H526" s="951" t="s">
        <v>73</v>
      </c>
      <c r="I526" s="952" t="s">
        <v>74</v>
      </c>
      <c r="J526" s="650"/>
      <c r="K526" s="650"/>
      <c r="R526" s="1101"/>
      <c r="S526" s="909" t="s">
        <v>102</v>
      </c>
      <c r="T526" s="971" t="s">
        <v>2033</v>
      </c>
      <c r="U526" s="941">
        <v>0.14217619670154139</v>
      </c>
      <c r="V526" s="941">
        <v>77.991155844685551</v>
      </c>
      <c r="W526" s="941">
        <v>0.21731267315288338</v>
      </c>
      <c r="X526" s="941">
        <v>-0.78610752239280302</v>
      </c>
      <c r="Y526" s="942">
        <v>7.4996411281692238E-2</v>
      </c>
      <c r="Z526" s="650"/>
      <c r="AA526" s="650"/>
      <c r="AB526" s="650"/>
      <c r="AC526" s="650"/>
      <c r="AX526" s="1101"/>
      <c r="AY526" s="909" t="s">
        <v>102</v>
      </c>
      <c r="AZ526" s="971" t="s">
        <v>2034</v>
      </c>
      <c r="BA526" s="941">
        <v>0.17605052567660731</v>
      </c>
      <c r="BB526" s="941">
        <v>77.92856444825145</v>
      </c>
      <c r="BC526" s="941">
        <v>5.9988069846466192E-3</v>
      </c>
      <c r="BD526" s="941">
        <v>-1.1845359809539675</v>
      </c>
      <c r="BE526" s="942">
        <v>-0.11824179682380713</v>
      </c>
      <c r="BF526" s="650"/>
      <c r="BG526" s="650"/>
    </row>
    <row r="527" spans="2:59" ht="16.5">
      <c r="B527" s="1284" t="s">
        <v>2</v>
      </c>
      <c r="C527" s="1300" t="s">
        <v>858</v>
      </c>
      <c r="D527" s="924" t="s">
        <v>823</v>
      </c>
      <c r="E527" s="956">
        <v>2.6819999999999991</v>
      </c>
      <c r="F527" s="939">
        <v>0.24654238755313176</v>
      </c>
      <c r="G527" s="939">
        <v>38.999999999999091</v>
      </c>
      <c r="H527" s="939">
        <v>2.1833209512921652</v>
      </c>
      <c r="I527" s="940">
        <v>3.1806790487078329</v>
      </c>
      <c r="J527" s="650"/>
      <c r="K527" s="650"/>
      <c r="R527" s="1101"/>
      <c r="S527" s="909" t="s">
        <v>103</v>
      </c>
      <c r="T527" s="971" t="s">
        <v>2035</v>
      </c>
      <c r="U527" s="941">
        <v>0.13550215542463906</v>
      </c>
      <c r="V527" s="941">
        <v>77.022444683712692</v>
      </c>
      <c r="W527" s="941">
        <v>5.8962434122765197E-5</v>
      </c>
      <c r="X527" s="941">
        <v>-1.0841153882097487</v>
      </c>
      <c r="Y527" s="942">
        <v>-0.26310683401247215</v>
      </c>
      <c r="Z527" s="650"/>
      <c r="AA527" s="650"/>
      <c r="AB527" s="650"/>
      <c r="AC527" s="650"/>
      <c r="AX527" s="1101"/>
      <c r="AY527" s="909" t="s">
        <v>103</v>
      </c>
      <c r="AZ527" s="971" t="s">
        <v>2036</v>
      </c>
      <c r="BA527" s="941">
        <v>0.16326357116295925</v>
      </c>
      <c r="BB527" s="941">
        <v>75.057989146371114</v>
      </c>
      <c r="BC527" s="941">
        <v>1.1074280628376044E-8</v>
      </c>
      <c r="BD527" s="941">
        <v>-1.6464115371950399</v>
      </c>
      <c r="BE527" s="942">
        <v>-0.65636624058273729</v>
      </c>
      <c r="BF527" s="650"/>
      <c r="BG527" s="650"/>
    </row>
    <row r="528" spans="2:59" ht="16.5">
      <c r="B528" s="1101"/>
      <c r="C528" s="1112"/>
      <c r="D528" s="914" t="s">
        <v>822</v>
      </c>
      <c r="E528" s="980">
        <v>3.0739999999999998</v>
      </c>
      <c r="F528" s="974">
        <v>0.30728606680396658</v>
      </c>
      <c r="G528" s="1001">
        <v>39.000000000000391</v>
      </c>
      <c r="H528" s="974">
        <v>2.4524552628218954</v>
      </c>
      <c r="I528" s="975">
        <v>3.6955447371781043</v>
      </c>
      <c r="J528" s="650"/>
      <c r="K528" s="650"/>
      <c r="R528" s="1102"/>
      <c r="S528" s="914" t="s">
        <v>104</v>
      </c>
      <c r="T528" s="973" t="s">
        <v>2037</v>
      </c>
      <c r="U528" s="974">
        <v>0.14405629417385787</v>
      </c>
      <c r="V528" s="974">
        <v>77.981121755079116</v>
      </c>
      <c r="W528" s="974">
        <v>3.6440987128514841E-15</v>
      </c>
      <c r="X528" s="974">
        <v>-1.9306916832136474</v>
      </c>
      <c r="Y528" s="975">
        <v>-1.0581972056752331</v>
      </c>
      <c r="Z528" s="650"/>
      <c r="AA528" s="650"/>
      <c r="AB528" s="650"/>
      <c r="AC528" s="650"/>
      <c r="AX528" s="1102"/>
      <c r="AY528" s="914" t="s">
        <v>104</v>
      </c>
      <c r="AZ528" s="973" t="s">
        <v>2038</v>
      </c>
      <c r="BA528" s="974">
        <v>0.16428015971765869</v>
      </c>
      <c r="BB528" s="974">
        <v>75.467142619881386</v>
      </c>
      <c r="BC528" s="974">
        <v>3.8371737560508046E-15</v>
      </c>
      <c r="BD528" s="974">
        <v>-2.2146828259875311</v>
      </c>
      <c r="BE528" s="975">
        <v>-1.2186505073457115</v>
      </c>
      <c r="BF528" s="650"/>
      <c r="BG528" s="650"/>
    </row>
    <row r="529" spans="2:59" ht="16.5">
      <c r="B529" s="1101"/>
      <c r="C529" s="1286" t="s">
        <v>1049</v>
      </c>
      <c r="D529" s="904" t="s">
        <v>823</v>
      </c>
      <c r="E529" s="996">
        <v>2.7138888888888886</v>
      </c>
      <c r="F529" s="977">
        <v>0.25987849481461434</v>
      </c>
      <c r="G529" s="977">
        <v>38.999999999999162</v>
      </c>
      <c r="H529" s="977">
        <v>2.1882350171146223</v>
      </c>
      <c r="I529" s="978">
        <v>3.2395427606631548</v>
      </c>
      <c r="J529" s="650"/>
      <c r="K529" s="650"/>
      <c r="R529" s="1285" t="s">
        <v>102</v>
      </c>
      <c r="S529" s="904" t="s">
        <v>99</v>
      </c>
      <c r="T529" s="976" t="s">
        <v>2039</v>
      </c>
      <c r="U529" s="977">
        <v>0.13733892980418688</v>
      </c>
      <c r="V529" s="977">
        <v>77.717682867405827</v>
      </c>
      <c r="W529" s="977">
        <v>1.4643658612840947E-13</v>
      </c>
      <c r="X529" s="977">
        <v>0.89516153713340851</v>
      </c>
      <c r="Y529" s="978">
        <v>1.7270606850888124</v>
      </c>
      <c r="Z529" s="650"/>
      <c r="AA529" s="650"/>
      <c r="AB529" s="650"/>
      <c r="AC529" s="650"/>
      <c r="AX529" s="1285" t="s">
        <v>102</v>
      </c>
      <c r="AY529" s="904" t="s">
        <v>99</v>
      </c>
      <c r="AZ529" s="976" t="s">
        <v>2040</v>
      </c>
      <c r="BA529" s="977">
        <v>0.15305594981360876</v>
      </c>
      <c r="BB529" s="977">
        <v>72.216787229787954</v>
      </c>
      <c r="BC529" s="977">
        <v>2.3087696040621307E-12</v>
      </c>
      <c r="BD529" s="977">
        <v>0.92282594646298499</v>
      </c>
      <c r="BE529" s="978">
        <v>1.8521740535370121</v>
      </c>
      <c r="BF529" s="650"/>
      <c r="BG529" s="650"/>
    </row>
    <row r="530" spans="2:59" ht="16.5">
      <c r="B530" s="1101"/>
      <c r="C530" s="1112"/>
      <c r="D530" s="914" t="s">
        <v>822</v>
      </c>
      <c r="E530" s="980">
        <v>2.4577777777777774</v>
      </c>
      <c r="F530" s="974">
        <v>0.32390795477839707</v>
      </c>
      <c r="G530" s="1001">
        <v>39.00000000000049</v>
      </c>
      <c r="H530" s="974">
        <v>1.8026120987199288</v>
      </c>
      <c r="I530" s="975">
        <v>3.1129434568356258</v>
      </c>
      <c r="J530" s="650"/>
      <c r="K530" s="650"/>
      <c r="R530" s="1101"/>
      <c r="S530" s="909" t="s">
        <v>100</v>
      </c>
      <c r="T530" s="971" t="s">
        <v>2041</v>
      </c>
      <c r="U530" s="941">
        <v>0.145681477034215</v>
      </c>
      <c r="V530" s="941">
        <v>77.741300345072361</v>
      </c>
      <c r="W530" s="941">
        <v>1.9631498176436384E-11</v>
      </c>
      <c r="X530" s="941">
        <v>0.78934370093806638</v>
      </c>
      <c r="Y530" s="942">
        <v>1.6717674101730435</v>
      </c>
      <c r="Z530" s="650"/>
      <c r="AA530" s="650"/>
      <c r="AB530" s="650"/>
      <c r="AC530" s="650"/>
      <c r="AX530" s="1101"/>
      <c r="AY530" s="909" t="s">
        <v>100</v>
      </c>
      <c r="AZ530" s="971" t="s">
        <v>2042</v>
      </c>
      <c r="BA530" s="941">
        <v>0.16532101591528059</v>
      </c>
      <c r="BB530" s="941">
        <v>77.232608289085391</v>
      </c>
      <c r="BC530" s="941">
        <v>3.3500893849002406E-7</v>
      </c>
      <c r="BD530" s="941">
        <v>0.52975859252922353</v>
      </c>
      <c r="BE530" s="942">
        <v>1.5313525185818864</v>
      </c>
      <c r="BF530" s="650"/>
      <c r="BG530" s="650"/>
    </row>
    <row r="531" spans="2:59" ht="16.5">
      <c r="B531" s="1101"/>
      <c r="C531" s="1286" t="s">
        <v>10</v>
      </c>
      <c r="D531" s="904" t="s">
        <v>823</v>
      </c>
      <c r="E531" s="996">
        <v>2.6562500000000013</v>
      </c>
      <c r="F531" s="977">
        <v>0.22506137840671836</v>
      </c>
      <c r="G531" s="977">
        <v>38.999999999999261</v>
      </c>
      <c r="H531" s="977">
        <v>2.2010203934458383</v>
      </c>
      <c r="I531" s="978">
        <v>3.1114796065541643</v>
      </c>
      <c r="J531" s="650"/>
      <c r="K531" s="650"/>
      <c r="R531" s="1101"/>
      <c r="S531" s="909" t="s">
        <v>101</v>
      </c>
      <c r="T531" s="971" t="s">
        <v>2043</v>
      </c>
      <c r="U531" s="941">
        <v>0.14217619670154139</v>
      </c>
      <c r="V531" s="941">
        <v>77.991155844685551</v>
      </c>
      <c r="W531" s="941">
        <v>0.21731267315288338</v>
      </c>
      <c r="X531" s="941">
        <v>-7.4996411281692238E-2</v>
      </c>
      <c r="Y531" s="942">
        <v>0.78610752239280302</v>
      </c>
      <c r="Z531" s="650"/>
      <c r="AA531" s="650"/>
      <c r="AB531" s="650"/>
      <c r="AC531" s="650"/>
      <c r="AX531" s="1101"/>
      <c r="AY531" s="909" t="s">
        <v>101</v>
      </c>
      <c r="AZ531" s="971" t="s">
        <v>2044</v>
      </c>
      <c r="BA531" s="941">
        <v>0.17605052567660731</v>
      </c>
      <c r="BB531" s="941">
        <v>77.92856444825145</v>
      </c>
      <c r="BC531" s="941">
        <v>5.9988069846466192E-3</v>
      </c>
      <c r="BD531" s="941">
        <v>0.11824179682380713</v>
      </c>
      <c r="BE531" s="942">
        <v>1.1845359809539675</v>
      </c>
      <c r="BF531" s="650"/>
      <c r="BG531" s="650"/>
    </row>
    <row r="532" spans="2:59" ht="16.5">
      <c r="B532" s="1102"/>
      <c r="C532" s="1112"/>
      <c r="D532" s="914" t="s">
        <v>822</v>
      </c>
      <c r="E532" s="980">
        <v>2.7375000000000118</v>
      </c>
      <c r="F532" s="974">
        <v>0.28051251732595339</v>
      </c>
      <c r="G532" s="1001">
        <v>39.000000000000249</v>
      </c>
      <c r="H532" s="974">
        <v>2.1701098782482324</v>
      </c>
      <c r="I532" s="975">
        <v>3.3048901217517912</v>
      </c>
      <c r="J532" s="650"/>
      <c r="K532" s="650"/>
      <c r="R532" s="1101"/>
      <c r="S532" s="909" t="s">
        <v>103</v>
      </c>
      <c r="T532" s="971" t="s">
        <v>2045</v>
      </c>
      <c r="U532" s="941">
        <v>0.13470551633725766</v>
      </c>
      <c r="V532" s="941">
        <v>77.19479159646329</v>
      </c>
      <c r="W532" s="941">
        <v>0.31115175604096706</v>
      </c>
      <c r="X532" s="941">
        <v>-0.72611722260609546</v>
      </c>
      <c r="Y532" s="942">
        <v>9.0006111494985511E-2</v>
      </c>
      <c r="Z532" s="650"/>
      <c r="AA532" s="650"/>
      <c r="AB532" s="650"/>
      <c r="AC532" s="650"/>
      <c r="AX532" s="1101"/>
      <c r="AY532" s="909" t="s">
        <v>103</v>
      </c>
      <c r="AZ532" s="971" t="s">
        <v>2046</v>
      </c>
      <c r="BA532" s="941">
        <v>0.16036397150074663</v>
      </c>
      <c r="BB532" s="941">
        <v>75.841182504249517</v>
      </c>
      <c r="BC532" s="941">
        <v>3.8606399301728461E-2</v>
      </c>
      <c r="BD532" s="941">
        <v>-0.98606578441244508</v>
      </c>
      <c r="BE532" s="942">
        <v>-1.3934215587557195E-2</v>
      </c>
      <c r="BF532" s="650"/>
      <c r="BG532" s="650"/>
    </row>
    <row r="533" spans="2:59" ht="17.25" thickBot="1">
      <c r="B533" s="1288" t="s">
        <v>1</v>
      </c>
      <c r="C533" s="1286" t="s">
        <v>858</v>
      </c>
      <c r="D533" s="904" t="s">
        <v>823</v>
      </c>
      <c r="E533" s="981" t="s">
        <v>1939</v>
      </c>
      <c r="F533" s="982" t="s">
        <v>851</v>
      </c>
      <c r="G533" s="982" t="s">
        <v>851</v>
      </c>
      <c r="H533" s="982" t="s">
        <v>851</v>
      </c>
      <c r="I533" s="983" t="s">
        <v>851</v>
      </c>
      <c r="J533" s="650"/>
      <c r="K533" s="650"/>
      <c r="R533" s="1102"/>
      <c r="S533" s="914" t="s">
        <v>104</v>
      </c>
      <c r="T533" s="973" t="s">
        <v>2047</v>
      </c>
      <c r="U533" s="974">
        <v>0.14330721509424865</v>
      </c>
      <c r="V533" s="974">
        <v>77.946479166489738</v>
      </c>
      <c r="W533" s="974">
        <v>1.7936094397102858E-10</v>
      </c>
      <c r="X533" s="974">
        <v>-1.5728737850674339</v>
      </c>
      <c r="Y533" s="975">
        <v>-0.70490399271033577</v>
      </c>
      <c r="Z533" s="650"/>
      <c r="AA533" s="650"/>
      <c r="AB533" s="650"/>
      <c r="AC533" s="650"/>
      <c r="AX533" s="1102"/>
      <c r="AY533" s="914" t="s">
        <v>104</v>
      </c>
      <c r="AZ533" s="973" t="s">
        <v>2048</v>
      </c>
      <c r="BA533" s="974">
        <v>0.16139882454178239</v>
      </c>
      <c r="BB533" s="974">
        <v>76.198123768369371</v>
      </c>
      <c r="BC533" s="974">
        <v>7.3168218658718803E-8</v>
      </c>
      <c r="BD533" s="974">
        <v>-1.5544056346559467</v>
      </c>
      <c r="BE533" s="975">
        <v>-0.57614992089952088</v>
      </c>
      <c r="BF533" s="650"/>
      <c r="BG533" s="650"/>
    </row>
    <row r="534" spans="2:59" ht="16.5">
      <c r="B534" s="1101"/>
      <c r="C534" s="1112"/>
      <c r="D534" s="914" t="s">
        <v>822</v>
      </c>
      <c r="E534" s="997" t="s">
        <v>1939</v>
      </c>
      <c r="F534" s="998" t="s">
        <v>851</v>
      </c>
      <c r="G534" s="998" t="s">
        <v>851</v>
      </c>
      <c r="H534" s="998" t="s">
        <v>851</v>
      </c>
      <c r="I534" s="999" t="s">
        <v>851</v>
      </c>
      <c r="J534" s="650"/>
      <c r="K534" s="650"/>
      <c r="R534" s="1285" t="s">
        <v>103</v>
      </c>
      <c r="S534" s="904" t="s">
        <v>99</v>
      </c>
      <c r="T534" s="976" t="s">
        <v>2049</v>
      </c>
      <c r="U534" s="977">
        <v>0.13041757878433047</v>
      </c>
      <c r="V534" s="977">
        <v>77.861866787660546</v>
      </c>
      <c r="W534" s="977">
        <v>4.1490722721592966E-19</v>
      </c>
      <c r="X534" s="977">
        <v>1.2342025608144076</v>
      </c>
      <c r="Y534" s="978">
        <v>2.0241307725189235</v>
      </c>
      <c r="Z534" s="650"/>
      <c r="AA534" s="650"/>
      <c r="AB534" s="650"/>
      <c r="AC534" s="650"/>
      <c r="AX534" s="1285" t="s">
        <v>103</v>
      </c>
      <c r="AY534" s="904" t="s">
        <v>99</v>
      </c>
      <c r="AZ534" s="976" t="s">
        <v>2050</v>
      </c>
      <c r="BA534" s="977">
        <v>0.13815690301689162</v>
      </c>
      <c r="BB534" s="977">
        <v>76.892744479495278</v>
      </c>
      <c r="BC534" s="977">
        <v>4.3534891626783254E-21</v>
      </c>
      <c r="BD534" s="977">
        <v>1.4689305351634983</v>
      </c>
      <c r="BE534" s="978">
        <v>2.3060694648365012</v>
      </c>
      <c r="BF534" s="650"/>
      <c r="BG534" s="650"/>
    </row>
    <row r="535" spans="2:59" ht="15.95" customHeight="1">
      <c r="B535" s="1101"/>
      <c r="C535" s="1286" t="s">
        <v>1049</v>
      </c>
      <c r="D535" s="904" t="s">
        <v>823</v>
      </c>
      <c r="E535" s="981" t="s">
        <v>1939</v>
      </c>
      <c r="F535" s="982" t="s">
        <v>851</v>
      </c>
      <c r="G535" s="982" t="s">
        <v>851</v>
      </c>
      <c r="H535" s="982" t="s">
        <v>851</v>
      </c>
      <c r="I535" s="983" t="s">
        <v>851</v>
      </c>
      <c r="J535" s="650"/>
      <c r="K535" s="650"/>
      <c r="R535" s="1101"/>
      <c r="S535" s="909" t="s">
        <v>100</v>
      </c>
      <c r="T535" s="971" t="s">
        <v>2051</v>
      </c>
      <c r="U535" s="941">
        <v>0.13917562993239219</v>
      </c>
      <c r="V535" s="941">
        <v>76.079494093896457</v>
      </c>
      <c r="W535" s="941">
        <v>1.8969071145717521E-16</v>
      </c>
      <c r="X535" s="941">
        <v>1.1268105400734896</v>
      </c>
      <c r="Y535" s="942">
        <v>1.9704116821487305</v>
      </c>
      <c r="Z535" s="650"/>
      <c r="AA535" s="650"/>
      <c r="AB535" s="650"/>
      <c r="AC535" s="650"/>
      <c r="AX535" s="1101"/>
      <c r="AY535" s="909" t="s">
        <v>100</v>
      </c>
      <c r="AZ535" s="971" t="s">
        <v>2052</v>
      </c>
      <c r="BA535" s="941">
        <v>0.15163193720695306</v>
      </c>
      <c r="BB535" s="941">
        <v>77.617318908745645</v>
      </c>
      <c r="BC535" s="941">
        <v>1.3174901472456803E-14</v>
      </c>
      <c r="BD535" s="941">
        <v>1.0712988188904815</v>
      </c>
      <c r="BE535" s="942">
        <v>1.9898122922206307</v>
      </c>
      <c r="BF535" s="650"/>
      <c r="BG535" s="650"/>
    </row>
    <row r="536" spans="2:59" ht="16.5">
      <c r="B536" s="1101"/>
      <c r="C536" s="1112"/>
      <c r="D536" s="914" t="s">
        <v>822</v>
      </c>
      <c r="E536" s="997" t="s">
        <v>1939</v>
      </c>
      <c r="F536" s="998" t="s">
        <v>851</v>
      </c>
      <c r="G536" s="998" t="s">
        <v>851</v>
      </c>
      <c r="H536" s="998" t="s">
        <v>851</v>
      </c>
      <c r="I536" s="999" t="s">
        <v>851</v>
      </c>
      <c r="J536" s="650"/>
      <c r="K536" s="650"/>
      <c r="R536" s="1101"/>
      <c r="S536" s="909" t="s">
        <v>101</v>
      </c>
      <c r="T536" s="971" t="s">
        <v>2053</v>
      </c>
      <c r="U536" s="941">
        <v>0.13550215542463906</v>
      </c>
      <c r="V536" s="941">
        <v>77.022444683712692</v>
      </c>
      <c r="W536" s="941">
        <v>5.8962434122765197E-5</v>
      </c>
      <c r="X536" s="941">
        <v>0.26310683401247215</v>
      </c>
      <c r="Y536" s="942">
        <v>1.0841153882097487</v>
      </c>
      <c r="Z536" s="650"/>
      <c r="AA536" s="650"/>
      <c r="AB536" s="650"/>
      <c r="AC536" s="650"/>
      <c r="AX536" s="1101"/>
      <c r="AY536" s="909" t="s">
        <v>101</v>
      </c>
      <c r="AZ536" s="971" t="s">
        <v>2054</v>
      </c>
      <c r="BA536" s="941">
        <v>0.16326357116295925</v>
      </c>
      <c r="BB536" s="941">
        <v>75.057989146371114</v>
      </c>
      <c r="BC536" s="941">
        <v>1.1074280628376044E-8</v>
      </c>
      <c r="BD536" s="941">
        <v>0.65636624058273729</v>
      </c>
      <c r="BE536" s="942">
        <v>1.6464115371950399</v>
      </c>
      <c r="BF536" s="650"/>
      <c r="BG536" s="650"/>
    </row>
    <row r="537" spans="2:59" ht="17.25" thickBot="1">
      <c r="B537" s="1101"/>
      <c r="C537" s="1287" t="s">
        <v>10</v>
      </c>
      <c r="D537" s="904" t="s">
        <v>823</v>
      </c>
      <c r="E537" s="996">
        <v>2.7029166666666642</v>
      </c>
      <c r="F537" s="977">
        <v>0.22506137840671861</v>
      </c>
      <c r="G537" s="977">
        <v>38.999999999998977</v>
      </c>
      <c r="H537" s="977">
        <v>2.2476870601125016</v>
      </c>
      <c r="I537" s="978">
        <v>3.1581462732208267</v>
      </c>
      <c r="J537" s="650"/>
      <c r="K537" s="650"/>
      <c r="R537" s="1101"/>
      <c r="S537" s="909" t="s">
        <v>102</v>
      </c>
      <c r="T537" s="971" t="s">
        <v>2055</v>
      </c>
      <c r="U537" s="941">
        <v>0.13470551633725766</v>
      </c>
      <c r="V537" s="941">
        <v>77.19479159646329</v>
      </c>
      <c r="W537" s="941">
        <v>0.31115175604096706</v>
      </c>
      <c r="X537" s="941">
        <v>-9.0006111494985511E-2</v>
      </c>
      <c r="Y537" s="942">
        <v>0.72611722260609546</v>
      </c>
      <c r="Z537" s="650"/>
      <c r="AA537" s="650"/>
      <c r="AB537" s="650"/>
      <c r="AC537" s="650"/>
      <c r="AX537" s="1101"/>
      <c r="AY537" s="909" t="s">
        <v>102</v>
      </c>
      <c r="AZ537" s="971" t="s">
        <v>2056</v>
      </c>
      <c r="BA537" s="941">
        <v>0.16036397150074663</v>
      </c>
      <c r="BB537" s="941">
        <v>75.841182504249517</v>
      </c>
      <c r="BC537" s="941">
        <v>3.8606399301728461E-2</v>
      </c>
      <c r="BD537" s="941">
        <v>1.3934215587557195E-2</v>
      </c>
      <c r="BE537" s="942">
        <v>0.98606578441244508</v>
      </c>
      <c r="BF537" s="650"/>
      <c r="BG537" s="650"/>
    </row>
    <row r="538" spans="2:59" ht="17.25" thickBot="1">
      <c r="B538" s="1109"/>
      <c r="C538" s="1113"/>
      <c r="D538" s="919" t="s">
        <v>822</v>
      </c>
      <c r="E538" s="972">
        <v>3.0920833333333615</v>
      </c>
      <c r="F538" s="958">
        <v>0.28051251732595456</v>
      </c>
      <c r="G538" s="931">
        <v>38.999999999999822</v>
      </c>
      <c r="H538" s="958">
        <v>2.5246932115815794</v>
      </c>
      <c r="I538" s="959">
        <v>3.6594734550851435</v>
      </c>
      <c r="J538" s="650"/>
      <c r="K538" s="650"/>
      <c r="R538" s="1102"/>
      <c r="S538" s="914" t="s">
        <v>104</v>
      </c>
      <c r="T538" s="973" t="s">
        <v>2057</v>
      </c>
      <c r="U538" s="974">
        <v>0.13668840885121497</v>
      </c>
      <c r="V538" s="974">
        <v>76.742787629943734</v>
      </c>
      <c r="W538" s="974">
        <v>8.9449435335360505E-7</v>
      </c>
      <c r="X538" s="974">
        <v>-1.2349797213203304</v>
      </c>
      <c r="Y538" s="975">
        <v>-0.40668694534632915</v>
      </c>
      <c r="Z538" s="650"/>
      <c r="AA538" s="650"/>
      <c r="AB538" s="650"/>
      <c r="AC538" s="650"/>
      <c r="AX538" s="1102"/>
      <c r="AY538" s="914" t="s">
        <v>104</v>
      </c>
      <c r="AZ538" s="973" t="s">
        <v>2058</v>
      </c>
      <c r="BA538" s="974">
        <v>0.14734580632424504</v>
      </c>
      <c r="BB538" s="974">
        <v>77.981657000461425</v>
      </c>
      <c r="BC538" s="974">
        <v>3.7795984212395384E-3</v>
      </c>
      <c r="BD538" s="974">
        <v>-1.0114865849993651</v>
      </c>
      <c r="BE538" s="975">
        <v>-0.11906897055610045</v>
      </c>
      <c r="BF538" s="650"/>
      <c r="BG538" s="650"/>
    </row>
    <row r="539" spans="2:59" ht="17.25" thickBot="1">
      <c r="B539" s="1292" t="s">
        <v>1915</v>
      </c>
      <c r="C539" s="1105"/>
      <c r="D539" s="1105"/>
      <c r="E539" s="1105"/>
      <c r="F539" s="1105"/>
      <c r="G539" s="1105"/>
      <c r="H539" s="1105"/>
      <c r="I539" s="1105"/>
      <c r="J539" s="650"/>
      <c r="K539" s="650"/>
      <c r="R539" s="1288" t="s">
        <v>104</v>
      </c>
      <c r="S539" s="904" t="s">
        <v>99</v>
      </c>
      <c r="T539" s="976" t="s">
        <v>2059</v>
      </c>
      <c r="U539" s="977">
        <v>0.13928433731884243</v>
      </c>
      <c r="V539" s="977">
        <v>77.422864989939669</v>
      </c>
      <c r="W539" s="977">
        <v>1.3603112560938043E-27</v>
      </c>
      <c r="X539" s="977">
        <v>2.0281074975645423</v>
      </c>
      <c r="Y539" s="978">
        <v>2.8718925024354482</v>
      </c>
      <c r="Z539" s="650"/>
      <c r="AA539" s="650"/>
      <c r="AB539" s="650"/>
      <c r="AC539" s="650"/>
      <c r="AX539" s="1288" t="s">
        <v>104</v>
      </c>
      <c r="AY539" s="904" t="s">
        <v>99</v>
      </c>
      <c r="AZ539" s="976" t="s">
        <v>2060</v>
      </c>
      <c r="BA539" s="977">
        <v>0.13935676179933137</v>
      </c>
      <c r="BB539" s="977">
        <v>76.602099313655103</v>
      </c>
      <c r="BC539" s="977">
        <v>1.8358398708521685E-27</v>
      </c>
      <c r="BD539" s="977">
        <v>2.0305217213957003</v>
      </c>
      <c r="BE539" s="978">
        <v>2.875033834159765</v>
      </c>
      <c r="BF539" s="650"/>
      <c r="BG539" s="650"/>
    </row>
    <row r="540" spans="2:59" ht="16.5">
      <c r="B540" s="650"/>
      <c r="C540" s="650"/>
      <c r="D540" s="650"/>
      <c r="E540" s="650"/>
      <c r="F540" s="650"/>
      <c r="G540" s="650"/>
      <c r="H540" s="650"/>
      <c r="I540" s="650"/>
      <c r="J540" s="650"/>
      <c r="K540" s="650"/>
      <c r="R540" s="1101"/>
      <c r="S540" s="909" t="s">
        <v>100</v>
      </c>
      <c r="T540" s="971" t="s">
        <v>2061</v>
      </c>
      <c r="U540" s="941">
        <v>0.14751690660212546</v>
      </c>
      <c r="V540" s="941">
        <v>77.922533339048599</v>
      </c>
      <c r="W540" s="941">
        <v>2.9034189034516237E-25</v>
      </c>
      <c r="X540" s="941">
        <v>1.9227067696434454</v>
      </c>
      <c r="Y540" s="942">
        <v>2.8161821192454339</v>
      </c>
      <c r="Z540" s="650"/>
      <c r="AA540" s="650"/>
      <c r="AB540" s="650"/>
      <c r="AC540" s="650"/>
      <c r="AX540" s="1101"/>
      <c r="AY540" s="909" t="s">
        <v>100</v>
      </c>
      <c r="AZ540" s="971" t="s">
        <v>2062</v>
      </c>
      <c r="BA540" s="941">
        <v>0.15272596894146756</v>
      </c>
      <c r="BB540" s="941">
        <v>77.765283952824618</v>
      </c>
      <c r="BC540" s="941">
        <v>2.7030466336754142E-21</v>
      </c>
      <c r="BD540" s="941">
        <v>1.6332910124617621</v>
      </c>
      <c r="BE540" s="942">
        <v>2.5583756542048155</v>
      </c>
      <c r="BF540" s="650"/>
      <c r="BG540" s="650"/>
    </row>
    <row r="541" spans="2:59" ht="17.25" thickBot="1">
      <c r="B541" s="1106" t="s">
        <v>937</v>
      </c>
      <c r="C541" s="1105"/>
      <c r="D541" s="1105"/>
      <c r="E541" s="1105"/>
      <c r="F541" s="1105"/>
      <c r="G541" s="1105"/>
      <c r="H541" s="1105"/>
      <c r="I541" s="1105"/>
      <c r="J541" s="1105"/>
      <c r="K541" s="1105"/>
      <c r="R541" s="1101"/>
      <c r="S541" s="909" t="s">
        <v>101</v>
      </c>
      <c r="T541" s="971" t="s">
        <v>2063</v>
      </c>
      <c r="U541" s="941">
        <v>0.14405629417385787</v>
      </c>
      <c r="V541" s="941">
        <v>77.981121755079116</v>
      </c>
      <c r="W541" s="941">
        <v>3.6440987128514841E-15</v>
      </c>
      <c r="X541" s="941">
        <v>1.0581972056752331</v>
      </c>
      <c r="Y541" s="942">
        <v>1.9306916832136474</v>
      </c>
      <c r="Z541" s="650"/>
      <c r="AA541" s="650"/>
      <c r="AB541" s="650"/>
      <c r="AC541" s="650"/>
      <c r="AX541" s="1101"/>
      <c r="AY541" s="909" t="s">
        <v>101</v>
      </c>
      <c r="AZ541" s="971" t="s">
        <v>2064</v>
      </c>
      <c r="BA541" s="941">
        <v>0.16428015971765869</v>
      </c>
      <c r="BB541" s="941">
        <v>75.467142619881386</v>
      </c>
      <c r="BC541" s="941">
        <v>3.8371737560508046E-15</v>
      </c>
      <c r="BD541" s="941">
        <v>1.2186505073457115</v>
      </c>
      <c r="BE541" s="942">
        <v>2.2146828259875311</v>
      </c>
      <c r="BF541" s="650"/>
      <c r="BG541" s="650"/>
    </row>
    <row r="542" spans="2:59" ht="17.25" thickBot="1">
      <c r="B542" s="1297" t="s">
        <v>109</v>
      </c>
      <c r="C542" s="1299" t="s">
        <v>836</v>
      </c>
      <c r="D542" s="1299" t="s">
        <v>78</v>
      </c>
      <c r="E542" s="1298" t="s">
        <v>79</v>
      </c>
      <c r="F542" s="1289" t="s">
        <v>80</v>
      </c>
      <c r="G542" s="1290" t="s">
        <v>71</v>
      </c>
      <c r="H542" s="1290" t="s">
        <v>50</v>
      </c>
      <c r="I542" s="1290" t="s">
        <v>1921</v>
      </c>
      <c r="J542" s="1291" t="s">
        <v>1922</v>
      </c>
      <c r="K542" s="1111"/>
      <c r="R542" s="1101"/>
      <c r="S542" s="909" t="s">
        <v>102</v>
      </c>
      <c r="T542" s="971" t="s">
        <v>2065</v>
      </c>
      <c r="U542" s="941">
        <v>0.14330721509424865</v>
      </c>
      <c r="V542" s="941">
        <v>77.946479166489738</v>
      </c>
      <c r="W542" s="941">
        <v>1.7936094397102858E-10</v>
      </c>
      <c r="X542" s="941">
        <v>0.70490399271033577</v>
      </c>
      <c r="Y542" s="942">
        <v>1.5728737850674339</v>
      </c>
      <c r="Z542" s="650"/>
      <c r="AA542" s="650"/>
      <c r="AB542" s="650"/>
      <c r="AC542" s="650"/>
      <c r="AX542" s="1101"/>
      <c r="AY542" s="909" t="s">
        <v>102</v>
      </c>
      <c r="AZ542" s="971" t="s">
        <v>2066</v>
      </c>
      <c r="BA542" s="941">
        <v>0.16139882454178239</v>
      </c>
      <c r="BB542" s="941">
        <v>76.198123768369371</v>
      </c>
      <c r="BC542" s="941">
        <v>7.3168218658718803E-8</v>
      </c>
      <c r="BD542" s="941">
        <v>0.57614992089952088</v>
      </c>
      <c r="BE542" s="942">
        <v>1.5544056346559467</v>
      </c>
      <c r="BF542" s="650"/>
      <c r="BG542" s="650"/>
    </row>
    <row r="543" spans="2:59" ht="30" thickBot="1">
      <c r="B543" s="1109"/>
      <c r="C543" s="1113"/>
      <c r="D543" s="1113"/>
      <c r="E543" s="1110"/>
      <c r="F543" s="1107"/>
      <c r="G543" s="1108"/>
      <c r="H543" s="1108"/>
      <c r="I543" s="1108"/>
      <c r="J543" s="951" t="s">
        <v>73</v>
      </c>
      <c r="K543" s="952" t="s">
        <v>74</v>
      </c>
      <c r="R543" s="1109"/>
      <c r="S543" s="919" t="s">
        <v>103</v>
      </c>
      <c r="T543" s="957" t="s">
        <v>2067</v>
      </c>
      <c r="U543" s="958">
        <v>0.13668840885121497</v>
      </c>
      <c r="V543" s="958">
        <v>76.742787629943734</v>
      </c>
      <c r="W543" s="958">
        <v>8.9449435335360505E-7</v>
      </c>
      <c r="X543" s="958">
        <v>0.40668694534632915</v>
      </c>
      <c r="Y543" s="959">
        <v>1.2349797213203304</v>
      </c>
      <c r="Z543" s="650"/>
      <c r="AA543" s="650"/>
      <c r="AB543" s="650"/>
      <c r="AC543" s="650"/>
      <c r="AX543" s="1109"/>
      <c r="AY543" s="919" t="s">
        <v>103</v>
      </c>
      <c r="AZ543" s="957" t="s">
        <v>2068</v>
      </c>
      <c r="BA543" s="958">
        <v>0.14734580632424504</v>
      </c>
      <c r="BB543" s="958">
        <v>77.981657000461425</v>
      </c>
      <c r="BC543" s="958">
        <v>3.7795984212395384E-3</v>
      </c>
      <c r="BD543" s="958">
        <v>0.11906897055610045</v>
      </c>
      <c r="BE543" s="959">
        <v>1.0114865849993651</v>
      </c>
      <c r="BF543" s="650"/>
      <c r="BG543" s="650"/>
    </row>
    <row r="544" spans="2:59" ht="16.5">
      <c r="B544" s="1284" t="s">
        <v>858</v>
      </c>
      <c r="C544" s="1300" t="s">
        <v>823</v>
      </c>
      <c r="D544" s="890" t="s">
        <v>2</v>
      </c>
      <c r="E544" s="891" t="s">
        <v>1</v>
      </c>
      <c r="F544" s="985" t="s">
        <v>1939</v>
      </c>
      <c r="G544" s="894" t="s">
        <v>851</v>
      </c>
      <c r="H544" s="894" t="s">
        <v>851</v>
      </c>
      <c r="I544" s="894" t="s">
        <v>851</v>
      </c>
      <c r="J544" s="894" t="s">
        <v>851</v>
      </c>
      <c r="K544" s="986" t="s">
        <v>851</v>
      </c>
      <c r="R544" s="1292" t="s">
        <v>81</v>
      </c>
      <c r="S544" s="1105"/>
      <c r="T544" s="1105"/>
      <c r="U544" s="1105"/>
      <c r="V544" s="1105"/>
      <c r="W544" s="1105"/>
      <c r="X544" s="1105"/>
      <c r="Y544" s="1105"/>
      <c r="Z544" s="650"/>
      <c r="AA544" s="650"/>
      <c r="AB544" s="650"/>
      <c r="AC544" s="650"/>
      <c r="AX544" s="1292" t="s">
        <v>81</v>
      </c>
      <c r="AY544" s="1105"/>
      <c r="AZ544" s="1105"/>
      <c r="BA544" s="1105"/>
      <c r="BB544" s="1105"/>
      <c r="BC544" s="1105"/>
      <c r="BD544" s="1105"/>
      <c r="BE544" s="1105"/>
      <c r="BF544" s="650"/>
      <c r="BG544" s="650"/>
    </row>
    <row r="545" spans="2:59" ht="16.5">
      <c r="B545" s="1101"/>
      <c r="C545" s="1112"/>
      <c r="D545" s="896" t="s">
        <v>1</v>
      </c>
      <c r="E545" s="897" t="s">
        <v>2</v>
      </c>
      <c r="F545" s="987" t="s">
        <v>1940</v>
      </c>
      <c r="G545" s="900" t="s">
        <v>851</v>
      </c>
      <c r="H545" s="900" t="s">
        <v>851</v>
      </c>
      <c r="I545" s="900" t="s">
        <v>851</v>
      </c>
      <c r="J545" s="900" t="s">
        <v>851</v>
      </c>
      <c r="K545" s="988" t="s">
        <v>851</v>
      </c>
      <c r="R545" s="1292" t="s">
        <v>1889</v>
      </c>
      <c r="S545" s="1105"/>
      <c r="T545" s="1105"/>
      <c r="U545" s="1105"/>
      <c r="V545" s="1105"/>
      <c r="W545" s="1105"/>
      <c r="X545" s="1105"/>
      <c r="Y545" s="1105"/>
      <c r="Z545" s="650"/>
      <c r="AA545" s="650"/>
      <c r="AB545" s="650"/>
      <c r="AC545" s="650"/>
      <c r="AX545" s="1292" t="s">
        <v>1901</v>
      </c>
      <c r="AY545" s="1105"/>
      <c r="AZ545" s="1105"/>
      <c r="BA545" s="1105"/>
      <c r="BB545" s="1105"/>
      <c r="BC545" s="1105"/>
      <c r="BD545" s="1105"/>
      <c r="BE545" s="1105"/>
      <c r="BF545" s="650"/>
      <c r="BG545" s="650"/>
    </row>
    <row r="546" spans="2:59" ht="16.5">
      <c r="B546" s="1101"/>
      <c r="C546" s="1286" t="s">
        <v>822</v>
      </c>
      <c r="D546" s="896" t="s">
        <v>2</v>
      </c>
      <c r="E546" s="897" t="s">
        <v>1</v>
      </c>
      <c r="F546" s="987" t="s">
        <v>1939</v>
      </c>
      <c r="G546" s="900" t="s">
        <v>851</v>
      </c>
      <c r="H546" s="900" t="s">
        <v>851</v>
      </c>
      <c r="I546" s="900" t="s">
        <v>851</v>
      </c>
      <c r="J546" s="900" t="s">
        <v>851</v>
      </c>
      <c r="K546" s="988" t="s">
        <v>851</v>
      </c>
      <c r="R546" s="650"/>
      <c r="S546" s="650"/>
      <c r="T546" s="650"/>
      <c r="U546" s="650"/>
      <c r="V546" s="650"/>
      <c r="W546" s="650"/>
      <c r="X546" s="650"/>
      <c r="Y546" s="650"/>
      <c r="Z546" s="650"/>
      <c r="AA546" s="650"/>
      <c r="AB546" s="650"/>
      <c r="AC546" s="650"/>
      <c r="AX546" s="650"/>
      <c r="AY546" s="650"/>
      <c r="AZ546" s="650"/>
      <c r="BA546" s="650"/>
      <c r="BB546" s="650"/>
      <c r="BC546" s="650"/>
      <c r="BD546" s="650"/>
      <c r="BE546" s="650"/>
      <c r="BF546" s="650"/>
      <c r="BG546" s="650"/>
    </row>
    <row r="547" spans="2:59" ht="17.25" thickBot="1">
      <c r="B547" s="1102"/>
      <c r="C547" s="1112"/>
      <c r="D547" s="896" t="s">
        <v>1</v>
      </c>
      <c r="E547" s="897" t="s">
        <v>2</v>
      </c>
      <c r="F547" s="987" t="s">
        <v>1940</v>
      </c>
      <c r="G547" s="900" t="s">
        <v>851</v>
      </c>
      <c r="H547" s="900" t="s">
        <v>851</v>
      </c>
      <c r="I547" s="900" t="s">
        <v>851</v>
      </c>
      <c r="J547" s="900" t="s">
        <v>851</v>
      </c>
      <c r="K547" s="988" t="s">
        <v>851</v>
      </c>
      <c r="R547" s="1106" t="s">
        <v>942</v>
      </c>
      <c r="S547" s="1105"/>
      <c r="T547" s="1105"/>
      <c r="U547" s="1105"/>
      <c r="V547" s="650"/>
      <c r="W547" s="650"/>
      <c r="X547" s="650"/>
      <c r="Y547" s="650"/>
      <c r="Z547" s="650"/>
      <c r="AA547" s="650"/>
      <c r="AB547" s="650"/>
      <c r="AC547" s="650"/>
      <c r="AX547" s="1106" t="s">
        <v>942</v>
      </c>
      <c r="AY547" s="1105"/>
      <c r="AZ547" s="1105"/>
      <c r="BA547" s="1105"/>
      <c r="BB547" s="650"/>
      <c r="BC547" s="650"/>
      <c r="BD547" s="650"/>
      <c r="BE547" s="650"/>
      <c r="BF547" s="650"/>
      <c r="BG547" s="650"/>
    </row>
    <row r="548" spans="2:59" ht="30" thickBot="1">
      <c r="B548" s="1285" t="s">
        <v>1049</v>
      </c>
      <c r="C548" s="1286" t="s">
        <v>823</v>
      </c>
      <c r="D548" s="896" t="s">
        <v>2</v>
      </c>
      <c r="E548" s="897" t="s">
        <v>1</v>
      </c>
      <c r="F548" s="987" t="s">
        <v>1939</v>
      </c>
      <c r="G548" s="900" t="s">
        <v>851</v>
      </c>
      <c r="H548" s="900" t="s">
        <v>851</v>
      </c>
      <c r="I548" s="900" t="s">
        <v>851</v>
      </c>
      <c r="J548" s="900" t="s">
        <v>851</v>
      </c>
      <c r="K548" s="988" t="s">
        <v>851</v>
      </c>
      <c r="R548" s="887" t="s">
        <v>849</v>
      </c>
      <c r="S548" s="888" t="s">
        <v>850</v>
      </c>
      <c r="T548" s="888" t="s">
        <v>36</v>
      </c>
      <c r="U548" s="889" t="s">
        <v>39</v>
      </c>
      <c r="V548" s="650"/>
      <c r="W548" s="650"/>
      <c r="X548" s="650"/>
      <c r="Y548" s="650"/>
      <c r="Z548" s="650"/>
      <c r="AA548" s="650"/>
      <c r="AB548" s="650"/>
      <c r="AC548" s="650"/>
      <c r="AX548" s="887" t="s">
        <v>849</v>
      </c>
      <c r="AY548" s="888" t="s">
        <v>850</v>
      </c>
      <c r="AZ548" s="888" t="s">
        <v>36</v>
      </c>
      <c r="BA548" s="889" t="s">
        <v>39</v>
      </c>
      <c r="BB548" s="650"/>
      <c r="BC548" s="650"/>
      <c r="BD548" s="650"/>
      <c r="BE548" s="650"/>
      <c r="BF548" s="650"/>
      <c r="BG548" s="650"/>
    </row>
    <row r="549" spans="2:59" ht="17.25" thickBot="1">
      <c r="B549" s="1101"/>
      <c r="C549" s="1112"/>
      <c r="D549" s="896" t="s">
        <v>1</v>
      </c>
      <c r="E549" s="897" t="s">
        <v>2</v>
      </c>
      <c r="F549" s="987" t="s">
        <v>1940</v>
      </c>
      <c r="G549" s="900" t="s">
        <v>851</v>
      </c>
      <c r="H549" s="900" t="s">
        <v>851</v>
      </c>
      <c r="I549" s="900" t="s">
        <v>851</v>
      </c>
      <c r="J549" s="900" t="s">
        <v>851</v>
      </c>
      <c r="K549" s="988" t="s">
        <v>851</v>
      </c>
      <c r="R549" s="969">
        <v>5</v>
      </c>
      <c r="S549" s="954">
        <v>68.734550940587965</v>
      </c>
      <c r="T549" s="954">
        <v>88.518392947171691</v>
      </c>
      <c r="U549" s="955">
        <v>1.4479871725803779E-28</v>
      </c>
      <c r="V549" s="650"/>
      <c r="W549" s="650"/>
      <c r="X549" s="650"/>
      <c r="Y549" s="650"/>
      <c r="Z549" s="650"/>
      <c r="AA549" s="650"/>
      <c r="AB549" s="650"/>
      <c r="AC549" s="650"/>
      <c r="AX549" s="969">
        <v>5</v>
      </c>
      <c r="AY549" s="954">
        <v>84.093887437830517</v>
      </c>
      <c r="AZ549" s="954">
        <v>85.35880331758726</v>
      </c>
      <c r="BA549" s="955">
        <v>1.864213035473154E-31</v>
      </c>
      <c r="BB549" s="650"/>
      <c r="BC549" s="650"/>
      <c r="BD549" s="650"/>
      <c r="BE549" s="650"/>
      <c r="BF549" s="650"/>
      <c r="BG549" s="650"/>
    </row>
    <row r="550" spans="2:59" ht="16.5">
      <c r="B550" s="1101"/>
      <c r="C550" s="1286" t="s">
        <v>822</v>
      </c>
      <c r="D550" s="896" t="s">
        <v>2</v>
      </c>
      <c r="E550" s="897" t="s">
        <v>1</v>
      </c>
      <c r="F550" s="987" t="s">
        <v>1939</v>
      </c>
      <c r="G550" s="900" t="s">
        <v>851</v>
      </c>
      <c r="H550" s="900" t="s">
        <v>851</v>
      </c>
      <c r="I550" s="900" t="s">
        <v>851</v>
      </c>
      <c r="J550" s="900" t="s">
        <v>851</v>
      </c>
      <c r="K550" s="988" t="s">
        <v>851</v>
      </c>
      <c r="R550" s="1292" t="s">
        <v>1178</v>
      </c>
      <c r="S550" s="1105"/>
      <c r="T550" s="1105"/>
      <c r="U550" s="1105"/>
      <c r="V550" s="650"/>
      <c r="W550" s="650"/>
      <c r="X550" s="650"/>
      <c r="Y550" s="650"/>
      <c r="Z550" s="650"/>
      <c r="AA550" s="650"/>
      <c r="AB550" s="650"/>
      <c r="AC550" s="650"/>
      <c r="AX550" s="1292" t="s">
        <v>1178</v>
      </c>
      <c r="AY550" s="1105"/>
      <c r="AZ550" s="1105"/>
      <c r="BA550" s="1105"/>
      <c r="BB550" s="650"/>
      <c r="BC550" s="650"/>
      <c r="BD550" s="650"/>
      <c r="BE550" s="650"/>
      <c r="BF550" s="650"/>
      <c r="BG550" s="650"/>
    </row>
    <row r="551" spans="2:59" ht="15.95" customHeight="1">
      <c r="B551" s="1102"/>
      <c r="C551" s="1112"/>
      <c r="D551" s="896" t="s">
        <v>1</v>
      </c>
      <c r="E551" s="897" t="s">
        <v>2</v>
      </c>
      <c r="F551" s="987" t="s">
        <v>1940</v>
      </c>
      <c r="G551" s="900" t="s">
        <v>851</v>
      </c>
      <c r="H551" s="900" t="s">
        <v>851</v>
      </c>
      <c r="I551" s="900" t="s">
        <v>851</v>
      </c>
      <c r="J551" s="900" t="s">
        <v>851</v>
      </c>
      <c r="K551" s="988" t="s">
        <v>851</v>
      </c>
      <c r="R551" s="1292" t="s">
        <v>1885</v>
      </c>
      <c r="S551" s="1105"/>
      <c r="T551" s="1105"/>
      <c r="U551" s="1105"/>
      <c r="V551" s="650"/>
      <c r="W551" s="650"/>
      <c r="X551" s="650"/>
      <c r="Y551" s="650"/>
      <c r="Z551" s="650"/>
      <c r="AA551" s="650"/>
      <c r="AB551" s="650"/>
      <c r="AC551" s="650"/>
      <c r="AX551" s="1292" t="s">
        <v>1897</v>
      </c>
      <c r="AY551" s="1105"/>
      <c r="AZ551" s="1105"/>
      <c r="BA551" s="1105"/>
      <c r="BB551" s="650"/>
      <c r="BC551" s="650"/>
      <c r="BD551" s="650"/>
      <c r="BE551" s="650"/>
      <c r="BF551" s="650"/>
      <c r="BG551" s="650"/>
    </row>
    <row r="552" spans="2:59" ht="15.95" customHeight="1" thickBot="1">
      <c r="B552" s="1288" t="s">
        <v>10</v>
      </c>
      <c r="C552" s="1286" t="s">
        <v>823</v>
      </c>
      <c r="D552" s="896" t="s">
        <v>2</v>
      </c>
      <c r="E552" s="897" t="s">
        <v>1</v>
      </c>
      <c r="F552" s="989">
        <v>-4.6666666666663081E-2</v>
      </c>
      <c r="G552" s="990">
        <v>0.31828485370916448</v>
      </c>
      <c r="H552" s="990">
        <v>38.99999999999914</v>
      </c>
      <c r="I552" s="990">
        <v>0.88418790262790292</v>
      </c>
      <c r="J552" s="990">
        <v>-0.6904585502493279</v>
      </c>
      <c r="K552" s="991">
        <v>0.59712521691600173</v>
      </c>
      <c r="R552" s="650"/>
      <c r="S552" s="650"/>
      <c r="T552" s="650"/>
      <c r="U552" s="650"/>
      <c r="V552" s="650"/>
      <c r="W552" s="650"/>
      <c r="X552" s="650"/>
      <c r="Y552" s="650"/>
      <c r="Z552" s="650"/>
      <c r="AA552" s="650"/>
      <c r="AB552" s="650"/>
      <c r="AC552" s="650"/>
      <c r="AX552" s="650"/>
      <c r="AY552" s="650"/>
      <c r="AZ552" s="650"/>
      <c r="BA552" s="650"/>
      <c r="BB552" s="650"/>
      <c r="BC552" s="650"/>
      <c r="BD552" s="650"/>
      <c r="BE552" s="650"/>
      <c r="BF552" s="650"/>
      <c r="BG552" s="650"/>
    </row>
    <row r="553" spans="2:59" ht="15">
      <c r="B553" s="1101"/>
      <c r="C553" s="1112"/>
      <c r="D553" s="896" t="s">
        <v>1</v>
      </c>
      <c r="E553" s="897" t="s">
        <v>2</v>
      </c>
      <c r="F553" s="989">
        <v>4.6666666666663081E-2</v>
      </c>
      <c r="G553" s="990">
        <v>0.31828485370916448</v>
      </c>
      <c r="H553" s="990">
        <v>38.99999999999914</v>
      </c>
      <c r="I553" s="990">
        <v>0.88418790262790292</v>
      </c>
      <c r="J553" s="990">
        <v>-0.59712521691600173</v>
      </c>
      <c r="K553" s="991">
        <v>0.6904585502493279</v>
      </c>
      <c r="R553" s="650"/>
      <c r="S553" s="650"/>
      <c r="T553" s="650"/>
      <c r="U553" s="650"/>
      <c r="V553" s="650"/>
      <c r="W553" s="650"/>
      <c r="X553" s="650"/>
      <c r="Y553" s="650"/>
      <c r="Z553" s="650"/>
      <c r="AA553" s="650"/>
      <c r="AB553" s="650"/>
      <c r="AC553" s="650"/>
      <c r="AX553" s="650"/>
      <c r="AY553" s="650"/>
      <c r="AZ553" s="650"/>
      <c r="BA553" s="650"/>
      <c r="BB553" s="650"/>
      <c r="BC553" s="650"/>
      <c r="BD553" s="650"/>
      <c r="BE553" s="650"/>
      <c r="BF553" s="650"/>
      <c r="BG553" s="650"/>
    </row>
    <row r="554" spans="2:59" ht="15.75" thickBot="1">
      <c r="B554" s="1101"/>
      <c r="C554" s="1287" t="s">
        <v>822</v>
      </c>
      <c r="D554" s="896" t="s">
        <v>2</v>
      </c>
      <c r="E554" s="897" t="s">
        <v>1</v>
      </c>
      <c r="F554" s="989">
        <v>-0.35458333333334963</v>
      </c>
      <c r="G554" s="990">
        <v>0.39670460641778194</v>
      </c>
      <c r="H554" s="1003">
        <v>39.000000000000036</v>
      </c>
      <c r="I554" s="990">
        <v>0.37689996999474762</v>
      </c>
      <c r="J554" s="990">
        <v>-1.1569941386712397</v>
      </c>
      <c r="K554" s="991">
        <v>0.44782747200454048</v>
      </c>
      <c r="R554" s="684" t="s">
        <v>115</v>
      </c>
      <c r="S554" s="650"/>
      <c r="T554" s="650"/>
      <c r="U554" s="650"/>
      <c r="V554" s="650"/>
      <c r="W554" s="650"/>
      <c r="X554" s="650"/>
      <c r="Y554" s="650"/>
      <c r="Z554" s="650"/>
      <c r="AA554" s="650"/>
      <c r="AB554" s="650"/>
      <c r="AC554" s="650"/>
      <c r="AX554" s="684" t="s">
        <v>115</v>
      </c>
      <c r="AY554" s="650"/>
      <c r="AZ554" s="650"/>
      <c r="BA554" s="650"/>
      <c r="BB554" s="650"/>
      <c r="BC554" s="650"/>
      <c r="BD554" s="650"/>
      <c r="BE554" s="650"/>
      <c r="BF554" s="650"/>
      <c r="BG554" s="650"/>
    </row>
    <row r="555" spans="2:59" ht="15.75" thickBot="1">
      <c r="B555" s="1109"/>
      <c r="C555" s="1113"/>
      <c r="D555" s="992" t="s">
        <v>1</v>
      </c>
      <c r="E555" s="965" t="s">
        <v>2</v>
      </c>
      <c r="F555" s="993">
        <v>0.35458333333334963</v>
      </c>
      <c r="G555" s="967">
        <v>0.39670460641778194</v>
      </c>
      <c r="H555" s="1004">
        <v>39.000000000000036</v>
      </c>
      <c r="I555" s="967">
        <v>0.37689996999474762</v>
      </c>
      <c r="J555" s="967">
        <v>-0.44782747200454048</v>
      </c>
      <c r="K555" s="968">
        <v>1.1569941386712397</v>
      </c>
      <c r="R555" s="650"/>
      <c r="S555" s="650"/>
      <c r="T555" s="650"/>
      <c r="U555" s="650"/>
      <c r="V555" s="650"/>
      <c r="W555" s="650"/>
      <c r="X555" s="650"/>
      <c r="Y555" s="650"/>
      <c r="Z555" s="650"/>
      <c r="AA555" s="650"/>
      <c r="AB555" s="650"/>
      <c r="AC555" s="650"/>
      <c r="AX555" s="650"/>
      <c r="AY555" s="650"/>
      <c r="AZ555" s="650"/>
      <c r="BA555" s="650"/>
      <c r="BB555" s="650"/>
      <c r="BC555" s="650"/>
      <c r="BD555" s="650"/>
      <c r="BE555" s="650"/>
      <c r="BF555" s="650"/>
      <c r="BG555" s="650"/>
    </row>
    <row r="556" spans="2:59" ht="15.75" thickBot="1">
      <c r="B556" s="1292" t="s">
        <v>81</v>
      </c>
      <c r="C556" s="1105"/>
      <c r="D556" s="1105"/>
      <c r="E556" s="1105"/>
      <c r="F556" s="1105"/>
      <c r="G556" s="1105"/>
      <c r="H556" s="1105"/>
      <c r="I556" s="1105"/>
      <c r="J556" s="1105"/>
      <c r="K556" s="1105"/>
      <c r="R556" s="1106" t="s">
        <v>935</v>
      </c>
      <c r="S556" s="1105"/>
      <c r="T556" s="1105"/>
      <c r="U556" s="1105"/>
      <c r="V556" s="1105"/>
      <c r="W556" s="1105"/>
      <c r="X556" s="1105"/>
      <c r="Y556" s="650"/>
      <c r="Z556" s="650"/>
      <c r="AA556" s="650"/>
      <c r="AB556" s="650"/>
      <c r="AC556" s="650"/>
      <c r="AX556" s="1106" t="s">
        <v>935</v>
      </c>
      <c r="AY556" s="1105"/>
      <c r="AZ556" s="1105"/>
      <c r="BA556" s="1105"/>
      <c r="BB556" s="1105"/>
      <c r="BC556" s="1105"/>
      <c r="BD556" s="1105"/>
      <c r="BE556" s="650"/>
      <c r="BF556" s="650"/>
      <c r="BG556" s="650"/>
    </row>
    <row r="557" spans="2:59" ht="16.5" thickBot="1">
      <c r="B557" s="1292" t="s">
        <v>1916</v>
      </c>
      <c r="C557" s="1105"/>
      <c r="D557" s="1105"/>
      <c r="E557" s="1105"/>
      <c r="F557" s="1105"/>
      <c r="G557" s="1105"/>
      <c r="H557" s="1105"/>
      <c r="I557" s="1105"/>
      <c r="J557" s="1105"/>
      <c r="K557" s="1105"/>
      <c r="R557" s="1297" t="s">
        <v>30</v>
      </c>
      <c r="S557" s="1298" t="s">
        <v>109</v>
      </c>
      <c r="T557" s="1289" t="s">
        <v>16</v>
      </c>
      <c r="U557" s="1290" t="s">
        <v>71</v>
      </c>
      <c r="V557" s="1290" t="s">
        <v>50</v>
      </c>
      <c r="W557" s="1291" t="s">
        <v>72</v>
      </c>
      <c r="X557" s="1111"/>
      <c r="Y557" s="650"/>
      <c r="Z557" s="650"/>
      <c r="AA557" s="650"/>
      <c r="AB557" s="650"/>
      <c r="AC557" s="650"/>
      <c r="AX557" s="1297" t="s">
        <v>30</v>
      </c>
      <c r="AY557" s="1298" t="s">
        <v>109</v>
      </c>
      <c r="AZ557" s="1289" t="s">
        <v>16</v>
      </c>
      <c r="BA557" s="1290" t="s">
        <v>71</v>
      </c>
      <c r="BB557" s="1290" t="s">
        <v>50</v>
      </c>
      <c r="BC557" s="1291" t="s">
        <v>72</v>
      </c>
      <c r="BD557" s="1111"/>
      <c r="BE557" s="650"/>
      <c r="BF557" s="650"/>
      <c r="BG557" s="650"/>
    </row>
    <row r="558" spans="2:59" ht="30" thickBot="1">
      <c r="B558" s="650"/>
      <c r="C558" s="650"/>
      <c r="D558" s="650"/>
      <c r="E558" s="650"/>
      <c r="F558" s="650"/>
      <c r="G558" s="650"/>
      <c r="H558" s="650"/>
      <c r="I558" s="650"/>
      <c r="J558" s="650"/>
      <c r="K558" s="650"/>
      <c r="R558" s="1109"/>
      <c r="S558" s="1110"/>
      <c r="T558" s="1107"/>
      <c r="U558" s="1108"/>
      <c r="V558" s="1108"/>
      <c r="W558" s="951" t="s">
        <v>73</v>
      </c>
      <c r="X558" s="952" t="s">
        <v>74</v>
      </c>
      <c r="Y558" s="650"/>
      <c r="Z558" s="650"/>
      <c r="AA558" s="650"/>
      <c r="AB558" s="650"/>
      <c r="AC558" s="650"/>
      <c r="AX558" s="1109"/>
      <c r="AY558" s="1110"/>
      <c r="AZ558" s="1107"/>
      <c r="BA558" s="1108"/>
      <c r="BB558" s="1108"/>
      <c r="BC558" s="951" t="s">
        <v>73</v>
      </c>
      <c r="BD558" s="952" t="s">
        <v>74</v>
      </c>
      <c r="BE558" s="650"/>
      <c r="BF558" s="650"/>
      <c r="BG558" s="650"/>
    </row>
    <row r="559" spans="2:59" ht="29.25" thickBot="1">
      <c r="B559" s="1106" t="s">
        <v>942</v>
      </c>
      <c r="C559" s="1105"/>
      <c r="D559" s="1105"/>
      <c r="E559" s="1105"/>
      <c r="F559" s="1105"/>
      <c r="G559" s="1105"/>
      <c r="H559" s="650"/>
      <c r="I559" s="650"/>
      <c r="J559" s="650"/>
      <c r="K559" s="650"/>
      <c r="R559" s="1284" t="s">
        <v>2</v>
      </c>
      <c r="S559" s="924" t="s">
        <v>858</v>
      </c>
      <c r="T559" s="956">
        <v>1.566666666666662</v>
      </c>
      <c r="U559" s="939">
        <v>8.3302463418092471E-2</v>
      </c>
      <c r="V559" s="939">
        <v>231.44908489364687</v>
      </c>
      <c r="W559" s="939">
        <v>1.4025386113965725</v>
      </c>
      <c r="X559" s="940">
        <v>1.7307947219367514</v>
      </c>
      <c r="Y559" s="650"/>
      <c r="Z559" s="650"/>
      <c r="AA559" s="650"/>
      <c r="AB559" s="650"/>
      <c r="AC559" s="650"/>
      <c r="AX559" s="1284" t="s">
        <v>2</v>
      </c>
      <c r="AY559" s="924" t="s">
        <v>858</v>
      </c>
      <c r="AZ559" s="956">
        <v>1.4333333333333329</v>
      </c>
      <c r="BA559" s="939">
        <v>9.2930295846079508E-2</v>
      </c>
      <c r="BB559" s="939">
        <v>223.94908488545209</v>
      </c>
      <c r="BC559" s="939">
        <v>1.250203647574766</v>
      </c>
      <c r="BD559" s="940">
        <v>1.6164630190918998</v>
      </c>
      <c r="BE559" s="650"/>
      <c r="BF559" s="650"/>
      <c r="BG559" s="650"/>
    </row>
    <row r="560" spans="2:59" ht="30" thickBot="1">
      <c r="B560" s="884" t="s">
        <v>109</v>
      </c>
      <c r="C560" s="886" t="s">
        <v>836</v>
      </c>
      <c r="D560" s="887" t="s">
        <v>849</v>
      </c>
      <c r="E560" s="888" t="s">
        <v>850</v>
      </c>
      <c r="F560" s="888" t="s">
        <v>36</v>
      </c>
      <c r="G560" s="889" t="s">
        <v>39</v>
      </c>
      <c r="H560" s="650"/>
      <c r="I560" s="650"/>
      <c r="J560" s="650"/>
      <c r="K560" s="650"/>
      <c r="R560" s="1101"/>
      <c r="S560" s="909" t="s">
        <v>1049</v>
      </c>
      <c r="T560" s="979">
        <v>1.3703703703703682</v>
      </c>
      <c r="U560" s="941">
        <v>8.7808506368009215E-2</v>
      </c>
      <c r="V560" s="941">
        <v>231.4490848936463</v>
      </c>
      <c r="W560" s="941">
        <v>1.1973642095078776</v>
      </c>
      <c r="X560" s="942">
        <v>1.5433765312328589</v>
      </c>
      <c r="Y560" s="650"/>
      <c r="Z560" s="650"/>
      <c r="AA560" s="650"/>
      <c r="AB560" s="650"/>
      <c r="AC560" s="650"/>
      <c r="AX560" s="1101"/>
      <c r="AY560" s="909" t="s">
        <v>1049</v>
      </c>
      <c r="AZ560" s="979">
        <v>1.5555555555555547</v>
      </c>
      <c r="BA560" s="941">
        <v>9.795713283563183E-2</v>
      </c>
      <c r="BB560" s="941">
        <v>223.94908488545252</v>
      </c>
      <c r="BC560" s="941">
        <v>1.3625199174928999</v>
      </c>
      <c r="BD560" s="942">
        <v>1.7485911936182095</v>
      </c>
      <c r="BE560" s="650"/>
      <c r="BF560" s="650"/>
      <c r="BG560" s="650"/>
    </row>
    <row r="561" spans="2:59" ht="15">
      <c r="B561" s="1284" t="s">
        <v>858</v>
      </c>
      <c r="C561" s="924" t="s">
        <v>823</v>
      </c>
      <c r="D561" s="925">
        <v>0</v>
      </c>
      <c r="E561" s="994" t="s">
        <v>851</v>
      </c>
      <c r="F561" s="994" t="s">
        <v>851</v>
      </c>
      <c r="G561" s="995" t="s">
        <v>851</v>
      </c>
      <c r="H561" s="650"/>
      <c r="I561" s="650"/>
      <c r="J561" s="650"/>
      <c r="K561" s="650"/>
      <c r="R561" s="1102"/>
      <c r="S561" s="914" t="s">
        <v>10</v>
      </c>
      <c r="T561" s="980">
        <v>1.5138888888889266</v>
      </c>
      <c r="U561" s="974">
        <v>7.6044397183064175E-2</v>
      </c>
      <c r="V561" s="974">
        <v>231.44908489363905</v>
      </c>
      <c r="W561" s="974">
        <v>1.3640611585707887</v>
      </c>
      <c r="X561" s="975">
        <v>1.6637166192070645</v>
      </c>
      <c r="Y561" s="650"/>
      <c r="Z561" s="650"/>
      <c r="AA561" s="650"/>
      <c r="AB561" s="650"/>
      <c r="AC561" s="650"/>
      <c r="AX561" s="1102"/>
      <c r="AY561" s="914" t="s">
        <v>10</v>
      </c>
      <c r="AZ561" s="980">
        <v>1.4999999999999785</v>
      </c>
      <c r="BA561" s="974">
        <v>8.4833365517543613E-2</v>
      </c>
      <c r="BB561" s="974">
        <v>223.94908488545528</v>
      </c>
      <c r="BC561" s="974">
        <v>1.3328262336019814</v>
      </c>
      <c r="BD561" s="975">
        <v>1.6671737663979755</v>
      </c>
      <c r="BE561" s="650"/>
      <c r="BF561" s="650"/>
      <c r="BG561" s="650"/>
    </row>
    <row r="562" spans="2:59" ht="29.25" thickBot="1">
      <c r="B562" s="1102"/>
      <c r="C562" s="914" t="s">
        <v>822</v>
      </c>
      <c r="D562" s="915">
        <v>0</v>
      </c>
      <c r="E562" s="998" t="s">
        <v>851</v>
      </c>
      <c r="F562" s="998" t="s">
        <v>851</v>
      </c>
      <c r="G562" s="999" t="s">
        <v>851</v>
      </c>
      <c r="H562" s="650"/>
      <c r="I562" s="650"/>
      <c r="J562" s="650"/>
      <c r="K562" s="650"/>
      <c r="R562" s="1288" t="s">
        <v>1</v>
      </c>
      <c r="S562" s="904" t="s">
        <v>858</v>
      </c>
      <c r="T562" s="981" t="s">
        <v>1939</v>
      </c>
      <c r="U562" s="982" t="s">
        <v>851</v>
      </c>
      <c r="V562" s="982" t="s">
        <v>851</v>
      </c>
      <c r="W562" s="982" t="s">
        <v>851</v>
      </c>
      <c r="X562" s="983" t="s">
        <v>851</v>
      </c>
      <c r="Y562" s="650"/>
      <c r="Z562" s="650"/>
      <c r="AA562" s="650"/>
      <c r="AB562" s="650"/>
      <c r="AC562" s="650"/>
      <c r="AX562" s="1288" t="s">
        <v>1</v>
      </c>
      <c r="AY562" s="904" t="s">
        <v>858</v>
      </c>
      <c r="AZ562" s="981" t="s">
        <v>1939</v>
      </c>
      <c r="BA562" s="982" t="s">
        <v>851</v>
      </c>
      <c r="BB562" s="982" t="s">
        <v>851</v>
      </c>
      <c r="BC562" s="982" t="s">
        <v>851</v>
      </c>
      <c r="BD562" s="983" t="s">
        <v>851</v>
      </c>
      <c r="BE562" s="650"/>
      <c r="BF562" s="650"/>
      <c r="BG562" s="650"/>
    </row>
    <row r="563" spans="2:59" ht="16.5">
      <c r="B563" s="1285" t="s">
        <v>1049</v>
      </c>
      <c r="C563" s="904" t="s">
        <v>823</v>
      </c>
      <c r="D563" s="905">
        <v>0</v>
      </c>
      <c r="E563" s="982" t="s">
        <v>851</v>
      </c>
      <c r="F563" s="982" t="s">
        <v>851</v>
      </c>
      <c r="G563" s="983" t="s">
        <v>851</v>
      </c>
      <c r="H563" s="650"/>
      <c r="I563" s="650"/>
      <c r="J563" s="650"/>
      <c r="K563" s="650"/>
      <c r="R563" s="1101"/>
      <c r="S563" s="909" t="s">
        <v>1049</v>
      </c>
      <c r="T563" s="984" t="s">
        <v>1939</v>
      </c>
      <c r="U563" s="943" t="s">
        <v>851</v>
      </c>
      <c r="V563" s="943" t="s">
        <v>851</v>
      </c>
      <c r="W563" s="943" t="s">
        <v>851</v>
      </c>
      <c r="X563" s="944" t="s">
        <v>851</v>
      </c>
      <c r="Y563" s="650"/>
      <c r="Z563" s="650"/>
      <c r="AA563" s="650"/>
      <c r="AB563" s="650"/>
      <c r="AC563" s="650"/>
      <c r="AX563" s="1101"/>
      <c r="AY563" s="909" t="s">
        <v>1049</v>
      </c>
      <c r="AZ563" s="984" t="s">
        <v>1939</v>
      </c>
      <c r="BA563" s="943" t="s">
        <v>851</v>
      </c>
      <c r="BB563" s="943" t="s">
        <v>851</v>
      </c>
      <c r="BC563" s="943" t="s">
        <v>851</v>
      </c>
      <c r="BD563" s="944" t="s">
        <v>851</v>
      </c>
      <c r="BE563" s="650"/>
      <c r="BF563" s="650"/>
      <c r="BG563" s="650"/>
    </row>
    <row r="564" spans="2:59" ht="15.75" thickBot="1">
      <c r="B564" s="1102"/>
      <c r="C564" s="914" t="s">
        <v>822</v>
      </c>
      <c r="D564" s="915">
        <v>0</v>
      </c>
      <c r="E564" s="998" t="s">
        <v>851</v>
      </c>
      <c r="F564" s="998" t="s">
        <v>851</v>
      </c>
      <c r="G564" s="999" t="s">
        <v>851</v>
      </c>
      <c r="H564" s="650"/>
      <c r="I564" s="650"/>
      <c r="J564" s="650"/>
      <c r="K564" s="650"/>
      <c r="R564" s="1109"/>
      <c r="S564" s="919" t="s">
        <v>10</v>
      </c>
      <c r="T564" s="972">
        <v>1.4722222222221841</v>
      </c>
      <c r="U564" s="958">
        <v>7.6044397183063286E-2</v>
      </c>
      <c r="V564" s="958">
        <v>231.44908489365039</v>
      </c>
      <c r="W564" s="958">
        <v>1.3223944919040469</v>
      </c>
      <c r="X564" s="959">
        <v>1.6220499525403214</v>
      </c>
      <c r="Y564" s="650"/>
      <c r="Z564" s="650"/>
      <c r="AA564" s="650"/>
      <c r="AB564" s="650"/>
      <c r="AC564" s="650"/>
      <c r="AX564" s="1109"/>
      <c r="AY564" s="919" t="s">
        <v>10</v>
      </c>
      <c r="AZ564" s="972">
        <v>1.652777777777769</v>
      </c>
      <c r="BA564" s="958">
        <v>8.4833365517543863E-2</v>
      </c>
      <c r="BB564" s="958">
        <v>223.94908488545266</v>
      </c>
      <c r="BC564" s="958">
        <v>1.4856040113797695</v>
      </c>
      <c r="BD564" s="959">
        <v>1.8199515441757685</v>
      </c>
      <c r="BE564" s="650"/>
      <c r="BF564" s="650"/>
      <c r="BG564" s="650"/>
    </row>
    <row r="565" spans="2:59" ht="15.75" thickBot="1">
      <c r="B565" s="1288" t="s">
        <v>10</v>
      </c>
      <c r="C565" s="904" t="s">
        <v>823</v>
      </c>
      <c r="D565" s="905">
        <v>1</v>
      </c>
      <c r="E565" s="977">
        <v>38.99999999999914</v>
      </c>
      <c r="F565" s="977">
        <v>2.1497186163676785E-2</v>
      </c>
      <c r="G565" s="978">
        <v>0.88418790262790292</v>
      </c>
      <c r="H565" s="650"/>
      <c r="I565" s="650"/>
      <c r="J565" s="650"/>
      <c r="K565" s="650"/>
      <c r="R565" s="1292" t="s">
        <v>1890</v>
      </c>
      <c r="S565" s="1105"/>
      <c r="T565" s="1105"/>
      <c r="U565" s="1105"/>
      <c r="V565" s="1105"/>
      <c r="W565" s="1105"/>
      <c r="X565" s="1105"/>
      <c r="Y565" s="650"/>
      <c r="Z565" s="650"/>
      <c r="AA565" s="650"/>
      <c r="AB565" s="650"/>
      <c r="AC565" s="650"/>
      <c r="AX565" s="1292" t="s">
        <v>1902</v>
      </c>
      <c r="AY565" s="1105"/>
      <c r="AZ565" s="1105"/>
      <c r="BA565" s="1105"/>
      <c r="BB565" s="1105"/>
      <c r="BC565" s="1105"/>
      <c r="BD565" s="1105"/>
      <c r="BE565" s="650"/>
      <c r="BF565" s="650"/>
      <c r="BG565" s="650"/>
    </row>
    <row r="566" spans="2:59" ht="15.75" thickBot="1">
      <c r="B566" s="1109"/>
      <c r="C566" s="919" t="s">
        <v>822</v>
      </c>
      <c r="D566" s="920">
        <v>1</v>
      </c>
      <c r="E566" s="931">
        <v>39.000000000000036</v>
      </c>
      <c r="F566" s="958">
        <v>0.79891789663348867</v>
      </c>
      <c r="G566" s="959">
        <v>0.37689996999474962</v>
      </c>
      <c r="H566" s="650"/>
      <c r="I566" s="650"/>
      <c r="J566" s="650"/>
      <c r="K566" s="650"/>
      <c r="R566" s="650"/>
      <c r="S566" s="650"/>
      <c r="T566" s="650"/>
      <c r="U566" s="650"/>
      <c r="V566" s="650"/>
      <c r="W566" s="650"/>
      <c r="X566" s="650"/>
      <c r="Y566" s="650"/>
      <c r="Z566" s="650"/>
      <c r="AA566" s="650"/>
      <c r="AB566" s="650"/>
      <c r="AC566" s="650"/>
      <c r="AX566" s="650"/>
      <c r="AY566" s="650"/>
      <c r="AZ566" s="650"/>
      <c r="BA566" s="650"/>
      <c r="BB566" s="650"/>
      <c r="BC566" s="650"/>
      <c r="BD566" s="650"/>
      <c r="BE566" s="650"/>
      <c r="BF566" s="650"/>
      <c r="BG566" s="650"/>
    </row>
    <row r="567" spans="2:59" ht="15.75" thickBot="1">
      <c r="B567" s="1292" t="s">
        <v>867</v>
      </c>
      <c r="C567" s="1105"/>
      <c r="D567" s="1105"/>
      <c r="E567" s="1105"/>
      <c r="F567" s="1105"/>
      <c r="G567" s="1105"/>
      <c r="H567" s="650"/>
      <c r="I567" s="650"/>
      <c r="J567" s="650"/>
      <c r="K567" s="650"/>
      <c r="R567" s="1106" t="s">
        <v>937</v>
      </c>
      <c r="S567" s="1105"/>
      <c r="T567" s="1105"/>
      <c r="U567" s="1105"/>
      <c r="V567" s="1105"/>
      <c r="W567" s="1105"/>
      <c r="X567" s="1105"/>
      <c r="Y567" s="1105"/>
      <c r="Z567" s="1105"/>
      <c r="AA567" s="650"/>
      <c r="AB567" s="650"/>
      <c r="AC567" s="650"/>
      <c r="AX567" s="1106" t="s">
        <v>937</v>
      </c>
      <c r="AY567" s="1105"/>
      <c r="AZ567" s="1105"/>
      <c r="BA567" s="1105"/>
      <c r="BB567" s="1105"/>
      <c r="BC567" s="1105"/>
      <c r="BD567" s="1105"/>
      <c r="BE567" s="1105"/>
      <c r="BF567" s="1105"/>
      <c r="BG567" s="650"/>
    </row>
    <row r="568" spans="2:59" ht="16.5" thickBot="1">
      <c r="B568" s="1292" t="s">
        <v>1911</v>
      </c>
      <c r="C568" s="1105"/>
      <c r="D568" s="1105"/>
      <c r="E568" s="1105"/>
      <c r="F568" s="1105"/>
      <c r="G568" s="1105"/>
      <c r="H568" s="650"/>
      <c r="I568" s="650"/>
      <c r="J568" s="650"/>
      <c r="K568" s="650"/>
      <c r="R568" s="1297" t="s">
        <v>109</v>
      </c>
      <c r="S568" s="1299" t="s">
        <v>78</v>
      </c>
      <c r="T568" s="1298" t="s">
        <v>79</v>
      </c>
      <c r="U568" s="1289" t="s">
        <v>80</v>
      </c>
      <c r="V568" s="1290" t="s">
        <v>71</v>
      </c>
      <c r="W568" s="1290" t="s">
        <v>50</v>
      </c>
      <c r="X568" s="1290" t="s">
        <v>1921</v>
      </c>
      <c r="Y568" s="1291" t="s">
        <v>1922</v>
      </c>
      <c r="Z568" s="1111"/>
      <c r="AA568" s="650"/>
      <c r="AB568" s="650"/>
      <c r="AC568" s="650"/>
      <c r="AX568" s="1297" t="s">
        <v>109</v>
      </c>
      <c r="AY568" s="1299" t="s">
        <v>78</v>
      </c>
      <c r="AZ568" s="1298" t="s">
        <v>79</v>
      </c>
      <c r="BA568" s="1289" t="s">
        <v>80</v>
      </c>
      <c r="BB568" s="1290" t="s">
        <v>71</v>
      </c>
      <c r="BC568" s="1290" t="s">
        <v>50</v>
      </c>
      <c r="BD568" s="1290" t="s">
        <v>1921</v>
      </c>
      <c r="BE568" s="1291" t="s">
        <v>1922</v>
      </c>
      <c r="BF568" s="1111"/>
      <c r="BG568" s="650"/>
    </row>
    <row r="569" spans="2:59" ht="15.95" customHeight="1" thickBot="1">
      <c r="B569" s="650"/>
      <c r="C569" s="650"/>
      <c r="D569" s="650"/>
      <c r="E569" s="650"/>
      <c r="F569" s="650"/>
      <c r="G569" s="650"/>
      <c r="H569" s="650"/>
      <c r="I569" s="650"/>
      <c r="J569" s="650"/>
      <c r="K569" s="650"/>
      <c r="R569" s="1109"/>
      <c r="S569" s="1113"/>
      <c r="T569" s="1110"/>
      <c r="U569" s="1107"/>
      <c r="V569" s="1108"/>
      <c r="W569" s="1108"/>
      <c r="X569" s="1108"/>
      <c r="Y569" s="951" t="s">
        <v>73</v>
      </c>
      <c r="Z569" s="952" t="s">
        <v>74</v>
      </c>
      <c r="AA569" s="650"/>
      <c r="AB569" s="650"/>
      <c r="AC569" s="650"/>
      <c r="AX569" s="1109"/>
      <c r="AY569" s="1113"/>
      <c r="AZ569" s="1110"/>
      <c r="BA569" s="1107"/>
      <c r="BB569" s="1108"/>
      <c r="BC569" s="1108"/>
      <c r="BD569" s="1108"/>
      <c r="BE569" s="951" t="s">
        <v>73</v>
      </c>
      <c r="BF569" s="952" t="s">
        <v>74</v>
      </c>
      <c r="BG569" s="650"/>
    </row>
    <row r="570" spans="2:59" ht="16.5">
      <c r="B570" s="650"/>
      <c r="C570" s="650"/>
      <c r="D570" s="650"/>
      <c r="E570" s="650"/>
      <c r="F570" s="650"/>
      <c r="G570" s="650"/>
      <c r="H570" s="650"/>
      <c r="I570" s="650"/>
      <c r="J570" s="650"/>
      <c r="K570" s="650"/>
      <c r="R570" s="1284" t="s">
        <v>858</v>
      </c>
      <c r="S570" s="890" t="s">
        <v>2</v>
      </c>
      <c r="T570" s="891" t="s">
        <v>1</v>
      </c>
      <c r="U570" s="985" t="s">
        <v>1939</v>
      </c>
      <c r="V570" s="894" t="s">
        <v>851</v>
      </c>
      <c r="W570" s="894" t="s">
        <v>851</v>
      </c>
      <c r="X570" s="894" t="s">
        <v>851</v>
      </c>
      <c r="Y570" s="894" t="s">
        <v>851</v>
      </c>
      <c r="Z570" s="986" t="s">
        <v>851</v>
      </c>
      <c r="AA570" s="650"/>
      <c r="AB570" s="650"/>
      <c r="AC570" s="650"/>
      <c r="AX570" s="1284" t="s">
        <v>858</v>
      </c>
      <c r="AY570" s="890" t="s">
        <v>2</v>
      </c>
      <c r="AZ570" s="891" t="s">
        <v>1</v>
      </c>
      <c r="BA570" s="985" t="s">
        <v>1939</v>
      </c>
      <c r="BB570" s="894" t="s">
        <v>851</v>
      </c>
      <c r="BC570" s="894" t="s">
        <v>851</v>
      </c>
      <c r="BD570" s="894" t="s">
        <v>851</v>
      </c>
      <c r="BE570" s="894" t="s">
        <v>851</v>
      </c>
      <c r="BF570" s="986" t="s">
        <v>851</v>
      </c>
      <c r="BG570" s="650"/>
    </row>
    <row r="571" spans="2:59" ht="16.5">
      <c r="B571" s="684" t="s">
        <v>878</v>
      </c>
      <c r="C571" s="650"/>
      <c r="D571" s="650"/>
      <c r="E571" s="650"/>
      <c r="F571" s="650"/>
      <c r="G571" s="650"/>
      <c r="H571" s="650"/>
      <c r="I571" s="650"/>
      <c r="J571" s="650"/>
      <c r="K571" s="650"/>
      <c r="R571" s="1102"/>
      <c r="S571" s="896" t="s">
        <v>1</v>
      </c>
      <c r="T571" s="897" t="s">
        <v>2</v>
      </c>
      <c r="U571" s="987" t="s">
        <v>1940</v>
      </c>
      <c r="V571" s="900" t="s">
        <v>851</v>
      </c>
      <c r="W571" s="900" t="s">
        <v>851</v>
      </c>
      <c r="X571" s="900" t="s">
        <v>851</v>
      </c>
      <c r="Y571" s="900" t="s">
        <v>851</v>
      </c>
      <c r="Z571" s="988" t="s">
        <v>851</v>
      </c>
      <c r="AA571" s="650"/>
      <c r="AB571" s="650"/>
      <c r="AC571" s="650"/>
      <c r="AX571" s="1102"/>
      <c r="AY571" s="896" t="s">
        <v>1</v>
      </c>
      <c r="AZ571" s="897" t="s">
        <v>2</v>
      </c>
      <c r="BA571" s="987" t="s">
        <v>1940</v>
      </c>
      <c r="BB571" s="900" t="s">
        <v>851</v>
      </c>
      <c r="BC571" s="900" t="s">
        <v>851</v>
      </c>
      <c r="BD571" s="900" t="s">
        <v>851</v>
      </c>
      <c r="BE571" s="900" t="s">
        <v>851</v>
      </c>
      <c r="BF571" s="988" t="s">
        <v>851</v>
      </c>
      <c r="BG571" s="650"/>
    </row>
    <row r="572" spans="2:59" ht="16.5">
      <c r="B572" s="650"/>
      <c r="C572" s="650"/>
      <c r="D572" s="650"/>
      <c r="E572" s="650"/>
      <c r="F572" s="650"/>
      <c r="G572" s="650"/>
      <c r="H572" s="650"/>
      <c r="I572" s="650"/>
      <c r="J572" s="650"/>
      <c r="K572" s="650"/>
      <c r="R572" s="1285" t="s">
        <v>1049</v>
      </c>
      <c r="S572" s="896" t="s">
        <v>2</v>
      </c>
      <c r="T572" s="897" t="s">
        <v>1</v>
      </c>
      <c r="U572" s="987" t="s">
        <v>1939</v>
      </c>
      <c r="V572" s="900" t="s">
        <v>851</v>
      </c>
      <c r="W572" s="900" t="s">
        <v>851</v>
      </c>
      <c r="X572" s="900" t="s">
        <v>851</v>
      </c>
      <c r="Y572" s="900" t="s">
        <v>851</v>
      </c>
      <c r="Z572" s="988" t="s">
        <v>851</v>
      </c>
      <c r="AA572" s="650"/>
      <c r="AB572" s="650"/>
      <c r="AC572" s="650"/>
      <c r="AX572" s="1285" t="s">
        <v>1049</v>
      </c>
      <c r="AY572" s="896" t="s">
        <v>2</v>
      </c>
      <c r="AZ572" s="897" t="s">
        <v>1</v>
      </c>
      <c r="BA572" s="987" t="s">
        <v>1939</v>
      </c>
      <c r="BB572" s="900" t="s">
        <v>851</v>
      </c>
      <c r="BC572" s="900" t="s">
        <v>851</v>
      </c>
      <c r="BD572" s="900" t="s">
        <v>851</v>
      </c>
      <c r="BE572" s="900" t="s">
        <v>851</v>
      </c>
      <c r="BF572" s="988" t="s">
        <v>851</v>
      </c>
      <c r="BG572" s="650"/>
    </row>
    <row r="573" spans="2:59" ht="17.25" thickBot="1">
      <c r="B573" s="1106" t="s">
        <v>935</v>
      </c>
      <c r="C573" s="1105"/>
      <c r="D573" s="1105"/>
      <c r="E573" s="1105"/>
      <c r="F573" s="1105"/>
      <c r="G573" s="1105"/>
      <c r="H573" s="1105"/>
      <c r="I573" s="1105"/>
      <c r="J573" s="650"/>
      <c r="K573" s="650"/>
      <c r="R573" s="1102"/>
      <c r="S573" s="896" t="s">
        <v>1</v>
      </c>
      <c r="T573" s="897" t="s">
        <v>2</v>
      </c>
      <c r="U573" s="987" t="s">
        <v>1940</v>
      </c>
      <c r="V573" s="900" t="s">
        <v>851</v>
      </c>
      <c r="W573" s="900" t="s">
        <v>851</v>
      </c>
      <c r="X573" s="900" t="s">
        <v>851</v>
      </c>
      <c r="Y573" s="900" t="s">
        <v>851</v>
      </c>
      <c r="Z573" s="988" t="s">
        <v>851</v>
      </c>
      <c r="AA573" s="650"/>
      <c r="AB573" s="650"/>
      <c r="AC573" s="650"/>
      <c r="AX573" s="1102"/>
      <c r="AY573" s="896" t="s">
        <v>1</v>
      </c>
      <c r="AZ573" s="897" t="s">
        <v>2</v>
      </c>
      <c r="BA573" s="987" t="s">
        <v>1940</v>
      </c>
      <c r="BB573" s="900" t="s">
        <v>851</v>
      </c>
      <c r="BC573" s="900" t="s">
        <v>851</v>
      </c>
      <c r="BD573" s="900" t="s">
        <v>851</v>
      </c>
      <c r="BE573" s="900" t="s">
        <v>851</v>
      </c>
      <c r="BF573" s="988" t="s">
        <v>851</v>
      </c>
      <c r="BG573" s="650"/>
    </row>
    <row r="574" spans="2:59" ht="15.75" thickBot="1">
      <c r="B574" s="1297" t="s">
        <v>30</v>
      </c>
      <c r="C574" s="1299" t="s">
        <v>109</v>
      </c>
      <c r="D574" s="1298" t="s">
        <v>836</v>
      </c>
      <c r="E574" s="1289" t="s">
        <v>16</v>
      </c>
      <c r="F574" s="1290" t="s">
        <v>71</v>
      </c>
      <c r="G574" s="1290" t="s">
        <v>50</v>
      </c>
      <c r="H574" s="1291" t="s">
        <v>72</v>
      </c>
      <c r="I574" s="1111"/>
      <c r="J574" s="650"/>
      <c r="K574" s="650"/>
      <c r="R574" s="1288" t="s">
        <v>10</v>
      </c>
      <c r="S574" s="896" t="s">
        <v>2</v>
      </c>
      <c r="T574" s="897" t="s">
        <v>1</v>
      </c>
      <c r="U574" s="989">
        <v>4.1666666666742479E-2</v>
      </c>
      <c r="V574" s="990">
        <v>0.10754301783877511</v>
      </c>
      <c r="W574" s="990">
        <v>231.44908489364465</v>
      </c>
      <c r="X574" s="990">
        <v>0.69878516848403005</v>
      </c>
      <c r="Y574" s="990">
        <v>-0.17022174156874068</v>
      </c>
      <c r="Z574" s="991">
        <v>0.25355507490222562</v>
      </c>
      <c r="AA574" s="650"/>
      <c r="AB574" s="650"/>
      <c r="AC574" s="650"/>
      <c r="AX574" s="1288" t="s">
        <v>10</v>
      </c>
      <c r="AY574" s="896" t="s">
        <v>2</v>
      </c>
      <c r="AZ574" s="897" t="s">
        <v>1</v>
      </c>
      <c r="BA574" s="989">
        <v>-0.1527777777777907</v>
      </c>
      <c r="BB574" s="990">
        <v>0.11997249605666445</v>
      </c>
      <c r="BC574" s="990">
        <v>223.94908488545386</v>
      </c>
      <c r="BD574" s="990">
        <v>0.20418211772876707</v>
      </c>
      <c r="BE574" s="990">
        <v>-0.38919718549083032</v>
      </c>
      <c r="BF574" s="991">
        <v>8.3641629935248929E-2</v>
      </c>
      <c r="BG574" s="650"/>
    </row>
    <row r="575" spans="2:59" ht="30" thickBot="1">
      <c r="B575" s="1109"/>
      <c r="C575" s="1113"/>
      <c r="D575" s="1110"/>
      <c r="E575" s="1107"/>
      <c r="F575" s="1108"/>
      <c r="G575" s="1108"/>
      <c r="H575" s="951" t="s">
        <v>73</v>
      </c>
      <c r="I575" s="952" t="s">
        <v>74</v>
      </c>
      <c r="J575" s="650"/>
      <c r="K575" s="650"/>
      <c r="R575" s="1109"/>
      <c r="S575" s="992" t="s">
        <v>1</v>
      </c>
      <c r="T575" s="965" t="s">
        <v>2</v>
      </c>
      <c r="U575" s="993">
        <v>-4.1666666666742479E-2</v>
      </c>
      <c r="V575" s="967">
        <v>0.10754301783877511</v>
      </c>
      <c r="W575" s="967">
        <v>231.44908489364465</v>
      </c>
      <c r="X575" s="967">
        <v>0.69878516848403005</v>
      </c>
      <c r="Y575" s="967">
        <v>-0.25355507490222562</v>
      </c>
      <c r="Z575" s="968">
        <v>0.17022174156874068</v>
      </c>
      <c r="AA575" s="650"/>
      <c r="AB575" s="650"/>
      <c r="AC575" s="650"/>
      <c r="AX575" s="1109"/>
      <c r="AY575" s="992" t="s">
        <v>1</v>
      </c>
      <c r="AZ575" s="965" t="s">
        <v>2</v>
      </c>
      <c r="BA575" s="993">
        <v>0.1527777777777907</v>
      </c>
      <c r="BB575" s="967">
        <v>0.11997249605666445</v>
      </c>
      <c r="BC575" s="967">
        <v>223.94908488545386</v>
      </c>
      <c r="BD575" s="967">
        <v>0.20418211772876707</v>
      </c>
      <c r="BE575" s="967">
        <v>-8.3641629935248929E-2</v>
      </c>
      <c r="BF575" s="968">
        <v>0.38919718549083032</v>
      </c>
      <c r="BG575" s="650"/>
    </row>
    <row r="576" spans="2:59" ht="15">
      <c r="B576" s="1284" t="s">
        <v>2</v>
      </c>
      <c r="C576" s="1300" t="s">
        <v>858</v>
      </c>
      <c r="D576" s="924" t="s">
        <v>823</v>
      </c>
      <c r="E576" s="956">
        <v>2.6819999999999991</v>
      </c>
      <c r="F576" s="939">
        <v>0.24654238755313176</v>
      </c>
      <c r="G576" s="939">
        <v>38.999999999999091</v>
      </c>
      <c r="H576" s="939">
        <v>2.1833209512921652</v>
      </c>
      <c r="I576" s="940">
        <v>3.1806790487078329</v>
      </c>
      <c r="J576" s="650"/>
      <c r="K576" s="650"/>
      <c r="R576" s="1292" t="s">
        <v>81</v>
      </c>
      <c r="S576" s="1105"/>
      <c r="T576" s="1105"/>
      <c r="U576" s="1105"/>
      <c r="V576" s="1105"/>
      <c r="W576" s="1105"/>
      <c r="X576" s="1105"/>
      <c r="Y576" s="1105"/>
      <c r="Z576" s="1105"/>
      <c r="AA576" s="650"/>
      <c r="AB576" s="650"/>
      <c r="AC576" s="650"/>
      <c r="AX576" s="1292" t="s">
        <v>81</v>
      </c>
      <c r="AY576" s="1105"/>
      <c r="AZ576" s="1105"/>
      <c r="BA576" s="1105"/>
      <c r="BB576" s="1105"/>
      <c r="BC576" s="1105"/>
      <c r="BD576" s="1105"/>
      <c r="BE576" s="1105"/>
      <c r="BF576" s="1105"/>
      <c r="BG576" s="650"/>
    </row>
    <row r="577" spans="2:59" ht="15">
      <c r="B577" s="1101"/>
      <c r="C577" s="1112"/>
      <c r="D577" s="914" t="s">
        <v>822</v>
      </c>
      <c r="E577" s="980">
        <v>3.0739999999999998</v>
      </c>
      <c r="F577" s="974">
        <v>0.30728606680396658</v>
      </c>
      <c r="G577" s="1001">
        <v>39.000000000000391</v>
      </c>
      <c r="H577" s="974">
        <v>2.4524552628218954</v>
      </c>
      <c r="I577" s="975">
        <v>3.6955447371781043</v>
      </c>
      <c r="J577" s="650"/>
      <c r="K577" s="650"/>
      <c r="R577" s="1292" t="s">
        <v>1891</v>
      </c>
      <c r="S577" s="1105"/>
      <c r="T577" s="1105"/>
      <c r="U577" s="1105"/>
      <c r="V577" s="1105"/>
      <c r="W577" s="1105"/>
      <c r="X577" s="1105"/>
      <c r="Y577" s="1105"/>
      <c r="Z577" s="1105"/>
      <c r="AA577" s="650"/>
      <c r="AB577" s="650"/>
      <c r="AC577" s="650"/>
      <c r="AX577" s="1292" t="s">
        <v>1903</v>
      </c>
      <c r="AY577" s="1105"/>
      <c r="AZ577" s="1105"/>
      <c r="BA577" s="1105"/>
      <c r="BB577" s="1105"/>
      <c r="BC577" s="1105"/>
      <c r="BD577" s="1105"/>
      <c r="BE577" s="1105"/>
      <c r="BF577" s="1105"/>
      <c r="BG577" s="650"/>
    </row>
    <row r="578" spans="2:59" ht="15">
      <c r="B578" s="1101"/>
      <c r="C578" s="1286" t="s">
        <v>1049</v>
      </c>
      <c r="D578" s="904" t="s">
        <v>823</v>
      </c>
      <c r="E578" s="996">
        <v>2.7138888888888886</v>
      </c>
      <c r="F578" s="977">
        <v>0.25987849481461434</v>
      </c>
      <c r="G578" s="977">
        <v>38.999999999999162</v>
      </c>
      <c r="H578" s="977">
        <v>2.1882350171146223</v>
      </c>
      <c r="I578" s="978">
        <v>3.2395427606631548</v>
      </c>
      <c r="J578" s="650"/>
      <c r="K578" s="650"/>
      <c r="R578" s="650"/>
      <c r="S578" s="650"/>
      <c r="T578" s="650"/>
      <c r="U578" s="650"/>
      <c r="V578" s="650"/>
      <c r="W578" s="650"/>
      <c r="X578" s="650"/>
      <c r="Y578" s="650"/>
      <c r="Z578" s="650"/>
      <c r="AA578" s="650"/>
      <c r="AB578" s="650"/>
      <c r="AC578" s="650"/>
      <c r="AX578" s="650"/>
      <c r="AY578" s="650"/>
      <c r="AZ578" s="650"/>
      <c r="BA578" s="650"/>
      <c r="BB578" s="650"/>
      <c r="BC578" s="650"/>
      <c r="BD578" s="650"/>
      <c r="BE578" s="650"/>
      <c r="BF578" s="650"/>
      <c r="BG578" s="650"/>
    </row>
    <row r="579" spans="2:59" ht="15.75" thickBot="1">
      <c r="B579" s="1101"/>
      <c r="C579" s="1112"/>
      <c r="D579" s="914" t="s">
        <v>822</v>
      </c>
      <c r="E579" s="980">
        <v>2.4577777777777774</v>
      </c>
      <c r="F579" s="974">
        <v>0.32390795477839707</v>
      </c>
      <c r="G579" s="1001">
        <v>39.00000000000049</v>
      </c>
      <c r="H579" s="974">
        <v>1.8026120987199288</v>
      </c>
      <c r="I579" s="975">
        <v>3.1129434568356258</v>
      </c>
      <c r="J579" s="650"/>
      <c r="K579" s="650"/>
      <c r="R579" s="1106" t="s">
        <v>942</v>
      </c>
      <c r="S579" s="1105"/>
      <c r="T579" s="1105"/>
      <c r="U579" s="1105"/>
      <c r="V579" s="1105"/>
      <c r="W579" s="650"/>
      <c r="X579" s="650"/>
      <c r="Y579" s="650"/>
      <c r="Z579" s="650"/>
      <c r="AA579" s="650"/>
      <c r="AB579" s="650"/>
      <c r="AC579" s="650"/>
      <c r="AX579" s="1106" t="s">
        <v>942</v>
      </c>
      <c r="AY579" s="1105"/>
      <c r="AZ579" s="1105"/>
      <c r="BA579" s="1105"/>
      <c r="BB579" s="1105"/>
      <c r="BC579" s="650"/>
      <c r="BD579" s="650"/>
      <c r="BE579" s="650"/>
      <c r="BF579" s="650"/>
      <c r="BG579" s="650"/>
    </row>
    <row r="580" spans="2:59" ht="30" thickBot="1">
      <c r="B580" s="1101"/>
      <c r="C580" s="1286" t="s">
        <v>10</v>
      </c>
      <c r="D580" s="904" t="s">
        <v>823</v>
      </c>
      <c r="E580" s="996">
        <v>2.6562500000000013</v>
      </c>
      <c r="F580" s="977">
        <v>0.22506137840671836</v>
      </c>
      <c r="G580" s="977">
        <v>38.999999999999261</v>
      </c>
      <c r="H580" s="977">
        <v>2.2010203934458383</v>
      </c>
      <c r="I580" s="978">
        <v>3.1114796065541643</v>
      </c>
      <c r="J580" s="650"/>
      <c r="K580" s="650"/>
      <c r="R580" s="938" t="s">
        <v>109</v>
      </c>
      <c r="S580" s="887" t="s">
        <v>849</v>
      </c>
      <c r="T580" s="888" t="s">
        <v>850</v>
      </c>
      <c r="U580" s="888" t="s">
        <v>36</v>
      </c>
      <c r="V580" s="889" t="s">
        <v>39</v>
      </c>
      <c r="W580" s="650"/>
      <c r="X580" s="650"/>
      <c r="Y580" s="650"/>
      <c r="Z580" s="650"/>
      <c r="AA580" s="650"/>
      <c r="AB580" s="650"/>
      <c r="AC580" s="650"/>
      <c r="AX580" s="938" t="s">
        <v>109</v>
      </c>
      <c r="AY580" s="887" t="s">
        <v>849</v>
      </c>
      <c r="AZ580" s="888" t="s">
        <v>850</v>
      </c>
      <c r="BA580" s="888" t="s">
        <v>36</v>
      </c>
      <c r="BB580" s="889" t="s">
        <v>39</v>
      </c>
      <c r="BC580" s="650"/>
      <c r="BD580" s="650"/>
      <c r="BE580" s="650"/>
      <c r="BF580" s="650"/>
      <c r="BG580" s="650"/>
    </row>
    <row r="581" spans="2:59" ht="15">
      <c r="B581" s="1102"/>
      <c r="C581" s="1112"/>
      <c r="D581" s="914" t="s">
        <v>822</v>
      </c>
      <c r="E581" s="980">
        <v>2.7375000000000118</v>
      </c>
      <c r="F581" s="974">
        <v>0.28051251732595339</v>
      </c>
      <c r="G581" s="1001">
        <v>39.000000000000249</v>
      </c>
      <c r="H581" s="974">
        <v>2.1701098782482324</v>
      </c>
      <c r="I581" s="975">
        <v>3.3048901217517912</v>
      </c>
      <c r="J581" s="650"/>
      <c r="K581" s="650"/>
      <c r="R581" s="932" t="s">
        <v>858</v>
      </c>
      <c r="S581" s="925">
        <v>0</v>
      </c>
      <c r="T581" s="994" t="s">
        <v>851</v>
      </c>
      <c r="U581" s="994" t="s">
        <v>851</v>
      </c>
      <c r="V581" s="995" t="s">
        <v>851</v>
      </c>
      <c r="W581" s="650"/>
      <c r="X581" s="650"/>
      <c r="Y581" s="650"/>
      <c r="Z581" s="650"/>
      <c r="AA581" s="650"/>
      <c r="AB581" s="650"/>
      <c r="AC581" s="650"/>
      <c r="AX581" s="932" t="s">
        <v>858</v>
      </c>
      <c r="AY581" s="925">
        <v>0</v>
      </c>
      <c r="AZ581" s="994" t="s">
        <v>851</v>
      </c>
      <c r="BA581" s="994" t="s">
        <v>851</v>
      </c>
      <c r="BB581" s="995" t="s">
        <v>851</v>
      </c>
      <c r="BC581" s="650"/>
      <c r="BD581" s="650"/>
      <c r="BE581" s="650"/>
      <c r="BF581" s="650"/>
      <c r="BG581" s="650"/>
    </row>
    <row r="582" spans="2:59" ht="17.25" thickBot="1">
      <c r="B582" s="1288" t="s">
        <v>1</v>
      </c>
      <c r="C582" s="1286" t="s">
        <v>858</v>
      </c>
      <c r="D582" s="904" t="s">
        <v>823</v>
      </c>
      <c r="E582" s="981" t="s">
        <v>1939</v>
      </c>
      <c r="F582" s="982" t="s">
        <v>851</v>
      </c>
      <c r="G582" s="982" t="s">
        <v>851</v>
      </c>
      <c r="H582" s="982" t="s">
        <v>851</v>
      </c>
      <c r="I582" s="983" t="s">
        <v>851</v>
      </c>
      <c r="J582" s="650"/>
      <c r="K582" s="650"/>
      <c r="R582" s="934" t="s">
        <v>1049</v>
      </c>
      <c r="S582" s="910">
        <v>0</v>
      </c>
      <c r="T582" s="943" t="s">
        <v>851</v>
      </c>
      <c r="U582" s="943" t="s">
        <v>851</v>
      </c>
      <c r="V582" s="944" t="s">
        <v>851</v>
      </c>
      <c r="W582" s="650"/>
      <c r="X582" s="650"/>
      <c r="Y582" s="650"/>
      <c r="Z582" s="650"/>
      <c r="AA582" s="650"/>
      <c r="AB582" s="650"/>
      <c r="AC582" s="650"/>
      <c r="AX582" s="934" t="s">
        <v>1049</v>
      </c>
      <c r="AY582" s="910">
        <v>0</v>
      </c>
      <c r="AZ582" s="943" t="s">
        <v>851</v>
      </c>
      <c r="BA582" s="943" t="s">
        <v>851</v>
      </c>
      <c r="BB582" s="944" t="s">
        <v>851</v>
      </c>
      <c r="BC582" s="650"/>
      <c r="BD582" s="650"/>
      <c r="BE582" s="650"/>
      <c r="BF582" s="650"/>
      <c r="BG582" s="650"/>
    </row>
    <row r="583" spans="2:59" ht="17.25" thickBot="1">
      <c r="B583" s="1101"/>
      <c r="C583" s="1112"/>
      <c r="D583" s="914" t="s">
        <v>822</v>
      </c>
      <c r="E583" s="997" t="s">
        <v>1939</v>
      </c>
      <c r="F583" s="998" t="s">
        <v>851</v>
      </c>
      <c r="G583" s="998" t="s">
        <v>851</v>
      </c>
      <c r="H583" s="998" t="s">
        <v>851</v>
      </c>
      <c r="I583" s="999" t="s">
        <v>851</v>
      </c>
      <c r="J583" s="650"/>
      <c r="K583" s="650"/>
      <c r="R583" s="936" t="s">
        <v>10</v>
      </c>
      <c r="S583" s="920">
        <v>1</v>
      </c>
      <c r="T583" s="958">
        <v>231.44908489364465</v>
      </c>
      <c r="U583" s="958">
        <v>0.15011119347719504</v>
      </c>
      <c r="V583" s="959">
        <v>0.69878516848403005</v>
      </c>
      <c r="W583" s="650"/>
      <c r="X583" s="650"/>
      <c r="Y583" s="650"/>
      <c r="Z583" s="650"/>
      <c r="AA583" s="650"/>
      <c r="AB583" s="650"/>
      <c r="AC583" s="650"/>
      <c r="AX583" s="936" t="s">
        <v>10</v>
      </c>
      <c r="AY583" s="920">
        <v>1</v>
      </c>
      <c r="AZ583" s="958">
        <v>223.94908488545386</v>
      </c>
      <c r="BA583" s="958">
        <v>1.6216494845363689</v>
      </c>
      <c r="BB583" s="959">
        <v>0.20418211772876707</v>
      </c>
      <c r="BC583" s="650"/>
      <c r="BD583" s="650"/>
      <c r="BE583" s="650"/>
      <c r="BF583" s="650"/>
      <c r="BG583" s="650"/>
    </row>
    <row r="584" spans="2:59" ht="15.95" customHeight="1">
      <c r="B584" s="1101"/>
      <c r="C584" s="1286" t="s">
        <v>1049</v>
      </c>
      <c r="D584" s="904" t="s">
        <v>823</v>
      </c>
      <c r="E584" s="981" t="s">
        <v>1939</v>
      </c>
      <c r="F584" s="982" t="s">
        <v>851</v>
      </c>
      <c r="G584" s="982" t="s">
        <v>851</v>
      </c>
      <c r="H584" s="982" t="s">
        <v>851</v>
      </c>
      <c r="I584" s="983" t="s">
        <v>851</v>
      </c>
      <c r="J584" s="650"/>
      <c r="K584" s="650"/>
      <c r="R584" s="1292" t="s">
        <v>867</v>
      </c>
      <c r="S584" s="1105"/>
      <c r="T584" s="1105"/>
      <c r="U584" s="1105"/>
      <c r="V584" s="1105"/>
      <c r="W584" s="650"/>
      <c r="X584" s="650"/>
      <c r="Y584" s="650"/>
      <c r="Z584" s="650"/>
      <c r="AA584" s="650"/>
      <c r="AB584" s="650"/>
      <c r="AC584" s="650"/>
      <c r="AX584" s="1292" t="s">
        <v>867</v>
      </c>
      <c r="AY584" s="1105"/>
      <c r="AZ584" s="1105"/>
      <c r="BA584" s="1105"/>
      <c r="BB584" s="1105"/>
      <c r="BC584" s="650"/>
      <c r="BD584" s="650"/>
      <c r="BE584" s="650"/>
      <c r="BF584" s="650"/>
      <c r="BG584" s="650"/>
    </row>
    <row r="585" spans="2:59" ht="16.5">
      <c r="B585" s="1101"/>
      <c r="C585" s="1112"/>
      <c r="D585" s="914" t="s">
        <v>822</v>
      </c>
      <c r="E585" s="997" t="s">
        <v>1939</v>
      </c>
      <c r="F585" s="998" t="s">
        <v>851</v>
      </c>
      <c r="G585" s="998" t="s">
        <v>851</v>
      </c>
      <c r="H585" s="998" t="s">
        <v>851</v>
      </c>
      <c r="I585" s="999" t="s">
        <v>851</v>
      </c>
      <c r="J585" s="650"/>
      <c r="K585" s="650"/>
      <c r="R585" s="1292" t="s">
        <v>1885</v>
      </c>
      <c r="S585" s="1105"/>
      <c r="T585" s="1105"/>
      <c r="U585" s="1105"/>
      <c r="V585" s="1105"/>
      <c r="W585" s="650"/>
      <c r="X585" s="650"/>
      <c r="Y585" s="650"/>
      <c r="Z585" s="650"/>
      <c r="AA585" s="650"/>
      <c r="AB585" s="650"/>
      <c r="AC585" s="650"/>
      <c r="AX585" s="1292" t="s">
        <v>1897</v>
      </c>
      <c r="AY585" s="1105"/>
      <c r="AZ585" s="1105"/>
      <c r="BA585" s="1105"/>
      <c r="BB585" s="1105"/>
      <c r="BC585" s="650"/>
      <c r="BD585" s="650"/>
      <c r="BE585" s="650"/>
      <c r="BF585" s="650"/>
      <c r="BG585" s="650"/>
    </row>
    <row r="586" spans="2:59" ht="15.75" thickBot="1">
      <c r="B586" s="1101"/>
      <c r="C586" s="1287" t="s">
        <v>10</v>
      </c>
      <c r="D586" s="904" t="s">
        <v>823</v>
      </c>
      <c r="E586" s="996">
        <v>2.7029166666666642</v>
      </c>
      <c r="F586" s="977">
        <v>0.22506137840671861</v>
      </c>
      <c r="G586" s="977">
        <v>38.999999999998977</v>
      </c>
      <c r="H586" s="977">
        <v>2.2476870601125016</v>
      </c>
      <c r="I586" s="978">
        <v>3.1581462732208267</v>
      </c>
      <c r="J586" s="650"/>
      <c r="K586" s="650"/>
      <c r="R586" s="650"/>
      <c r="S586" s="650"/>
      <c r="T586" s="650"/>
      <c r="U586" s="650"/>
      <c r="V586" s="650"/>
      <c r="W586" s="650"/>
      <c r="X586" s="650"/>
      <c r="Y586" s="650"/>
      <c r="Z586" s="650"/>
      <c r="AA586" s="650"/>
      <c r="AB586" s="650"/>
      <c r="AC586" s="650"/>
      <c r="AX586" s="650"/>
      <c r="AY586" s="650"/>
      <c r="AZ586" s="650"/>
      <c r="BA586" s="650"/>
      <c r="BB586" s="650"/>
      <c r="BC586" s="650"/>
      <c r="BD586" s="650"/>
      <c r="BE586" s="650"/>
      <c r="BF586" s="650"/>
      <c r="BG586" s="650"/>
    </row>
    <row r="587" spans="2:59" ht="15.75" thickBot="1">
      <c r="B587" s="1109"/>
      <c r="C587" s="1113"/>
      <c r="D587" s="919" t="s">
        <v>822</v>
      </c>
      <c r="E587" s="972">
        <v>3.0920833333333615</v>
      </c>
      <c r="F587" s="958">
        <v>0.28051251732595456</v>
      </c>
      <c r="G587" s="931">
        <v>38.999999999999822</v>
      </c>
      <c r="H587" s="958">
        <v>2.5246932115815794</v>
      </c>
      <c r="I587" s="959">
        <v>3.6594734550851435</v>
      </c>
      <c r="J587" s="650"/>
      <c r="K587" s="650"/>
      <c r="R587" s="650"/>
      <c r="S587" s="650"/>
      <c r="T587" s="650"/>
      <c r="U587" s="650"/>
      <c r="V587" s="650"/>
      <c r="W587" s="650"/>
      <c r="X587" s="650"/>
      <c r="Y587" s="650"/>
      <c r="Z587" s="650"/>
      <c r="AA587" s="650"/>
      <c r="AB587" s="650"/>
      <c r="AC587" s="650"/>
      <c r="AX587" s="650"/>
      <c r="AY587" s="650"/>
      <c r="AZ587" s="650"/>
      <c r="BA587" s="650"/>
      <c r="BB587" s="650"/>
      <c r="BC587" s="650"/>
      <c r="BD587" s="650"/>
      <c r="BE587" s="650"/>
      <c r="BF587" s="650"/>
      <c r="BG587" s="650"/>
    </row>
    <row r="588" spans="2:59" ht="15">
      <c r="B588" s="1292" t="s">
        <v>1915</v>
      </c>
      <c r="C588" s="1105"/>
      <c r="D588" s="1105"/>
      <c r="E588" s="1105"/>
      <c r="F588" s="1105"/>
      <c r="G588" s="1105"/>
      <c r="H588" s="1105"/>
      <c r="I588" s="1105"/>
      <c r="J588" s="650"/>
      <c r="K588" s="650"/>
      <c r="R588" s="684" t="s">
        <v>129</v>
      </c>
      <c r="S588" s="650"/>
      <c r="T588" s="650"/>
      <c r="U588" s="650"/>
      <c r="V588" s="650"/>
      <c r="W588" s="650"/>
      <c r="X588" s="650"/>
      <c r="Y588" s="650"/>
      <c r="Z588" s="650"/>
      <c r="AA588" s="650"/>
      <c r="AB588" s="650"/>
      <c r="AC588" s="650"/>
      <c r="AX588" s="684" t="s">
        <v>129</v>
      </c>
      <c r="AY588" s="650"/>
      <c r="AZ588" s="650"/>
      <c r="BA588" s="650"/>
      <c r="BB588" s="650"/>
      <c r="BC588" s="650"/>
      <c r="BD588" s="650"/>
      <c r="BE588" s="650"/>
      <c r="BF588" s="650"/>
      <c r="BG588" s="650"/>
    </row>
    <row r="589" spans="2:59" ht="15">
      <c r="B589" s="650"/>
      <c r="C589" s="650"/>
      <c r="D589" s="650"/>
      <c r="E589" s="650"/>
      <c r="F589" s="650"/>
      <c r="G589" s="650"/>
      <c r="H589" s="650"/>
      <c r="I589" s="650"/>
      <c r="J589" s="650"/>
      <c r="K589" s="650"/>
      <c r="R589" s="650"/>
      <c r="S589" s="650"/>
      <c r="T589" s="650"/>
      <c r="U589" s="650"/>
      <c r="V589" s="650"/>
      <c r="W589" s="650"/>
      <c r="X589" s="650"/>
      <c r="Y589" s="650"/>
      <c r="Z589" s="650"/>
      <c r="AA589" s="650"/>
      <c r="AB589" s="650"/>
      <c r="AC589" s="650"/>
      <c r="AX589" s="650"/>
      <c r="AY589" s="650"/>
      <c r="AZ589" s="650"/>
      <c r="BA589" s="650"/>
      <c r="BB589" s="650"/>
      <c r="BC589" s="650"/>
      <c r="BD589" s="650"/>
      <c r="BE589" s="650"/>
      <c r="BF589" s="650"/>
      <c r="BG589" s="650"/>
    </row>
    <row r="590" spans="2:59" ht="15.75" thickBot="1">
      <c r="B590" s="1106" t="s">
        <v>937</v>
      </c>
      <c r="C590" s="1105"/>
      <c r="D590" s="1105"/>
      <c r="E590" s="1105"/>
      <c r="F590" s="1105"/>
      <c r="G590" s="1105"/>
      <c r="H590" s="1105"/>
      <c r="I590" s="1105"/>
      <c r="J590" s="1105"/>
      <c r="K590" s="1105"/>
      <c r="R590" s="1106" t="s">
        <v>935</v>
      </c>
      <c r="S590" s="1105"/>
      <c r="T590" s="1105"/>
      <c r="U590" s="1105"/>
      <c r="V590" s="1105"/>
      <c r="W590" s="1105"/>
      <c r="X590" s="1105"/>
      <c r="Y590" s="650"/>
      <c r="Z590" s="650"/>
      <c r="AA590" s="650"/>
      <c r="AB590" s="650"/>
      <c r="AC590" s="650"/>
      <c r="AX590" s="1106" t="s">
        <v>935</v>
      </c>
      <c r="AY590" s="1105"/>
      <c r="AZ590" s="1105"/>
      <c r="BA590" s="1105"/>
      <c r="BB590" s="1105"/>
      <c r="BC590" s="1105"/>
      <c r="BD590" s="1105"/>
      <c r="BE590" s="650"/>
      <c r="BF590" s="650"/>
      <c r="BG590" s="650"/>
    </row>
    <row r="591" spans="2:59" ht="16.5" thickBot="1">
      <c r="B591" s="1297" t="s">
        <v>30</v>
      </c>
      <c r="C591" s="1299" t="s">
        <v>836</v>
      </c>
      <c r="D591" s="1299" t="s">
        <v>116</v>
      </c>
      <c r="E591" s="1298" t="s">
        <v>117</v>
      </c>
      <c r="F591" s="1289" t="s">
        <v>80</v>
      </c>
      <c r="G591" s="1290" t="s">
        <v>71</v>
      </c>
      <c r="H591" s="1290" t="s">
        <v>50</v>
      </c>
      <c r="I591" s="1290" t="s">
        <v>1941</v>
      </c>
      <c r="J591" s="1291" t="s">
        <v>1942</v>
      </c>
      <c r="K591" s="1111"/>
      <c r="R591" s="1297" t="s">
        <v>30</v>
      </c>
      <c r="S591" s="1298" t="s">
        <v>109</v>
      </c>
      <c r="T591" s="1289" t="s">
        <v>16</v>
      </c>
      <c r="U591" s="1290" t="s">
        <v>71</v>
      </c>
      <c r="V591" s="1290" t="s">
        <v>50</v>
      </c>
      <c r="W591" s="1291" t="s">
        <v>72</v>
      </c>
      <c r="X591" s="1111"/>
      <c r="Y591" s="650"/>
      <c r="Z591" s="650"/>
      <c r="AA591" s="650"/>
      <c r="AB591" s="650"/>
      <c r="AC591" s="650"/>
      <c r="AX591" s="1297" t="s">
        <v>30</v>
      </c>
      <c r="AY591" s="1298" t="s">
        <v>109</v>
      </c>
      <c r="AZ591" s="1289" t="s">
        <v>16</v>
      </c>
      <c r="BA591" s="1290" t="s">
        <v>71</v>
      </c>
      <c r="BB591" s="1290" t="s">
        <v>50</v>
      </c>
      <c r="BC591" s="1291" t="s">
        <v>72</v>
      </c>
      <c r="BD591" s="1111"/>
      <c r="BE591" s="650"/>
      <c r="BF591" s="650"/>
      <c r="BG591" s="650"/>
    </row>
    <row r="592" spans="2:59" ht="30" thickBot="1">
      <c r="B592" s="1109"/>
      <c r="C592" s="1113"/>
      <c r="D592" s="1113"/>
      <c r="E592" s="1110"/>
      <c r="F592" s="1107"/>
      <c r="G592" s="1108"/>
      <c r="H592" s="1108"/>
      <c r="I592" s="1108"/>
      <c r="J592" s="951" t="s">
        <v>73</v>
      </c>
      <c r="K592" s="952" t="s">
        <v>74</v>
      </c>
      <c r="R592" s="1109"/>
      <c r="S592" s="1110"/>
      <c r="T592" s="1107"/>
      <c r="U592" s="1108"/>
      <c r="V592" s="1108"/>
      <c r="W592" s="951" t="s">
        <v>73</v>
      </c>
      <c r="X592" s="952" t="s">
        <v>74</v>
      </c>
      <c r="Y592" s="650"/>
      <c r="Z592" s="650"/>
      <c r="AA592" s="650"/>
      <c r="AB592" s="650"/>
      <c r="AC592" s="650"/>
      <c r="AX592" s="1109"/>
      <c r="AY592" s="1110"/>
      <c r="AZ592" s="1107"/>
      <c r="BA592" s="1108"/>
      <c r="BB592" s="1108"/>
      <c r="BC592" s="951" t="s">
        <v>73</v>
      </c>
      <c r="BD592" s="952" t="s">
        <v>74</v>
      </c>
      <c r="BE592" s="650"/>
      <c r="BF592" s="650"/>
      <c r="BG592" s="650"/>
    </row>
    <row r="593" spans="2:59" ht="28.5">
      <c r="B593" s="1284" t="s">
        <v>2</v>
      </c>
      <c r="C593" s="1300" t="s">
        <v>823</v>
      </c>
      <c r="D593" s="1300" t="s">
        <v>858</v>
      </c>
      <c r="E593" s="924" t="s">
        <v>1049</v>
      </c>
      <c r="F593" s="956">
        <v>-3.1888888888889633E-2</v>
      </c>
      <c r="G593" s="939">
        <v>0.35821778421444689</v>
      </c>
      <c r="H593" s="939">
        <v>38.999999999999176</v>
      </c>
      <c r="I593" s="939">
        <v>1</v>
      </c>
      <c r="J593" s="939">
        <v>-0.92802723839112655</v>
      </c>
      <c r="K593" s="940">
        <v>0.86424946061334729</v>
      </c>
      <c r="R593" s="1284" t="s">
        <v>2</v>
      </c>
      <c r="S593" s="924" t="s">
        <v>858</v>
      </c>
      <c r="T593" s="956">
        <v>1.566666666666662</v>
      </c>
      <c r="U593" s="939">
        <v>8.3302463418092471E-2</v>
      </c>
      <c r="V593" s="939">
        <v>231.44908489364687</v>
      </c>
      <c r="W593" s="939">
        <v>1.4025386113965725</v>
      </c>
      <c r="X593" s="940">
        <v>1.7307947219367514</v>
      </c>
      <c r="Y593" s="650"/>
      <c r="Z593" s="650"/>
      <c r="AA593" s="650"/>
      <c r="AB593" s="650"/>
      <c r="AC593" s="650"/>
      <c r="AX593" s="1284" t="s">
        <v>2</v>
      </c>
      <c r="AY593" s="924" t="s">
        <v>858</v>
      </c>
      <c r="AZ593" s="956">
        <v>1.4333333333333329</v>
      </c>
      <c r="BA593" s="939">
        <v>9.2930295846079508E-2</v>
      </c>
      <c r="BB593" s="939">
        <v>223.94908488545209</v>
      </c>
      <c r="BC593" s="939">
        <v>1.250203647574766</v>
      </c>
      <c r="BD593" s="940">
        <v>1.6164630190918998</v>
      </c>
      <c r="BE593" s="650"/>
      <c r="BF593" s="650"/>
      <c r="BG593" s="650"/>
    </row>
    <row r="594" spans="2:59" ht="15">
      <c r="B594" s="1101"/>
      <c r="C594" s="1105"/>
      <c r="D594" s="1112"/>
      <c r="E594" s="914" t="s">
        <v>10</v>
      </c>
      <c r="F594" s="980">
        <v>2.5749999999997941E-2</v>
      </c>
      <c r="G594" s="974">
        <v>0.33381997080871406</v>
      </c>
      <c r="H594" s="974">
        <v>38.999999999999176</v>
      </c>
      <c r="I594" s="974">
        <v>1</v>
      </c>
      <c r="J594" s="974">
        <v>-0.80935336687338044</v>
      </c>
      <c r="K594" s="975">
        <v>0.86085336687337632</v>
      </c>
      <c r="R594" s="1101"/>
      <c r="S594" s="909" t="s">
        <v>1049</v>
      </c>
      <c r="T594" s="979">
        <v>1.3703703703703682</v>
      </c>
      <c r="U594" s="941">
        <v>8.7808506368009215E-2</v>
      </c>
      <c r="V594" s="941">
        <v>231.4490848936463</v>
      </c>
      <c r="W594" s="941">
        <v>1.1973642095078776</v>
      </c>
      <c r="X594" s="942">
        <v>1.5433765312328589</v>
      </c>
      <c r="Y594" s="650"/>
      <c r="Z594" s="650"/>
      <c r="AA594" s="650"/>
      <c r="AB594" s="650"/>
      <c r="AC594" s="650"/>
      <c r="AX594" s="1101"/>
      <c r="AY594" s="909" t="s">
        <v>1049</v>
      </c>
      <c r="AZ594" s="979">
        <v>1.5555555555555547</v>
      </c>
      <c r="BA594" s="941">
        <v>9.795713283563183E-2</v>
      </c>
      <c r="BB594" s="941">
        <v>223.94908488545252</v>
      </c>
      <c r="BC594" s="941">
        <v>1.3625199174928999</v>
      </c>
      <c r="BD594" s="942">
        <v>1.7485911936182095</v>
      </c>
      <c r="BE594" s="650"/>
      <c r="BF594" s="650"/>
      <c r="BG594" s="650"/>
    </row>
    <row r="595" spans="2:59" ht="28.5">
      <c r="B595" s="1101"/>
      <c r="C595" s="1105"/>
      <c r="D595" s="1286" t="s">
        <v>1049</v>
      </c>
      <c r="E595" s="904" t="s">
        <v>858</v>
      </c>
      <c r="F595" s="996">
        <v>3.1888888888889633E-2</v>
      </c>
      <c r="G595" s="977">
        <v>0.35821778421444689</v>
      </c>
      <c r="H595" s="977">
        <v>38.999999999999176</v>
      </c>
      <c r="I595" s="977">
        <v>1</v>
      </c>
      <c r="J595" s="977">
        <v>-0.86424946061334729</v>
      </c>
      <c r="K595" s="978">
        <v>0.92802723839112655</v>
      </c>
      <c r="R595" s="1102"/>
      <c r="S595" s="914" t="s">
        <v>10</v>
      </c>
      <c r="T595" s="980">
        <v>1.5138888888889266</v>
      </c>
      <c r="U595" s="974">
        <v>7.6044397183064175E-2</v>
      </c>
      <c r="V595" s="974">
        <v>231.44908489363905</v>
      </c>
      <c r="W595" s="974">
        <v>1.3640611585707887</v>
      </c>
      <c r="X595" s="975">
        <v>1.6637166192070645</v>
      </c>
      <c r="Y595" s="650"/>
      <c r="Z595" s="650"/>
      <c r="AA595" s="650"/>
      <c r="AB595" s="650"/>
      <c r="AC595" s="650"/>
      <c r="AX595" s="1102"/>
      <c r="AY595" s="914" t="s">
        <v>10</v>
      </c>
      <c r="AZ595" s="980">
        <v>1.4999999999999785</v>
      </c>
      <c r="BA595" s="974">
        <v>8.4833365517543613E-2</v>
      </c>
      <c r="BB595" s="974">
        <v>223.94908488545528</v>
      </c>
      <c r="BC595" s="974">
        <v>1.3328262336019814</v>
      </c>
      <c r="BD595" s="975">
        <v>1.6671737663979755</v>
      </c>
      <c r="BE595" s="650"/>
      <c r="BF595" s="650"/>
      <c r="BG595" s="650"/>
    </row>
    <row r="596" spans="2:59" ht="29.25" thickBot="1">
      <c r="B596" s="1101"/>
      <c r="C596" s="1105"/>
      <c r="D596" s="1112"/>
      <c r="E596" s="914" t="s">
        <v>10</v>
      </c>
      <c r="F596" s="980">
        <v>5.7638888888887574E-2</v>
      </c>
      <c r="G596" s="974">
        <v>0.34378693418662898</v>
      </c>
      <c r="H596" s="974">
        <v>38.999999999999226</v>
      </c>
      <c r="I596" s="974">
        <v>1</v>
      </c>
      <c r="J596" s="974">
        <v>-0.80239841064956252</v>
      </c>
      <c r="K596" s="975">
        <v>0.91767618842733767</v>
      </c>
      <c r="R596" s="1288" t="s">
        <v>1</v>
      </c>
      <c r="S596" s="904" t="s">
        <v>858</v>
      </c>
      <c r="T596" s="981" t="s">
        <v>1939</v>
      </c>
      <c r="U596" s="982" t="s">
        <v>851</v>
      </c>
      <c r="V596" s="982" t="s">
        <v>851</v>
      </c>
      <c r="W596" s="982" t="s">
        <v>851</v>
      </c>
      <c r="X596" s="983" t="s">
        <v>851</v>
      </c>
      <c r="Y596" s="650"/>
      <c r="Z596" s="650"/>
      <c r="AA596" s="650"/>
      <c r="AB596" s="650"/>
      <c r="AC596" s="650"/>
      <c r="AX596" s="1288" t="s">
        <v>1</v>
      </c>
      <c r="AY596" s="904" t="s">
        <v>858</v>
      </c>
      <c r="AZ596" s="981" t="s">
        <v>1939</v>
      </c>
      <c r="BA596" s="982" t="s">
        <v>851</v>
      </c>
      <c r="BB596" s="982" t="s">
        <v>851</v>
      </c>
      <c r="BC596" s="982" t="s">
        <v>851</v>
      </c>
      <c r="BD596" s="983" t="s">
        <v>851</v>
      </c>
      <c r="BE596" s="650"/>
      <c r="BF596" s="650"/>
      <c r="BG596" s="650"/>
    </row>
    <row r="597" spans="2:59" ht="28.5">
      <c r="B597" s="1101"/>
      <c r="C597" s="1105"/>
      <c r="D597" s="1286" t="s">
        <v>10</v>
      </c>
      <c r="E597" s="904" t="s">
        <v>858</v>
      </c>
      <c r="F597" s="996">
        <v>-2.5749999999997941E-2</v>
      </c>
      <c r="G597" s="977">
        <v>0.33381997080871406</v>
      </c>
      <c r="H597" s="977">
        <v>38.999999999999176</v>
      </c>
      <c r="I597" s="977">
        <v>1</v>
      </c>
      <c r="J597" s="977">
        <v>-0.86085336687337632</v>
      </c>
      <c r="K597" s="978">
        <v>0.80935336687338044</v>
      </c>
      <c r="R597" s="1101"/>
      <c r="S597" s="909" t="s">
        <v>1049</v>
      </c>
      <c r="T597" s="984" t="s">
        <v>1939</v>
      </c>
      <c r="U597" s="943" t="s">
        <v>851</v>
      </c>
      <c r="V597" s="943" t="s">
        <v>851</v>
      </c>
      <c r="W597" s="943" t="s">
        <v>851</v>
      </c>
      <c r="X597" s="944" t="s">
        <v>851</v>
      </c>
      <c r="Y597" s="650"/>
      <c r="Z597" s="650"/>
      <c r="AA597" s="650"/>
      <c r="AB597" s="650"/>
      <c r="AC597" s="650"/>
      <c r="AX597" s="1101"/>
      <c r="AY597" s="909" t="s">
        <v>1049</v>
      </c>
      <c r="AZ597" s="984" t="s">
        <v>1939</v>
      </c>
      <c r="BA597" s="943" t="s">
        <v>851</v>
      </c>
      <c r="BB597" s="943" t="s">
        <v>851</v>
      </c>
      <c r="BC597" s="943" t="s">
        <v>851</v>
      </c>
      <c r="BD597" s="944" t="s">
        <v>851</v>
      </c>
      <c r="BE597" s="650"/>
      <c r="BF597" s="650"/>
      <c r="BG597" s="650"/>
    </row>
    <row r="598" spans="2:59" ht="29.25" thickBot="1">
      <c r="B598" s="1101"/>
      <c r="C598" s="1112"/>
      <c r="D598" s="1112"/>
      <c r="E598" s="914" t="s">
        <v>1049</v>
      </c>
      <c r="F598" s="980">
        <v>-5.7638888888887574E-2</v>
      </c>
      <c r="G598" s="974">
        <v>0.34378693418662898</v>
      </c>
      <c r="H598" s="974">
        <v>38.999999999999226</v>
      </c>
      <c r="I598" s="974">
        <v>1</v>
      </c>
      <c r="J598" s="974">
        <v>-0.91767618842733767</v>
      </c>
      <c r="K598" s="975">
        <v>0.80239841064956252</v>
      </c>
      <c r="R598" s="1109"/>
      <c r="S598" s="919" t="s">
        <v>10</v>
      </c>
      <c r="T598" s="972">
        <v>1.4722222222221841</v>
      </c>
      <c r="U598" s="958">
        <v>7.6044397183063286E-2</v>
      </c>
      <c r="V598" s="958">
        <v>231.44908489365039</v>
      </c>
      <c r="W598" s="958">
        <v>1.3223944919040469</v>
      </c>
      <c r="X598" s="959">
        <v>1.6220499525403214</v>
      </c>
      <c r="Y598" s="650"/>
      <c r="Z598" s="650"/>
      <c r="AA598" s="650"/>
      <c r="AB598" s="650"/>
      <c r="AC598" s="650"/>
      <c r="AX598" s="1109"/>
      <c r="AY598" s="919" t="s">
        <v>10</v>
      </c>
      <c r="AZ598" s="972">
        <v>1.652777777777769</v>
      </c>
      <c r="BA598" s="958">
        <v>8.4833365517543863E-2</v>
      </c>
      <c r="BB598" s="958">
        <v>223.94908488545266</v>
      </c>
      <c r="BC598" s="958">
        <v>1.4856040113797695</v>
      </c>
      <c r="BD598" s="959">
        <v>1.8199515441757685</v>
      </c>
      <c r="BE598" s="650"/>
      <c r="BF598" s="650"/>
      <c r="BG598" s="650"/>
    </row>
    <row r="599" spans="2:59" ht="28.5">
      <c r="B599" s="1101"/>
      <c r="C599" s="1286" t="s">
        <v>822</v>
      </c>
      <c r="D599" s="1286" t="s">
        <v>858</v>
      </c>
      <c r="E599" s="904" t="s">
        <v>1049</v>
      </c>
      <c r="F599" s="996">
        <v>0.61622222222222245</v>
      </c>
      <c r="G599" s="977">
        <v>0.44647630398552612</v>
      </c>
      <c r="H599" s="1008">
        <v>39.000000000000441</v>
      </c>
      <c r="I599" s="977">
        <v>0.52616652238632389</v>
      </c>
      <c r="J599" s="977">
        <v>-0.50070875043413665</v>
      </c>
      <c r="K599" s="978">
        <v>1.7331531948785817</v>
      </c>
      <c r="R599" s="1292" t="s">
        <v>1890</v>
      </c>
      <c r="S599" s="1105"/>
      <c r="T599" s="1105"/>
      <c r="U599" s="1105"/>
      <c r="V599" s="1105"/>
      <c r="W599" s="1105"/>
      <c r="X599" s="1105"/>
      <c r="Y599" s="650"/>
      <c r="Z599" s="650"/>
      <c r="AA599" s="650"/>
      <c r="AB599" s="650"/>
      <c r="AC599" s="650"/>
      <c r="AX599" s="1292" t="s">
        <v>1902</v>
      </c>
      <c r="AY599" s="1105"/>
      <c r="AZ599" s="1105"/>
      <c r="BA599" s="1105"/>
      <c r="BB599" s="1105"/>
      <c r="BC599" s="1105"/>
      <c r="BD599" s="1105"/>
      <c r="BE599" s="650"/>
      <c r="BF599" s="650"/>
      <c r="BG599" s="650"/>
    </row>
    <row r="600" spans="2:59" ht="15.95" customHeight="1">
      <c r="B600" s="1101"/>
      <c r="C600" s="1105"/>
      <c r="D600" s="1112"/>
      <c r="E600" s="914" t="s">
        <v>10</v>
      </c>
      <c r="F600" s="980">
        <v>0.33649999999998814</v>
      </c>
      <c r="G600" s="974">
        <v>0.41606730132082614</v>
      </c>
      <c r="H600" s="1001">
        <v>39.000000000000313</v>
      </c>
      <c r="I600" s="974">
        <v>1</v>
      </c>
      <c r="J600" s="974">
        <v>-0.70435805093442827</v>
      </c>
      <c r="K600" s="975">
        <v>1.3773580509344046</v>
      </c>
      <c r="R600" s="650"/>
      <c r="S600" s="650"/>
      <c r="T600" s="650"/>
      <c r="U600" s="650"/>
      <c r="V600" s="650"/>
      <c r="W600" s="650"/>
      <c r="X600" s="650"/>
      <c r="Y600" s="650"/>
      <c r="Z600" s="650"/>
      <c r="AA600" s="650"/>
      <c r="AB600" s="650"/>
      <c r="AC600" s="650"/>
      <c r="AX600" s="650"/>
      <c r="AY600" s="650"/>
      <c r="AZ600" s="650"/>
      <c r="BA600" s="650"/>
      <c r="BB600" s="650"/>
      <c r="BC600" s="650"/>
      <c r="BD600" s="650"/>
      <c r="BE600" s="650"/>
      <c r="BF600" s="650"/>
      <c r="BG600" s="650"/>
    </row>
    <row r="601" spans="2:59" ht="15.95" customHeight="1" thickBot="1">
      <c r="B601" s="1101"/>
      <c r="C601" s="1105"/>
      <c r="D601" s="1286" t="s">
        <v>1049</v>
      </c>
      <c r="E601" s="904" t="s">
        <v>858</v>
      </c>
      <c r="F601" s="996">
        <v>-0.61622222222222245</v>
      </c>
      <c r="G601" s="977">
        <v>0.44647630398552612</v>
      </c>
      <c r="H601" s="1008">
        <v>39.000000000000441</v>
      </c>
      <c r="I601" s="977">
        <v>0.52616652238632389</v>
      </c>
      <c r="J601" s="977">
        <v>-1.7331531948785817</v>
      </c>
      <c r="K601" s="978">
        <v>0.50070875043413665</v>
      </c>
      <c r="R601" s="1106" t="s">
        <v>937</v>
      </c>
      <c r="S601" s="1105"/>
      <c r="T601" s="1105"/>
      <c r="U601" s="1105"/>
      <c r="V601" s="1105"/>
      <c r="W601" s="1105"/>
      <c r="X601" s="1105"/>
      <c r="Y601" s="1105"/>
      <c r="Z601" s="1105"/>
      <c r="AA601" s="650"/>
      <c r="AB601" s="650"/>
      <c r="AC601" s="650"/>
      <c r="AX601" s="1106" t="s">
        <v>937</v>
      </c>
      <c r="AY601" s="1105"/>
      <c r="AZ601" s="1105"/>
      <c r="BA601" s="1105"/>
      <c r="BB601" s="1105"/>
      <c r="BC601" s="1105"/>
      <c r="BD601" s="1105"/>
      <c r="BE601" s="1105"/>
      <c r="BF601" s="1105"/>
      <c r="BG601" s="650"/>
    </row>
    <row r="602" spans="2:59" ht="16.5" thickBot="1">
      <c r="B602" s="1101"/>
      <c r="C602" s="1105"/>
      <c r="D602" s="1112"/>
      <c r="E602" s="914" t="s">
        <v>10</v>
      </c>
      <c r="F602" s="980">
        <v>-0.27972222222223431</v>
      </c>
      <c r="G602" s="974">
        <v>0.42848994800959728</v>
      </c>
      <c r="H602" s="1001">
        <v>39.000000000000412</v>
      </c>
      <c r="I602" s="974">
        <v>1</v>
      </c>
      <c r="J602" s="974">
        <v>-1.3516574853741778</v>
      </c>
      <c r="K602" s="975">
        <v>0.79221304092970923</v>
      </c>
      <c r="R602" s="1297" t="s">
        <v>30</v>
      </c>
      <c r="S602" s="1299" t="s">
        <v>116</v>
      </c>
      <c r="T602" s="1298" t="s">
        <v>117</v>
      </c>
      <c r="U602" s="1289" t="s">
        <v>80</v>
      </c>
      <c r="V602" s="1290" t="s">
        <v>71</v>
      </c>
      <c r="W602" s="1290" t="s">
        <v>50</v>
      </c>
      <c r="X602" s="1290" t="s">
        <v>1941</v>
      </c>
      <c r="Y602" s="1291" t="s">
        <v>1942</v>
      </c>
      <c r="Z602" s="1111"/>
      <c r="AA602" s="650"/>
      <c r="AB602" s="650"/>
      <c r="AC602" s="650"/>
      <c r="AX602" s="1297" t="s">
        <v>30</v>
      </c>
      <c r="AY602" s="1299" t="s">
        <v>116</v>
      </c>
      <c r="AZ602" s="1298" t="s">
        <v>117</v>
      </c>
      <c r="BA602" s="1289" t="s">
        <v>80</v>
      </c>
      <c r="BB602" s="1290" t="s">
        <v>71</v>
      </c>
      <c r="BC602" s="1290" t="s">
        <v>50</v>
      </c>
      <c r="BD602" s="1290" t="s">
        <v>1941</v>
      </c>
      <c r="BE602" s="1291" t="s">
        <v>1942</v>
      </c>
      <c r="BF602" s="1111"/>
      <c r="BG602" s="650"/>
    </row>
    <row r="603" spans="2:59" ht="30" thickBot="1">
      <c r="B603" s="1101"/>
      <c r="C603" s="1105"/>
      <c r="D603" s="1286" t="s">
        <v>10</v>
      </c>
      <c r="E603" s="904" t="s">
        <v>858</v>
      </c>
      <c r="F603" s="996">
        <v>-0.33649999999998814</v>
      </c>
      <c r="G603" s="977">
        <v>0.41606730132082614</v>
      </c>
      <c r="H603" s="1008">
        <v>39.000000000000313</v>
      </c>
      <c r="I603" s="977">
        <v>1</v>
      </c>
      <c r="J603" s="977">
        <v>-1.3773580509344046</v>
      </c>
      <c r="K603" s="978">
        <v>0.70435805093442827</v>
      </c>
      <c r="R603" s="1109"/>
      <c r="S603" s="1113"/>
      <c r="T603" s="1110"/>
      <c r="U603" s="1107"/>
      <c r="V603" s="1108"/>
      <c r="W603" s="1108"/>
      <c r="X603" s="1108"/>
      <c r="Y603" s="951" t="s">
        <v>73</v>
      </c>
      <c r="Z603" s="952" t="s">
        <v>74</v>
      </c>
      <c r="AA603" s="650"/>
      <c r="AB603" s="650"/>
      <c r="AC603" s="650"/>
      <c r="AX603" s="1109"/>
      <c r="AY603" s="1113"/>
      <c r="AZ603" s="1110"/>
      <c r="BA603" s="1107"/>
      <c r="BB603" s="1108"/>
      <c r="BC603" s="1108"/>
      <c r="BD603" s="1108"/>
      <c r="BE603" s="951" t="s">
        <v>73</v>
      </c>
      <c r="BF603" s="952" t="s">
        <v>74</v>
      </c>
      <c r="BG603" s="650"/>
    </row>
    <row r="604" spans="2:59" ht="28.5">
      <c r="B604" s="1102"/>
      <c r="C604" s="1112"/>
      <c r="D604" s="1112"/>
      <c r="E604" s="914" t="s">
        <v>1049</v>
      </c>
      <c r="F604" s="980">
        <v>0.27972222222223431</v>
      </c>
      <c r="G604" s="974">
        <v>0.42848994800959728</v>
      </c>
      <c r="H604" s="1001">
        <v>39.000000000000412</v>
      </c>
      <c r="I604" s="974">
        <v>1</v>
      </c>
      <c r="J604" s="974">
        <v>-0.79221304092970923</v>
      </c>
      <c r="K604" s="975">
        <v>1.3516574853741778</v>
      </c>
      <c r="R604" s="1284" t="s">
        <v>2</v>
      </c>
      <c r="S604" s="1300" t="s">
        <v>858</v>
      </c>
      <c r="T604" s="924" t="s">
        <v>1049</v>
      </c>
      <c r="U604" s="956">
        <v>0.19629629629629383</v>
      </c>
      <c r="V604" s="939">
        <v>0.12103567326248643</v>
      </c>
      <c r="W604" s="939">
        <v>231.44908489364556</v>
      </c>
      <c r="X604" s="939">
        <v>0.31861936995443146</v>
      </c>
      <c r="Y604" s="939">
        <v>-9.5582048221294208E-2</v>
      </c>
      <c r="Z604" s="940">
        <v>0.48817464081388184</v>
      </c>
      <c r="AA604" s="650"/>
      <c r="AB604" s="650"/>
      <c r="AC604" s="650"/>
      <c r="AX604" s="1284" t="s">
        <v>2</v>
      </c>
      <c r="AY604" s="1300" t="s">
        <v>858</v>
      </c>
      <c r="AZ604" s="924" t="s">
        <v>1049</v>
      </c>
      <c r="BA604" s="956">
        <v>-0.12222222222222172</v>
      </c>
      <c r="BB604" s="939">
        <v>0.1350245894621328</v>
      </c>
      <c r="BC604" s="939">
        <v>223.94908488545192</v>
      </c>
      <c r="BD604" s="939">
        <v>1</v>
      </c>
      <c r="BE604" s="939">
        <v>-0.44791475804870262</v>
      </c>
      <c r="BF604" s="940">
        <v>0.20347031360425921</v>
      </c>
      <c r="BG604" s="650"/>
    </row>
    <row r="605" spans="2:59" ht="29.25" thickBot="1">
      <c r="B605" s="1288" t="s">
        <v>1</v>
      </c>
      <c r="C605" s="1286" t="s">
        <v>823</v>
      </c>
      <c r="D605" s="1286" t="s">
        <v>858</v>
      </c>
      <c r="E605" s="904" t="s">
        <v>1049</v>
      </c>
      <c r="F605" s="981" t="s">
        <v>1943</v>
      </c>
      <c r="G605" s="982" t="s">
        <v>851</v>
      </c>
      <c r="H605" s="982" t="s">
        <v>851</v>
      </c>
      <c r="I605" s="982" t="s">
        <v>851</v>
      </c>
      <c r="J605" s="982" t="s">
        <v>851</v>
      </c>
      <c r="K605" s="983" t="s">
        <v>851</v>
      </c>
      <c r="R605" s="1101"/>
      <c r="S605" s="1112"/>
      <c r="T605" s="914" t="s">
        <v>10</v>
      </c>
      <c r="U605" s="980">
        <v>5.2777777777735548E-2</v>
      </c>
      <c r="V605" s="974">
        <v>0.11279206866822808</v>
      </c>
      <c r="W605" s="974">
        <v>231.44908489364229</v>
      </c>
      <c r="X605" s="974">
        <v>1</v>
      </c>
      <c r="Y605" s="974">
        <v>-0.2192210585174181</v>
      </c>
      <c r="Z605" s="975">
        <v>0.32477661407288921</v>
      </c>
      <c r="AA605" s="650"/>
      <c r="AB605" s="650"/>
      <c r="AC605" s="650"/>
      <c r="AX605" s="1101"/>
      <c r="AY605" s="1112"/>
      <c r="AZ605" s="914" t="s">
        <v>10</v>
      </c>
      <c r="BA605" s="980">
        <v>-6.666666666664546E-2</v>
      </c>
      <c r="BB605" s="974">
        <v>0.12582821540128847</v>
      </c>
      <c r="BC605" s="974">
        <v>223.94908488545312</v>
      </c>
      <c r="BD605" s="974">
        <v>1</v>
      </c>
      <c r="BE605" s="974">
        <v>-0.37017664744729251</v>
      </c>
      <c r="BF605" s="975">
        <v>0.23684331411400161</v>
      </c>
      <c r="BG605" s="650"/>
    </row>
    <row r="606" spans="2:59" ht="28.5">
      <c r="B606" s="1101"/>
      <c r="C606" s="1105"/>
      <c r="D606" s="1112"/>
      <c r="E606" s="914" t="s">
        <v>10</v>
      </c>
      <c r="F606" s="997" t="s">
        <v>1944</v>
      </c>
      <c r="G606" s="998" t="s">
        <v>851</v>
      </c>
      <c r="H606" s="998" t="s">
        <v>851</v>
      </c>
      <c r="I606" s="998" t="s">
        <v>851</v>
      </c>
      <c r="J606" s="998" t="s">
        <v>851</v>
      </c>
      <c r="K606" s="999" t="s">
        <v>851</v>
      </c>
      <c r="R606" s="1101"/>
      <c r="S606" s="1286" t="s">
        <v>1049</v>
      </c>
      <c r="T606" s="904" t="s">
        <v>858</v>
      </c>
      <c r="U606" s="996">
        <v>-0.19629629629629383</v>
      </c>
      <c r="V606" s="977">
        <v>0.12103567326248643</v>
      </c>
      <c r="W606" s="977">
        <v>231.44908489364556</v>
      </c>
      <c r="X606" s="977">
        <v>0.31861936995443146</v>
      </c>
      <c r="Y606" s="977">
        <v>-0.48817464081388184</v>
      </c>
      <c r="Z606" s="978">
        <v>9.5582048221294208E-2</v>
      </c>
      <c r="AA606" s="650"/>
      <c r="AB606" s="650"/>
      <c r="AC606" s="650"/>
      <c r="AX606" s="1101"/>
      <c r="AY606" s="1286" t="s">
        <v>1049</v>
      </c>
      <c r="AZ606" s="904" t="s">
        <v>858</v>
      </c>
      <c r="BA606" s="996">
        <v>0.12222222222222172</v>
      </c>
      <c r="BB606" s="977">
        <v>0.1350245894621328</v>
      </c>
      <c r="BC606" s="977">
        <v>223.94908488545192</v>
      </c>
      <c r="BD606" s="977">
        <v>1</v>
      </c>
      <c r="BE606" s="977">
        <v>-0.20347031360425921</v>
      </c>
      <c r="BF606" s="978">
        <v>0.44791475804870262</v>
      </c>
      <c r="BG606" s="650"/>
    </row>
    <row r="607" spans="2:59" ht="28.5">
      <c r="B607" s="1101"/>
      <c r="C607" s="1105"/>
      <c r="D607" s="1286" t="s">
        <v>1049</v>
      </c>
      <c r="E607" s="904" t="s">
        <v>858</v>
      </c>
      <c r="F607" s="981" t="s">
        <v>1943</v>
      </c>
      <c r="G607" s="982" t="s">
        <v>851</v>
      </c>
      <c r="H607" s="982" t="s">
        <v>851</v>
      </c>
      <c r="I607" s="982" t="s">
        <v>851</v>
      </c>
      <c r="J607" s="982" t="s">
        <v>851</v>
      </c>
      <c r="K607" s="983" t="s">
        <v>851</v>
      </c>
      <c r="R607" s="1101"/>
      <c r="S607" s="1112"/>
      <c r="T607" s="914" t="s">
        <v>10</v>
      </c>
      <c r="U607" s="980">
        <v>-0.14351851851855829</v>
      </c>
      <c r="V607" s="974">
        <v>0.11615973542289237</v>
      </c>
      <c r="W607" s="974">
        <v>231.44908489364218</v>
      </c>
      <c r="X607" s="974">
        <v>0.65366085106550464</v>
      </c>
      <c r="Y607" s="974">
        <v>-0.42363850596479458</v>
      </c>
      <c r="Z607" s="975">
        <v>0.13660146892767799</v>
      </c>
      <c r="AA607" s="650"/>
      <c r="AB607" s="650"/>
      <c r="AC607" s="650"/>
      <c r="AX607" s="1101"/>
      <c r="AY607" s="1112"/>
      <c r="AZ607" s="914" t="s">
        <v>10</v>
      </c>
      <c r="BA607" s="980">
        <v>5.5555555555576258E-2</v>
      </c>
      <c r="BB607" s="974">
        <v>0.12958510631400055</v>
      </c>
      <c r="BC607" s="974">
        <v>223.94908488545275</v>
      </c>
      <c r="BD607" s="974">
        <v>1</v>
      </c>
      <c r="BE607" s="974">
        <v>-0.25701641410471487</v>
      </c>
      <c r="BF607" s="975">
        <v>0.36812752521586739</v>
      </c>
      <c r="BG607" s="650"/>
    </row>
    <row r="608" spans="2:59" ht="28.5">
      <c r="B608" s="1101"/>
      <c r="C608" s="1105"/>
      <c r="D608" s="1112"/>
      <c r="E608" s="914" t="s">
        <v>10</v>
      </c>
      <c r="F608" s="997" t="s">
        <v>1944</v>
      </c>
      <c r="G608" s="998" t="s">
        <v>851</v>
      </c>
      <c r="H608" s="998" t="s">
        <v>851</v>
      </c>
      <c r="I608" s="998" t="s">
        <v>851</v>
      </c>
      <c r="J608" s="998" t="s">
        <v>851</v>
      </c>
      <c r="K608" s="999" t="s">
        <v>851</v>
      </c>
      <c r="R608" s="1101"/>
      <c r="S608" s="1286" t="s">
        <v>10</v>
      </c>
      <c r="T608" s="904" t="s">
        <v>858</v>
      </c>
      <c r="U608" s="996">
        <v>-5.2777777777735548E-2</v>
      </c>
      <c r="V608" s="977">
        <v>0.11279206866822808</v>
      </c>
      <c r="W608" s="977">
        <v>231.44908489364229</v>
      </c>
      <c r="X608" s="977">
        <v>1</v>
      </c>
      <c r="Y608" s="977">
        <v>-0.32477661407288921</v>
      </c>
      <c r="Z608" s="978">
        <v>0.2192210585174181</v>
      </c>
      <c r="AA608" s="650"/>
      <c r="AB608" s="650"/>
      <c r="AC608" s="650"/>
      <c r="AX608" s="1101"/>
      <c r="AY608" s="1286" t="s">
        <v>10</v>
      </c>
      <c r="AZ608" s="904" t="s">
        <v>858</v>
      </c>
      <c r="BA608" s="996">
        <v>6.666666666664546E-2</v>
      </c>
      <c r="BB608" s="977">
        <v>0.12582821540128847</v>
      </c>
      <c r="BC608" s="977">
        <v>223.94908488545312</v>
      </c>
      <c r="BD608" s="977">
        <v>1</v>
      </c>
      <c r="BE608" s="977">
        <v>-0.23684331411400161</v>
      </c>
      <c r="BF608" s="978">
        <v>0.37017664744729251</v>
      </c>
      <c r="BG608" s="650"/>
    </row>
    <row r="609" spans="2:59" ht="28.5">
      <c r="B609" s="1101"/>
      <c r="C609" s="1105"/>
      <c r="D609" s="1286" t="s">
        <v>10</v>
      </c>
      <c r="E609" s="904" t="s">
        <v>858</v>
      </c>
      <c r="F609" s="981" t="s">
        <v>1940</v>
      </c>
      <c r="G609" s="982" t="s">
        <v>851</v>
      </c>
      <c r="H609" s="982" t="s">
        <v>851</v>
      </c>
      <c r="I609" s="982" t="s">
        <v>851</v>
      </c>
      <c r="J609" s="982" t="s">
        <v>851</v>
      </c>
      <c r="K609" s="983" t="s">
        <v>851</v>
      </c>
      <c r="R609" s="1102"/>
      <c r="S609" s="1112"/>
      <c r="T609" s="914" t="s">
        <v>1049</v>
      </c>
      <c r="U609" s="980">
        <v>0.14351851851855829</v>
      </c>
      <c r="V609" s="974">
        <v>0.11615973542289237</v>
      </c>
      <c r="W609" s="974">
        <v>231.44908489364218</v>
      </c>
      <c r="X609" s="974">
        <v>0.65366085106550464</v>
      </c>
      <c r="Y609" s="974">
        <v>-0.13660146892767799</v>
      </c>
      <c r="Z609" s="975">
        <v>0.42363850596479458</v>
      </c>
      <c r="AA609" s="650"/>
      <c r="AB609" s="650"/>
      <c r="AC609" s="650"/>
      <c r="AX609" s="1102"/>
      <c r="AY609" s="1112"/>
      <c r="AZ609" s="914" t="s">
        <v>1049</v>
      </c>
      <c r="BA609" s="980">
        <v>-5.5555555555576258E-2</v>
      </c>
      <c r="BB609" s="974">
        <v>0.12958510631400055</v>
      </c>
      <c r="BC609" s="974">
        <v>223.94908488545275</v>
      </c>
      <c r="BD609" s="974">
        <v>1</v>
      </c>
      <c r="BE609" s="974">
        <v>-0.36812752521586739</v>
      </c>
      <c r="BF609" s="975">
        <v>0.25701641410471487</v>
      </c>
      <c r="BG609" s="650"/>
    </row>
    <row r="610" spans="2:59" ht="29.25" thickBot="1">
      <c r="B610" s="1101"/>
      <c r="C610" s="1112"/>
      <c r="D610" s="1112"/>
      <c r="E610" s="914" t="s">
        <v>1049</v>
      </c>
      <c r="F610" s="997" t="s">
        <v>1940</v>
      </c>
      <c r="G610" s="998" t="s">
        <v>851</v>
      </c>
      <c r="H610" s="998" t="s">
        <v>851</v>
      </c>
      <c r="I610" s="998" t="s">
        <v>851</v>
      </c>
      <c r="J610" s="998" t="s">
        <v>851</v>
      </c>
      <c r="K610" s="999" t="s">
        <v>851</v>
      </c>
      <c r="R610" s="1288" t="s">
        <v>1</v>
      </c>
      <c r="S610" s="1286" t="s">
        <v>858</v>
      </c>
      <c r="T610" s="904" t="s">
        <v>1049</v>
      </c>
      <c r="U610" s="981" t="s">
        <v>1943</v>
      </c>
      <c r="V610" s="982" t="s">
        <v>851</v>
      </c>
      <c r="W610" s="982" t="s">
        <v>851</v>
      </c>
      <c r="X610" s="982" t="s">
        <v>851</v>
      </c>
      <c r="Y610" s="982" t="s">
        <v>851</v>
      </c>
      <c r="Z610" s="983" t="s">
        <v>851</v>
      </c>
      <c r="AA610" s="650"/>
      <c r="AB610" s="650"/>
      <c r="AC610" s="650"/>
      <c r="AX610" s="1288" t="s">
        <v>1</v>
      </c>
      <c r="AY610" s="1286" t="s">
        <v>858</v>
      </c>
      <c r="AZ610" s="904" t="s">
        <v>1049</v>
      </c>
      <c r="BA610" s="981" t="s">
        <v>1943</v>
      </c>
      <c r="BB610" s="982" t="s">
        <v>851</v>
      </c>
      <c r="BC610" s="982" t="s">
        <v>851</v>
      </c>
      <c r="BD610" s="982" t="s">
        <v>851</v>
      </c>
      <c r="BE610" s="982" t="s">
        <v>851</v>
      </c>
      <c r="BF610" s="983" t="s">
        <v>851</v>
      </c>
      <c r="BG610" s="650"/>
    </row>
    <row r="611" spans="2:59" ht="29.25" thickBot="1">
      <c r="B611" s="1101"/>
      <c r="C611" s="1287" t="s">
        <v>822</v>
      </c>
      <c r="D611" s="1286" t="s">
        <v>858</v>
      </c>
      <c r="E611" s="904" t="s">
        <v>1049</v>
      </c>
      <c r="F611" s="981" t="s">
        <v>1943</v>
      </c>
      <c r="G611" s="982" t="s">
        <v>851</v>
      </c>
      <c r="H611" s="982" t="s">
        <v>851</v>
      </c>
      <c r="I611" s="982" t="s">
        <v>851</v>
      </c>
      <c r="J611" s="982" t="s">
        <v>851</v>
      </c>
      <c r="K611" s="983" t="s">
        <v>851</v>
      </c>
      <c r="R611" s="1101"/>
      <c r="S611" s="1112"/>
      <c r="T611" s="914" t="s">
        <v>10</v>
      </c>
      <c r="U611" s="997" t="s">
        <v>1944</v>
      </c>
      <c r="V611" s="998" t="s">
        <v>851</v>
      </c>
      <c r="W611" s="998" t="s">
        <v>851</v>
      </c>
      <c r="X611" s="998" t="s">
        <v>851</v>
      </c>
      <c r="Y611" s="998" t="s">
        <v>851</v>
      </c>
      <c r="Z611" s="999" t="s">
        <v>851</v>
      </c>
      <c r="AA611" s="650"/>
      <c r="AB611" s="650"/>
      <c r="AC611" s="650"/>
      <c r="AX611" s="1101"/>
      <c r="AY611" s="1112"/>
      <c r="AZ611" s="914" t="s">
        <v>10</v>
      </c>
      <c r="BA611" s="997" t="s">
        <v>1944</v>
      </c>
      <c r="BB611" s="998" t="s">
        <v>851</v>
      </c>
      <c r="BC611" s="998" t="s">
        <v>851</v>
      </c>
      <c r="BD611" s="998" t="s">
        <v>851</v>
      </c>
      <c r="BE611" s="998" t="s">
        <v>851</v>
      </c>
      <c r="BF611" s="999" t="s">
        <v>851</v>
      </c>
      <c r="BG611" s="650"/>
    </row>
    <row r="612" spans="2:59" ht="28.5">
      <c r="B612" s="1101"/>
      <c r="C612" s="1105"/>
      <c r="D612" s="1112"/>
      <c r="E612" s="914" t="s">
        <v>10</v>
      </c>
      <c r="F612" s="997" t="s">
        <v>1944</v>
      </c>
      <c r="G612" s="998" t="s">
        <v>851</v>
      </c>
      <c r="H612" s="998" t="s">
        <v>851</v>
      </c>
      <c r="I612" s="998" t="s">
        <v>851</v>
      </c>
      <c r="J612" s="998" t="s">
        <v>851</v>
      </c>
      <c r="K612" s="999" t="s">
        <v>851</v>
      </c>
      <c r="R612" s="1101"/>
      <c r="S612" s="1286" t="s">
        <v>1049</v>
      </c>
      <c r="T612" s="904" t="s">
        <v>858</v>
      </c>
      <c r="U612" s="981" t="s">
        <v>1943</v>
      </c>
      <c r="V612" s="982" t="s">
        <v>851</v>
      </c>
      <c r="W612" s="982" t="s">
        <v>851</v>
      </c>
      <c r="X612" s="982" t="s">
        <v>851</v>
      </c>
      <c r="Y612" s="982" t="s">
        <v>851</v>
      </c>
      <c r="Z612" s="983" t="s">
        <v>851</v>
      </c>
      <c r="AA612" s="650"/>
      <c r="AB612" s="650"/>
      <c r="AC612" s="650"/>
      <c r="AX612" s="1101"/>
      <c r="AY612" s="1286" t="s">
        <v>1049</v>
      </c>
      <c r="AZ612" s="904" t="s">
        <v>858</v>
      </c>
      <c r="BA612" s="981" t="s">
        <v>1943</v>
      </c>
      <c r="BB612" s="982" t="s">
        <v>851</v>
      </c>
      <c r="BC612" s="982" t="s">
        <v>851</v>
      </c>
      <c r="BD612" s="982" t="s">
        <v>851</v>
      </c>
      <c r="BE612" s="982" t="s">
        <v>851</v>
      </c>
      <c r="BF612" s="983" t="s">
        <v>851</v>
      </c>
      <c r="BG612" s="650"/>
    </row>
    <row r="613" spans="2:59" ht="28.5">
      <c r="B613" s="1101"/>
      <c r="C613" s="1105"/>
      <c r="D613" s="1286" t="s">
        <v>1049</v>
      </c>
      <c r="E613" s="904" t="s">
        <v>858</v>
      </c>
      <c r="F613" s="981" t="s">
        <v>1943</v>
      </c>
      <c r="G613" s="982" t="s">
        <v>851</v>
      </c>
      <c r="H613" s="982" t="s">
        <v>851</v>
      </c>
      <c r="I613" s="982" t="s">
        <v>851</v>
      </c>
      <c r="J613" s="982" t="s">
        <v>851</v>
      </c>
      <c r="K613" s="983" t="s">
        <v>851</v>
      </c>
      <c r="R613" s="1101"/>
      <c r="S613" s="1112"/>
      <c r="T613" s="914" t="s">
        <v>10</v>
      </c>
      <c r="U613" s="997" t="s">
        <v>1944</v>
      </c>
      <c r="V613" s="998" t="s">
        <v>851</v>
      </c>
      <c r="W613" s="998" t="s">
        <v>851</v>
      </c>
      <c r="X613" s="998" t="s">
        <v>851</v>
      </c>
      <c r="Y613" s="998" t="s">
        <v>851</v>
      </c>
      <c r="Z613" s="999" t="s">
        <v>851</v>
      </c>
      <c r="AA613" s="650"/>
      <c r="AB613" s="650"/>
      <c r="AC613" s="650"/>
      <c r="AX613" s="1101"/>
      <c r="AY613" s="1112"/>
      <c r="AZ613" s="914" t="s">
        <v>10</v>
      </c>
      <c r="BA613" s="997" t="s">
        <v>1944</v>
      </c>
      <c r="BB613" s="998" t="s">
        <v>851</v>
      </c>
      <c r="BC613" s="998" t="s">
        <v>851</v>
      </c>
      <c r="BD613" s="998" t="s">
        <v>851</v>
      </c>
      <c r="BE613" s="998" t="s">
        <v>851</v>
      </c>
      <c r="BF613" s="999" t="s">
        <v>851</v>
      </c>
      <c r="BG613" s="650"/>
    </row>
    <row r="614" spans="2:59" ht="29.25" thickBot="1">
      <c r="B614" s="1101"/>
      <c r="C614" s="1105"/>
      <c r="D614" s="1112"/>
      <c r="E614" s="914" t="s">
        <v>10</v>
      </c>
      <c r="F614" s="997" t="s">
        <v>1944</v>
      </c>
      <c r="G614" s="998" t="s">
        <v>851</v>
      </c>
      <c r="H614" s="998" t="s">
        <v>851</v>
      </c>
      <c r="I614" s="998" t="s">
        <v>851</v>
      </c>
      <c r="J614" s="998" t="s">
        <v>851</v>
      </c>
      <c r="K614" s="999" t="s">
        <v>851</v>
      </c>
      <c r="R614" s="1101"/>
      <c r="S614" s="1287" t="s">
        <v>10</v>
      </c>
      <c r="T614" s="904" t="s">
        <v>858</v>
      </c>
      <c r="U614" s="981" t="s">
        <v>1940</v>
      </c>
      <c r="V614" s="982" t="s">
        <v>851</v>
      </c>
      <c r="W614" s="982" t="s">
        <v>851</v>
      </c>
      <c r="X614" s="982" t="s">
        <v>851</v>
      </c>
      <c r="Y614" s="982" t="s">
        <v>851</v>
      </c>
      <c r="Z614" s="983" t="s">
        <v>851</v>
      </c>
      <c r="AA614" s="650"/>
      <c r="AB614" s="650"/>
      <c r="AC614" s="650"/>
      <c r="AX614" s="1101"/>
      <c r="AY614" s="1287" t="s">
        <v>10</v>
      </c>
      <c r="AZ614" s="904" t="s">
        <v>858</v>
      </c>
      <c r="BA614" s="981" t="s">
        <v>1940</v>
      </c>
      <c r="BB614" s="982" t="s">
        <v>851</v>
      </c>
      <c r="BC614" s="982" t="s">
        <v>851</v>
      </c>
      <c r="BD614" s="982" t="s">
        <v>851</v>
      </c>
      <c r="BE614" s="982" t="s">
        <v>851</v>
      </c>
      <c r="BF614" s="983" t="s">
        <v>851</v>
      </c>
      <c r="BG614" s="650"/>
    </row>
    <row r="615" spans="2:59" ht="29.25" thickBot="1">
      <c r="B615" s="1101"/>
      <c r="C615" s="1105"/>
      <c r="D615" s="1287" t="s">
        <v>10</v>
      </c>
      <c r="E615" s="904" t="s">
        <v>858</v>
      </c>
      <c r="F615" s="981" t="s">
        <v>1940</v>
      </c>
      <c r="G615" s="982" t="s">
        <v>851</v>
      </c>
      <c r="H615" s="982" t="s">
        <v>851</v>
      </c>
      <c r="I615" s="982" t="s">
        <v>851</v>
      </c>
      <c r="J615" s="982" t="s">
        <v>851</v>
      </c>
      <c r="K615" s="983" t="s">
        <v>851</v>
      </c>
      <c r="R615" s="1109"/>
      <c r="S615" s="1113"/>
      <c r="T615" s="919" t="s">
        <v>1049</v>
      </c>
      <c r="U615" s="1000" t="s">
        <v>1940</v>
      </c>
      <c r="V615" s="945" t="s">
        <v>851</v>
      </c>
      <c r="W615" s="945" t="s">
        <v>851</v>
      </c>
      <c r="X615" s="945" t="s">
        <v>851</v>
      </c>
      <c r="Y615" s="945" t="s">
        <v>851</v>
      </c>
      <c r="Z615" s="946" t="s">
        <v>851</v>
      </c>
      <c r="AA615" s="650"/>
      <c r="AB615" s="650"/>
      <c r="AC615" s="650"/>
      <c r="AX615" s="1109"/>
      <c r="AY615" s="1113"/>
      <c r="AZ615" s="919" t="s">
        <v>1049</v>
      </c>
      <c r="BA615" s="1000" t="s">
        <v>1940</v>
      </c>
      <c r="BB615" s="945" t="s">
        <v>851</v>
      </c>
      <c r="BC615" s="945" t="s">
        <v>851</v>
      </c>
      <c r="BD615" s="945" t="s">
        <v>851</v>
      </c>
      <c r="BE615" s="945" t="s">
        <v>851</v>
      </c>
      <c r="BF615" s="946" t="s">
        <v>851</v>
      </c>
      <c r="BG615" s="650"/>
    </row>
    <row r="616" spans="2:59" ht="29.25" thickBot="1">
      <c r="B616" s="1109"/>
      <c r="C616" s="1113"/>
      <c r="D616" s="1113"/>
      <c r="E616" s="919" t="s">
        <v>1049</v>
      </c>
      <c r="F616" s="1000" t="s">
        <v>1940</v>
      </c>
      <c r="G616" s="945" t="s">
        <v>851</v>
      </c>
      <c r="H616" s="945" t="s">
        <v>851</v>
      </c>
      <c r="I616" s="945" t="s">
        <v>851</v>
      </c>
      <c r="J616" s="945" t="s">
        <v>851</v>
      </c>
      <c r="K616" s="946" t="s">
        <v>851</v>
      </c>
      <c r="R616" s="1292" t="s">
        <v>81</v>
      </c>
      <c r="S616" s="1105"/>
      <c r="T616" s="1105"/>
      <c r="U616" s="1105"/>
      <c r="V616" s="1105"/>
      <c r="W616" s="1105"/>
      <c r="X616" s="1105"/>
      <c r="Y616" s="1105"/>
      <c r="Z616" s="1105"/>
      <c r="AA616" s="650"/>
      <c r="AB616" s="650"/>
      <c r="AC616" s="650"/>
      <c r="AX616" s="1292" t="s">
        <v>81</v>
      </c>
      <c r="AY616" s="1105"/>
      <c r="AZ616" s="1105"/>
      <c r="BA616" s="1105"/>
      <c r="BB616" s="1105"/>
      <c r="BC616" s="1105"/>
      <c r="BD616" s="1105"/>
      <c r="BE616" s="1105"/>
      <c r="BF616" s="1105"/>
      <c r="BG616" s="650"/>
    </row>
    <row r="617" spans="2:59" ht="15">
      <c r="B617" s="1292" t="s">
        <v>81</v>
      </c>
      <c r="C617" s="1105"/>
      <c r="D617" s="1105"/>
      <c r="E617" s="1105"/>
      <c r="F617" s="1105"/>
      <c r="G617" s="1105"/>
      <c r="H617" s="1105"/>
      <c r="I617" s="1105"/>
      <c r="J617" s="1105"/>
      <c r="K617" s="1105"/>
      <c r="R617" s="1292" t="s">
        <v>1892</v>
      </c>
      <c r="S617" s="1105"/>
      <c r="T617" s="1105"/>
      <c r="U617" s="1105"/>
      <c r="V617" s="1105"/>
      <c r="W617" s="1105"/>
      <c r="X617" s="1105"/>
      <c r="Y617" s="1105"/>
      <c r="Z617" s="1105"/>
      <c r="AA617" s="650"/>
      <c r="AB617" s="650"/>
      <c r="AC617" s="650"/>
      <c r="AX617" s="1292" t="s">
        <v>1904</v>
      </c>
      <c r="AY617" s="1105"/>
      <c r="AZ617" s="1105"/>
      <c r="BA617" s="1105"/>
      <c r="BB617" s="1105"/>
      <c r="BC617" s="1105"/>
      <c r="BD617" s="1105"/>
      <c r="BE617" s="1105"/>
      <c r="BF617" s="1105"/>
      <c r="BG617" s="650"/>
    </row>
    <row r="618" spans="2:59" ht="15">
      <c r="B618" s="1292" t="s">
        <v>1917</v>
      </c>
      <c r="C618" s="1105"/>
      <c r="D618" s="1105"/>
      <c r="E618" s="1105"/>
      <c r="F618" s="1105"/>
      <c r="G618" s="1105"/>
      <c r="H618" s="1105"/>
      <c r="I618" s="1105"/>
      <c r="J618" s="1105"/>
      <c r="K618" s="1105"/>
      <c r="R618" s="650"/>
      <c r="S618" s="650"/>
      <c r="T618" s="650"/>
      <c r="U618" s="650"/>
      <c r="V618" s="650"/>
      <c r="W618" s="650"/>
      <c r="X618" s="650"/>
      <c r="Y618" s="650"/>
      <c r="Z618" s="650"/>
      <c r="AA618" s="650"/>
      <c r="AB618" s="650"/>
      <c r="AC618" s="650"/>
      <c r="AX618" s="650"/>
      <c r="AY618" s="650"/>
      <c r="AZ618" s="650"/>
      <c r="BA618" s="650"/>
      <c r="BB618" s="650"/>
      <c r="BC618" s="650"/>
      <c r="BD618" s="650"/>
      <c r="BE618" s="650"/>
      <c r="BF618" s="650"/>
      <c r="BG618" s="650"/>
    </row>
    <row r="619" spans="2:59" ht="15.75" thickBot="1">
      <c r="B619" s="650"/>
      <c r="C619" s="650"/>
      <c r="D619" s="650"/>
      <c r="E619" s="650"/>
      <c r="F619" s="650"/>
      <c r="G619" s="650"/>
      <c r="H619" s="650"/>
      <c r="I619" s="650"/>
      <c r="J619" s="650"/>
      <c r="K619" s="650"/>
      <c r="R619" s="1106" t="s">
        <v>942</v>
      </c>
      <c r="S619" s="1105"/>
      <c r="T619" s="1105"/>
      <c r="U619" s="1105"/>
      <c r="V619" s="1105"/>
      <c r="W619" s="650"/>
      <c r="X619" s="650"/>
      <c r="Y619" s="650"/>
      <c r="Z619" s="650"/>
      <c r="AA619" s="650"/>
      <c r="AB619" s="650"/>
      <c r="AC619" s="650"/>
      <c r="AX619" s="1106" t="s">
        <v>942</v>
      </c>
      <c r="AY619" s="1105"/>
      <c r="AZ619" s="1105"/>
      <c r="BA619" s="1105"/>
      <c r="BB619" s="1105"/>
      <c r="BC619" s="650"/>
      <c r="BD619" s="650"/>
      <c r="BE619" s="650"/>
      <c r="BF619" s="650"/>
      <c r="BG619" s="650"/>
    </row>
    <row r="620" spans="2:59" ht="30" thickBot="1">
      <c r="B620" s="1106" t="s">
        <v>942</v>
      </c>
      <c r="C620" s="1105"/>
      <c r="D620" s="1105"/>
      <c r="E620" s="1105"/>
      <c r="F620" s="1105"/>
      <c r="G620" s="1105"/>
      <c r="H620" s="650"/>
      <c r="I620" s="650"/>
      <c r="J620" s="650"/>
      <c r="K620" s="650"/>
      <c r="R620" s="938" t="s">
        <v>30</v>
      </c>
      <c r="S620" s="887" t="s">
        <v>849</v>
      </c>
      <c r="T620" s="888" t="s">
        <v>850</v>
      </c>
      <c r="U620" s="888" t="s">
        <v>36</v>
      </c>
      <c r="V620" s="889" t="s">
        <v>39</v>
      </c>
      <c r="W620" s="650"/>
      <c r="X620" s="650"/>
      <c r="Y620" s="650"/>
      <c r="Z620" s="650"/>
      <c r="AA620" s="650"/>
      <c r="AB620" s="650"/>
      <c r="AC620" s="650"/>
      <c r="AX620" s="938" t="s">
        <v>30</v>
      </c>
      <c r="AY620" s="887" t="s">
        <v>849</v>
      </c>
      <c r="AZ620" s="888" t="s">
        <v>850</v>
      </c>
      <c r="BA620" s="888" t="s">
        <v>36</v>
      </c>
      <c r="BB620" s="889" t="s">
        <v>39</v>
      </c>
      <c r="BC620" s="650"/>
      <c r="BD620" s="650"/>
      <c r="BE620" s="650"/>
      <c r="BF620" s="650"/>
      <c r="BG620" s="650"/>
    </row>
    <row r="621" spans="2:59" ht="30" thickBot="1">
      <c r="B621" s="884" t="s">
        <v>30</v>
      </c>
      <c r="C621" s="886" t="s">
        <v>836</v>
      </c>
      <c r="D621" s="887" t="s">
        <v>849</v>
      </c>
      <c r="E621" s="888" t="s">
        <v>850</v>
      </c>
      <c r="F621" s="888" t="s">
        <v>36</v>
      </c>
      <c r="G621" s="889" t="s">
        <v>39</v>
      </c>
      <c r="H621" s="650"/>
      <c r="I621" s="650"/>
      <c r="J621" s="650"/>
      <c r="K621" s="650"/>
      <c r="R621" s="932" t="s">
        <v>2</v>
      </c>
      <c r="S621" s="925">
        <v>2</v>
      </c>
      <c r="T621" s="939">
        <v>231.44908489364241</v>
      </c>
      <c r="U621" s="939">
        <v>1.4007867237381499</v>
      </c>
      <c r="V621" s="940">
        <v>0.24848405089017395</v>
      </c>
      <c r="W621" s="650"/>
      <c r="X621" s="650"/>
      <c r="Y621" s="650"/>
      <c r="Z621" s="650"/>
      <c r="AA621" s="650"/>
      <c r="AB621" s="650"/>
      <c r="AC621" s="650"/>
      <c r="AX621" s="932" t="s">
        <v>2</v>
      </c>
      <c r="AY621" s="925">
        <v>2</v>
      </c>
      <c r="AZ621" s="939">
        <v>223.94908488545406</v>
      </c>
      <c r="BA621" s="939">
        <v>0.41295643498501666</v>
      </c>
      <c r="BB621" s="940">
        <v>0.66219392966780533</v>
      </c>
      <c r="BC621" s="650"/>
      <c r="BD621" s="650"/>
      <c r="BE621" s="650"/>
      <c r="BF621" s="650"/>
      <c r="BG621" s="650"/>
    </row>
    <row r="622" spans="2:59" ht="15.75" thickBot="1">
      <c r="B622" s="1284" t="s">
        <v>2</v>
      </c>
      <c r="C622" s="924" t="s">
        <v>823</v>
      </c>
      <c r="D622" s="925">
        <v>2</v>
      </c>
      <c r="E622" s="939">
        <v>38.999999999999162</v>
      </c>
      <c r="F622" s="939">
        <v>1.4060844599498109E-2</v>
      </c>
      <c r="G622" s="940">
        <v>0.98604254362675203</v>
      </c>
      <c r="H622" s="650"/>
      <c r="I622" s="650"/>
      <c r="J622" s="650"/>
      <c r="K622" s="650"/>
      <c r="R622" s="936" t="s">
        <v>1</v>
      </c>
      <c r="S622" s="920">
        <v>0</v>
      </c>
      <c r="T622" s="945" t="s">
        <v>851</v>
      </c>
      <c r="U622" s="945" t="s">
        <v>851</v>
      </c>
      <c r="V622" s="946" t="s">
        <v>851</v>
      </c>
      <c r="W622" s="650"/>
      <c r="X622" s="650"/>
      <c r="Y622" s="650"/>
      <c r="Z622" s="650"/>
      <c r="AA622" s="650"/>
      <c r="AB622" s="650"/>
      <c r="AC622" s="650"/>
      <c r="AX622" s="936" t="s">
        <v>1</v>
      </c>
      <c r="AY622" s="920">
        <v>0</v>
      </c>
      <c r="AZ622" s="945" t="s">
        <v>851</v>
      </c>
      <c r="BA622" s="945" t="s">
        <v>851</v>
      </c>
      <c r="BB622" s="946" t="s">
        <v>851</v>
      </c>
      <c r="BC622" s="650"/>
      <c r="BD622" s="650"/>
      <c r="BE622" s="650"/>
      <c r="BF622" s="650"/>
      <c r="BG622" s="650"/>
    </row>
    <row r="623" spans="2:59" ht="15">
      <c r="B623" s="1102"/>
      <c r="C623" s="914" t="s">
        <v>822</v>
      </c>
      <c r="D623" s="915">
        <v>2</v>
      </c>
      <c r="E623" s="1001">
        <v>39.000000000000377</v>
      </c>
      <c r="F623" s="974">
        <v>0.96021121715178326</v>
      </c>
      <c r="G623" s="975">
        <v>0.39167668713326975</v>
      </c>
      <c r="H623" s="650"/>
      <c r="I623" s="650"/>
      <c r="J623" s="650"/>
      <c r="K623" s="650"/>
      <c r="R623" s="1292" t="s">
        <v>869</v>
      </c>
      <c r="S623" s="1105"/>
      <c r="T623" s="1105"/>
      <c r="U623" s="1105"/>
      <c r="V623" s="1105"/>
      <c r="W623" s="650"/>
      <c r="X623" s="650"/>
      <c r="Y623" s="650"/>
      <c r="Z623" s="650"/>
      <c r="AA623" s="650"/>
      <c r="AB623" s="650"/>
      <c r="AC623" s="650"/>
      <c r="AX623" s="1292" t="s">
        <v>869</v>
      </c>
      <c r="AY623" s="1105"/>
      <c r="AZ623" s="1105"/>
      <c r="BA623" s="1105"/>
      <c r="BB623" s="1105"/>
      <c r="BC623" s="650"/>
      <c r="BD623" s="650"/>
      <c r="BE623" s="650"/>
      <c r="BF623" s="650"/>
      <c r="BG623" s="650"/>
    </row>
    <row r="624" spans="2:59" ht="15.75" thickBot="1">
      <c r="B624" s="1288" t="s">
        <v>1</v>
      </c>
      <c r="C624" s="904" t="s">
        <v>823</v>
      </c>
      <c r="D624" s="905">
        <v>0</v>
      </c>
      <c r="E624" s="982" t="s">
        <v>851</v>
      </c>
      <c r="F624" s="982" t="s">
        <v>851</v>
      </c>
      <c r="G624" s="983" t="s">
        <v>851</v>
      </c>
      <c r="H624" s="650"/>
      <c r="I624" s="650"/>
      <c r="J624" s="650"/>
      <c r="K624" s="650"/>
      <c r="R624" s="1292" t="s">
        <v>1885</v>
      </c>
      <c r="S624" s="1105"/>
      <c r="T624" s="1105"/>
      <c r="U624" s="1105"/>
      <c r="V624" s="1105"/>
      <c r="W624" s="650"/>
      <c r="X624" s="650"/>
      <c r="Y624" s="650"/>
      <c r="Z624" s="650"/>
      <c r="AA624" s="650"/>
      <c r="AB624" s="650"/>
      <c r="AC624" s="650"/>
      <c r="AX624" s="1292" t="s">
        <v>1897</v>
      </c>
      <c r="AY624" s="1105"/>
      <c r="AZ624" s="1105"/>
      <c r="BA624" s="1105"/>
      <c r="BB624" s="1105"/>
      <c r="BC624" s="650"/>
      <c r="BD624" s="650"/>
      <c r="BE624" s="650"/>
      <c r="BF624" s="650"/>
      <c r="BG624" s="650"/>
    </row>
    <row r="625" spans="2:59" ht="15.75" thickBot="1">
      <c r="B625" s="1109"/>
      <c r="C625" s="919" t="s">
        <v>822</v>
      </c>
      <c r="D625" s="920">
        <v>0</v>
      </c>
      <c r="E625" s="945" t="s">
        <v>851</v>
      </c>
      <c r="F625" s="945" t="s">
        <v>851</v>
      </c>
      <c r="G625" s="946" t="s">
        <v>851</v>
      </c>
      <c r="H625" s="650"/>
      <c r="I625" s="650"/>
      <c r="J625" s="650"/>
      <c r="K625" s="650"/>
      <c r="R625" s="650"/>
      <c r="S625" s="650"/>
      <c r="T625" s="650"/>
      <c r="U625" s="650"/>
      <c r="V625" s="650"/>
      <c r="W625" s="650"/>
      <c r="X625" s="650"/>
      <c r="Y625" s="650"/>
      <c r="Z625" s="650"/>
      <c r="AA625" s="650"/>
      <c r="AB625" s="650"/>
      <c r="AC625" s="650"/>
      <c r="AX625" s="650"/>
      <c r="AY625" s="650"/>
      <c r="AZ625" s="650"/>
      <c r="BA625" s="650"/>
      <c r="BB625" s="650"/>
      <c r="BC625" s="650"/>
      <c r="BD625" s="650"/>
      <c r="BE625" s="650"/>
      <c r="BF625" s="650"/>
      <c r="BG625" s="650"/>
    </row>
    <row r="626" spans="2:59" ht="15">
      <c r="B626" s="1292" t="s">
        <v>869</v>
      </c>
      <c r="C626" s="1105"/>
      <c r="D626" s="1105"/>
      <c r="E626" s="1105"/>
      <c r="F626" s="1105"/>
      <c r="G626" s="1105"/>
      <c r="H626" s="650"/>
      <c r="I626" s="650"/>
      <c r="J626" s="650"/>
      <c r="K626" s="650"/>
      <c r="R626" s="650"/>
      <c r="S626" s="650"/>
      <c r="T626" s="650"/>
      <c r="U626" s="650"/>
      <c r="V626" s="650"/>
      <c r="W626" s="650"/>
      <c r="X626" s="650"/>
      <c r="Y626" s="650"/>
      <c r="Z626" s="650"/>
      <c r="AA626" s="650"/>
      <c r="AB626" s="650"/>
      <c r="AC626" s="650"/>
      <c r="AX626" s="650"/>
      <c r="AY626" s="650"/>
      <c r="AZ626" s="650"/>
      <c r="BA626" s="650"/>
      <c r="BB626" s="650"/>
      <c r="BC626" s="650"/>
      <c r="BD626" s="650"/>
      <c r="BE626" s="650"/>
      <c r="BF626" s="650"/>
      <c r="BG626" s="650"/>
    </row>
    <row r="627" spans="2:59" ht="15">
      <c r="B627" s="1292" t="s">
        <v>1911</v>
      </c>
      <c r="C627" s="1105"/>
      <c r="D627" s="1105"/>
      <c r="E627" s="1105"/>
      <c r="F627" s="1105"/>
      <c r="G627" s="1105"/>
      <c r="H627" s="650"/>
      <c r="I627" s="650"/>
      <c r="J627" s="650"/>
      <c r="K627" s="650"/>
      <c r="R627" s="684" t="s">
        <v>1188</v>
      </c>
      <c r="S627" s="650"/>
      <c r="T627" s="650"/>
      <c r="U627" s="650"/>
      <c r="V627" s="650"/>
      <c r="W627" s="650"/>
      <c r="X627" s="650"/>
      <c r="Y627" s="650"/>
      <c r="Z627" s="650"/>
      <c r="AA627" s="650"/>
      <c r="AB627" s="650"/>
      <c r="AC627" s="650"/>
      <c r="AX627" s="684" t="s">
        <v>1188</v>
      </c>
      <c r="AY627" s="650"/>
      <c r="AZ627" s="650"/>
      <c r="BA627" s="650"/>
      <c r="BB627" s="650"/>
      <c r="BC627" s="650"/>
      <c r="BD627" s="650"/>
      <c r="BE627" s="650"/>
      <c r="BF627" s="650"/>
      <c r="BG627" s="650"/>
    </row>
    <row r="628" spans="2:59" ht="15">
      <c r="B628" s="650"/>
      <c r="C628" s="650"/>
      <c r="D628" s="650"/>
      <c r="E628" s="650"/>
      <c r="F628" s="650"/>
      <c r="G628" s="650"/>
      <c r="H628" s="650"/>
      <c r="I628" s="650"/>
      <c r="J628" s="650"/>
      <c r="K628" s="650"/>
      <c r="R628" s="650"/>
      <c r="S628" s="650"/>
      <c r="T628" s="650"/>
      <c r="U628" s="650"/>
      <c r="V628" s="650"/>
      <c r="W628" s="650"/>
      <c r="X628" s="650"/>
      <c r="Y628" s="650"/>
      <c r="Z628" s="650"/>
      <c r="AA628" s="650"/>
      <c r="AB628" s="650"/>
      <c r="AC628" s="650"/>
      <c r="AX628" s="650"/>
      <c r="AY628" s="650"/>
      <c r="AZ628" s="650"/>
      <c r="BA628" s="650"/>
      <c r="BB628" s="650"/>
      <c r="BC628" s="650"/>
      <c r="BD628" s="650"/>
      <c r="BE628" s="650"/>
      <c r="BF628" s="650"/>
      <c r="BG628" s="650"/>
    </row>
    <row r="629" spans="2:59" ht="15.75" thickBot="1">
      <c r="B629" s="650"/>
      <c r="C629" s="650"/>
      <c r="D629" s="650"/>
      <c r="E629" s="650"/>
      <c r="F629" s="650"/>
      <c r="G629" s="650"/>
      <c r="H629" s="650"/>
      <c r="I629" s="650"/>
      <c r="J629" s="650"/>
      <c r="K629" s="650"/>
      <c r="R629" s="1106" t="s">
        <v>935</v>
      </c>
      <c r="S629" s="1105"/>
      <c r="T629" s="1105"/>
      <c r="U629" s="1105"/>
      <c r="V629" s="1105"/>
      <c r="W629" s="1105"/>
      <c r="X629" s="1105"/>
      <c r="Y629" s="650"/>
      <c r="Z629" s="650"/>
      <c r="AA629" s="650"/>
      <c r="AB629" s="650"/>
      <c r="AC629" s="650"/>
      <c r="AX629" s="1106" t="s">
        <v>935</v>
      </c>
      <c r="AY629" s="1105"/>
      <c r="AZ629" s="1105"/>
      <c r="BA629" s="1105"/>
      <c r="BB629" s="1105"/>
      <c r="BC629" s="1105"/>
      <c r="BD629" s="1105"/>
      <c r="BE629" s="650"/>
      <c r="BF629" s="650"/>
      <c r="BG629" s="650"/>
    </row>
    <row r="630" spans="2:59" ht="17.100000000000001" customHeight="1" thickBot="1">
      <c r="B630" s="684" t="s">
        <v>879</v>
      </c>
      <c r="C630" s="650"/>
      <c r="D630" s="650"/>
      <c r="E630" s="650"/>
      <c r="F630" s="650"/>
      <c r="G630" s="650"/>
      <c r="H630" s="650"/>
      <c r="I630" s="650"/>
      <c r="J630" s="650"/>
      <c r="K630" s="650"/>
      <c r="R630" s="1297" t="s">
        <v>30</v>
      </c>
      <c r="S630" s="1298" t="s">
        <v>96</v>
      </c>
      <c r="T630" s="1289" t="s">
        <v>16</v>
      </c>
      <c r="U630" s="1290" t="s">
        <v>71</v>
      </c>
      <c r="V630" s="1290" t="s">
        <v>50</v>
      </c>
      <c r="W630" s="1291" t="s">
        <v>72</v>
      </c>
      <c r="X630" s="1111"/>
      <c r="Y630" s="650"/>
      <c r="Z630" s="650"/>
      <c r="AA630" s="650"/>
      <c r="AB630" s="650"/>
      <c r="AC630" s="650"/>
      <c r="AX630" s="1297" t="s">
        <v>30</v>
      </c>
      <c r="AY630" s="1298" t="s">
        <v>96</v>
      </c>
      <c r="AZ630" s="1289" t="s">
        <v>16</v>
      </c>
      <c r="BA630" s="1290" t="s">
        <v>71</v>
      </c>
      <c r="BB630" s="1290" t="s">
        <v>50</v>
      </c>
      <c r="BC630" s="1291" t="s">
        <v>72</v>
      </c>
      <c r="BD630" s="1111"/>
      <c r="BE630" s="650"/>
      <c r="BF630" s="650"/>
      <c r="BG630" s="650"/>
    </row>
    <row r="631" spans="2:59" ht="30" thickBot="1">
      <c r="B631" s="650"/>
      <c r="C631" s="650"/>
      <c r="D631" s="650"/>
      <c r="E631" s="650"/>
      <c r="F631" s="650"/>
      <c r="G631" s="650"/>
      <c r="H631" s="650"/>
      <c r="I631" s="650"/>
      <c r="J631" s="650"/>
      <c r="K631" s="650"/>
      <c r="R631" s="1109"/>
      <c r="S631" s="1110"/>
      <c r="T631" s="1107"/>
      <c r="U631" s="1108"/>
      <c r="V631" s="1108"/>
      <c r="W631" s="951" t="s">
        <v>73</v>
      </c>
      <c r="X631" s="952" t="s">
        <v>74</v>
      </c>
      <c r="Y631" s="650"/>
      <c r="Z631" s="650"/>
      <c r="AA631" s="650"/>
      <c r="AB631" s="650"/>
      <c r="AC631" s="650"/>
      <c r="AX631" s="1109"/>
      <c r="AY631" s="1110"/>
      <c r="AZ631" s="1107"/>
      <c r="BA631" s="1108"/>
      <c r="BB631" s="1108"/>
      <c r="BC631" s="951" t="s">
        <v>73</v>
      </c>
      <c r="BD631" s="952" t="s">
        <v>74</v>
      </c>
      <c r="BE631" s="650"/>
      <c r="BF631" s="650"/>
      <c r="BG631" s="650"/>
    </row>
    <row r="632" spans="2:59" ht="15.75" thickBot="1">
      <c r="B632" s="1106" t="s">
        <v>935</v>
      </c>
      <c r="C632" s="1105"/>
      <c r="D632" s="1105"/>
      <c r="E632" s="1105"/>
      <c r="F632" s="1105"/>
      <c r="G632" s="1105"/>
      <c r="H632" s="1105"/>
      <c r="I632" s="1105"/>
      <c r="J632" s="650"/>
      <c r="K632" s="650"/>
      <c r="R632" s="1284" t="s">
        <v>2</v>
      </c>
      <c r="S632" s="924" t="s">
        <v>99</v>
      </c>
      <c r="T632" s="956">
        <v>0.37962962962962843</v>
      </c>
      <c r="U632" s="939">
        <v>0.11081592635201837</v>
      </c>
      <c r="V632" s="926">
        <v>39.000000000000007</v>
      </c>
      <c r="W632" s="939">
        <v>0.15548326160196976</v>
      </c>
      <c r="X632" s="940">
        <v>0.60377599765728707</v>
      </c>
      <c r="Y632" s="650"/>
      <c r="Z632" s="650"/>
      <c r="AA632" s="650"/>
      <c r="AB632" s="650"/>
      <c r="AC632" s="650"/>
      <c r="AX632" s="1284" t="s">
        <v>2</v>
      </c>
      <c r="AY632" s="924" t="s">
        <v>99</v>
      </c>
      <c r="AZ632" s="956">
        <v>0.36481481481481443</v>
      </c>
      <c r="BA632" s="939">
        <v>0.10787508294202834</v>
      </c>
      <c r="BB632" s="926">
        <v>39.00000000000049</v>
      </c>
      <c r="BC632" s="939">
        <v>0.14661686404979218</v>
      </c>
      <c r="BD632" s="940">
        <v>0.58301276557983672</v>
      </c>
      <c r="BE632" s="650"/>
      <c r="BF632" s="650"/>
      <c r="BG632" s="650"/>
    </row>
    <row r="633" spans="2:59" ht="15.75" thickBot="1">
      <c r="B633" s="1297" t="s">
        <v>30</v>
      </c>
      <c r="C633" s="1299" t="s">
        <v>109</v>
      </c>
      <c r="D633" s="1298" t="s">
        <v>836</v>
      </c>
      <c r="E633" s="1289" t="s">
        <v>16</v>
      </c>
      <c r="F633" s="1290" t="s">
        <v>71</v>
      </c>
      <c r="G633" s="1290" t="s">
        <v>50</v>
      </c>
      <c r="H633" s="1291" t="s">
        <v>72</v>
      </c>
      <c r="I633" s="1111"/>
      <c r="J633" s="650"/>
      <c r="K633" s="650"/>
      <c r="R633" s="1101"/>
      <c r="S633" s="909" t="s">
        <v>100</v>
      </c>
      <c r="T633" s="979">
        <v>0.51481481481481373</v>
      </c>
      <c r="U633" s="941">
        <v>0.12470675391303994</v>
      </c>
      <c r="V633" s="927">
        <v>39.000000000000178</v>
      </c>
      <c r="W633" s="941">
        <v>0.26257159600768504</v>
      </c>
      <c r="X633" s="942">
        <v>0.76705803362194236</v>
      </c>
      <c r="Y633" s="650"/>
      <c r="Z633" s="650"/>
      <c r="AA633" s="650"/>
      <c r="AB633" s="650"/>
      <c r="AC633" s="650"/>
      <c r="AX633" s="1101"/>
      <c r="AY633" s="909" t="s">
        <v>100</v>
      </c>
      <c r="AZ633" s="979">
        <v>0.7018518518518515</v>
      </c>
      <c r="BA633" s="941">
        <v>0.13056708912974244</v>
      </c>
      <c r="BB633" s="927">
        <v>39.000000000000284</v>
      </c>
      <c r="BC633" s="941">
        <v>0.43775498621352821</v>
      </c>
      <c r="BD633" s="942">
        <v>0.96594871749017486</v>
      </c>
      <c r="BE633" s="650"/>
      <c r="BF633" s="650"/>
      <c r="BG633" s="650"/>
    </row>
    <row r="634" spans="2:59" ht="30" thickBot="1">
      <c r="B634" s="1109"/>
      <c r="C634" s="1113"/>
      <c r="D634" s="1110"/>
      <c r="E634" s="1107"/>
      <c r="F634" s="1108"/>
      <c r="G634" s="1108"/>
      <c r="H634" s="951" t="s">
        <v>73</v>
      </c>
      <c r="I634" s="952" t="s">
        <v>74</v>
      </c>
      <c r="J634" s="650"/>
      <c r="K634" s="650"/>
      <c r="R634" s="1101"/>
      <c r="S634" s="909" t="s">
        <v>101</v>
      </c>
      <c r="T634" s="979">
        <v>1.3759259259259251</v>
      </c>
      <c r="U634" s="941">
        <v>0.11896912499903262</v>
      </c>
      <c r="V634" s="927">
        <v>39.000000000000298</v>
      </c>
      <c r="W634" s="941">
        <v>1.1352881570256976</v>
      </c>
      <c r="X634" s="942">
        <v>1.6165636948261526</v>
      </c>
      <c r="Y634" s="650"/>
      <c r="Z634" s="650"/>
      <c r="AA634" s="650"/>
      <c r="AB634" s="650"/>
      <c r="AC634" s="650"/>
      <c r="AX634" s="1101"/>
      <c r="AY634" s="909" t="s">
        <v>101</v>
      </c>
      <c r="AZ634" s="979">
        <v>1.0962962962962963</v>
      </c>
      <c r="BA634" s="941">
        <v>0.14873784583434249</v>
      </c>
      <c r="BB634" s="927">
        <v>39.000000000000121</v>
      </c>
      <c r="BC634" s="941">
        <v>0.79544560606138714</v>
      </c>
      <c r="BD634" s="942">
        <v>1.3971469865312056</v>
      </c>
      <c r="BE634" s="650"/>
      <c r="BF634" s="650"/>
      <c r="BG634" s="650"/>
    </row>
    <row r="635" spans="2:59" ht="15">
      <c r="B635" s="1284" t="s">
        <v>2</v>
      </c>
      <c r="C635" s="1300" t="s">
        <v>858</v>
      </c>
      <c r="D635" s="924" t="s">
        <v>823</v>
      </c>
      <c r="E635" s="956">
        <v>2.6819999999999991</v>
      </c>
      <c r="F635" s="939">
        <v>0.24654238755313176</v>
      </c>
      <c r="G635" s="939">
        <v>38.999999999999091</v>
      </c>
      <c r="H635" s="939">
        <v>2.1833209512921652</v>
      </c>
      <c r="I635" s="940">
        <v>3.1806790487078329</v>
      </c>
      <c r="J635" s="650"/>
      <c r="K635" s="650"/>
      <c r="R635" s="1101"/>
      <c r="S635" s="909" t="s">
        <v>102</v>
      </c>
      <c r="T635" s="979">
        <v>1.7111111111111106</v>
      </c>
      <c r="U635" s="941">
        <v>0.11770890673928221</v>
      </c>
      <c r="V635" s="941">
        <v>38.99999999999919</v>
      </c>
      <c r="W635" s="941">
        <v>1.4730223742421438</v>
      </c>
      <c r="X635" s="942">
        <v>1.9491998479800774</v>
      </c>
      <c r="Y635" s="650"/>
      <c r="Z635" s="650"/>
      <c r="AA635" s="650"/>
      <c r="AB635" s="650"/>
      <c r="AC635" s="650"/>
      <c r="AX635" s="1101"/>
      <c r="AY635" s="909" t="s">
        <v>102</v>
      </c>
      <c r="AZ635" s="979">
        <v>1.7981481481481476</v>
      </c>
      <c r="BA635" s="941">
        <v>0.1443007052607258</v>
      </c>
      <c r="BB635" s="941">
        <v>38.999999999998998</v>
      </c>
      <c r="BC635" s="941">
        <v>1.5062724218624177</v>
      </c>
      <c r="BD635" s="942">
        <v>2.0900238744338777</v>
      </c>
      <c r="BE635" s="650"/>
      <c r="BF635" s="650"/>
      <c r="BG635" s="650"/>
    </row>
    <row r="636" spans="2:59" ht="15">
      <c r="B636" s="1101"/>
      <c r="C636" s="1112"/>
      <c r="D636" s="914" t="s">
        <v>822</v>
      </c>
      <c r="E636" s="980">
        <v>3.0739999999999998</v>
      </c>
      <c r="F636" s="974">
        <v>0.30728606680396658</v>
      </c>
      <c r="G636" s="1001">
        <v>39.000000000000391</v>
      </c>
      <c r="H636" s="974">
        <v>2.4524552628218954</v>
      </c>
      <c r="I636" s="975">
        <v>3.6955447371781043</v>
      </c>
      <c r="J636" s="650"/>
      <c r="K636" s="650"/>
      <c r="R636" s="1101"/>
      <c r="S636" s="909" t="s">
        <v>103</v>
      </c>
      <c r="T636" s="979">
        <v>1.9962962962962956</v>
      </c>
      <c r="U636" s="941">
        <v>0.10624266128832853</v>
      </c>
      <c r="V636" s="941">
        <v>38.999999999998366</v>
      </c>
      <c r="W636" s="941">
        <v>1.7814002299878824</v>
      </c>
      <c r="X636" s="942">
        <v>2.2111923626047085</v>
      </c>
      <c r="Y636" s="650"/>
      <c r="Z636" s="650"/>
      <c r="AA636" s="650"/>
      <c r="AB636" s="650"/>
      <c r="AC636" s="650"/>
      <c r="AX636" s="1101"/>
      <c r="AY636" s="909" t="s">
        <v>103</v>
      </c>
      <c r="AZ636" s="979">
        <v>2.1870370370370371</v>
      </c>
      <c r="BA636" s="941">
        <v>0.1216995067131614</v>
      </c>
      <c r="BB636" s="927">
        <v>39.000000000000114</v>
      </c>
      <c r="BC636" s="941">
        <v>1.9408765498354075</v>
      </c>
      <c r="BD636" s="942">
        <v>2.4331975242386665</v>
      </c>
      <c r="BE636" s="650"/>
      <c r="BF636" s="650"/>
      <c r="BG636" s="650"/>
    </row>
    <row r="637" spans="2:59" ht="15">
      <c r="B637" s="1101"/>
      <c r="C637" s="1286" t="s">
        <v>1049</v>
      </c>
      <c r="D637" s="904" t="s">
        <v>823</v>
      </c>
      <c r="E637" s="996">
        <v>2.7138888888888886</v>
      </c>
      <c r="F637" s="977">
        <v>0.25987849481461434</v>
      </c>
      <c r="G637" s="977">
        <v>38.999999999999162</v>
      </c>
      <c r="H637" s="977">
        <v>2.1882350171146223</v>
      </c>
      <c r="I637" s="978">
        <v>3.2395427606631548</v>
      </c>
      <c r="J637" s="650"/>
      <c r="K637" s="650"/>
      <c r="R637" s="1102"/>
      <c r="S637" s="914" t="s">
        <v>104</v>
      </c>
      <c r="T637" s="980">
        <v>2.9240740740741398</v>
      </c>
      <c r="U637" s="974">
        <v>0.12083481149467443</v>
      </c>
      <c r="V637" s="974">
        <v>38.999999999999183</v>
      </c>
      <c r="W637" s="974">
        <v>2.6796625980395428</v>
      </c>
      <c r="X637" s="975">
        <v>3.1684855501087368</v>
      </c>
      <c r="Y637" s="650"/>
      <c r="Z637" s="650"/>
      <c r="AA637" s="650"/>
      <c r="AB637" s="650"/>
      <c r="AC637" s="650"/>
      <c r="AX637" s="1102"/>
      <c r="AY637" s="914" t="s">
        <v>104</v>
      </c>
      <c r="AZ637" s="980">
        <v>2.8296296296295842</v>
      </c>
      <c r="BA637" s="974">
        <v>0.12358054101608672</v>
      </c>
      <c r="BB637" s="974">
        <v>38.99999999999774</v>
      </c>
      <c r="BC637" s="974">
        <v>2.5796643914231505</v>
      </c>
      <c r="BD637" s="975">
        <v>3.0795948678360179</v>
      </c>
      <c r="BE637" s="650"/>
      <c r="BF637" s="650"/>
      <c r="BG637" s="650"/>
    </row>
    <row r="638" spans="2:59" ht="17.25" thickBot="1">
      <c r="B638" s="1101"/>
      <c r="C638" s="1112"/>
      <c r="D638" s="914" t="s">
        <v>822</v>
      </c>
      <c r="E638" s="980">
        <v>2.4577777777777774</v>
      </c>
      <c r="F638" s="974">
        <v>0.32390795477839707</v>
      </c>
      <c r="G638" s="1001">
        <v>39.00000000000049</v>
      </c>
      <c r="H638" s="974">
        <v>1.8026120987199288</v>
      </c>
      <c r="I638" s="975">
        <v>3.1129434568356258</v>
      </c>
      <c r="J638" s="650"/>
      <c r="K638" s="650"/>
      <c r="R638" s="1288" t="s">
        <v>1</v>
      </c>
      <c r="S638" s="904" t="s">
        <v>99</v>
      </c>
      <c r="T638" s="976" t="s">
        <v>2069</v>
      </c>
      <c r="U638" s="977">
        <v>0.17686061492884872</v>
      </c>
      <c r="V638" s="1008">
        <v>38.999999999999758</v>
      </c>
      <c r="W638" s="977">
        <v>0.14226564007135081</v>
      </c>
      <c r="X638" s="978">
        <v>0.8577343599286501</v>
      </c>
      <c r="Y638" s="650"/>
      <c r="Z638" s="650"/>
      <c r="AA638" s="650"/>
      <c r="AB638" s="650"/>
      <c r="AC638" s="650"/>
      <c r="AX638" s="1288" t="s">
        <v>1</v>
      </c>
      <c r="AY638" s="904" t="s">
        <v>99</v>
      </c>
      <c r="AZ638" s="976" t="s">
        <v>2069</v>
      </c>
      <c r="BA638" s="977">
        <v>0.17216707140110685</v>
      </c>
      <c r="BB638" s="1008">
        <v>38.999999999999737</v>
      </c>
      <c r="BC638" s="977">
        <v>0.15175922794770963</v>
      </c>
      <c r="BD638" s="978">
        <v>0.8482407720522922</v>
      </c>
      <c r="BE638" s="650"/>
      <c r="BF638" s="650"/>
      <c r="BG638" s="650"/>
    </row>
    <row r="639" spans="2:59" ht="16.5">
      <c r="B639" s="1101"/>
      <c r="C639" s="1286" t="s">
        <v>10</v>
      </c>
      <c r="D639" s="904" t="s">
        <v>823</v>
      </c>
      <c r="E639" s="996">
        <v>2.6562500000000013</v>
      </c>
      <c r="F639" s="977">
        <v>0.22506137840671836</v>
      </c>
      <c r="G639" s="977">
        <v>38.999999999999261</v>
      </c>
      <c r="H639" s="977">
        <v>2.2010203934458383</v>
      </c>
      <c r="I639" s="978">
        <v>3.1114796065541643</v>
      </c>
      <c r="J639" s="650"/>
      <c r="K639" s="650"/>
      <c r="R639" s="1101"/>
      <c r="S639" s="909" t="s">
        <v>100</v>
      </c>
      <c r="T639" s="971" t="s">
        <v>2070</v>
      </c>
      <c r="U639" s="941">
        <v>0.19903017471314222</v>
      </c>
      <c r="V639" s="941">
        <v>38.999999999999453</v>
      </c>
      <c r="W639" s="941">
        <v>1.4090139461120818E-2</v>
      </c>
      <c r="X639" s="942">
        <v>0.81924319387221312</v>
      </c>
      <c r="Y639" s="650"/>
      <c r="Z639" s="650"/>
      <c r="AA639" s="650"/>
      <c r="AB639" s="650"/>
      <c r="AC639" s="650"/>
      <c r="AX639" s="1101"/>
      <c r="AY639" s="909" t="s">
        <v>100</v>
      </c>
      <c r="AZ639" s="971" t="s">
        <v>2071</v>
      </c>
      <c r="BA639" s="941">
        <v>0.20838318491875735</v>
      </c>
      <c r="BB639" s="927">
        <v>39.000000000000021</v>
      </c>
      <c r="BC639" s="941">
        <v>0.4951718906432121</v>
      </c>
      <c r="BD639" s="942">
        <v>1.3381614426901165</v>
      </c>
      <c r="BE639" s="650"/>
      <c r="BF639" s="650"/>
      <c r="BG639" s="650"/>
    </row>
    <row r="640" spans="2:59" ht="16.5">
      <c r="B640" s="1102"/>
      <c r="C640" s="1112"/>
      <c r="D640" s="914" t="s">
        <v>822</v>
      </c>
      <c r="E640" s="980">
        <v>2.7375000000000118</v>
      </c>
      <c r="F640" s="974">
        <v>0.28051251732595339</v>
      </c>
      <c r="G640" s="1001">
        <v>39.000000000000249</v>
      </c>
      <c r="H640" s="974">
        <v>2.1701098782482324</v>
      </c>
      <c r="I640" s="975">
        <v>3.3048901217517912</v>
      </c>
      <c r="J640" s="650"/>
      <c r="K640" s="650"/>
      <c r="R640" s="1101"/>
      <c r="S640" s="909" t="s">
        <v>101</v>
      </c>
      <c r="T640" s="971" t="s">
        <v>2072</v>
      </c>
      <c r="U640" s="941">
        <v>0.18987300199104223</v>
      </c>
      <c r="V640" s="927">
        <v>39.000000000000369</v>
      </c>
      <c r="W640" s="941">
        <v>0.9492789362459827</v>
      </c>
      <c r="X640" s="942">
        <v>1.7173877304206793</v>
      </c>
      <c r="Y640" s="650"/>
      <c r="Z640" s="650"/>
      <c r="AA640" s="650"/>
      <c r="AB640" s="650"/>
      <c r="AC640" s="650"/>
      <c r="AX640" s="1101"/>
      <c r="AY640" s="909" t="s">
        <v>101</v>
      </c>
      <c r="AZ640" s="971" t="s">
        <v>2073</v>
      </c>
      <c r="BA640" s="941">
        <v>0.23738344968475716</v>
      </c>
      <c r="BB640" s="927">
        <v>39.000000000000036</v>
      </c>
      <c r="BC640" s="941">
        <v>0.7698466517557071</v>
      </c>
      <c r="BD640" s="942">
        <v>1.7301533482442928</v>
      </c>
      <c r="BE640" s="650"/>
      <c r="BF640" s="650"/>
      <c r="BG640" s="650"/>
    </row>
    <row r="641" spans="2:59" ht="17.25" thickBot="1">
      <c r="B641" s="1288" t="s">
        <v>1</v>
      </c>
      <c r="C641" s="1286" t="s">
        <v>858</v>
      </c>
      <c r="D641" s="904" t="s">
        <v>823</v>
      </c>
      <c r="E641" s="981" t="s">
        <v>1939</v>
      </c>
      <c r="F641" s="982" t="s">
        <v>851</v>
      </c>
      <c r="G641" s="982" t="s">
        <v>851</v>
      </c>
      <c r="H641" s="982" t="s">
        <v>851</v>
      </c>
      <c r="I641" s="983" t="s">
        <v>851</v>
      </c>
      <c r="J641" s="650"/>
      <c r="K641" s="650"/>
      <c r="R641" s="1101"/>
      <c r="S641" s="909" t="s">
        <v>102</v>
      </c>
      <c r="T641" s="971" t="s">
        <v>2074</v>
      </c>
      <c r="U641" s="941">
        <v>0.18786171188409467</v>
      </c>
      <c r="V641" s="941">
        <v>38.999999999999162</v>
      </c>
      <c r="W641" s="941">
        <v>1.3700138211495299</v>
      </c>
      <c r="X641" s="942">
        <v>2.129986178850463</v>
      </c>
      <c r="Y641" s="650"/>
      <c r="Z641" s="650"/>
      <c r="AA641" s="650"/>
      <c r="AB641" s="650"/>
      <c r="AC641" s="650"/>
      <c r="AX641" s="1101"/>
      <c r="AY641" s="909" t="s">
        <v>102</v>
      </c>
      <c r="AZ641" s="971" t="s">
        <v>2074</v>
      </c>
      <c r="BA641" s="941">
        <v>0.23030183753559047</v>
      </c>
      <c r="BB641" s="941">
        <v>38.99999999999892</v>
      </c>
      <c r="BC641" s="941">
        <v>1.2841705643490413</v>
      </c>
      <c r="BD641" s="942">
        <v>2.2158294356509503</v>
      </c>
      <c r="BE641" s="650"/>
      <c r="BF641" s="650"/>
      <c r="BG641" s="650"/>
    </row>
    <row r="642" spans="2:59" ht="16.5">
      <c r="B642" s="1101"/>
      <c r="C642" s="1112"/>
      <c r="D642" s="914" t="s">
        <v>822</v>
      </c>
      <c r="E642" s="997" t="s">
        <v>1939</v>
      </c>
      <c r="F642" s="998" t="s">
        <v>851</v>
      </c>
      <c r="G642" s="998" t="s">
        <v>851</v>
      </c>
      <c r="H642" s="998" t="s">
        <v>851</v>
      </c>
      <c r="I642" s="999" t="s">
        <v>851</v>
      </c>
      <c r="J642" s="650"/>
      <c r="K642" s="650"/>
      <c r="R642" s="1101"/>
      <c r="S642" s="909" t="s">
        <v>103</v>
      </c>
      <c r="T642" s="971" t="s">
        <v>2075</v>
      </c>
      <c r="U642" s="941">
        <v>0.16956175006327417</v>
      </c>
      <c r="V642" s="941">
        <v>38.999999999998387</v>
      </c>
      <c r="W642" s="941">
        <v>1.8236956544281817</v>
      </c>
      <c r="X642" s="942">
        <v>2.5096376789051407</v>
      </c>
      <c r="Y642" s="650"/>
      <c r="Z642" s="650"/>
      <c r="AA642" s="650"/>
      <c r="AB642" s="650"/>
      <c r="AC642" s="650"/>
      <c r="AX642" s="1101"/>
      <c r="AY642" s="909" t="s">
        <v>103</v>
      </c>
      <c r="AZ642" s="971" t="s">
        <v>2076</v>
      </c>
      <c r="BA642" s="941">
        <v>0.19423065169761367</v>
      </c>
      <c r="BB642" s="927">
        <v>38.999999999999865</v>
      </c>
      <c r="BC642" s="941">
        <v>2.1904647577518013</v>
      </c>
      <c r="BD642" s="942">
        <v>2.976201908914863</v>
      </c>
      <c r="BE642" s="650"/>
      <c r="BF642" s="650"/>
      <c r="BG642" s="650"/>
    </row>
    <row r="643" spans="2:59" ht="15.95" customHeight="1" thickBot="1">
      <c r="B643" s="1101"/>
      <c r="C643" s="1286" t="s">
        <v>1049</v>
      </c>
      <c r="D643" s="904" t="s">
        <v>823</v>
      </c>
      <c r="E643" s="981" t="s">
        <v>1939</v>
      </c>
      <c r="F643" s="982" t="s">
        <v>851</v>
      </c>
      <c r="G643" s="982" t="s">
        <v>851</v>
      </c>
      <c r="H643" s="982" t="s">
        <v>851</v>
      </c>
      <c r="I643" s="983" t="s">
        <v>851</v>
      </c>
      <c r="J643" s="650"/>
      <c r="K643" s="650"/>
      <c r="R643" s="1109"/>
      <c r="S643" s="919" t="s">
        <v>104</v>
      </c>
      <c r="T643" s="957" t="s">
        <v>2077</v>
      </c>
      <c r="U643" s="958">
        <v>0.19285061064121578</v>
      </c>
      <c r="V643" s="931">
        <v>39.000000000005627</v>
      </c>
      <c r="W643" s="958">
        <v>2.2765894875989732</v>
      </c>
      <c r="X643" s="959">
        <v>3.056743845733922</v>
      </c>
      <c r="Y643" s="650"/>
      <c r="Z643" s="650"/>
      <c r="AA643" s="650"/>
      <c r="AB643" s="650"/>
      <c r="AC643" s="650"/>
      <c r="AX643" s="1109"/>
      <c r="AY643" s="919" t="s">
        <v>104</v>
      </c>
      <c r="AZ643" s="957" t="s">
        <v>2078</v>
      </c>
      <c r="BA643" s="958">
        <v>0.19723275522613251</v>
      </c>
      <c r="BB643" s="958">
        <v>38.999999999998479</v>
      </c>
      <c r="BC643" s="958">
        <v>2.5177257635369457</v>
      </c>
      <c r="BD643" s="959">
        <v>3.3156075697962968</v>
      </c>
      <c r="BE643" s="650"/>
      <c r="BF643" s="650"/>
      <c r="BG643" s="650"/>
    </row>
    <row r="644" spans="2:59" ht="16.5">
      <c r="B644" s="1101"/>
      <c r="C644" s="1112"/>
      <c r="D644" s="914" t="s">
        <v>822</v>
      </c>
      <c r="E644" s="997" t="s">
        <v>1939</v>
      </c>
      <c r="F644" s="998" t="s">
        <v>851</v>
      </c>
      <c r="G644" s="998" t="s">
        <v>851</v>
      </c>
      <c r="H644" s="998" t="s">
        <v>851</v>
      </c>
      <c r="I644" s="999" t="s">
        <v>851</v>
      </c>
      <c r="J644" s="650"/>
      <c r="K644" s="650"/>
      <c r="R644" s="1292" t="s">
        <v>1886</v>
      </c>
      <c r="S644" s="1105"/>
      <c r="T644" s="1105"/>
      <c r="U644" s="1105"/>
      <c r="V644" s="1105"/>
      <c r="W644" s="1105"/>
      <c r="X644" s="1105"/>
      <c r="Y644" s="650"/>
      <c r="Z644" s="650"/>
      <c r="AA644" s="650"/>
      <c r="AB644" s="650"/>
      <c r="AC644" s="650"/>
      <c r="AX644" s="1292" t="s">
        <v>1898</v>
      </c>
      <c r="AY644" s="1105"/>
      <c r="AZ644" s="1105"/>
      <c r="BA644" s="1105"/>
      <c r="BB644" s="1105"/>
      <c r="BC644" s="1105"/>
      <c r="BD644" s="1105"/>
      <c r="BE644" s="650"/>
      <c r="BF644" s="650"/>
      <c r="BG644" s="650"/>
    </row>
    <row r="645" spans="2:59" ht="15.75" thickBot="1">
      <c r="B645" s="1101"/>
      <c r="C645" s="1287" t="s">
        <v>10</v>
      </c>
      <c r="D645" s="904" t="s">
        <v>823</v>
      </c>
      <c r="E645" s="996">
        <v>2.7029166666666642</v>
      </c>
      <c r="F645" s="977">
        <v>0.22506137840671861</v>
      </c>
      <c r="G645" s="977">
        <v>38.999999999998977</v>
      </c>
      <c r="H645" s="977">
        <v>2.2476870601125016</v>
      </c>
      <c r="I645" s="978">
        <v>3.1581462732208267</v>
      </c>
      <c r="J645" s="650"/>
      <c r="K645" s="650"/>
      <c r="R645" s="650"/>
      <c r="S645" s="650"/>
      <c r="T645" s="650"/>
      <c r="U645" s="650"/>
      <c r="V645" s="650"/>
      <c r="W645" s="650"/>
      <c r="X645" s="650"/>
      <c r="Y645" s="650"/>
      <c r="Z645" s="650"/>
      <c r="AA645" s="650"/>
      <c r="AB645" s="650"/>
      <c r="AC645" s="650"/>
      <c r="AX645" s="650"/>
      <c r="AY645" s="650"/>
      <c r="AZ645" s="650"/>
      <c r="BA645" s="650"/>
      <c r="BB645" s="650"/>
      <c r="BC645" s="650"/>
      <c r="BD645" s="650"/>
      <c r="BE645" s="650"/>
      <c r="BF645" s="650"/>
      <c r="BG645" s="650"/>
    </row>
    <row r="646" spans="2:59" ht="15.75" thickBot="1">
      <c r="B646" s="1109"/>
      <c r="C646" s="1113"/>
      <c r="D646" s="919" t="s">
        <v>822</v>
      </c>
      <c r="E646" s="972">
        <v>3.0920833333333615</v>
      </c>
      <c r="F646" s="958">
        <v>0.28051251732595456</v>
      </c>
      <c r="G646" s="931">
        <v>38.999999999999822</v>
      </c>
      <c r="H646" s="958">
        <v>2.5246932115815794</v>
      </c>
      <c r="I646" s="959">
        <v>3.6594734550851435</v>
      </c>
      <c r="J646" s="650"/>
      <c r="K646" s="650"/>
      <c r="R646" s="1106" t="s">
        <v>937</v>
      </c>
      <c r="S646" s="1105"/>
      <c r="T646" s="1105"/>
      <c r="U646" s="1105"/>
      <c r="V646" s="1105"/>
      <c r="W646" s="1105"/>
      <c r="X646" s="1105"/>
      <c r="Y646" s="1105"/>
      <c r="Z646" s="1105"/>
      <c r="AA646" s="650"/>
      <c r="AB646" s="650"/>
      <c r="AC646" s="650"/>
      <c r="AX646" s="1106" t="s">
        <v>937</v>
      </c>
      <c r="AY646" s="1105"/>
      <c r="AZ646" s="1105"/>
      <c r="BA646" s="1105"/>
      <c r="BB646" s="1105"/>
      <c r="BC646" s="1105"/>
      <c r="BD646" s="1105"/>
      <c r="BE646" s="1105"/>
      <c r="BF646" s="1105"/>
      <c r="BG646" s="650"/>
    </row>
    <row r="647" spans="2:59" ht="16.5" thickBot="1">
      <c r="B647" s="1292" t="s">
        <v>1915</v>
      </c>
      <c r="C647" s="1105"/>
      <c r="D647" s="1105"/>
      <c r="E647" s="1105"/>
      <c r="F647" s="1105"/>
      <c r="G647" s="1105"/>
      <c r="H647" s="1105"/>
      <c r="I647" s="1105"/>
      <c r="J647" s="650"/>
      <c r="K647" s="650"/>
      <c r="R647" s="1297" t="s">
        <v>96</v>
      </c>
      <c r="S647" s="1299" t="s">
        <v>78</v>
      </c>
      <c r="T647" s="1298" t="s">
        <v>79</v>
      </c>
      <c r="U647" s="1289" t="s">
        <v>80</v>
      </c>
      <c r="V647" s="1290" t="s">
        <v>71</v>
      </c>
      <c r="W647" s="1290" t="s">
        <v>50</v>
      </c>
      <c r="X647" s="1290" t="s">
        <v>1921</v>
      </c>
      <c r="Y647" s="1291" t="s">
        <v>1922</v>
      </c>
      <c r="Z647" s="1111"/>
      <c r="AA647" s="650"/>
      <c r="AB647" s="650"/>
      <c r="AC647" s="650"/>
      <c r="AX647" s="1297" t="s">
        <v>96</v>
      </c>
      <c r="AY647" s="1299" t="s">
        <v>78</v>
      </c>
      <c r="AZ647" s="1298" t="s">
        <v>79</v>
      </c>
      <c r="BA647" s="1289" t="s">
        <v>80</v>
      </c>
      <c r="BB647" s="1290" t="s">
        <v>71</v>
      </c>
      <c r="BC647" s="1290" t="s">
        <v>50</v>
      </c>
      <c r="BD647" s="1290" t="s">
        <v>1921</v>
      </c>
      <c r="BE647" s="1291" t="s">
        <v>1922</v>
      </c>
      <c r="BF647" s="1111"/>
      <c r="BG647" s="650"/>
    </row>
    <row r="648" spans="2:59" ht="30" thickBot="1">
      <c r="B648" s="650"/>
      <c r="C648" s="650"/>
      <c r="D648" s="650"/>
      <c r="E648" s="650"/>
      <c r="F648" s="650"/>
      <c r="G648" s="650"/>
      <c r="H648" s="650"/>
      <c r="I648" s="650"/>
      <c r="J648" s="650"/>
      <c r="K648" s="650"/>
      <c r="R648" s="1109"/>
      <c r="S648" s="1113"/>
      <c r="T648" s="1110"/>
      <c r="U648" s="1107"/>
      <c r="V648" s="1108"/>
      <c r="W648" s="1108"/>
      <c r="X648" s="1108"/>
      <c r="Y648" s="951" t="s">
        <v>73</v>
      </c>
      <c r="Z648" s="952" t="s">
        <v>74</v>
      </c>
      <c r="AA648" s="650"/>
      <c r="AB648" s="650"/>
      <c r="AC648" s="650"/>
      <c r="AX648" s="1109"/>
      <c r="AY648" s="1113"/>
      <c r="AZ648" s="1110"/>
      <c r="BA648" s="1107"/>
      <c r="BB648" s="1108"/>
      <c r="BC648" s="1108"/>
      <c r="BD648" s="1108"/>
      <c r="BE648" s="951" t="s">
        <v>73</v>
      </c>
      <c r="BF648" s="952" t="s">
        <v>74</v>
      </c>
      <c r="BG648" s="650"/>
    </row>
    <row r="649" spans="2:59" ht="17.25" thickBot="1">
      <c r="B649" s="1106" t="s">
        <v>937</v>
      </c>
      <c r="C649" s="1105"/>
      <c r="D649" s="1105"/>
      <c r="E649" s="1105"/>
      <c r="F649" s="1105"/>
      <c r="G649" s="1105"/>
      <c r="H649" s="1105"/>
      <c r="I649" s="1105"/>
      <c r="J649" s="1105"/>
      <c r="K649" s="1105"/>
      <c r="R649" s="1284" t="s">
        <v>99</v>
      </c>
      <c r="S649" s="890" t="s">
        <v>2</v>
      </c>
      <c r="T649" s="891" t="s">
        <v>1</v>
      </c>
      <c r="U649" s="961" t="s">
        <v>2079</v>
      </c>
      <c r="V649" s="962">
        <v>0.20870995818663388</v>
      </c>
      <c r="W649" s="1009">
        <v>38.999999999999815</v>
      </c>
      <c r="X649" s="962">
        <v>0.56743258227274418</v>
      </c>
      <c r="Y649" s="962">
        <v>-0.54252610771566856</v>
      </c>
      <c r="Z649" s="963">
        <v>0.30178536697492458</v>
      </c>
      <c r="AA649" s="650"/>
      <c r="AB649" s="650"/>
      <c r="AC649" s="650"/>
      <c r="AX649" s="1284" t="s">
        <v>99</v>
      </c>
      <c r="AY649" s="890" t="s">
        <v>2</v>
      </c>
      <c r="AZ649" s="891" t="s">
        <v>1</v>
      </c>
      <c r="BA649" s="961" t="s">
        <v>2080</v>
      </c>
      <c r="BB649" s="962">
        <v>0.20317119381099116</v>
      </c>
      <c r="BC649" s="1009">
        <v>38.999999999999922</v>
      </c>
      <c r="BD649" s="962">
        <v>0.50972635740327066</v>
      </c>
      <c r="BE649" s="962">
        <v>-0.54613771411964918</v>
      </c>
      <c r="BF649" s="963">
        <v>0.27576734374927619</v>
      </c>
      <c r="BG649" s="650"/>
    </row>
    <row r="650" spans="2:59" ht="17.25" thickBot="1">
      <c r="B650" s="1297" t="s">
        <v>30</v>
      </c>
      <c r="C650" s="1299" t="s">
        <v>109</v>
      </c>
      <c r="D650" s="1299" t="s">
        <v>861</v>
      </c>
      <c r="E650" s="1298" t="s">
        <v>862</v>
      </c>
      <c r="F650" s="1289" t="s">
        <v>80</v>
      </c>
      <c r="G650" s="1290" t="s">
        <v>71</v>
      </c>
      <c r="H650" s="1290" t="s">
        <v>50</v>
      </c>
      <c r="I650" s="1290" t="s">
        <v>1941</v>
      </c>
      <c r="J650" s="1291" t="s">
        <v>1942</v>
      </c>
      <c r="K650" s="1111"/>
      <c r="R650" s="1102"/>
      <c r="S650" s="896" t="s">
        <v>1</v>
      </c>
      <c r="T650" s="897" t="s">
        <v>2</v>
      </c>
      <c r="U650" s="1002" t="s">
        <v>2081</v>
      </c>
      <c r="V650" s="990">
        <v>0.20870995818663388</v>
      </c>
      <c r="W650" s="1003">
        <v>38.999999999999815</v>
      </c>
      <c r="X650" s="990">
        <v>0.56743258227274418</v>
      </c>
      <c r="Y650" s="990">
        <v>-0.30178536697492458</v>
      </c>
      <c r="Z650" s="991">
        <v>0.54252610771566856</v>
      </c>
      <c r="AA650" s="650"/>
      <c r="AB650" s="650"/>
      <c r="AC650" s="650"/>
      <c r="AX650" s="1102"/>
      <c r="AY650" s="896" t="s">
        <v>1</v>
      </c>
      <c r="AZ650" s="897" t="s">
        <v>2</v>
      </c>
      <c r="BA650" s="1002" t="s">
        <v>2082</v>
      </c>
      <c r="BB650" s="990">
        <v>0.20317119381099116</v>
      </c>
      <c r="BC650" s="1003">
        <v>38.999999999999922</v>
      </c>
      <c r="BD650" s="990">
        <v>0.50972635740327066</v>
      </c>
      <c r="BE650" s="990">
        <v>-0.27576734374927619</v>
      </c>
      <c r="BF650" s="991">
        <v>0.54613771411964918</v>
      </c>
      <c r="BG650" s="650"/>
    </row>
    <row r="651" spans="2:59" ht="30" thickBot="1">
      <c r="B651" s="1109"/>
      <c r="C651" s="1113"/>
      <c r="D651" s="1113"/>
      <c r="E651" s="1110"/>
      <c r="F651" s="1107"/>
      <c r="G651" s="1108"/>
      <c r="H651" s="1108"/>
      <c r="I651" s="1108"/>
      <c r="J651" s="951" t="s">
        <v>73</v>
      </c>
      <c r="K651" s="952" t="s">
        <v>74</v>
      </c>
      <c r="R651" s="1285" t="s">
        <v>100</v>
      </c>
      <c r="S651" s="896" t="s">
        <v>2</v>
      </c>
      <c r="T651" s="897" t="s">
        <v>1</v>
      </c>
      <c r="U651" s="1002" t="s">
        <v>2083</v>
      </c>
      <c r="V651" s="990">
        <v>0.23487184786149118</v>
      </c>
      <c r="W651" s="1003">
        <v>38.999999999999616</v>
      </c>
      <c r="X651" s="990">
        <v>0.67832707235512468</v>
      </c>
      <c r="Y651" s="990">
        <v>-0.3769250058934801</v>
      </c>
      <c r="Z651" s="991">
        <v>0.57322130218977363</v>
      </c>
      <c r="AA651" s="650"/>
      <c r="AB651" s="650"/>
      <c r="AC651" s="650"/>
      <c r="AX651" s="1285" t="s">
        <v>100</v>
      </c>
      <c r="AY651" s="896" t="s">
        <v>2</v>
      </c>
      <c r="AZ651" s="897" t="s">
        <v>1</v>
      </c>
      <c r="BA651" s="1002" t="s">
        <v>2084</v>
      </c>
      <c r="BB651" s="990">
        <v>0.24590916314911718</v>
      </c>
      <c r="BC651" s="1003">
        <v>39.000000000000071</v>
      </c>
      <c r="BD651" s="990">
        <v>0.38770875846576547</v>
      </c>
      <c r="BE651" s="990">
        <v>-0.71221304627029947</v>
      </c>
      <c r="BF651" s="991">
        <v>0.28258341664067405</v>
      </c>
      <c r="BG651" s="650"/>
    </row>
    <row r="652" spans="2:59" ht="16.5">
      <c r="B652" s="1284" t="s">
        <v>2</v>
      </c>
      <c r="C652" s="1300" t="s">
        <v>858</v>
      </c>
      <c r="D652" s="890" t="s">
        <v>823</v>
      </c>
      <c r="E652" s="891" t="s">
        <v>822</v>
      </c>
      <c r="F652" s="1007">
        <v>-0.39200000000000085</v>
      </c>
      <c r="G652" s="962">
        <v>0.39396430766282681</v>
      </c>
      <c r="H652" s="962">
        <v>74.499896577019172</v>
      </c>
      <c r="I652" s="962">
        <v>0.3229503237455289</v>
      </c>
      <c r="J652" s="962">
        <v>-1.1769035073880174</v>
      </c>
      <c r="K652" s="963">
        <v>0.39290350738801577</v>
      </c>
      <c r="R652" s="1102"/>
      <c r="S652" s="896" t="s">
        <v>1</v>
      </c>
      <c r="T652" s="897" t="s">
        <v>2</v>
      </c>
      <c r="U652" s="1002" t="s">
        <v>2085</v>
      </c>
      <c r="V652" s="990">
        <v>0.23487184786149118</v>
      </c>
      <c r="W652" s="1003">
        <v>38.999999999999616</v>
      </c>
      <c r="X652" s="990">
        <v>0.67832707235512468</v>
      </c>
      <c r="Y652" s="990">
        <v>-0.57322130218977363</v>
      </c>
      <c r="Z652" s="991">
        <v>0.3769250058934801</v>
      </c>
      <c r="AA652" s="650"/>
      <c r="AB652" s="650"/>
      <c r="AC652" s="650"/>
      <c r="AX652" s="1102"/>
      <c r="AY652" s="896" t="s">
        <v>1</v>
      </c>
      <c r="AZ652" s="897" t="s">
        <v>2</v>
      </c>
      <c r="BA652" s="1002" t="s">
        <v>2086</v>
      </c>
      <c r="BB652" s="990">
        <v>0.24590916314911718</v>
      </c>
      <c r="BC652" s="1003">
        <v>39.000000000000071</v>
      </c>
      <c r="BD652" s="990">
        <v>0.38770875846576547</v>
      </c>
      <c r="BE652" s="990">
        <v>-0.28258341664067405</v>
      </c>
      <c r="BF652" s="991">
        <v>0.71221304627029947</v>
      </c>
      <c r="BG652" s="650"/>
    </row>
    <row r="653" spans="2:59" ht="16.5">
      <c r="B653" s="1101"/>
      <c r="C653" s="1112"/>
      <c r="D653" s="896" t="s">
        <v>822</v>
      </c>
      <c r="E653" s="897" t="s">
        <v>823</v>
      </c>
      <c r="F653" s="989">
        <v>0.39200000000000085</v>
      </c>
      <c r="G653" s="990">
        <v>0.39396430766282681</v>
      </c>
      <c r="H653" s="990">
        <v>74.499896577019172</v>
      </c>
      <c r="I653" s="990">
        <v>0.3229503237455289</v>
      </c>
      <c r="J653" s="990">
        <v>-0.39290350738801577</v>
      </c>
      <c r="K653" s="991">
        <v>1.1769035073880174</v>
      </c>
      <c r="R653" s="1285" t="s">
        <v>101</v>
      </c>
      <c r="S653" s="896" t="s">
        <v>2</v>
      </c>
      <c r="T653" s="897" t="s">
        <v>1</v>
      </c>
      <c r="U653" s="1002" t="s">
        <v>2087</v>
      </c>
      <c r="V653" s="990">
        <v>0.22406563678557614</v>
      </c>
      <c r="W653" s="1003">
        <v>39.000000000000433</v>
      </c>
      <c r="X653" s="990">
        <v>0.85022474522123082</v>
      </c>
      <c r="Y653" s="990">
        <v>-0.41062293642578129</v>
      </c>
      <c r="Z653" s="991">
        <v>0.49580812161096938</v>
      </c>
      <c r="AA653" s="650"/>
      <c r="AB653" s="650"/>
      <c r="AC653" s="650"/>
      <c r="AX653" s="1285" t="s">
        <v>101</v>
      </c>
      <c r="AY653" s="896" t="s">
        <v>2</v>
      </c>
      <c r="AZ653" s="897" t="s">
        <v>1</v>
      </c>
      <c r="BA653" s="1002" t="s">
        <v>2088</v>
      </c>
      <c r="BB653" s="990">
        <v>0.28013184211666525</v>
      </c>
      <c r="BC653" s="1003">
        <v>39.000000000000064</v>
      </c>
      <c r="BD653" s="990">
        <v>0.58635035757691167</v>
      </c>
      <c r="BE653" s="990">
        <v>-0.72032383716617399</v>
      </c>
      <c r="BF653" s="991">
        <v>0.4129164297587668</v>
      </c>
      <c r="BG653" s="650"/>
    </row>
    <row r="654" spans="2:59" ht="16.5">
      <c r="B654" s="1101"/>
      <c r="C654" s="1286" t="s">
        <v>1049</v>
      </c>
      <c r="D654" s="896" t="s">
        <v>823</v>
      </c>
      <c r="E654" s="897" t="s">
        <v>822</v>
      </c>
      <c r="F654" s="989">
        <v>0.25611111111111123</v>
      </c>
      <c r="G654" s="990">
        <v>0.41527484300861967</v>
      </c>
      <c r="H654" s="990">
        <v>74.499896577019385</v>
      </c>
      <c r="I654" s="990">
        <v>0.53929511584911682</v>
      </c>
      <c r="J654" s="990">
        <v>-0.57124983115586292</v>
      </c>
      <c r="K654" s="991">
        <v>1.0834720533780855</v>
      </c>
      <c r="R654" s="1102"/>
      <c r="S654" s="896" t="s">
        <v>1</v>
      </c>
      <c r="T654" s="897" t="s">
        <v>2</v>
      </c>
      <c r="U654" s="1002" t="s">
        <v>2089</v>
      </c>
      <c r="V654" s="990">
        <v>0.22406563678557614</v>
      </c>
      <c r="W654" s="1003">
        <v>39.000000000000433</v>
      </c>
      <c r="X654" s="990">
        <v>0.85022474522123082</v>
      </c>
      <c r="Y654" s="990">
        <v>-0.49580812161096938</v>
      </c>
      <c r="Z654" s="991">
        <v>0.41062293642578129</v>
      </c>
      <c r="AA654" s="650"/>
      <c r="AB654" s="650"/>
      <c r="AC654" s="650"/>
      <c r="AX654" s="1102"/>
      <c r="AY654" s="896" t="s">
        <v>1</v>
      </c>
      <c r="AZ654" s="897" t="s">
        <v>2</v>
      </c>
      <c r="BA654" s="1002" t="s">
        <v>2090</v>
      </c>
      <c r="BB654" s="990">
        <v>0.28013184211666525</v>
      </c>
      <c r="BC654" s="1003">
        <v>39.000000000000064</v>
      </c>
      <c r="BD654" s="990">
        <v>0.58635035757691167</v>
      </c>
      <c r="BE654" s="990">
        <v>-0.4129164297587668</v>
      </c>
      <c r="BF654" s="991">
        <v>0.72032383716617399</v>
      </c>
      <c r="BG654" s="650"/>
    </row>
    <row r="655" spans="2:59" ht="16.5">
      <c r="B655" s="1101"/>
      <c r="C655" s="1112"/>
      <c r="D655" s="896" t="s">
        <v>822</v>
      </c>
      <c r="E655" s="897" t="s">
        <v>823</v>
      </c>
      <c r="F655" s="989">
        <v>-0.25611111111111123</v>
      </c>
      <c r="G655" s="990">
        <v>0.41527484300861967</v>
      </c>
      <c r="H655" s="990">
        <v>74.499896577019385</v>
      </c>
      <c r="I655" s="990">
        <v>0.53929511584911682</v>
      </c>
      <c r="J655" s="990">
        <v>-1.0834720533780855</v>
      </c>
      <c r="K655" s="991">
        <v>0.57124983115586292</v>
      </c>
      <c r="R655" s="1285" t="s">
        <v>102</v>
      </c>
      <c r="S655" s="896" t="s">
        <v>2</v>
      </c>
      <c r="T655" s="897" t="s">
        <v>1</v>
      </c>
      <c r="U655" s="1002" t="s">
        <v>2091</v>
      </c>
      <c r="V655" s="990">
        <v>0.22169215032963982</v>
      </c>
      <c r="W655" s="990">
        <v>38.999999999999211</v>
      </c>
      <c r="X655" s="990">
        <v>0.86165847782040217</v>
      </c>
      <c r="Y655" s="990">
        <v>-0.4873035884040095</v>
      </c>
      <c r="Z655" s="991">
        <v>0.40952581062623761</v>
      </c>
      <c r="AA655" s="650"/>
      <c r="AB655" s="650"/>
      <c r="AC655" s="650"/>
      <c r="AX655" s="1285" t="s">
        <v>102</v>
      </c>
      <c r="AY655" s="896" t="s">
        <v>2</v>
      </c>
      <c r="AZ655" s="897" t="s">
        <v>1</v>
      </c>
      <c r="BA655" s="1002" t="s">
        <v>2092</v>
      </c>
      <c r="BB655" s="990">
        <v>0.27177496189129047</v>
      </c>
      <c r="BC655" s="990">
        <v>38.999999999998948</v>
      </c>
      <c r="BD655" s="990">
        <v>0.86029818210758435</v>
      </c>
      <c r="BE655" s="990">
        <v>-0.5015685995626209</v>
      </c>
      <c r="BF655" s="991">
        <v>0.59786489585892477</v>
      </c>
      <c r="BG655" s="650"/>
    </row>
    <row r="656" spans="2:59" ht="16.5">
      <c r="B656" s="1101"/>
      <c r="C656" s="1286" t="s">
        <v>10</v>
      </c>
      <c r="D656" s="896" t="s">
        <v>823</v>
      </c>
      <c r="E656" s="897" t="s">
        <v>822</v>
      </c>
      <c r="F656" s="989">
        <v>-8.1250000000010647E-2</v>
      </c>
      <c r="G656" s="990">
        <v>0.3596385635980594</v>
      </c>
      <c r="H656" s="990">
        <v>74.499896577019044</v>
      </c>
      <c r="I656" s="990">
        <v>0.82188131212971449</v>
      </c>
      <c r="J656" s="990">
        <v>-0.7977655941022409</v>
      </c>
      <c r="K656" s="991">
        <v>0.63526559410221961</v>
      </c>
      <c r="R656" s="1102"/>
      <c r="S656" s="896" t="s">
        <v>1</v>
      </c>
      <c r="T656" s="897" t="s">
        <v>2</v>
      </c>
      <c r="U656" s="1002" t="s">
        <v>2093</v>
      </c>
      <c r="V656" s="990">
        <v>0.22169215032963982</v>
      </c>
      <c r="W656" s="990">
        <v>38.999999999999211</v>
      </c>
      <c r="X656" s="990">
        <v>0.86165847782040217</v>
      </c>
      <c r="Y656" s="990">
        <v>-0.40952581062623761</v>
      </c>
      <c r="Z656" s="991">
        <v>0.4873035884040095</v>
      </c>
      <c r="AA656" s="650"/>
      <c r="AB656" s="650"/>
      <c r="AC656" s="650"/>
      <c r="AX656" s="1102"/>
      <c r="AY656" s="896" t="s">
        <v>1</v>
      </c>
      <c r="AZ656" s="897" t="s">
        <v>2</v>
      </c>
      <c r="BA656" s="1002" t="s">
        <v>2094</v>
      </c>
      <c r="BB656" s="990">
        <v>0.27177496189129047</v>
      </c>
      <c r="BC656" s="990">
        <v>38.999999999998948</v>
      </c>
      <c r="BD656" s="990">
        <v>0.86029818210758435</v>
      </c>
      <c r="BE656" s="990">
        <v>-0.59786489585892477</v>
      </c>
      <c r="BF656" s="991">
        <v>0.5015685995626209</v>
      </c>
      <c r="BG656" s="650"/>
    </row>
    <row r="657" spans="2:59" ht="16.5">
      <c r="B657" s="1102"/>
      <c r="C657" s="1112"/>
      <c r="D657" s="896" t="s">
        <v>822</v>
      </c>
      <c r="E657" s="897" t="s">
        <v>823</v>
      </c>
      <c r="F657" s="989">
        <v>8.1250000000010647E-2</v>
      </c>
      <c r="G657" s="990">
        <v>0.3596385635980594</v>
      </c>
      <c r="H657" s="990">
        <v>74.499896577019044</v>
      </c>
      <c r="I657" s="990">
        <v>0.82188131212971449</v>
      </c>
      <c r="J657" s="990">
        <v>-0.63526559410221961</v>
      </c>
      <c r="K657" s="991">
        <v>0.7977655941022409</v>
      </c>
      <c r="R657" s="1285" t="s">
        <v>103</v>
      </c>
      <c r="S657" s="896" t="s">
        <v>2</v>
      </c>
      <c r="T657" s="897" t="s">
        <v>1</v>
      </c>
      <c r="U657" s="1002" t="s">
        <v>2095</v>
      </c>
      <c r="V657" s="990">
        <v>0.20009670202716176</v>
      </c>
      <c r="W657" s="990">
        <v>38.999999999998387</v>
      </c>
      <c r="X657" s="990">
        <v>0.3997228611632806</v>
      </c>
      <c r="Y657" s="990">
        <v>-0.57510415268995063</v>
      </c>
      <c r="Z657" s="991">
        <v>0.234363411949219</v>
      </c>
      <c r="AA657" s="650"/>
      <c r="AB657" s="650"/>
      <c r="AC657" s="650"/>
      <c r="AX657" s="1285" t="s">
        <v>103</v>
      </c>
      <c r="AY657" s="896" t="s">
        <v>2</v>
      </c>
      <c r="AZ657" s="897" t="s">
        <v>1</v>
      </c>
      <c r="BA657" s="1002" t="s">
        <v>2096</v>
      </c>
      <c r="BB657" s="990">
        <v>0.22920801904188817</v>
      </c>
      <c r="BC657" s="1003">
        <v>38.999999999999879</v>
      </c>
      <c r="BD657" s="990">
        <v>9.1722313745301834E-2</v>
      </c>
      <c r="BE657" s="990">
        <v>-0.85991327521187022</v>
      </c>
      <c r="BF657" s="991">
        <v>6.7320682619280328E-2</v>
      </c>
      <c r="BG657" s="650"/>
    </row>
    <row r="658" spans="2:59" ht="18" thickBot="1">
      <c r="B658" s="1288" t="s">
        <v>1</v>
      </c>
      <c r="C658" s="1286" t="s">
        <v>858</v>
      </c>
      <c r="D658" s="896" t="s">
        <v>823</v>
      </c>
      <c r="E658" s="897" t="s">
        <v>822</v>
      </c>
      <c r="F658" s="987" t="s">
        <v>1943</v>
      </c>
      <c r="G658" s="900" t="s">
        <v>851</v>
      </c>
      <c r="H658" s="900" t="s">
        <v>851</v>
      </c>
      <c r="I658" s="900" t="s">
        <v>851</v>
      </c>
      <c r="J658" s="900" t="s">
        <v>851</v>
      </c>
      <c r="K658" s="988" t="s">
        <v>851</v>
      </c>
      <c r="R658" s="1102"/>
      <c r="S658" s="896" t="s">
        <v>1</v>
      </c>
      <c r="T658" s="897" t="s">
        <v>2</v>
      </c>
      <c r="U658" s="1002" t="s">
        <v>2097</v>
      </c>
      <c r="V658" s="990">
        <v>0.20009670202716176</v>
      </c>
      <c r="W658" s="990">
        <v>38.999999999998387</v>
      </c>
      <c r="X658" s="990">
        <v>0.3997228611632806</v>
      </c>
      <c r="Y658" s="990">
        <v>-0.234363411949219</v>
      </c>
      <c r="Z658" s="991">
        <v>0.57510415268995063</v>
      </c>
      <c r="AA658" s="650"/>
      <c r="AB658" s="650"/>
      <c r="AC658" s="650"/>
      <c r="AX658" s="1102"/>
      <c r="AY658" s="896" t="s">
        <v>1</v>
      </c>
      <c r="AZ658" s="897" t="s">
        <v>2</v>
      </c>
      <c r="BA658" s="1002" t="s">
        <v>2098</v>
      </c>
      <c r="BB658" s="990">
        <v>0.22920801904188817</v>
      </c>
      <c r="BC658" s="1003">
        <v>38.999999999999879</v>
      </c>
      <c r="BD658" s="990">
        <v>9.1722313745301834E-2</v>
      </c>
      <c r="BE658" s="990">
        <v>-6.7320682619280328E-2</v>
      </c>
      <c r="BF658" s="991">
        <v>0.85991327521187022</v>
      </c>
      <c r="BG658" s="650"/>
    </row>
    <row r="659" spans="2:59" ht="15.95" customHeight="1" thickBot="1">
      <c r="B659" s="1101"/>
      <c r="C659" s="1112"/>
      <c r="D659" s="896" t="s">
        <v>822</v>
      </c>
      <c r="E659" s="897" t="s">
        <v>823</v>
      </c>
      <c r="F659" s="987" t="s">
        <v>1943</v>
      </c>
      <c r="G659" s="900" t="s">
        <v>851</v>
      </c>
      <c r="H659" s="900" t="s">
        <v>851</v>
      </c>
      <c r="I659" s="900" t="s">
        <v>851</v>
      </c>
      <c r="J659" s="900" t="s">
        <v>851</v>
      </c>
      <c r="K659" s="988" t="s">
        <v>851</v>
      </c>
      <c r="R659" s="1288" t="s">
        <v>104</v>
      </c>
      <c r="S659" s="896" t="s">
        <v>2</v>
      </c>
      <c r="T659" s="897" t="s">
        <v>1</v>
      </c>
      <c r="U659" s="1002" t="s">
        <v>2099</v>
      </c>
      <c r="V659" s="990">
        <v>0.22757945797818241</v>
      </c>
      <c r="W659" s="1003">
        <v>39.000000000003851</v>
      </c>
      <c r="X659" s="990">
        <v>0.26493482884159025</v>
      </c>
      <c r="Y659" s="990">
        <v>-0.2029154958315989</v>
      </c>
      <c r="Z659" s="991">
        <v>0.71773031064698334</v>
      </c>
      <c r="AA659" s="650"/>
      <c r="AB659" s="650"/>
      <c r="AC659" s="650"/>
      <c r="AX659" s="1288" t="s">
        <v>104</v>
      </c>
      <c r="AY659" s="896" t="s">
        <v>2</v>
      </c>
      <c r="AZ659" s="897" t="s">
        <v>1</v>
      </c>
      <c r="BA659" s="1002" t="s">
        <v>2100</v>
      </c>
      <c r="BB659" s="990">
        <v>0.23275074618982469</v>
      </c>
      <c r="BC659" s="990">
        <v>38.999999999998273</v>
      </c>
      <c r="BD659" s="990">
        <v>0.71046722556744835</v>
      </c>
      <c r="BE659" s="990">
        <v>-0.55781985798691003</v>
      </c>
      <c r="BF659" s="991">
        <v>0.38374578391283637</v>
      </c>
      <c r="BG659" s="650"/>
    </row>
    <row r="660" spans="2:59" ht="15.95" customHeight="1" thickBot="1">
      <c r="B660" s="1101"/>
      <c r="C660" s="1286" t="s">
        <v>1049</v>
      </c>
      <c r="D660" s="896" t="s">
        <v>823</v>
      </c>
      <c r="E660" s="897" t="s">
        <v>822</v>
      </c>
      <c r="F660" s="987" t="s">
        <v>1943</v>
      </c>
      <c r="G660" s="900" t="s">
        <v>851</v>
      </c>
      <c r="H660" s="900" t="s">
        <v>851</v>
      </c>
      <c r="I660" s="900" t="s">
        <v>851</v>
      </c>
      <c r="J660" s="900" t="s">
        <v>851</v>
      </c>
      <c r="K660" s="988" t="s">
        <v>851</v>
      </c>
      <c r="R660" s="1109"/>
      <c r="S660" s="992" t="s">
        <v>1</v>
      </c>
      <c r="T660" s="965" t="s">
        <v>2</v>
      </c>
      <c r="U660" s="966" t="s">
        <v>2101</v>
      </c>
      <c r="V660" s="967">
        <v>0.22757945797818241</v>
      </c>
      <c r="W660" s="1004">
        <v>39.000000000003851</v>
      </c>
      <c r="X660" s="967">
        <v>0.26493482884159025</v>
      </c>
      <c r="Y660" s="967">
        <v>-0.71773031064698334</v>
      </c>
      <c r="Z660" s="968">
        <v>0.2029154958315989</v>
      </c>
      <c r="AA660" s="650"/>
      <c r="AB660" s="650"/>
      <c r="AC660" s="650"/>
      <c r="AX660" s="1109"/>
      <c r="AY660" s="992" t="s">
        <v>1</v>
      </c>
      <c r="AZ660" s="965" t="s">
        <v>2</v>
      </c>
      <c r="BA660" s="966" t="s">
        <v>2102</v>
      </c>
      <c r="BB660" s="967">
        <v>0.23275074618982469</v>
      </c>
      <c r="BC660" s="967">
        <v>38.999999999998273</v>
      </c>
      <c r="BD660" s="967">
        <v>0.71046722556744835</v>
      </c>
      <c r="BE660" s="967">
        <v>-0.38374578391283637</v>
      </c>
      <c r="BF660" s="968">
        <v>0.55781985798691003</v>
      </c>
      <c r="BG660" s="650"/>
    </row>
    <row r="661" spans="2:59" ht="17.25">
      <c r="B661" s="1101"/>
      <c r="C661" s="1112"/>
      <c r="D661" s="896" t="s">
        <v>822</v>
      </c>
      <c r="E661" s="897" t="s">
        <v>823</v>
      </c>
      <c r="F661" s="987" t="s">
        <v>1943</v>
      </c>
      <c r="G661" s="900" t="s">
        <v>851</v>
      </c>
      <c r="H661" s="900" t="s">
        <v>851</v>
      </c>
      <c r="I661" s="900" t="s">
        <v>851</v>
      </c>
      <c r="J661" s="900" t="s">
        <v>851</v>
      </c>
      <c r="K661" s="988" t="s">
        <v>851</v>
      </c>
      <c r="R661" s="1292" t="s">
        <v>81</v>
      </c>
      <c r="S661" s="1105"/>
      <c r="T661" s="1105"/>
      <c r="U661" s="1105"/>
      <c r="V661" s="1105"/>
      <c r="W661" s="1105"/>
      <c r="X661" s="1105"/>
      <c r="Y661" s="1105"/>
      <c r="Z661" s="1105"/>
      <c r="AA661" s="650"/>
      <c r="AB661" s="650"/>
      <c r="AC661" s="650"/>
      <c r="AX661" s="1292" t="s">
        <v>81</v>
      </c>
      <c r="AY661" s="1105"/>
      <c r="AZ661" s="1105"/>
      <c r="BA661" s="1105"/>
      <c r="BB661" s="1105"/>
      <c r="BC661" s="1105"/>
      <c r="BD661" s="1105"/>
      <c r="BE661" s="1105"/>
      <c r="BF661" s="1105"/>
      <c r="BG661" s="650"/>
    </row>
    <row r="662" spans="2:59" ht="15.75" thickBot="1">
      <c r="B662" s="1101"/>
      <c r="C662" s="1287" t="s">
        <v>10</v>
      </c>
      <c r="D662" s="896" t="s">
        <v>823</v>
      </c>
      <c r="E662" s="897" t="s">
        <v>822</v>
      </c>
      <c r="F662" s="989">
        <v>-0.38916666666669719</v>
      </c>
      <c r="G662" s="990">
        <v>0.3596385635980604</v>
      </c>
      <c r="H662" s="990">
        <v>74.499896577018262</v>
      </c>
      <c r="I662" s="990">
        <v>0.28269605231629591</v>
      </c>
      <c r="J662" s="990">
        <v>-1.1056822607689307</v>
      </c>
      <c r="K662" s="991">
        <v>0.32734892743553629</v>
      </c>
      <c r="R662" s="1292" t="s">
        <v>1887</v>
      </c>
      <c r="S662" s="1105"/>
      <c r="T662" s="1105"/>
      <c r="U662" s="1105"/>
      <c r="V662" s="1105"/>
      <c r="W662" s="1105"/>
      <c r="X662" s="1105"/>
      <c r="Y662" s="1105"/>
      <c r="Z662" s="1105"/>
      <c r="AA662" s="650"/>
      <c r="AB662" s="650"/>
      <c r="AC662" s="650"/>
      <c r="AX662" s="1292" t="s">
        <v>1899</v>
      </c>
      <c r="AY662" s="1105"/>
      <c r="AZ662" s="1105"/>
      <c r="BA662" s="1105"/>
      <c r="BB662" s="1105"/>
      <c r="BC662" s="1105"/>
      <c r="BD662" s="1105"/>
      <c r="BE662" s="1105"/>
      <c r="BF662" s="1105"/>
      <c r="BG662" s="650"/>
    </row>
    <row r="663" spans="2:59" ht="15.75" thickBot="1">
      <c r="B663" s="1109"/>
      <c r="C663" s="1113"/>
      <c r="D663" s="992" t="s">
        <v>822</v>
      </c>
      <c r="E663" s="965" t="s">
        <v>823</v>
      </c>
      <c r="F663" s="993">
        <v>0.38916666666669719</v>
      </c>
      <c r="G663" s="967">
        <v>0.3596385635980604</v>
      </c>
      <c r="H663" s="967">
        <v>74.499896577018262</v>
      </c>
      <c r="I663" s="967">
        <v>0.28269605231629591</v>
      </c>
      <c r="J663" s="967">
        <v>-0.32734892743553629</v>
      </c>
      <c r="K663" s="968">
        <v>1.1056822607689307</v>
      </c>
      <c r="R663" s="650"/>
      <c r="S663" s="650"/>
      <c r="T663" s="650"/>
      <c r="U663" s="650"/>
      <c r="V663" s="650"/>
      <c r="W663" s="650"/>
      <c r="X663" s="650"/>
      <c r="Y663" s="650"/>
      <c r="Z663" s="650"/>
      <c r="AA663" s="650"/>
      <c r="AB663" s="650"/>
      <c r="AC663" s="650"/>
      <c r="AX663" s="650"/>
      <c r="AY663" s="650"/>
      <c r="AZ663" s="650"/>
      <c r="BA663" s="650"/>
      <c r="BB663" s="650"/>
      <c r="BC663" s="650"/>
      <c r="BD663" s="650"/>
      <c r="BE663" s="650"/>
      <c r="BF663" s="650"/>
      <c r="BG663" s="650"/>
    </row>
    <row r="664" spans="2:59" ht="15.75" thickBot="1">
      <c r="B664" s="1292" t="s">
        <v>81</v>
      </c>
      <c r="C664" s="1105"/>
      <c r="D664" s="1105"/>
      <c r="E664" s="1105"/>
      <c r="F664" s="1105"/>
      <c r="G664" s="1105"/>
      <c r="H664" s="1105"/>
      <c r="I664" s="1105"/>
      <c r="J664" s="1105"/>
      <c r="K664" s="1105"/>
      <c r="R664" s="1106" t="s">
        <v>942</v>
      </c>
      <c r="S664" s="1105"/>
      <c r="T664" s="1105"/>
      <c r="U664" s="1105"/>
      <c r="V664" s="1105"/>
      <c r="W664" s="650"/>
      <c r="X664" s="650"/>
      <c r="Y664" s="650"/>
      <c r="Z664" s="650"/>
      <c r="AA664" s="650"/>
      <c r="AB664" s="650"/>
      <c r="AC664" s="650"/>
      <c r="AX664" s="1106" t="s">
        <v>942</v>
      </c>
      <c r="AY664" s="1105"/>
      <c r="AZ664" s="1105"/>
      <c r="BA664" s="1105"/>
      <c r="BB664" s="1105"/>
      <c r="BC664" s="650"/>
      <c r="BD664" s="650"/>
      <c r="BE664" s="650"/>
      <c r="BF664" s="650"/>
      <c r="BG664" s="650"/>
    </row>
    <row r="665" spans="2:59" ht="30" thickBot="1">
      <c r="B665" s="1292" t="s">
        <v>1917</v>
      </c>
      <c r="C665" s="1105"/>
      <c r="D665" s="1105"/>
      <c r="E665" s="1105"/>
      <c r="F665" s="1105"/>
      <c r="G665" s="1105"/>
      <c r="H665" s="1105"/>
      <c r="I665" s="1105"/>
      <c r="J665" s="1105"/>
      <c r="K665" s="1105"/>
      <c r="R665" s="938" t="s">
        <v>96</v>
      </c>
      <c r="S665" s="887" t="s">
        <v>849</v>
      </c>
      <c r="T665" s="888" t="s">
        <v>850</v>
      </c>
      <c r="U665" s="888" t="s">
        <v>36</v>
      </c>
      <c r="V665" s="889" t="s">
        <v>39</v>
      </c>
      <c r="W665" s="650"/>
      <c r="X665" s="650"/>
      <c r="Y665" s="650"/>
      <c r="Z665" s="650"/>
      <c r="AA665" s="650"/>
      <c r="AB665" s="650"/>
      <c r="AC665" s="650"/>
      <c r="AX665" s="938" t="s">
        <v>96</v>
      </c>
      <c r="AY665" s="887" t="s">
        <v>849</v>
      </c>
      <c r="AZ665" s="888" t="s">
        <v>850</v>
      </c>
      <c r="BA665" s="888" t="s">
        <v>36</v>
      </c>
      <c r="BB665" s="889" t="s">
        <v>39</v>
      </c>
      <c r="BC665" s="650"/>
      <c r="BD665" s="650"/>
      <c r="BE665" s="650"/>
      <c r="BF665" s="650"/>
      <c r="BG665" s="650"/>
    </row>
    <row r="666" spans="2:59" ht="15">
      <c r="B666" s="650"/>
      <c r="C666" s="650"/>
      <c r="D666" s="650"/>
      <c r="E666" s="650"/>
      <c r="F666" s="650"/>
      <c r="G666" s="650"/>
      <c r="H666" s="650"/>
      <c r="I666" s="650"/>
      <c r="J666" s="650"/>
      <c r="K666" s="650"/>
      <c r="R666" s="932" t="s">
        <v>99</v>
      </c>
      <c r="S666" s="925">
        <v>1</v>
      </c>
      <c r="T666" s="926">
        <v>38.999999999999815</v>
      </c>
      <c r="U666" s="939">
        <v>0.33262344059106991</v>
      </c>
      <c r="V666" s="940">
        <v>0.56743258227274418</v>
      </c>
      <c r="W666" s="650"/>
      <c r="X666" s="650"/>
      <c r="Y666" s="650"/>
      <c r="Z666" s="650"/>
      <c r="AA666" s="650"/>
      <c r="AB666" s="650"/>
      <c r="AC666" s="650"/>
      <c r="AX666" s="932" t="s">
        <v>99</v>
      </c>
      <c r="AY666" s="925">
        <v>1</v>
      </c>
      <c r="AZ666" s="926">
        <v>38.999999999999922</v>
      </c>
      <c r="BA666" s="939">
        <v>0.44272488688554823</v>
      </c>
      <c r="BB666" s="940">
        <v>0.50972635740327066</v>
      </c>
      <c r="BC666" s="650"/>
      <c r="BD666" s="650"/>
      <c r="BE666" s="650"/>
      <c r="BF666" s="650"/>
      <c r="BG666" s="650"/>
    </row>
    <row r="667" spans="2:59" ht="15.75" thickBot="1">
      <c r="B667" s="1106" t="s">
        <v>942</v>
      </c>
      <c r="C667" s="1105"/>
      <c r="D667" s="1105"/>
      <c r="E667" s="1105"/>
      <c r="F667" s="1105"/>
      <c r="G667" s="1105"/>
      <c r="H667" s="650"/>
      <c r="I667" s="650"/>
      <c r="J667" s="650"/>
      <c r="K667" s="650"/>
      <c r="R667" s="934" t="s">
        <v>100</v>
      </c>
      <c r="S667" s="910">
        <v>1</v>
      </c>
      <c r="T667" s="927">
        <v>38.999999999999616</v>
      </c>
      <c r="U667" s="941">
        <v>0.17462333985806569</v>
      </c>
      <c r="V667" s="942">
        <v>0.67832707235512468</v>
      </c>
      <c r="W667" s="650"/>
      <c r="X667" s="650"/>
      <c r="Y667" s="650"/>
      <c r="Z667" s="650"/>
      <c r="AA667" s="650"/>
      <c r="AB667" s="650"/>
      <c r="AC667" s="650"/>
      <c r="AX667" s="934" t="s">
        <v>100</v>
      </c>
      <c r="AY667" s="910">
        <v>1</v>
      </c>
      <c r="AZ667" s="927">
        <v>39.000000000000071</v>
      </c>
      <c r="BA667" s="941">
        <v>0.7630957504972935</v>
      </c>
      <c r="BB667" s="942">
        <v>0.38770875846576547</v>
      </c>
      <c r="BC667" s="650"/>
      <c r="BD667" s="650"/>
      <c r="BE667" s="650"/>
      <c r="BF667" s="650"/>
      <c r="BG667" s="650"/>
    </row>
    <row r="668" spans="2:59" ht="30" thickBot="1">
      <c r="B668" s="884" t="s">
        <v>30</v>
      </c>
      <c r="C668" s="886" t="s">
        <v>109</v>
      </c>
      <c r="D668" s="887" t="s">
        <v>849</v>
      </c>
      <c r="E668" s="888" t="s">
        <v>850</v>
      </c>
      <c r="F668" s="888" t="s">
        <v>36</v>
      </c>
      <c r="G668" s="889" t="s">
        <v>39</v>
      </c>
      <c r="H668" s="650"/>
      <c r="I668" s="650"/>
      <c r="J668" s="650"/>
      <c r="K668" s="650"/>
      <c r="R668" s="934" t="s">
        <v>101</v>
      </c>
      <c r="S668" s="910">
        <v>1</v>
      </c>
      <c r="T668" s="927">
        <v>39.000000000000433</v>
      </c>
      <c r="U668" s="941">
        <v>3.6134132927933778E-2</v>
      </c>
      <c r="V668" s="942">
        <v>0.85022474522123082</v>
      </c>
      <c r="W668" s="650"/>
      <c r="X668" s="650"/>
      <c r="Y668" s="650"/>
      <c r="Z668" s="650"/>
      <c r="AA668" s="650"/>
      <c r="AB668" s="650"/>
      <c r="AC668" s="650"/>
      <c r="AX668" s="934" t="s">
        <v>101</v>
      </c>
      <c r="AY668" s="910">
        <v>1</v>
      </c>
      <c r="AZ668" s="927">
        <v>39.000000000000064</v>
      </c>
      <c r="BA668" s="941">
        <v>0.3010535209247488</v>
      </c>
      <c r="BB668" s="942">
        <v>0.58635035757691167</v>
      </c>
      <c r="BC668" s="650"/>
      <c r="BD668" s="650"/>
      <c r="BE668" s="650"/>
      <c r="BF668" s="650"/>
      <c r="BG668" s="650"/>
    </row>
    <row r="669" spans="2:59" ht="28.5">
      <c r="B669" s="1284" t="s">
        <v>2</v>
      </c>
      <c r="C669" s="924" t="s">
        <v>858</v>
      </c>
      <c r="D669" s="925">
        <v>1</v>
      </c>
      <c r="E669" s="939">
        <v>74.499896577019172</v>
      </c>
      <c r="F669" s="939">
        <v>0.99005285198856752</v>
      </c>
      <c r="G669" s="940">
        <v>0.3229503237455289</v>
      </c>
      <c r="H669" s="650"/>
      <c r="I669" s="650"/>
      <c r="J669" s="650"/>
      <c r="K669" s="650"/>
      <c r="R669" s="934" t="s">
        <v>102</v>
      </c>
      <c r="S669" s="910">
        <v>1</v>
      </c>
      <c r="T669" s="941">
        <v>38.999999999999211</v>
      </c>
      <c r="U669" s="941">
        <v>3.0771625480382817E-2</v>
      </c>
      <c r="V669" s="942">
        <v>0.86165847782040217</v>
      </c>
      <c r="W669" s="650"/>
      <c r="X669" s="650"/>
      <c r="Y669" s="650"/>
      <c r="Z669" s="650"/>
      <c r="AA669" s="650"/>
      <c r="AB669" s="650"/>
      <c r="AC669" s="650"/>
      <c r="AX669" s="934" t="s">
        <v>102</v>
      </c>
      <c r="AY669" s="910">
        <v>1</v>
      </c>
      <c r="AZ669" s="941">
        <v>38.999999999998948</v>
      </c>
      <c r="BA669" s="941">
        <v>3.1386312120235862E-2</v>
      </c>
      <c r="BB669" s="942">
        <v>0.86029818210758435</v>
      </c>
      <c r="BC669" s="650"/>
      <c r="BD669" s="650"/>
      <c r="BE669" s="650"/>
      <c r="BF669" s="650"/>
      <c r="BG669" s="650"/>
    </row>
    <row r="670" spans="2:59" ht="28.5">
      <c r="B670" s="1101"/>
      <c r="C670" s="909" t="s">
        <v>1049</v>
      </c>
      <c r="D670" s="910">
        <v>1</v>
      </c>
      <c r="E670" s="941">
        <v>74.499896577019385</v>
      </c>
      <c r="F670" s="941">
        <v>0.380351904439162</v>
      </c>
      <c r="G670" s="942">
        <v>0.53929511584911682</v>
      </c>
      <c r="H670" s="650"/>
      <c r="I670" s="650"/>
      <c r="J670" s="650"/>
      <c r="K670" s="650"/>
      <c r="R670" s="934" t="s">
        <v>103</v>
      </c>
      <c r="S670" s="910">
        <v>1</v>
      </c>
      <c r="T670" s="941">
        <v>38.999999999998387</v>
      </c>
      <c r="U670" s="941">
        <v>0.72495036632285603</v>
      </c>
      <c r="V670" s="942">
        <v>0.3997228611632806</v>
      </c>
      <c r="W670" s="650"/>
      <c r="X670" s="650"/>
      <c r="Y670" s="650"/>
      <c r="Z670" s="650"/>
      <c r="AA670" s="650"/>
      <c r="AB670" s="650"/>
      <c r="AC670" s="650"/>
      <c r="AX670" s="934" t="s">
        <v>103</v>
      </c>
      <c r="AY670" s="910">
        <v>1</v>
      </c>
      <c r="AZ670" s="927">
        <v>38.999999999999879</v>
      </c>
      <c r="BA670" s="941">
        <v>2.9893750920557087</v>
      </c>
      <c r="BB670" s="942">
        <v>9.1722313745301834E-2</v>
      </c>
      <c r="BC670" s="650"/>
      <c r="BD670" s="650"/>
      <c r="BE670" s="650"/>
      <c r="BF670" s="650"/>
      <c r="BG670" s="650"/>
    </row>
    <row r="671" spans="2:59" ht="15.75" thickBot="1">
      <c r="B671" s="1102"/>
      <c r="C671" s="914" t="s">
        <v>10</v>
      </c>
      <c r="D671" s="915">
        <v>1</v>
      </c>
      <c r="E671" s="974">
        <v>74.499896577019044</v>
      </c>
      <c r="F671" s="974">
        <v>5.1040418945549705E-2</v>
      </c>
      <c r="G671" s="975">
        <v>0.8218813121297146</v>
      </c>
      <c r="H671" s="650"/>
      <c r="I671" s="650"/>
      <c r="J671" s="650"/>
      <c r="K671" s="650"/>
      <c r="R671" s="936" t="s">
        <v>104</v>
      </c>
      <c r="S671" s="920">
        <v>1</v>
      </c>
      <c r="T671" s="931">
        <v>39.000000000003851</v>
      </c>
      <c r="U671" s="958">
        <v>1.2793104970453202</v>
      </c>
      <c r="V671" s="959">
        <v>0.26493482884159025</v>
      </c>
      <c r="W671" s="650"/>
      <c r="X671" s="650"/>
      <c r="Y671" s="650"/>
      <c r="Z671" s="650"/>
      <c r="AA671" s="650"/>
      <c r="AB671" s="650"/>
      <c r="AC671" s="650"/>
      <c r="AX671" s="936" t="s">
        <v>104</v>
      </c>
      <c r="AY671" s="920">
        <v>1</v>
      </c>
      <c r="AZ671" s="958">
        <v>38.999999999998273</v>
      </c>
      <c r="BA671" s="958">
        <v>0.13983826670735869</v>
      </c>
      <c r="BB671" s="959">
        <v>0.71046722556744835</v>
      </c>
      <c r="BC671" s="650"/>
      <c r="BD671" s="650"/>
      <c r="BE671" s="650"/>
      <c r="BF671" s="650"/>
      <c r="BG671" s="650"/>
    </row>
    <row r="672" spans="2:59" ht="29.25" thickBot="1">
      <c r="B672" s="1288" t="s">
        <v>1</v>
      </c>
      <c r="C672" s="904" t="s">
        <v>858</v>
      </c>
      <c r="D672" s="905">
        <v>0</v>
      </c>
      <c r="E672" s="982" t="s">
        <v>851</v>
      </c>
      <c r="F672" s="982" t="s">
        <v>851</v>
      </c>
      <c r="G672" s="983" t="s">
        <v>851</v>
      </c>
      <c r="H672" s="650"/>
      <c r="I672" s="650"/>
      <c r="J672" s="650"/>
      <c r="K672" s="650"/>
      <c r="R672" s="1292" t="s">
        <v>95</v>
      </c>
      <c r="S672" s="1105"/>
      <c r="T672" s="1105"/>
      <c r="U672" s="1105"/>
      <c r="V672" s="1105"/>
      <c r="W672" s="650"/>
      <c r="X672" s="650"/>
      <c r="Y672" s="650"/>
      <c r="Z672" s="650"/>
      <c r="AA672" s="650"/>
      <c r="AB672" s="650"/>
      <c r="AC672" s="650"/>
      <c r="AX672" s="1292" t="s">
        <v>95</v>
      </c>
      <c r="AY672" s="1105"/>
      <c r="AZ672" s="1105"/>
      <c r="BA672" s="1105"/>
      <c r="BB672" s="1105"/>
      <c r="BC672" s="650"/>
      <c r="BD672" s="650"/>
      <c r="BE672" s="650"/>
      <c r="BF672" s="650"/>
      <c r="BG672" s="650"/>
    </row>
    <row r="673" spans="2:59" ht="28.5">
      <c r="B673" s="1101"/>
      <c r="C673" s="909" t="s">
        <v>1049</v>
      </c>
      <c r="D673" s="910">
        <v>0</v>
      </c>
      <c r="E673" s="943" t="s">
        <v>851</v>
      </c>
      <c r="F673" s="943" t="s">
        <v>851</v>
      </c>
      <c r="G673" s="944" t="s">
        <v>851</v>
      </c>
      <c r="H673" s="650"/>
      <c r="I673" s="650"/>
      <c r="J673" s="650"/>
      <c r="K673" s="650"/>
      <c r="R673" s="1292" t="s">
        <v>1885</v>
      </c>
      <c r="S673" s="1105"/>
      <c r="T673" s="1105"/>
      <c r="U673" s="1105"/>
      <c r="V673" s="1105"/>
      <c r="W673" s="650"/>
      <c r="X673" s="650"/>
      <c r="Y673" s="650"/>
      <c r="Z673" s="650"/>
      <c r="AA673" s="650"/>
      <c r="AB673" s="650"/>
      <c r="AC673" s="650"/>
      <c r="AX673" s="1292" t="s">
        <v>1897</v>
      </c>
      <c r="AY673" s="1105"/>
      <c r="AZ673" s="1105"/>
      <c r="BA673" s="1105"/>
      <c r="BB673" s="1105"/>
      <c r="BC673" s="650"/>
      <c r="BD673" s="650"/>
      <c r="BE673" s="650"/>
      <c r="BF673" s="650"/>
      <c r="BG673" s="650"/>
    </row>
    <row r="674" spans="2:59" ht="15.75" thickBot="1">
      <c r="B674" s="1109"/>
      <c r="C674" s="919" t="s">
        <v>10</v>
      </c>
      <c r="D674" s="920">
        <v>1</v>
      </c>
      <c r="E674" s="958">
        <v>74.499896577018262</v>
      </c>
      <c r="F674" s="958">
        <v>1.1709511034755826</v>
      </c>
      <c r="G674" s="959">
        <v>0.28269605231629591</v>
      </c>
      <c r="H674" s="650"/>
      <c r="I674" s="650"/>
      <c r="J674" s="650"/>
      <c r="K674" s="650"/>
      <c r="R674" s="650"/>
      <c r="S674" s="650"/>
      <c r="T674" s="650"/>
      <c r="U674" s="650"/>
      <c r="V674" s="650"/>
      <c r="W674" s="650"/>
      <c r="X674" s="650"/>
      <c r="Y674" s="650"/>
      <c r="Z674" s="650"/>
      <c r="AA674" s="650"/>
      <c r="AB674" s="650"/>
      <c r="AC674" s="650"/>
      <c r="AX674" s="650"/>
      <c r="AY674" s="650"/>
      <c r="AZ674" s="650"/>
      <c r="BA674" s="650"/>
      <c r="BB674" s="650"/>
      <c r="BC674" s="650"/>
      <c r="BD674" s="650"/>
      <c r="BE674" s="650"/>
      <c r="BF674" s="650"/>
      <c r="BG674" s="650"/>
    </row>
    <row r="675" spans="2:59" ht="15">
      <c r="B675" s="1292" t="s">
        <v>880</v>
      </c>
      <c r="C675" s="1105"/>
      <c r="D675" s="1105"/>
      <c r="E675" s="1105"/>
      <c r="F675" s="1105"/>
      <c r="G675" s="1105"/>
      <c r="H675" s="650"/>
      <c r="I675" s="650"/>
      <c r="J675" s="650"/>
      <c r="K675" s="650"/>
      <c r="R675" s="650"/>
      <c r="S675" s="650"/>
      <c r="T675" s="650"/>
      <c r="U675" s="650"/>
      <c r="V675" s="650"/>
      <c r="W675" s="650"/>
      <c r="X675" s="650"/>
      <c r="Y675" s="650"/>
      <c r="Z675" s="650"/>
      <c r="AA675" s="650"/>
      <c r="AB675" s="650"/>
      <c r="AC675" s="650"/>
      <c r="AX675" s="650"/>
      <c r="AY675" s="650"/>
      <c r="AZ675" s="650"/>
      <c r="BA675" s="650"/>
      <c r="BB675" s="650"/>
      <c r="BC675" s="650"/>
      <c r="BD675" s="650"/>
      <c r="BE675" s="650"/>
      <c r="BF675" s="650"/>
      <c r="BG675" s="650"/>
    </row>
    <row r="676" spans="2:59" ht="15">
      <c r="B676" s="1292" t="s">
        <v>1911</v>
      </c>
      <c r="C676" s="1105"/>
      <c r="D676" s="1105"/>
      <c r="E676" s="1105"/>
      <c r="F676" s="1105"/>
      <c r="G676" s="1105"/>
      <c r="H676" s="650"/>
      <c r="I676" s="650"/>
      <c r="J676" s="650"/>
      <c r="K676" s="650"/>
      <c r="R676" s="684" t="s">
        <v>407</v>
      </c>
      <c r="S676" s="650"/>
      <c r="T676" s="650"/>
      <c r="U676" s="650"/>
      <c r="V676" s="650"/>
      <c r="W676" s="650"/>
      <c r="X676" s="650"/>
      <c r="Y676" s="650"/>
      <c r="Z676" s="650"/>
      <c r="AA676" s="650"/>
      <c r="AB676" s="650"/>
      <c r="AC676" s="650"/>
      <c r="AX676" s="684" t="s">
        <v>407</v>
      </c>
      <c r="AY676" s="650"/>
      <c r="AZ676" s="650"/>
      <c r="BA676" s="650"/>
      <c r="BB676" s="650"/>
      <c r="BC676" s="650"/>
      <c r="BD676" s="650"/>
      <c r="BE676" s="650"/>
      <c r="BF676" s="650"/>
      <c r="BG676" s="650"/>
    </row>
    <row r="677" spans="2:59" ht="15.95" customHeight="1">
      <c r="R677" s="650"/>
      <c r="S677" s="650"/>
      <c r="T677" s="650"/>
      <c r="U677" s="650"/>
      <c r="V677" s="650"/>
      <c r="W677" s="650"/>
      <c r="X677" s="650"/>
      <c r="Y677" s="650"/>
      <c r="Z677" s="650"/>
      <c r="AA677" s="650"/>
      <c r="AB677" s="650"/>
      <c r="AC677" s="650"/>
      <c r="AX677" s="650"/>
      <c r="AY677" s="650"/>
      <c r="AZ677" s="650"/>
      <c r="BA677" s="650"/>
      <c r="BB677" s="650"/>
      <c r="BC677" s="650"/>
      <c r="BD677" s="650"/>
      <c r="BE677" s="650"/>
      <c r="BF677" s="650"/>
      <c r="BG677" s="650"/>
    </row>
    <row r="678" spans="2:59" ht="15.75" thickBot="1">
      <c r="R678" s="1106" t="s">
        <v>935</v>
      </c>
      <c r="S678" s="1105"/>
      <c r="T678" s="1105"/>
      <c r="U678" s="1105"/>
      <c r="V678" s="1105"/>
      <c r="W678" s="1105"/>
      <c r="X678" s="1105"/>
      <c r="Y678" s="650"/>
      <c r="Z678" s="650"/>
      <c r="AA678" s="650"/>
      <c r="AB678" s="650"/>
      <c r="AC678" s="650"/>
      <c r="AX678" s="1106" t="s">
        <v>935</v>
      </c>
      <c r="AY678" s="1105"/>
      <c r="AZ678" s="1105"/>
      <c r="BA678" s="1105"/>
      <c r="BB678" s="1105"/>
      <c r="BC678" s="1105"/>
      <c r="BD678" s="1105"/>
      <c r="BE678" s="650"/>
      <c r="BF678" s="650"/>
      <c r="BG678" s="650"/>
    </row>
    <row r="679" spans="2:59" ht="16.5" thickBot="1">
      <c r="R679" s="1297" t="s">
        <v>30</v>
      </c>
      <c r="S679" s="1298" t="s">
        <v>96</v>
      </c>
      <c r="T679" s="1289" t="s">
        <v>16</v>
      </c>
      <c r="U679" s="1290" t="s">
        <v>71</v>
      </c>
      <c r="V679" s="1290" t="s">
        <v>50</v>
      </c>
      <c r="W679" s="1291" t="s">
        <v>72</v>
      </c>
      <c r="X679" s="1111"/>
      <c r="Y679" s="650"/>
      <c r="Z679" s="650"/>
      <c r="AA679" s="650"/>
      <c r="AB679" s="650"/>
      <c r="AC679" s="650"/>
      <c r="AX679" s="1297" t="s">
        <v>30</v>
      </c>
      <c r="AY679" s="1298" t="s">
        <v>96</v>
      </c>
      <c r="AZ679" s="1289" t="s">
        <v>16</v>
      </c>
      <c r="BA679" s="1290" t="s">
        <v>71</v>
      </c>
      <c r="BB679" s="1290" t="s">
        <v>50</v>
      </c>
      <c r="BC679" s="1291" t="s">
        <v>72</v>
      </c>
      <c r="BD679" s="1111"/>
      <c r="BE679" s="650"/>
      <c r="BF679" s="650"/>
      <c r="BG679" s="650"/>
    </row>
    <row r="680" spans="2:59" ht="30" thickBot="1">
      <c r="R680" s="1109"/>
      <c r="S680" s="1110"/>
      <c r="T680" s="1107"/>
      <c r="U680" s="1108"/>
      <c r="V680" s="1108"/>
      <c r="W680" s="951" t="s">
        <v>73</v>
      </c>
      <c r="X680" s="952" t="s">
        <v>74</v>
      </c>
      <c r="Y680" s="650"/>
      <c r="Z680" s="650"/>
      <c r="AA680" s="650"/>
      <c r="AB680" s="650"/>
      <c r="AC680" s="650"/>
      <c r="AX680" s="1109"/>
      <c r="AY680" s="1110"/>
      <c r="AZ680" s="1107"/>
      <c r="BA680" s="1108"/>
      <c r="BB680" s="1108"/>
      <c r="BC680" s="951" t="s">
        <v>73</v>
      </c>
      <c r="BD680" s="952" t="s">
        <v>74</v>
      </c>
      <c r="BE680" s="650"/>
      <c r="BF680" s="650"/>
      <c r="BG680" s="650"/>
    </row>
    <row r="681" spans="2:59" ht="15">
      <c r="R681" s="1284" t="s">
        <v>2</v>
      </c>
      <c r="S681" s="924" t="s">
        <v>99</v>
      </c>
      <c r="T681" s="956">
        <v>0.37962962962962843</v>
      </c>
      <c r="U681" s="939">
        <v>0.11081592635201837</v>
      </c>
      <c r="V681" s="926">
        <v>39.000000000000007</v>
      </c>
      <c r="W681" s="939">
        <v>0.15548326160196976</v>
      </c>
      <c r="X681" s="940">
        <v>0.60377599765728707</v>
      </c>
      <c r="Y681" s="650"/>
      <c r="Z681" s="650"/>
      <c r="AA681" s="650"/>
      <c r="AB681" s="650"/>
      <c r="AC681" s="650"/>
      <c r="AX681" s="1284" t="s">
        <v>2</v>
      </c>
      <c r="AY681" s="924" t="s">
        <v>99</v>
      </c>
      <c r="AZ681" s="956">
        <v>0.36481481481481443</v>
      </c>
      <c r="BA681" s="939">
        <v>0.10787508294202834</v>
      </c>
      <c r="BB681" s="926">
        <v>39.00000000000049</v>
      </c>
      <c r="BC681" s="939">
        <v>0.14661686404979218</v>
      </c>
      <c r="BD681" s="940">
        <v>0.58301276557983672</v>
      </c>
      <c r="BE681" s="650"/>
      <c r="BF681" s="650"/>
      <c r="BG681" s="650"/>
    </row>
    <row r="682" spans="2:59" ht="15">
      <c r="R682" s="1101"/>
      <c r="S682" s="909" t="s">
        <v>100</v>
      </c>
      <c r="T682" s="979">
        <v>0.51481481481481373</v>
      </c>
      <c r="U682" s="941">
        <v>0.12470675391303994</v>
      </c>
      <c r="V682" s="927">
        <v>39.000000000000178</v>
      </c>
      <c r="W682" s="941">
        <v>0.26257159600768504</v>
      </c>
      <c r="X682" s="942">
        <v>0.76705803362194236</v>
      </c>
      <c r="Y682" s="650"/>
      <c r="Z682" s="650"/>
      <c r="AA682" s="650"/>
      <c r="AB682" s="650"/>
      <c r="AC682" s="650"/>
      <c r="AX682" s="1101"/>
      <c r="AY682" s="909" t="s">
        <v>100</v>
      </c>
      <c r="AZ682" s="979">
        <v>0.7018518518518515</v>
      </c>
      <c r="BA682" s="941">
        <v>0.13056708912974244</v>
      </c>
      <c r="BB682" s="927">
        <v>39.000000000000284</v>
      </c>
      <c r="BC682" s="941">
        <v>0.43775498621352821</v>
      </c>
      <c r="BD682" s="942">
        <v>0.96594871749017486</v>
      </c>
      <c r="BE682" s="650"/>
      <c r="BF682" s="650"/>
      <c r="BG682" s="650"/>
    </row>
    <row r="683" spans="2:59" ht="15">
      <c r="R683" s="1101"/>
      <c r="S683" s="909" t="s">
        <v>101</v>
      </c>
      <c r="T683" s="979">
        <v>1.3759259259259251</v>
      </c>
      <c r="U683" s="941">
        <v>0.11896912499903262</v>
      </c>
      <c r="V683" s="927">
        <v>39.000000000000298</v>
      </c>
      <c r="W683" s="941">
        <v>1.1352881570256976</v>
      </c>
      <c r="X683" s="942">
        <v>1.6165636948261526</v>
      </c>
      <c r="Y683" s="650"/>
      <c r="Z683" s="650"/>
      <c r="AA683" s="650"/>
      <c r="AB683" s="650"/>
      <c r="AC683" s="650"/>
      <c r="AX683" s="1101"/>
      <c r="AY683" s="909" t="s">
        <v>101</v>
      </c>
      <c r="AZ683" s="979">
        <v>1.0962962962962963</v>
      </c>
      <c r="BA683" s="941">
        <v>0.14873784583434249</v>
      </c>
      <c r="BB683" s="927">
        <v>39.000000000000121</v>
      </c>
      <c r="BC683" s="941">
        <v>0.79544560606138714</v>
      </c>
      <c r="BD683" s="942">
        <v>1.3971469865312056</v>
      </c>
      <c r="BE683" s="650"/>
      <c r="BF683" s="650"/>
      <c r="BG683" s="650"/>
    </row>
    <row r="684" spans="2:59" ht="15">
      <c r="R684" s="1101"/>
      <c r="S684" s="909" t="s">
        <v>102</v>
      </c>
      <c r="T684" s="979">
        <v>1.7111111111111106</v>
      </c>
      <c r="U684" s="941">
        <v>0.11770890673928221</v>
      </c>
      <c r="V684" s="941">
        <v>38.99999999999919</v>
      </c>
      <c r="W684" s="941">
        <v>1.4730223742421438</v>
      </c>
      <c r="X684" s="942">
        <v>1.9491998479800774</v>
      </c>
      <c r="Y684" s="650"/>
      <c r="Z684" s="650"/>
      <c r="AA684" s="650"/>
      <c r="AB684" s="650"/>
      <c r="AC684" s="650"/>
      <c r="AX684" s="1101"/>
      <c r="AY684" s="909" t="s">
        <v>102</v>
      </c>
      <c r="AZ684" s="979">
        <v>1.7981481481481476</v>
      </c>
      <c r="BA684" s="941">
        <v>0.1443007052607258</v>
      </c>
      <c r="BB684" s="941">
        <v>38.999999999998998</v>
      </c>
      <c r="BC684" s="941">
        <v>1.5062724218624177</v>
      </c>
      <c r="BD684" s="942">
        <v>2.0900238744338777</v>
      </c>
      <c r="BE684" s="650"/>
      <c r="BF684" s="650"/>
      <c r="BG684" s="650"/>
    </row>
    <row r="685" spans="2:59" ht="15">
      <c r="R685" s="1101"/>
      <c r="S685" s="909" t="s">
        <v>103</v>
      </c>
      <c r="T685" s="979">
        <v>1.9962962962962956</v>
      </c>
      <c r="U685" s="941">
        <v>0.10624266128832853</v>
      </c>
      <c r="V685" s="941">
        <v>38.999999999998366</v>
      </c>
      <c r="W685" s="941">
        <v>1.7814002299878824</v>
      </c>
      <c r="X685" s="942">
        <v>2.2111923626047085</v>
      </c>
      <c r="Y685" s="650"/>
      <c r="Z685" s="650"/>
      <c r="AA685" s="650"/>
      <c r="AB685" s="650"/>
      <c r="AC685" s="650"/>
      <c r="AX685" s="1101"/>
      <c r="AY685" s="909" t="s">
        <v>103</v>
      </c>
      <c r="AZ685" s="979">
        <v>2.1870370370370371</v>
      </c>
      <c r="BA685" s="941">
        <v>0.1216995067131614</v>
      </c>
      <c r="BB685" s="927">
        <v>39.000000000000114</v>
      </c>
      <c r="BC685" s="941">
        <v>1.9408765498354075</v>
      </c>
      <c r="BD685" s="942">
        <v>2.4331975242386665</v>
      </c>
      <c r="BE685" s="650"/>
      <c r="BF685" s="650"/>
      <c r="BG685" s="650"/>
    </row>
    <row r="686" spans="2:59" ht="15">
      <c r="R686" s="1102"/>
      <c r="S686" s="914" t="s">
        <v>104</v>
      </c>
      <c r="T686" s="980">
        <v>2.9240740740741398</v>
      </c>
      <c r="U686" s="974">
        <v>0.12083481149467443</v>
      </c>
      <c r="V686" s="974">
        <v>38.999999999999183</v>
      </c>
      <c r="W686" s="974">
        <v>2.6796625980395428</v>
      </c>
      <c r="X686" s="975">
        <v>3.1684855501087368</v>
      </c>
      <c r="Y686" s="650"/>
      <c r="Z686" s="650"/>
      <c r="AA686" s="650"/>
      <c r="AB686" s="650"/>
      <c r="AC686" s="650"/>
      <c r="AX686" s="1102"/>
      <c r="AY686" s="914" t="s">
        <v>104</v>
      </c>
      <c r="AZ686" s="980">
        <v>2.8296296296295842</v>
      </c>
      <c r="BA686" s="974">
        <v>0.12358054101608672</v>
      </c>
      <c r="BB686" s="974">
        <v>38.99999999999774</v>
      </c>
      <c r="BC686" s="974">
        <v>2.5796643914231505</v>
      </c>
      <c r="BD686" s="975">
        <v>3.0795948678360179</v>
      </c>
      <c r="BE686" s="650"/>
      <c r="BF686" s="650"/>
      <c r="BG686" s="650"/>
    </row>
    <row r="687" spans="2:59" ht="17.25" thickBot="1">
      <c r="R687" s="1288" t="s">
        <v>1</v>
      </c>
      <c r="S687" s="904" t="s">
        <v>99</v>
      </c>
      <c r="T687" s="976" t="s">
        <v>2069</v>
      </c>
      <c r="U687" s="977">
        <v>0.17686061492884872</v>
      </c>
      <c r="V687" s="1008">
        <v>38.999999999999758</v>
      </c>
      <c r="W687" s="977">
        <v>0.14226564007135081</v>
      </c>
      <c r="X687" s="978">
        <v>0.8577343599286501</v>
      </c>
      <c r="Y687" s="650"/>
      <c r="Z687" s="650"/>
      <c r="AA687" s="650"/>
      <c r="AB687" s="650"/>
      <c r="AC687" s="650"/>
      <c r="AX687" s="1288" t="s">
        <v>1</v>
      </c>
      <c r="AY687" s="904" t="s">
        <v>99</v>
      </c>
      <c r="AZ687" s="976" t="s">
        <v>2069</v>
      </c>
      <c r="BA687" s="977">
        <v>0.17216707140110685</v>
      </c>
      <c r="BB687" s="1008">
        <v>38.999999999999737</v>
      </c>
      <c r="BC687" s="977">
        <v>0.15175922794770963</v>
      </c>
      <c r="BD687" s="978">
        <v>0.8482407720522922</v>
      </c>
      <c r="BE687" s="650"/>
      <c r="BF687" s="650"/>
      <c r="BG687" s="650"/>
    </row>
    <row r="688" spans="2:59" ht="16.5">
      <c r="R688" s="1101"/>
      <c r="S688" s="909" t="s">
        <v>100</v>
      </c>
      <c r="T688" s="971" t="s">
        <v>2070</v>
      </c>
      <c r="U688" s="941">
        <v>0.19903017471314222</v>
      </c>
      <c r="V688" s="941">
        <v>38.999999999999453</v>
      </c>
      <c r="W688" s="941">
        <v>1.4090139461120818E-2</v>
      </c>
      <c r="X688" s="942">
        <v>0.81924319387221312</v>
      </c>
      <c r="Y688" s="650"/>
      <c r="Z688" s="650"/>
      <c r="AA688" s="650"/>
      <c r="AB688" s="650"/>
      <c r="AC688" s="650"/>
      <c r="AX688" s="1101"/>
      <c r="AY688" s="909" t="s">
        <v>100</v>
      </c>
      <c r="AZ688" s="971" t="s">
        <v>2071</v>
      </c>
      <c r="BA688" s="941">
        <v>0.20838318491875735</v>
      </c>
      <c r="BB688" s="927">
        <v>39.000000000000021</v>
      </c>
      <c r="BC688" s="941">
        <v>0.4951718906432121</v>
      </c>
      <c r="BD688" s="942">
        <v>1.3381614426901165</v>
      </c>
      <c r="BE688" s="650"/>
      <c r="BF688" s="650"/>
      <c r="BG688" s="650"/>
    </row>
    <row r="689" spans="18:59" ht="16.5">
      <c r="R689" s="1101"/>
      <c r="S689" s="909" t="s">
        <v>101</v>
      </c>
      <c r="T689" s="971" t="s">
        <v>2072</v>
      </c>
      <c r="U689" s="941">
        <v>0.18987300199104223</v>
      </c>
      <c r="V689" s="927">
        <v>39.000000000000369</v>
      </c>
      <c r="W689" s="941">
        <v>0.9492789362459827</v>
      </c>
      <c r="X689" s="942">
        <v>1.7173877304206793</v>
      </c>
      <c r="Y689" s="650"/>
      <c r="Z689" s="650"/>
      <c r="AA689" s="650"/>
      <c r="AB689" s="650"/>
      <c r="AC689" s="650"/>
      <c r="AX689" s="1101"/>
      <c r="AY689" s="909" t="s">
        <v>101</v>
      </c>
      <c r="AZ689" s="971" t="s">
        <v>2073</v>
      </c>
      <c r="BA689" s="941">
        <v>0.23738344968475716</v>
      </c>
      <c r="BB689" s="927">
        <v>39.000000000000036</v>
      </c>
      <c r="BC689" s="941">
        <v>0.7698466517557071</v>
      </c>
      <c r="BD689" s="942">
        <v>1.7301533482442928</v>
      </c>
      <c r="BE689" s="650"/>
      <c r="BF689" s="650"/>
      <c r="BG689" s="650"/>
    </row>
    <row r="690" spans="18:59" ht="16.5">
      <c r="R690" s="1101"/>
      <c r="S690" s="909" t="s">
        <v>102</v>
      </c>
      <c r="T690" s="971" t="s">
        <v>2074</v>
      </c>
      <c r="U690" s="941">
        <v>0.18786171188409467</v>
      </c>
      <c r="V690" s="941">
        <v>38.999999999999162</v>
      </c>
      <c r="W690" s="941">
        <v>1.3700138211495299</v>
      </c>
      <c r="X690" s="942">
        <v>2.129986178850463</v>
      </c>
      <c r="Y690" s="650"/>
      <c r="Z690" s="650"/>
      <c r="AA690" s="650"/>
      <c r="AB690" s="650"/>
      <c r="AC690" s="650"/>
      <c r="AX690" s="1101"/>
      <c r="AY690" s="909" t="s">
        <v>102</v>
      </c>
      <c r="AZ690" s="971" t="s">
        <v>2074</v>
      </c>
      <c r="BA690" s="941">
        <v>0.23030183753559047</v>
      </c>
      <c r="BB690" s="941">
        <v>38.99999999999892</v>
      </c>
      <c r="BC690" s="941">
        <v>1.2841705643490413</v>
      </c>
      <c r="BD690" s="942">
        <v>2.2158294356509503</v>
      </c>
      <c r="BE690" s="650"/>
      <c r="BF690" s="650"/>
      <c r="BG690" s="650"/>
    </row>
    <row r="691" spans="18:59" ht="16.5">
      <c r="R691" s="1101"/>
      <c r="S691" s="909" t="s">
        <v>103</v>
      </c>
      <c r="T691" s="971" t="s">
        <v>2075</v>
      </c>
      <c r="U691" s="941">
        <v>0.16956175006327417</v>
      </c>
      <c r="V691" s="941">
        <v>38.999999999998387</v>
      </c>
      <c r="W691" s="941">
        <v>1.8236956544281817</v>
      </c>
      <c r="X691" s="942">
        <v>2.5096376789051407</v>
      </c>
      <c r="Y691" s="650"/>
      <c r="Z691" s="650"/>
      <c r="AA691" s="650"/>
      <c r="AB691" s="650"/>
      <c r="AC691" s="650"/>
      <c r="AX691" s="1101"/>
      <c r="AY691" s="909" t="s">
        <v>103</v>
      </c>
      <c r="AZ691" s="971" t="s">
        <v>2076</v>
      </c>
      <c r="BA691" s="941">
        <v>0.19423065169761367</v>
      </c>
      <c r="BB691" s="927">
        <v>38.999999999999865</v>
      </c>
      <c r="BC691" s="941">
        <v>2.1904647577518013</v>
      </c>
      <c r="BD691" s="942">
        <v>2.976201908914863</v>
      </c>
      <c r="BE691" s="650"/>
      <c r="BF691" s="650"/>
      <c r="BG691" s="650"/>
    </row>
    <row r="692" spans="18:59" ht="17.25" thickBot="1">
      <c r="R692" s="1109"/>
      <c r="S692" s="919" t="s">
        <v>104</v>
      </c>
      <c r="T692" s="957" t="s">
        <v>2077</v>
      </c>
      <c r="U692" s="958">
        <v>0.19285061064121578</v>
      </c>
      <c r="V692" s="931">
        <v>39.000000000005627</v>
      </c>
      <c r="W692" s="958">
        <v>2.2765894875989732</v>
      </c>
      <c r="X692" s="959">
        <v>3.056743845733922</v>
      </c>
      <c r="Y692" s="650"/>
      <c r="Z692" s="650"/>
      <c r="AA692" s="650"/>
      <c r="AB692" s="650"/>
      <c r="AC692" s="650"/>
      <c r="AX692" s="1109"/>
      <c r="AY692" s="919" t="s">
        <v>104</v>
      </c>
      <c r="AZ692" s="957" t="s">
        <v>2078</v>
      </c>
      <c r="BA692" s="958">
        <v>0.19723275522613251</v>
      </c>
      <c r="BB692" s="958">
        <v>38.999999999998479</v>
      </c>
      <c r="BC692" s="958">
        <v>2.5177257635369457</v>
      </c>
      <c r="BD692" s="959">
        <v>3.3156075697962968</v>
      </c>
      <c r="BE692" s="650"/>
      <c r="BF692" s="650"/>
      <c r="BG692" s="650"/>
    </row>
    <row r="693" spans="18:59" ht="15">
      <c r="R693" s="1292" t="s">
        <v>1886</v>
      </c>
      <c r="S693" s="1105"/>
      <c r="T693" s="1105"/>
      <c r="U693" s="1105"/>
      <c r="V693" s="1105"/>
      <c r="W693" s="1105"/>
      <c r="X693" s="1105"/>
      <c r="Y693" s="650"/>
      <c r="Z693" s="650"/>
      <c r="AA693" s="650"/>
      <c r="AB693" s="650"/>
      <c r="AC693" s="650"/>
      <c r="AX693" s="1292" t="s">
        <v>1898</v>
      </c>
      <c r="AY693" s="1105"/>
      <c r="AZ693" s="1105"/>
      <c r="BA693" s="1105"/>
      <c r="BB693" s="1105"/>
      <c r="BC693" s="1105"/>
      <c r="BD693" s="1105"/>
      <c r="BE693" s="650"/>
      <c r="BF693" s="650"/>
      <c r="BG693" s="650"/>
    </row>
    <row r="694" spans="18:59" ht="15">
      <c r="R694" s="650"/>
      <c r="S694" s="650"/>
      <c r="T694" s="650"/>
      <c r="U694" s="650"/>
      <c r="V694" s="650"/>
      <c r="W694" s="650"/>
      <c r="X694" s="650"/>
      <c r="Y694" s="650"/>
      <c r="Z694" s="650"/>
      <c r="AA694" s="650"/>
      <c r="AB694" s="650"/>
      <c r="AC694" s="650"/>
      <c r="AX694" s="650"/>
      <c r="AY694" s="650"/>
      <c r="AZ694" s="650"/>
      <c r="BA694" s="650"/>
      <c r="BB694" s="650"/>
      <c r="BC694" s="650"/>
      <c r="BD694" s="650"/>
      <c r="BE694" s="650"/>
      <c r="BF694" s="650"/>
      <c r="BG694" s="650"/>
    </row>
    <row r="695" spans="18:59" ht="15.75" thickBot="1">
      <c r="R695" s="1106" t="s">
        <v>937</v>
      </c>
      <c r="S695" s="1105"/>
      <c r="T695" s="1105"/>
      <c r="U695" s="1105"/>
      <c r="V695" s="1105"/>
      <c r="W695" s="1105"/>
      <c r="X695" s="1105"/>
      <c r="Y695" s="1105"/>
      <c r="Z695" s="1105"/>
      <c r="AA695" s="650"/>
      <c r="AB695" s="650"/>
      <c r="AC695" s="650"/>
      <c r="AX695" s="1106" t="s">
        <v>937</v>
      </c>
      <c r="AY695" s="1105"/>
      <c r="AZ695" s="1105"/>
      <c r="BA695" s="1105"/>
      <c r="BB695" s="1105"/>
      <c r="BC695" s="1105"/>
      <c r="BD695" s="1105"/>
      <c r="BE695" s="1105"/>
      <c r="BF695" s="1105"/>
      <c r="BG695" s="650"/>
    </row>
    <row r="696" spans="18:59" ht="16.5" thickBot="1">
      <c r="R696" s="1297" t="s">
        <v>30</v>
      </c>
      <c r="S696" s="1299" t="s">
        <v>1145</v>
      </c>
      <c r="T696" s="1298" t="s">
        <v>1146</v>
      </c>
      <c r="U696" s="1289" t="s">
        <v>80</v>
      </c>
      <c r="V696" s="1290" t="s">
        <v>71</v>
      </c>
      <c r="W696" s="1290" t="s">
        <v>50</v>
      </c>
      <c r="X696" s="1290" t="s">
        <v>1941</v>
      </c>
      <c r="Y696" s="1291" t="s">
        <v>1942</v>
      </c>
      <c r="Z696" s="1111"/>
      <c r="AA696" s="650"/>
      <c r="AB696" s="650"/>
      <c r="AC696" s="650"/>
      <c r="AX696" s="1297" t="s">
        <v>30</v>
      </c>
      <c r="AY696" s="1299" t="s">
        <v>1145</v>
      </c>
      <c r="AZ696" s="1298" t="s">
        <v>1146</v>
      </c>
      <c r="BA696" s="1289" t="s">
        <v>80</v>
      </c>
      <c r="BB696" s="1290" t="s">
        <v>71</v>
      </c>
      <c r="BC696" s="1290" t="s">
        <v>50</v>
      </c>
      <c r="BD696" s="1290" t="s">
        <v>1941</v>
      </c>
      <c r="BE696" s="1291" t="s">
        <v>1942</v>
      </c>
      <c r="BF696" s="1111"/>
      <c r="BG696" s="650"/>
    </row>
    <row r="697" spans="18:59" ht="30" thickBot="1">
      <c r="R697" s="1109"/>
      <c r="S697" s="1113"/>
      <c r="T697" s="1110"/>
      <c r="U697" s="1107"/>
      <c r="V697" s="1108"/>
      <c r="W697" s="1108"/>
      <c r="X697" s="1108"/>
      <c r="Y697" s="951" t="s">
        <v>73</v>
      </c>
      <c r="Z697" s="952" t="s">
        <v>74</v>
      </c>
      <c r="AA697" s="650"/>
      <c r="AB697" s="650"/>
      <c r="AC697" s="650"/>
      <c r="AX697" s="1109"/>
      <c r="AY697" s="1113"/>
      <c r="AZ697" s="1110"/>
      <c r="BA697" s="1107"/>
      <c r="BB697" s="1108"/>
      <c r="BC697" s="1108"/>
      <c r="BD697" s="1108"/>
      <c r="BE697" s="951" t="s">
        <v>73</v>
      </c>
      <c r="BF697" s="952" t="s">
        <v>74</v>
      </c>
      <c r="BG697" s="650"/>
    </row>
    <row r="698" spans="18:59" ht="15">
      <c r="R698" s="1284" t="s">
        <v>2</v>
      </c>
      <c r="S698" s="1300" t="s">
        <v>99</v>
      </c>
      <c r="T698" s="924" t="s">
        <v>100</v>
      </c>
      <c r="U698" s="956">
        <v>-0.13518518518518527</v>
      </c>
      <c r="V698" s="939">
        <v>0.16682908620736203</v>
      </c>
      <c r="W698" s="939">
        <v>76.93691161036557</v>
      </c>
      <c r="X698" s="939">
        <v>1</v>
      </c>
      <c r="Y698" s="939">
        <v>-0.6406125165026556</v>
      </c>
      <c r="Z698" s="940">
        <v>0.37024214613228512</v>
      </c>
      <c r="AA698" s="650"/>
      <c r="AB698" s="650"/>
      <c r="AC698" s="650"/>
      <c r="AX698" s="1284" t="s">
        <v>2</v>
      </c>
      <c r="AY698" s="1300" t="s">
        <v>99</v>
      </c>
      <c r="AZ698" s="924" t="s">
        <v>100</v>
      </c>
      <c r="BA698" s="956">
        <v>-0.33703703703703713</v>
      </c>
      <c r="BB698" s="939">
        <v>0.16936587107077877</v>
      </c>
      <c r="BC698" s="939">
        <v>75.320096280720108</v>
      </c>
      <c r="BD698" s="939">
        <v>0.75331848937435075</v>
      </c>
      <c r="BE698" s="939">
        <v>-0.85050335274167344</v>
      </c>
      <c r="BF698" s="940">
        <v>0.17642927866759919</v>
      </c>
      <c r="BG698" s="650"/>
    </row>
    <row r="699" spans="18:59" ht="16.5">
      <c r="R699" s="1101"/>
      <c r="S699" s="1105"/>
      <c r="T699" s="909" t="s">
        <v>101</v>
      </c>
      <c r="U699" s="971" t="s">
        <v>2103</v>
      </c>
      <c r="V699" s="941">
        <v>0.1625848155157528</v>
      </c>
      <c r="W699" s="941">
        <v>77.610149422940239</v>
      </c>
      <c r="X699" s="941">
        <v>5.1728604761229132E-7</v>
      </c>
      <c r="Y699" s="941">
        <v>-1.4887281179650804</v>
      </c>
      <c r="Z699" s="942">
        <v>-0.50386447462751305</v>
      </c>
      <c r="AA699" s="650"/>
      <c r="AB699" s="650"/>
      <c r="AC699" s="650"/>
      <c r="AX699" s="1101"/>
      <c r="AY699" s="1105"/>
      <c r="AZ699" s="909" t="s">
        <v>101</v>
      </c>
      <c r="BA699" s="971" t="s">
        <v>2104</v>
      </c>
      <c r="BB699" s="941">
        <v>0.18373889164569962</v>
      </c>
      <c r="BC699" s="941">
        <v>71.137148442119411</v>
      </c>
      <c r="BD699" s="941">
        <v>2.4524655803961903E-3</v>
      </c>
      <c r="BE699" s="941">
        <v>-1.2895981115805311</v>
      </c>
      <c r="BF699" s="942">
        <v>-0.17336485138243293</v>
      </c>
      <c r="BG699" s="650"/>
    </row>
    <row r="700" spans="18:59" ht="16.5">
      <c r="R700" s="1101"/>
      <c r="S700" s="1105"/>
      <c r="T700" s="909" t="s">
        <v>102</v>
      </c>
      <c r="U700" s="971" t="s">
        <v>2105</v>
      </c>
      <c r="V700" s="941">
        <v>0.16166495062014208</v>
      </c>
      <c r="W700" s="941">
        <v>77.717682867405912</v>
      </c>
      <c r="X700" s="941">
        <v>5.0390985278950951E-11</v>
      </c>
      <c r="Y700" s="941">
        <v>-1.8211057084464732</v>
      </c>
      <c r="Z700" s="942">
        <v>-0.84185725451649096</v>
      </c>
      <c r="AA700" s="650"/>
      <c r="AB700" s="650"/>
      <c r="AC700" s="650"/>
      <c r="AX700" s="1101"/>
      <c r="AY700" s="1105"/>
      <c r="AZ700" s="909" t="s">
        <v>102</v>
      </c>
      <c r="BA700" s="971" t="s">
        <v>2106</v>
      </c>
      <c r="BB700" s="941">
        <v>0.18016583210612491</v>
      </c>
      <c r="BC700" s="941">
        <v>72.216787229787926</v>
      </c>
      <c r="BD700" s="941">
        <v>2.7326223280927871E-10</v>
      </c>
      <c r="BE700" s="941">
        <v>-1.9803123146507808</v>
      </c>
      <c r="BF700" s="942">
        <v>-0.88635435201588586</v>
      </c>
      <c r="BG700" s="650"/>
    </row>
    <row r="701" spans="18:59" ht="16.5">
      <c r="R701" s="1101"/>
      <c r="S701" s="1105"/>
      <c r="T701" s="909" t="s">
        <v>103</v>
      </c>
      <c r="U701" s="971" t="s">
        <v>2107</v>
      </c>
      <c r="V701" s="941">
        <v>0.15351766221149424</v>
      </c>
      <c r="W701" s="941">
        <v>77.861866787660603</v>
      </c>
      <c r="X701" s="941">
        <v>1.864093306319467E-15</v>
      </c>
      <c r="Y701" s="941">
        <v>-2.0815883954173682</v>
      </c>
      <c r="Z701" s="942">
        <v>-1.1517449379159659</v>
      </c>
      <c r="AA701" s="650"/>
      <c r="AB701" s="650"/>
      <c r="AC701" s="650"/>
      <c r="AX701" s="1101"/>
      <c r="AY701" s="1105"/>
      <c r="AZ701" s="909" t="s">
        <v>103</v>
      </c>
      <c r="BA701" s="971" t="s">
        <v>2108</v>
      </c>
      <c r="BB701" s="941">
        <v>0.16262780652144443</v>
      </c>
      <c r="BC701" s="941">
        <v>76.892744479495391</v>
      </c>
      <c r="BD701" s="941">
        <v>1.1767766999671503E-16</v>
      </c>
      <c r="BE701" s="941">
        <v>-2.3149303855985566</v>
      </c>
      <c r="BF701" s="942">
        <v>-1.3295140588458885</v>
      </c>
      <c r="BG701" s="650"/>
    </row>
    <row r="702" spans="18:59" ht="16.5">
      <c r="R702" s="1101"/>
      <c r="S702" s="1112"/>
      <c r="T702" s="914" t="s">
        <v>104</v>
      </c>
      <c r="U702" s="973" t="s">
        <v>2109</v>
      </c>
      <c r="V702" s="974">
        <v>0.16395493649844597</v>
      </c>
      <c r="W702" s="974">
        <v>77.422864989937935</v>
      </c>
      <c r="X702" s="974">
        <v>2.6615893516889375E-24</v>
      </c>
      <c r="Y702" s="974">
        <v>-3.0410642351366395</v>
      </c>
      <c r="Z702" s="975">
        <v>-2.0478246537523832</v>
      </c>
      <c r="AA702" s="650"/>
      <c r="AB702" s="650"/>
      <c r="AC702" s="650"/>
      <c r="AX702" s="1101"/>
      <c r="AY702" s="1112"/>
      <c r="AZ702" s="914" t="s">
        <v>104</v>
      </c>
      <c r="BA702" s="973" t="s">
        <v>2110</v>
      </c>
      <c r="BB702" s="974">
        <v>0.16404018909272883</v>
      </c>
      <c r="BC702" s="974">
        <v>76.602099313654932</v>
      </c>
      <c r="BD702" s="974">
        <v>2.2754503902105868E-23</v>
      </c>
      <c r="BE702" s="974">
        <v>-2.9618625535832726</v>
      </c>
      <c r="BF702" s="975">
        <v>-1.9677670760462671</v>
      </c>
      <c r="BG702" s="650"/>
    </row>
    <row r="703" spans="18:59" ht="15">
      <c r="R703" s="1101"/>
      <c r="S703" s="1286" t="s">
        <v>100</v>
      </c>
      <c r="T703" s="904" t="s">
        <v>99</v>
      </c>
      <c r="U703" s="996">
        <v>0.13518518518518527</v>
      </c>
      <c r="V703" s="977">
        <v>0.16682908620736203</v>
      </c>
      <c r="W703" s="977">
        <v>76.93691161036557</v>
      </c>
      <c r="X703" s="977">
        <v>1</v>
      </c>
      <c r="Y703" s="977">
        <v>-0.37024214613228512</v>
      </c>
      <c r="Z703" s="978">
        <v>0.6406125165026556</v>
      </c>
      <c r="AA703" s="650"/>
      <c r="AB703" s="650"/>
      <c r="AC703" s="650"/>
      <c r="AX703" s="1101"/>
      <c r="AY703" s="1286" t="s">
        <v>100</v>
      </c>
      <c r="AZ703" s="904" t="s">
        <v>99</v>
      </c>
      <c r="BA703" s="996">
        <v>0.33703703703703713</v>
      </c>
      <c r="BB703" s="977">
        <v>0.16936587107077877</v>
      </c>
      <c r="BC703" s="977">
        <v>75.320096280720108</v>
      </c>
      <c r="BD703" s="977">
        <v>0.75331848937435075</v>
      </c>
      <c r="BE703" s="977">
        <v>-0.17642927866759919</v>
      </c>
      <c r="BF703" s="978">
        <v>0.85050335274167344</v>
      </c>
      <c r="BG703" s="650"/>
    </row>
    <row r="704" spans="18:59" ht="16.5">
      <c r="R704" s="1101"/>
      <c r="S704" s="1105"/>
      <c r="T704" s="909" t="s">
        <v>101</v>
      </c>
      <c r="U704" s="971" t="s">
        <v>2111</v>
      </c>
      <c r="V704" s="941">
        <v>0.17235262450732505</v>
      </c>
      <c r="W704" s="941">
        <v>77.82759415053998</v>
      </c>
      <c r="X704" s="941">
        <v>5.2649119873546524E-5</v>
      </c>
      <c r="Y704" s="941">
        <v>-1.3830810072172948</v>
      </c>
      <c r="Z704" s="942">
        <v>-0.33914121500492811</v>
      </c>
      <c r="AA704" s="650"/>
      <c r="AB704" s="650"/>
      <c r="AC704" s="650"/>
      <c r="AX704" s="1101"/>
      <c r="AY704" s="1105"/>
      <c r="AZ704" s="909" t="s">
        <v>101</v>
      </c>
      <c r="BA704" s="979">
        <v>-0.39444444444444487</v>
      </c>
      <c r="BB704" s="941">
        <v>0.1979159203986752</v>
      </c>
      <c r="BC704" s="941">
        <v>76.712210670463591</v>
      </c>
      <c r="BD704" s="941">
        <v>0.74728393222301848</v>
      </c>
      <c r="BE704" s="941">
        <v>-0.99410914838764486</v>
      </c>
      <c r="BF704" s="942">
        <v>0.20522025949875516</v>
      </c>
      <c r="BG704" s="650"/>
    </row>
    <row r="705" spans="18:59" ht="16.5">
      <c r="R705" s="1101"/>
      <c r="S705" s="1105"/>
      <c r="T705" s="909" t="s">
        <v>102</v>
      </c>
      <c r="U705" s="971" t="s">
        <v>2112</v>
      </c>
      <c r="V705" s="941">
        <v>0.17148516319869958</v>
      </c>
      <c r="W705" s="941">
        <v>77.741300345072432</v>
      </c>
      <c r="X705" s="941">
        <v>1.3301578823581805E-8</v>
      </c>
      <c r="Y705" s="941">
        <v>-1.7156573601363543</v>
      </c>
      <c r="Z705" s="942">
        <v>-0.67693523245623932</v>
      </c>
      <c r="AA705" s="650"/>
      <c r="AB705" s="650"/>
      <c r="AC705" s="650"/>
      <c r="AX705" s="1101"/>
      <c r="AY705" s="1105"/>
      <c r="AZ705" s="909" t="s">
        <v>102</v>
      </c>
      <c r="BA705" s="971" t="s">
        <v>2113</v>
      </c>
      <c r="BB705" s="941">
        <v>0.19460333579503974</v>
      </c>
      <c r="BC705" s="941">
        <v>77.232608289085405</v>
      </c>
      <c r="BD705" s="941">
        <v>4.1203516798051769E-6</v>
      </c>
      <c r="BE705" s="941">
        <v>-1.6857964213795547</v>
      </c>
      <c r="BF705" s="942">
        <v>-0.50679617121303744</v>
      </c>
      <c r="BG705" s="650"/>
    </row>
    <row r="706" spans="18:59" ht="16.5">
      <c r="R706" s="1101"/>
      <c r="S706" s="1105"/>
      <c r="T706" s="909" t="s">
        <v>103</v>
      </c>
      <c r="U706" s="971" t="s">
        <v>2114</v>
      </c>
      <c r="V706" s="941">
        <v>0.16382697442470845</v>
      </c>
      <c r="W706" s="941">
        <v>76.079494093896542</v>
      </c>
      <c r="X706" s="941">
        <v>1.6426309629734058E-12</v>
      </c>
      <c r="Y706" s="941">
        <v>-1.9779930575187223</v>
      </c>
      <c r="Z706" s="942">
        <v>-0.98496990544424123</v>
      </c>
      <c r="AA706" s="650"/>
      <c r="AB706" s="650"/>
      <c r="AC706" s="650"/>
      <c r="AX706" s="1101"/>
      <c r="AY706" s="1105"/>
      <c r="AZ706" s="909" t="s">
        <v>103</v>
      </c>
      <c r="BA706" s="971" t="s">
        <v>2115</v>
      </c>
      <c r="BB706" s="941">
        <v>0.1784895926883161</v>
      </c>
      <c r="BC706" s="941">
        <v>77.617318908745716</v>
      </c>
      <c r="BD706" s="941">
        <v>3.4821967895217453E-11</v>
      </c>
      <c r="BE706" s="941">
        <v>-2.0257873127886543</v>
      </c>
      <c r="BF706" s="942">
        <v>-0.9445830575817169</v>
      </c>
      <c r="BG706" s="650"/>
    </row>
    <row r="707" spans="18:59" ht="16.5">
      <c r="R707" s="1101"/>
      <c r="S707" s="1112"/>
      <c r="T707" s="914" t="s">
        <v>104</v>
      </c>
      <c r="U707" s="973" t="s">
        <v>2116</v>
      </c>
      <c r="V707" s="974">
        <v>0.17364569139624819</v>
      </c>
      <c r="W707" s="974">
        <v>77.922533339047462</v>
      </c>
      <c r="X707" s="974">
        <v>1.4071018239730585E-21</v>
      </c>
      <c r="Y707" s="974">
        <v>-2.9351248986656602</v>
      </c>
      <c r="Z707" s="975">
        <v>-1.8833936198529919</v>
      </c>
      <c r="AA707" s="650"/>
      <c r="AB707" s="650"/>
      <c r="AC707" s="650"/>
      <c r="AX707" s="1101"/>
      <c r="AY707" s="1112"/>
      <c r="AZ707" s="914" t="s">
        <v>104</v>
      </c>
      <c r="BA707" s="973" t="s">
        <v>2117</v>
      </c>
      <c r="BB707" s="974">
        <v>0.17977740370147416</v>
      </c>
      <c r="BC707" s="974">
        <v>77.76528395282449</v>
      </c>
      <c r="BD707" s="974">
        <v>6.7509851147686315E-18</v>
      </c>
      <c r="BE707" s="974">
        <v>-2.672247445409742</v>
      </c>
      <c r="BF707" s="975">
        <v>-1.5833081101457238</v>
      </c>
      <c r="BG707" s="650"/>
    </row>
    <row r="708" spans="18:59" ht="16.5">
      <c r="R708" s="1101"/>
      <c r="S708" s="1286" t="s">
        <v>101</v>
      </c>
      <c r="T708" s="904" t="s">
        <v>99</v>
      </c>
      <c r="U708" s="976" t="s">
        <v>2118</v>
      </c>
      <c r="V708" s="977">
        <v>0.1625848155157528</v>
      </c>
      <c r="W708" s="977">
        <v>77.610149422940239</v>
      </c>
      <c r="X708" s="977">
        <v>5.1728604761229132E-7</v>
      </c>
      <c r="Y708" s="977">
        <v>0.50386447462751305</v>
      </c>
      <c r="Z708" s="978">
        <v>1.4887281179650804</v>
      </c>
      <c r="AA708" s="650"/>
      <c r="AB708" s="650"/>
      <c r="AC708" s="650"/>
      <c r="AX708" s="1101"/>
      <c r="AY708" s="1286" t="s">
        <v>101</v>
      </c>
      <c r="AZ708" s="904" t="s">
        <v>99</v>
      </c>
      <c r="BA708" s="976" t="s">
        <v>2119</v>
      </c>
      <c r="BB708" s="977">
        <v>0.18373889164569962</v>
      </c>
      <c r="BC708" s="977">
        <v>71.137148442119411</v>
      </c>
      <c r="BD708" s="977">
        <v>2.4524655803961903E-3</v>
      </c>
      <c r="BE708" s="977">
        <v>0.17336485138243293</v>
      </c>
      <c r="BF708" s="978">
        <v>1.2895981115805311</v>
      </c>
      <c r="BG708" s="650"/>
    </row>
    <row r="709" spans="18:59" ht="16.5">
      <c r="R709" s="1101"/>
      <c r="S709" s="1105"/>
      <c r="T709" s="909" t="s">
        <v>100</v>
      </c>
      <c r="U709" s="971" t="s">
        <v>2120</v>
      </c>
      <c r="V709" s="941">
        <v>0.17235262450732505</v>
      </c>
      <c r="W709" s="941">
        <v>77.82759415053998</v>
      </c>
      <c r="X709" s="941">
        <v>5.2649119873546524E-5</v>
      </c>
      <c r="Y709" s="941">
        <v>0.33914121500492811</v>
      </c>
      <c r="Z709" s="942">
        <v>1.3830810072172948</v>
      </c>
      <c r="AA709" s="650"/>
      <c r="AB709" s="650"/>
      <c r="AC709" s="650"/>
      <c r="AX709" s="1101"/>
      <c r="AY709" s="1105"/>
      <c r="AZ709" s="909" t="s">
        <v>100</v>
      </c>
      <c r="BA709" s="979">
        <v>0.39444444444444487</v>
      </c>
      <c r="BB709" s="941">
        <v>0.1979159203986752</v>
      </c>
      <c r="BC709" s="941">
        <v>76.712210670463591</v>
      </c>
      <c r="BD709" s="941">
        <v>0.74728393222301848</v>
      </c>
      <c r="BE709" s="941">
        <v>-0.20522025949875516</v>
      </c>
      <c r="BF709" s="942">
        <v>0.99410914838764486</v>
      </c>
      <c r="BG709" s="650"/>
    </row>
    <row r="710" spans="18:59" ht="16.5">
      <c r="R710" s="1101"/>
      <c r="S710" s="1105"/>
      <c r="T710" s="909" t="s">
        <v>102</v>
      </c>
      <c r="U710" s="979">
        <v>-0.33518518518518542</v>
      </c>
      <c r="V710" s="941">
        <v>0.16735901358693697</v>
      </c>
      <c r="W710" s="941">
        <v>77.99115584468565</v>
      </c>
      <c r="X710" s="941">
        <v>0.73011953914724259</v>
      </c>
      <c r="Y710" s="941">
        <v>-0.84199823926525819</v>
      </c>
      <c r="Z710" s="942">
        <v>0.1716278688948874</v>
      </c>
      <c r="AA710" s="650"/>
      <c r="AB710" s="650"/>
      <c r="AC710" s="650"/>
      <c r="AX710" s="1101"/>
      <c r="AY710" s="1105"/>
      <c r="AZ710" s="909" t="s">
        <v>102</v>
      </c>
      <c r="BA710" s="971" t="s">
        <v>2121</v>
      </c>
      <c r="BB710" s="941">
        <v>0.20723329925999703</v>
      </c>
      <c r="BC710" s="941">
        <v>77.928564448251436</v>
      </c>
      <c r="BD710" s="941">
        <v>1.6662430661632047E-2</v>
      </c>
      <c r="BE710" s="941">
        <v>-1.3294320902799637</v>
      </c>
      <c r="BF710" s="942">
        <v>-7.4271613423738822E-2</v>
      </c>
      <c r="BG710" s="650"/>
    </row>
    <row r="711" spans="18:59" ht="16.5">
      <c r="R711" s="1101"/>
      <c r="S711" s="1105"/>
      <c r="T711" s="909" t="s">
        <v>103</v>
      </c>
      <c r="U711" s="971" t="s">
        <v>2122</v>
      </c>
      <c r="V711" s="941">
        <v>0.15950283941253832</v>
      </c>
      <c r="W711" s="941">
        <v>77.02244468371272</v>
      </c>
      <c r="X711" s="941">
        <v>3.1766514602342387E-3</v>
      </c>
      <c r="Y711" s="941">
        <v>-1.103584807683434</v>
      </c>
      <c r="Z711" s="942">
        <v>-0.13715593305730681</v>
      </c>
      <c r="AA711" s="650"/>
      <c r="AB711" s="650"/>
      <c r="AC711" s="650"/>
      <c r="AX711" s="1101"/>
      <c r="AY711" s="1105"/>
      <c r="AZ711" s="909" t="s">
        <v>103</v>
      </c>
      <c r="BA711" s="971" t="s">
        <v>2123</v>
      </c>
      <c r="BB711" s="941">
        <v>0.19218146819521251</v>
      </c>
      <c r="BC711" s="941">
        <v>75.057989146371142</v>
      </c>
      <c r="BD711" s="941">
        <v>3.6962364249679684E-6</v>
      </c>
      <c r="BE711" s="941">
        <v>-1.673443781374353</v>
      </c>
      <c r="BF711" s="942">
        <v>-0.50803770010712856</v>
      </c>
      <c r="BG711" s="650"/>
    </row>
    <row r="712" spans="18:59" ht="16.5">
      <c r="R712" s="1101"/>
      <c r="S712" s="1112"/>
      <c r="T712" s="914" t="s">
        <v>104</v>
      </c>
      <c r="U712" s="973" t="s">
        <v>2124</v>
      </c>
      <c r="V712" s="974">
        <v>0.16957212144686101</v>
      </c>
      <c r="W712" s="974">
        <v>77.98112175507768</v>
      </c>
      <c r="X712" s="974">
        <v>9.0877153538578366E-13</v>
      </c>
      <c r="Y712" s="974">
        <v>-2.0616652435147733</v>
      </c>
      <c r="Z712" s="975">
        <v>-1.034631052781656</v>
      </c>
      <c r="AA712" s="650"/>
      <c r="AB712" s="650"/>
      <c r="AC712" s="650"/>
      <c r="AX712" s="1101"/>
      <c r="AY712" s="1112"/>
      <c r="AZ712" s="914" t="s">
        <v>104</v>
      </c>
      <c r="BA712" s="973" t="s">
        <v>2125</v>
      </c>
      <c r="BB712" s="974">
        <v>0.19337811898265361</v>
      </c>
      <c r="BC712" s="974">
        <v>75.467142619881301</v>
      </c>
      <c r="BD712" s="974">
        <v>2.4913461777939105E-12</v>
      </c>
      <c r="BE712" s="974">
        <v>-2.3195601076312857</v>
      </c>
      <c r="BF712" s="975">
        <v>-1.1471065590352905</v>
      </c>
      <c r="BG712" s="650"/>
    </row>
    <row r="713" spans="18:59" ht="16.5">
      <c r="R713" s="1101"/>
      <c r="S713" s="1286" t="s">
        <v>102</v>
      </c>
      <c r="T713" s="904" t="s">
        <v>99</v>
      </c>
      <c r="U713" s="976" t="s">
        <v>2126</v>
      </c>
      <c r="V713" s="977">
        <v>0.16166495062014208</v>
      </c>
      <c r="W713" s="977">
        <v>77.717682867405912</v>
      </c>
      <c r="X713" s="977">
        <v>5.0390985278950951E-11</v>
      </c>
      <c r="Y713" s="977">
        <v>0.84185725451649096</v>
      </c>
      <c r="Z713" s="978">
        <v>1.8211057084464732</v>
      </c>
      <c r="AA713" s="650"/>
      <c r="AB713" s="650"/>
      <c r="AC713" s="650"/>
      <c r="AX713" s="1101"/>
      <c r="AY713" s="1286" t="s">
        <v>102</v>
      </c>
      <c r="AZ713" s="904" t="s">
        <v>99</v>
      </c>
      <c r="BA713" s="976" t="s">
        <v>2127</v>
      </c>
      <c r="BB713" s="977">
        <v>0.18016583210612491</v>
      </c>
      <c r="BC713" s="977">
        <v>72.216787229787926</v>
      </c>
      <c r="BD713" s="977">
        <v>2.7326223280927871E-10</v>
      </c>
      <c r="BE713" s="977">
        <v>0.88635435201588586</v>
      </c>
      <c r="BF713" s="978">
        <v>1.9803123146507808</v>
      </c>
      <c r="BG713" s="650"/>
    </row>
    <row r="714" spans="18:59" ht="16.5">
      <c r="R714" s="1101"/>
      <c r="S714" s="1105"/>
      <c r="T714" s="909" t="s">
        <v>100</v>
      </c>
      <c r="U714" s="971" t="s">
        <v>2128</v>
      </c>
      <c r="V714" s="941">
        <v>0.17148516319869958</v>
      </c>
      <c r="W714" s="941">
        <v>77.741300345072432</v>
      </c>
      <c r="X714" s="941">
        <v>1.3301578823581805E-8</v>
      </c>
      <c r="Y714" s="941">
        <v>0.67693523245623932</v>
      </c>
      <c r="Z714" s="942">
        <v>1.7156573601363543</v>
      </c>
      <c r="AA714" s="650"/>
      <c r="AB714" s="650"/>
      <c r="AC714" s="650"/>
      <c r="AX714" s="1101"/>
      <c r="AY714" s="1105"/>
      <c r="AZ714" s="909" t="s">
        <v>100</v>
      </c>
      <c r="BA714" s="971" t="s">
        <v>2129</v>
      </c>
      <c r="BB714" s="941">
        <v>0.19460333579503974</v>
      </c>
      <c r="BC714" s="941">
        <v>77.232608289085405</v>
      </c>
      <c r="BD714" s="941">
        <v>4.1203516798051769E-6</v>
      </c>
      <c r="BE714" s="941">
        <v>0.50679617121303744</v>
      </c>
      <c r="BF714" s="942">
        <v>1.6857964213795547</v>
      </c>
      <c r="BG714" s="650"/>
    </row>
    <row r="715" spans="18:59" ht="16.5">
      <c r="R715" s="1101"/>
      <c r="S715" s="1105"/>
      <c r="T715" s="909" t="s">
        <v>101</v>
      </c>
      <c r="U715" s="979">
        <v>0.33518518518518542</v>
      </c>
      <c r="V715" s="941">
        <v>0.16735901358693697</v>
      </c>
      <c r="W715" s="941">
        <v>77.99115584468565</v>
      </c>
      <c r="X715" s="941">
        <v>0.73011953914724259</v>
      </c>
      <c r="Y715" s="941">
        <v>-0.1716278688948874</v>
      </c>
      <c r="Z715" s="942">
        <v>0.84199823926525819</v>
      </c>
      <c r="AA715" s="650"/>
      <c r="AB715" s="650"/>
      <c r="AC715" s="650"/>
      <c r="AX715" s="1101"/>
      <c r="AY715" s="1105"/>
      <c r="AZ715" s="909" t="s">
        <v>101</v>
      </c>
      <c r="BA715" s="971" t="s">
        <v>2130</v>
      </c>
      <c r="BB715" s="941">
        <v>0.20723329925999703</v>
      </c>
      <c r="BC715" s="941">
        <v>77.928564448251436</v>
      </c>
      <c r="BD715" s="941">
        <v>1.6662430661632047E-2</v>
      </c>
      <c r="BE715" s="941">
        <v>7.4271613423738822E-2</v>
      </c>
      <c r="BF715" s="942">
        <v>1.3294320902799637</v>
      </c>
      <c r="BG715" s="650"/>
    </row>
    <row r="716" spans="18:59" ht="15">
      <c r="R716" s="1101"/>
      <c r="S716" s="1105"/>
      <c r="T716" s="909" t="s">
        <v>103</v>
      </c>
      <c r="U716" s="979">
        <v>-0.28518518518518504</v>
      </c>
      <c r="V716" s="941">
        <v>0.15856509642220629</v>
      </c>
      <c r="W716" s="941">
        <v>77.194791596463247</v>
      </c>
      <c r="X716" s="941">
        <v>1</v>
      </c>
      <c r="Y716" s="941">
        <v>-0.76552436758419684</v>
      </c>
      <c r="Z716" s="942">
        <v>0.19515399721382673</v>
      </c>
      <c r="AA716" s="650"/>
      <c r="AB716" s="650"/>
      <c r="AC716" s="650"/>
      <c r="AX716" s="1101"/>
      <c r="AY716" s="1105"/>
      <c r="AZ716" s="909" t="s">
        <v>103</v>
      </c>
      <c r="BA716" s="979">
        <v>-0.38888888888888939</v>
      </c>
      <c r="BB716" s="941">
        <v>0.18876827983792643</v>
      </c>
      <c r="BC716" s="941">
        <v>75.841182504249559</v>
      </c>
      <c r="BD716" s="941">
        <v>0.64223765233014896</v>
      </c>
      <c r="BE716" s="941">
        <v>-0.9610485900545741</v>
      </c>
      <c r="BF716" s="942">
        <v>0.18327081227679529</v>
      </c>
      <c r="BG716" s="650"/>
    </row>
    <row r="717" spans="18:59" ht="16.5">
      <c r="R717" s="1101"/>
      <c r="S717" s="1112"/>
      <c r="T717" s="914" t="s">
        <v>104</v>
      </c>
      <c r="U717" s="973" t="s">
        <v>2131</v>
      </c>
      <c r="V717" s="974">
        <v>0.16869036248319164</v>
      </c>
      <c r="W717" s="974">
        <v>77.946479166488217</v>
      </c>
      <c r="X717" s="974">
        <v>5.1340387872741429E-9</v>
      </c>
      <c r="Y717" s="974">
        <v>-1.7238170005663884</v>
      </c>
      <c r="Z717" s="975">
        <v>-0.7021089253596704</v>
      </c>
      <c r="AA717" s="650"/>
      <c r="AB717" s="650"/>
      <c r="AC717" s="650"/>
      <c r="AX717" s="1101"/>
      <c r="AY717" s="1112"/>
      <c r="AZ717" s="914" t="s">
        <v>104</v>
      </c>
      <c r="BA717" s="973" t="s">
        <v>2132</v>
      </c>
      <c r="BB717" s="974">
        <v>0.18998643019061009</v>
      </c>
      <c r="BC717" s="974">
        <v>76.198123768369314</v>
      </c>
      <c r="BD717" s="974">
        <v>9.7372333197535933E-6</v>
      </c>
      <c r="BE717" s="974">
        <v>-1.6072456216410742</v>
      </c>
      <c r="BF717" s="975">
        <v>-0.45571734132179953</v>
      </c>
      <c r="BG717" s="650"/>
    </row>
    <row r="718" spans="18:59" ht="16.5">
      <c r="R718" s="1101"/>
      <c r="S718" s="1286" t="s">
        <v>103</v>
      </c>
      <c r="T718" s="904" t="s">
        <v>99</v>
      </c>
      <c r="U718" s="976" t="s">
        <v>2133</v>
      </c>
      <c r="V718" s="977">
        <v>0.15351766221149424</v>
      </c>
      <c r="W718" s="977">
        <v>77.861866787660603</v>
      </c>
      <c r="X718" s="977">
        <v>1.864093306319467E-15</v>
      </c>
      <c r="Y718" s="977">
        <v>1.1517449379159659</v>
      </c>
      <c r="Z718" s="978">
        <v>2.0815883954173682</v>
      </c>
      <c r="AA718" s="650"/>
      <c r="AB718" s="650"/>
      <c r="AC718" s="650"/>
      <c r="AX718" s="1101"/>
      <c r="AY718" s="1286" t="s">
        <v>103</v>
      </c>
      <c r="AZ718" s="904" t="s">
        <v>99</v>
      </c>
      <c r="BA718" s="976" t="s">
        <v>2134</v>
      </c>
      <c r="BB718" s="977">
        <v>0.16262780652144443</v>
      </c>
      <c r="BC718" s="977">
        <v>76.892744479495391</v>
      </c>
      <c r="BD718" s="977">
        <v>1.1767766999671503E-16</v>
      </c>
      <c r="BE718" s="977">
        <v>1.3295140588458885</v>
      </c>
      <c r="BF718" s="978">
        <v>2.3149303855985566</v>
      </c>
      <c r="BG718" s="650"/>
    </row>
    <row r="719" spans="18:59" ht="16.5">
      <c r="R719" s="1101"/>
      <c r="S719" s="1105"/>
      <c r="T719" s="909" t="s">
        <v>100</v>
      </c>
      <c r="U719" s="971" t="s">
        <v>2135</v>
      </c>
      <c r="V719" s="941">
        <v>0.16382697442470845</v>
      </c>
      <c r="W719" s="941">
        <v>76.079494093896542</v>
      </c>
      <c r="X719" s="941">
        <v>1.6426309629734058E-12</v>
      </c>
      <c r="Y719" s="941">
        <v>0.98496990544424123</v>
      </c>
      <c r="Z719" s="942">
        <v>1.9779930575187223</v>
      </c>
      <c r="AA719" s="650"/>
      <c r="AB719" s="650"/>
      <c r="AC719" s="650"/>
      <c r="AX719" s="1101"/>
      <c r="AY719" s="1105"/>
      <c r="AZ719" s="909" t="s">
        <v>100</v>
      </c>
      <c r="BA719" s="971" t="s">
        <v>2136</v>
      </c>
      <c r="BB719" s="941">
        <v>0.1784895926883161</v>
      </c>
      <c r="BC719" s="941">
        <v>77.617318908745716</v>
      </c>
      <c r="BD719" s="941">
        <v>3.4821967895217453E-11</v>
      </c>
      <c r="BE719" s="941">
        <v>0.9445830575817169</v>
      </c>
      <c r="BF719" s="942">
        <v>2.0257873127886543</v>
      </c>
      <c r="BG719" s="650"/>
    </row>
    <row r="720" spans="18:59" ht="16.5">
      <c r="R720" s="1101"/>
      <c r="S720" s="1105"/>
      <c r="T720" s="909" t="s">
        <v>101</v>
      </c>
      <c r="U720" s="971" t="s">
        <v>2137</v>
      </c>
      <c r="V720" s="941">
        <v>0.15950283941253832</v>
      </c>
      <c r="W720" s="941">
        <v>77.02244468371272</v>
      </c>
      <c r="X720" s="941">
        <v>3.1766514602342387E-3</v>
      </c>
      <c r="Y720" s="941">
        <v>0.13715593305730681</v>
      </c>
      <c r="Z720" s="942">
        <v>1.103584807683434</v>
      </c>
      <c r="AA720" s="650"/>
      <c r="AB720" s="650"/>
      <c r="AC720" s="650"/>
      <c r="AX720" s="1101"/>
      <c r="AY720" s="1105"/>
      <c r="AZ720" s="909" t="s">
        <v>101</v>
      </c>
      <c r="BA720" s="971" t="s">
        <v>2138</v>
      </c>
      <c r="BB720" s="941">
        <v>0.19218146819521251</v>
      </c>
      <c r="BC720" s="941">
        <v>75.057989146371142</v>
      </c>
      <c r="BD720" s="941">
        <v>3.6962364249679684E-6</v>
      </c>
      <c r="BE720" s="941">
        <v>0.50803770010712856</v>
      </c>
      <c r="BF720" s="942">
        <v>1.673443781374353</v>
      </c>
      <c r="BG720" s="650"/>
    </row>
    <row r="721" spans="18:59" ht="15">
      <c r="R721" s="1101"/>
      <c r="S721" s="1105"/>
      <c r="T721" s="909" t="s">
        <v>102</v>
      </c>
      <c r="U721" s="979">
        <v>0.28518518518518504</v>
      </c>
      <c r="V721" s="941">
        <v>0.15856509642220629</v>
      </c>
      <c r="W721" s="941">
        <v>77.194791596463247</v>
      </c>
      <c r="X721" s="941">
        <v>1</v>
      </c>
      <c r="Y721" s="941">
        <v>-0.19515399721382673</v>
      </c>
      <c r="Z721" s="942">
        <v>0.76552436758419684</v>
      </c>
      <c r="AA721" s="650"/>
      <c r="AB721" s="650"/>
      <c r="AC721" s="650"/>
      <c r="AX721" s="1101"/>
      <c r="AY721" s="1105"/>
      <c r="AZ721" s="909" t="s">
        <v>102</v>
      </c>
      <c r="BA721" s="979">
        <v>0.38888888888888939</v>
      </c>
      <c r="BB721" s="941">
        <v>0.18876827983792643</v>
      </c>
      <c r="BC721" s="941">
        <v>75.841182504249559</v>
      </c>
      <c r="BD721" s="941">
        <v>0.64223765233014896</v>
      </c>
      <c r="BE721" s="941">
        <v>-0.18327081227679529</v>
      </c>
      <c r="BF721" s="942">
        <v>0.9610485900545741</v>
      </c>
      <c r="BG721" s="650"/>
    </row>
    <row r="722" spans="18:59" ht="16.5">
      <c r="R722" s="1101"/>
      <c r="S722" s="1112"/>
      <c r="T722" s="914" t="s">
        <v>104</v>
      </c>
      <c r="U722" s="973" t="s">
        <v>2139</v>
      </c>
      <c r="V722" s="974">
        <v>0.16089920679288647</v>
      </c>
      <c r="W722" s="974">
        <v>76.742787629941859</v>
      </c>
      <c r="X722" s="974">
        <v>2.4189192378263713E-6</v>
      </c>
      <c r="Y722" s="974">
        <v>-1.4152794312339207</v>
      </c>
      <c r="Z722" s="975">
        <v>-0.44027612432176799</v>
      </c>
      <c r="AA722" s="650"/>
      <c r="AB722" s="650"/>
      <c r="AC722" s="650"/>
      <c r="AX722" s="1101"/>
      <c r="AY722" s="1112"/>
      <c r="AZ722" s="914" t="s">
        <v>104</v>
      </c>
      <c r="BA722" s="973" t="s">
        <v>2140</v>
      </c>
      <c r="BB722" s="974">
        <v>0.17344428515248211</v>
      </c>
      <c r="BC722" s="974">
        <v>77.98165700046124</v>
      </c>
      <c r="BD722" s="974">
        <v>5.8992729143068677E-3</v>
      </c>
      <c r="BE722" s="974">
        <v>-1.1678356892775676</v>
      </c>
      <c r="BF722" s="975">
        <v>-0.11734949590752695</v>
      </c>
      <c r="BG722" s="650"/>
    </row>
    <row r="723" spans="18:59" ht="16.5">
      <c r="R723" s="1101"/>
      <c r="S723" s="1286" t="s">
        <v>104</v>
      </c>
      <c r="T723" s="904" t="s">
        <v>99</v>
      </c>
      <c r="U723" s="976" t="s">
        <v>2141</v>
      </c>
      <c r="V723" s="977">
        <v>0.16395493649844597</v>
      </c>
      <c r="W723" s="977">
        <v>77.422864989937935</v>
      </c>
      <c r="X723" s="977">
        <v>2.6615893516889375E-24</v>
      </c>
      <c r="Y723" s="977">
        <v>2.0478246537523832</v>
      </c>
      <c r="Z723" s="978">
        <v>3.0410642351366395</v>
      </c>
      <c r="AA723" s="650"/>
      <c r="AB723" s="650"/>
      <c r="AC723" s="650"/>
      <c r="AX723" s="1101"/>
      <c r="AY723" s="1286" t="s">
        <v>104</v>
      </c>
      <c r="AZ723" s="904" t="s">
        <v>99</v>
      </c>
      <c r="BA723" s="976" t="s">
        <v>2142</v>
      </c>
      <c r="BB723" s="977">
        <v>0.16404018909272883</v>
      </c>
      <c r="BC723" s="977">
        <v>76.602099313654932</v>
      </c>
      <c r="BD723" s="977">
        <v>2.2754503902105868E-23</v>
      </c>
      <c r="BE723" s="977">
        <v>1.9677670760462671</v>
      </c>
      <c r="BF723" s="978">
        <v>2.9618625535832726</v>
      </c>
      <c r="BG723" s="650"/>
    </row>
    <row r="724" spans="18:59" ht="16.5">
      <c r="R724" s="1101"/>
      <c r="S724" s="1105"/>
      <c r="T724" s="909" t="s">
        <v>100</v>
      </c>
      <c r="U724" s="971" t="s">
        <v>2143</v>
      </c>
      <c r="V724" s="941">
        <v>0.17364569139624819</v>
      </c>
      <c r="W724" s="941">
        <v>77.922533339047462</v>
      </c>
      <c r="X724" s="941">
        <v>1.4071018239730585E-21</v>
      </c>
      <c r="Y724" s="941">
        <v>1.8833936198529919</v>
      </c>
      <c r="Z724" s="942">
        <v>2.9351248986656602</v>
      </c>
      <c r="AA724" s="650"/>
      <c r="AB724" s="650"/>
      <c r="AC724" s="650"/>
      <c r="AX724" s="1101"/>
      <c r="AY724" s="1105"/>
      <c r="AZ724" s="909" t="s">
        <v>100</v>
      </c>
      <c r="BA724" s="971" t="s">
        <v>2144</v>
      </c>
      <c r="BB724" s="941">
        <v>0.17977740370147416</v>
      </c>
      <c r="BC724" s="941">
        <v>77.76528395282449</v>
      </c>
      <c r="BD724" s="941">
        <v>6.7509851147686315E-18</v>
      </c>
      <c r="BE724" s="941">
        <v>1.5833081101457238</v>
      </c>
      <c r="BF724" s="942">
        <v>2.672247445409742</v>
      </c>
      <c r="BG724" s="650"/>
    </row>
    <row r="725" spans="18:59" ht="16.5">
      <c r="R725" s="1101"/>
      <c r="S725" s="1105"/>
      <c r="T725" s="909" t="s">
        <v>101</v>
      </c>
      <c r="U725" s="971" t="s">
        <v>2145</v>
      </c>
      <c r="V725" s="941">
        <v>0.16957212144686101</v>
      </c>
      <c r="W725" s="941">
        <v>77.98112175507768</v>
      </c>
      <c r="X725" s="941">
        <v>9.0877153538578366E-13</v>
      </c>
      <c r="Y725" s="941">
        <v>1.034631052781656</v>
      </c>
      <c r="Z725" s="942">
        <v>2.0616652435147733</v>
      </c>
      <c r="AA725" s="650"/>
      <c r="AB725" s="650"/>
      <c r="AC725" s="650"/>
      <c r="AX725" s="1101"/>
      <c r="AY725" s="1105"/>
      <c r="AZ725" s="909" t="s">
        <v>101</v>
      </c>
      <c r="BA725" s="971" t="s">
        <v>2146</v>
      </c>
      <c r="BB725" s="941">
        <v>0.19337811898265361</v>
      </c>
      <c r="BC725" s="941">
        <v>75.467142619881301</v>
      </c>
      <c r="BD725" s="941">
        <v>2.4913461777939105E-12</v>
      </c>
      <c r="BE725" s="941">
        <v>1.1471065590352905</v>
      </c>
      <c r="BF725" s="942">
        <v>2.3195601076312857</v>
      </c>
      <c r="BG725" s="650"/>
    </row>
    <row r="726" spans="18:59" ht="16.5">
      <c r="R726" s="1101"/>
      <c r="S726" s="1105"/>
      <c r="T726" s="909" t="s">
        <v>102</v>
      </c>
      <c r="U726" s="971" t="s">
        <v>2147</v>
      </c>
      <c r="V726" s="941">
        <v>0.16869036248319164</v>
      </c>
      <c r="W726" s="941">
        <v>77.946479166488217</v>
      </c>
      <c r="X726" s="941">
        <v>5.1340387872741429E-9</v>
      </c>
      <c r="Y726" s="941">
        <v>0.7021089253596704</v>
      </c>
      <c r="Z726" s="942">
        <v>1.7238170005663884</v>
      </c>
      <c r="AA726" s="650"/>
      <c r="AB726" s="650"/>
      <c r="AC726" s="650"/>
      <c r="AX726" s="1101"/>
      <c r="AY726" s="1105"/>
      <c r="AZ726" s="909" t="s">
        <v>102</v>
      </c>
      <c r="BA726" s="971" t="s">
        <v>2148</v>
      </c>
      <c r="BB726" s="941">
        <v>0.18998643019061009</v>
      </c>
      <c r="BC726" s="941">
        <v>76.198123768369314</v>
      </c>
      <c r="BD726" s="941">
        <v>9.7372333197535933E-6</v>
      </c>
      <c r="BE726" s="941">
        <v>0.45571734132179953</v>
      </c>
      <c r="BF726" s="942">
        <v>1.6072456216410742</v>
      </c>
      <c r="BG726" s="650"/>
    </row>
    <row r="727" spans="18:59" ht="16.5">
      <c r="R727" s="1102"/>
      <c r="S727" s="1112"/>
      <c r="T727" s="914" t="s">
        <v>103</v>
      </c>
      <c r="U727" s="973" t="s">
        <v>2149</v>
      </c>
      <c r="V727" s="974">
        <v>0.16089920679288647</v>
      </c>
      <c r="W727" s="974">
        <v>76.742787629941859</v>
      </c>
      <c r="X727" s="974">
        <v>2.4189192378263713E-6</v>
      </c>
      <c r="Y727" s="974">
        <v>0.44027612432176799</v>
      </c>
      <c r="Z727" s="975">
        <v>1.4152794312339207</v>
      </c>
      <c r="AA727" s="650"/>
      <c r="AB727" s="650"/>
      <c r="AC727" s="650"/>
      <c r="AX727" s="1102"/>
      <c r="AY727" s="1112"/>
      <c r="AZ727" s="914" t="s">
        <v>103</v>
      </c>
      <c r="BA727" s="973" t="s">
        <v>2150</v>
      </c>
      <c r="BB727" s="974">
        <v>0.17344428515248211</v>
      </c>
      <c r="BC727" s="974">
        <v>77.98165700046124</v>
      </c>
      <c r="BD727" s="974">
        <v>5.8992729143068677E-3</v>
      </c>
      <c r="BE727" s="974">
        <v>0.11734949590752695</v>
      </c>
      <c r="BF727" s="975">
        <v>1.1678356892775676</v>
      </c>
      <c r="BG727" s="650"/>
    </row>
    <row r="728" spans="18:59" ht="17.25" thickBot="1">
      <c r="R728" s="1288" t="s">
        <v>1</v>
      </c>
      <c r="S728" s="1286" t="s">
        <v>99</v>
      </c>
      <c r="T728" s="904" t="s">
        <v>100</v>
      </c>
      <c r="U728" s="976" t="s">
        <v>2151</v>
      </c>
      <c r="V728" s="977">
        <v>0.26625680753617254</v>
      </c>
      <c r="W728" s="977">
        <v>76.936911610364263</v>
      </c>
      <c r="X728" s="977">
        <v>1</v>
      </c>
      <c r="Y728" s="977">
        <v>-0.72332137381316008</v>
      </c>
      <c r="Z728" s="978">
        <v>0.88998804047982705</v>
      </c>
      <c r="AA728" s="650"/>
      <c r="AB728" s="650"/>
      <c r="AC728" s="650"/>
      <c r="AX728" s="1288" t="s">
        <v>1</v>
      </c>
      <c r="AY728" s="1286" t="s">
        <v>99</v>
      </c>
      <c r="AZ728" s="904" t="s">
        <v>100</v>
      </c>
      <c r="BA728" s="976" t="s">
        <v>2152</v>
      </c>
      <c r="BB728" s="977">
        <v>0.27030547947039263</v>
      </c>
      <c r="BC728" s="977">
        <v>75.32009628071971</v>
      </c>
      <c r="BD728" s="977">
        <v>1</v>
      </c>
      <c r="BE728" s="977">
        <v>-1.2361514765693387</v>
      </c>
      <c r="BF728" s="978">
        <v>0.40281814323601178</v>
      </c>
      <c r="BG728" s="650"/>
    </row>
    <row r="729" spans="18:59" ht="16.5">
      <c r="R729" s="1101"/>
      <c r="S729" s="1105"/>
      <c r="T729" s="909" t="s">
        <v>101</v>
      </c>
      <c r="U729" s="971" t="s">
        <v>2153</v>
      </c>
      <c r="V729" s="941">
        <v>0.25948301292782316</v>
      </c>
      <c r="W729" s="941">
        <v>77.610149422939855</v>
      </c>
      <c r="X729" s="941">
        <v>2.8835683332259825E-2</v>
      </c>
      <c r="Y729" s="941">
        <v>-1.6192473951281845</v>
      </c>
      <c r="Z729" s="942">
        <v>-4.7419271538476741E-2</v>
      </c>
      <c r="AA729" s="650"/>
      <c r="AB729" s="650"/>
      <c r="AC729" s="650"/>
      <c r="AX729" s="1101"/>
      <c r="AY729" s="1105"/>
      <c r="AZ729" s="909" t="s">
        <v>101</v>
      </c>
      <c r="BA729" s="971" t="s">
        <v>2154</v>
      </c>
      <c r="BB729" s="941">
        <v>0.29324461232743809</v>
      </c>
      <c r="BC729" s="941">
        <v>71.137148442119155</v>
      </c>
      <c r="BD729" s="941">
        <v>0.19008621602632303</v>
      </c>
      <c r="BE729" s="941">
        <v>-1.6407460655770338</v>
      </c>
      <c r="BF729" s="942">
        <v>0.14074606557703565</v>
      </c>
      <c r="BG729" s="650"/>
    </row>
    <row r="730" spans="18:59" ht="16.5">
      <c r="R730" s="1101"/>
      <c r="S730" s="1105"/>
      <c r="T730" s="909" t="s">
        <v>102</v>
      </c>
      <c r="U730" s="971" t="s">
        <v>2155</v>
      </c>
      <c r="V730" s="941">
        <v>0.2580149218650602</v>
      </c>
      <c r="W730" s="941">
        <v>77.717682867405529</v>
      </c>
      <c r="X730" s="941">
        <v>9.5168137352629346E-5</v>
      </c>
      <c r="Y730" s="941">
        <v>-2.0314331812740636</v>
      </c>
      <c r="Z730" s="942">
        <v>-0.46856681872592842</v>
      </c>
      <c r="AA730" s="650"/>
      <c r="AB730" s="650"/>
      <c r="AC730" s="650"/>
      <c r="AX730" s="1101"/>
      <c r="AY730" s="1105"/>
      <c r="AZ730" s="909" t="s">
        <v>102</v>
      </c>
      <c r="BA730" s="971" t="s">
        <v>2155</v>
      </c>
      <c r="BB730" s="941">
        <v>0.28754206100517421</v>
      </c>
      <c r="BC730" s="941">
        <v>72.216787229787812</v>
      </c>
      <c r="BD730" s="941">
        <v>6.6609454486815721E-4</v>
      </c>
      <c r="BE730" s="941">
        <v>-2.1229705392856353</v>
      </c>
      <c r="BF730" s="942">
        <v>-0.3770294607143545</v>
      </c>
      <c r="BG730" s="650"/>
    </row>
    <row r="731" spans="18:59" ht="16.5">
      <c r="R731" s="1101"/>
      <c r="S731" s="1105"/>
      <c r="T731" s="909" t="s">
        <v>103</v>
      </c>
      <c r="U731" s="971" t="s">
        <v>2156</v>
      </c>
      <c r="V731" s="941">
        <v>0.24501196745777695</v>
      </c>
      <c r="W731" s="941">
        <v>77.861866787660261</v>
      </c>
      <c r="X731" s="941">
        <v>2.821016929854873E-8</v>
      </c>
      <c r="Y731" s="941">
        <v>-2.4086750182408929</v>
      </c>
      <c r="Z731" s="942">
        <v>-0.92465831509242913</v>
      </c>
      <c r="AA731" s="650"/>
      <c r="AB731" s="650"/>
      <c r="AC731" s="650"/>
      <c r="AX731" s="1101"/>
      <c r="AY731" s="1105"/>
      <c r="AZ731" s="909" t="s">
        <v>103</v>
      </c>
      <c r="BA731" s="971" t="s">
        <v>2157</v>
      </c>
      <c r="BB731" s="941">
        <v>0.25955162595081843</v>
      </c>
      <c r="BC731" s="941">
        <v>76.892744479494809</v>
      </c>
      <c r="BD731" s="941">
        <v>1.3671430301936646E-10</v>
      </c>
      <c r="BE731" s="941">
        <v>-2.8696884324947192</v>
      </c>
      <c r="BF731" s="942">
        <v>-1.2969782341719436</v>
      </c>
      <c r="BG731" s="650"/>
    </row>
    <row r="732" spans="18:59" ht="16.5">
      <c r="R732" s="1101"/>
      <c r="S732" s="1112"/>
      <c r="T732" s="914" t="s">
        <v>104</v>
      </c>
      <c r="U732" s="973" t="s">
        <v>2158</v>
      </c>
      <c r="V732" s="974">
        <v>0.26166970619026619</v>
      </c>
      <c r="W732" s="974">
        <v>77.422864989945907</v>
      </c>
      <c r="X732" s="974">
        <v>4.2444647781812404E-11</v>
      </c>
      <c r="Y732" s="974">
        <v>-2.959264666421777</v>
      </c>
      <c r="Z732" s="975">
        <v>-1.3740686669111175</v>
      </c>
      <c r="AA732" s="650"/>
      <c r="AB732" s="650"/>
      <c r="AC732" s="650"/>
      <c r="AX732" s="1101"/>
      <c r="AY732" s="1112"/>
      <c r="AZ732" s="914" t="s">
        <v>104</v>
      </c>
      <c r="BA732" s="973" t="s">
        <v>2159</v>
      </c>
      <c r="BB732" s="974">
        <v>0.26180576809712447</v>
      </c>
      <c r="BC732" s="974">
        <v>76.602099313655728</v>
      </c>
      <c r="BD732" s="974">
        <v>6.7637779383193039E-13</v>
      </c>
      <c r="BE732" s="974">
        <v>-3.209947665359365</v>
      </c>
      <c r="BF732" s="975">
        <v>-1.6233856679738758</v>
      </c>
      <c r="BG732" s="650"/>
    </row>
    <row r="733" spans="18:59" ht="16.5">
      <c r="R733" s="1101"/>
      <c r="S733" s="1286" t="s">
        <v>100</v>
      </c>
      <c r="T733" s="904" t="s">
        <v>99</v>
      </c>
      <c r="U733" s="976" t="s">
        <v>2160</v>
      </c>
      <c r="V733" s="977">
        <v>0.26625680753617254</v>
      </c>
      <c r="W733" s="977">
        <v>76.936911610364263</v>
      </c>
      <c r="X733" s="977">
        <v>1</v>
      </c>
      <c r="Y733" s="977">
        <v>-0.88998804047982705</v>
      </c>
      <c r="Z733" s="978">
        <v>0.72332137381316008</v>
      </c>
      <c r="AA733" s="650"/>
      <c r="AB733" s="650"/>
      <c r="AC733" s="650"/>
      <c r="AX733" s="1101"/>
      <c r="AY733" s="1286" t="s">
        <v>100</v>
      </c>
      <c r="AZ733" s="904" t="s">
        <v>99</v>
      </c>
      <c r="BA733" s="976" t="s">
        <v>2161</v>
      </c>
      <c r="BB733" s="977">
        <v>0.27030547947039263</v>
      </c>
      <c r="BC733" s="977">
        <v>75.32009628071971</v>
      </c>
      <c r="BD733" s="977">
        <v>1</v>
      </c>
      <c r="BE733" s="977">
        <v>-0.40281814323601178</v>
      </c>
      <c r="BF733" s="978">
        <v>1.2361514765693387</v>
      </c>
      <c r="BG733" s="650"/>
    </row>
    <row r="734" spans="18:59" ht="16.5">
      <c r="R734" s="1101"/>
      <c r="S734" s="1105"/>
      <c r="T734" s="909" t="s">
        <v>101</v>
      </c>
      <c r="U734" s="971" t="s">
        <v>2162</v>
      </c>
      <c r="V734" s="941">
        <v>0.2750722947361916</v>
      </c>
      <c r="W734" s="941">
        <v>77.827594150539412</v>
      </c>
      <c r="X734" s="941">
        <v>1.9789206187677308E-2</v>
      </c>
      <c r="Y734" s="941">
        <v>-1.74972306784167</v>
      </c>
      <c r="Z734" s="942">
        <v>-8.3610265491658134E-2</v>
      </c>
      <c r="AA734" s="650"/>
      <c r="AB734" s="650"/>
      <c r="AC734" s="650"/>
      <c r="AX734" s="1101"/>
      <c r="AY734" s="1105"/>
      <c r="AZ734" s="909" t="s">
        <v>101</v>
      </c>
      <c r="BA734" s="971" t="s">
        <v>2163</v>
      </c>
      <c r="BB734" s="941">
        <v>0.31587094507270003</v>
      </c>
      <c r="BC734" s="941">
        <v>76.712210670463264</v>
      </c>
      <c r="BD734" s="941">
        <v>1</v>
      </c>
      <c r="BE734" s="941">
        <v>-1.2903895235565648</v>
      </c>
      <c r="BF734" s="942">
        <v>0.62372285688989326</v>
      </c>
      <c r="BG734" s="650"/>
    </row>
    <row r="735" spans="18:59" ht="16.5">
      <c r="R735" s="1101"/>
      <c r="S735" s="1105"/>
      <c r="T735" s="909" t="s">
        <v>102</v>
      </c>
      <c r="U735" s="971" t="s">
        <v>2164</v>
      </c>
      <c r="V735" s="941">
        <v>0.27368783903996635</v>
      </c>
      <c r="W735" s="941">
        <v>77.741300345072048</v>
      </c>
      <c r="X735" s="941">
        <v>8.5673534012534365E-5</v>
      </c>
      <c r="Y735" s="941">
        <v>-2.1622260759619318</v>
      </c>
      <c r="Z735" s="942">
        <v>-0.50444059070472713</v>
      </c>
      <c r="AA735" s="650"/>
      <c r="AB735" s="650"/>
      <c r="AC735" s="650"/>
      <c r="AX735" s="1101"/>
      <c r="AY735" s="1105"/>
      <c r="AZ735" s="909" t="s">
        <v>102</v>
      </c>
      <c r="BA735" s="971" t="s">
        <v>2165</v>
      </c>
      <c r="BB735" s="941">
        <v>0.31058410797906988</v>
      </c>
      <c r="BC735" s="941">
        <v>77.232608289085221</v>
      </c>
      <c r="BD735" s="941">
        <v>0.13378343092992598</v>
      </c>
      <c r="BE735" s="941">
        <v>-1.7741670027796093</v>
      </c>
      <c r="BF735" s="942">
        <v>0.10750033611294635</v>
      </c>
      <c r="BG735" s="650"/>
    </row>
    <row r="736" spans="18:59" ht="16.5">
      <c r="R736" s="1101"/>
      <c r="S736" s="1105"/>
      <c r="T736" s="909" t="s">
        <v>103</v>
      </c>
      <c r="U736" s="971" t="s">
        <v>2166</v>
      </c>
      <c r="V736" s="941">
        <v>0.26146548057222424</v>
      </c>
      <c r="W736" s="941">
        <v>76.079494093895931</v>
      </c>
      <c r="X736" s="941">
        <v>4.9400751309569601E-8</v>
      </c>
      <c r="Y736" s="941">
        <v>-2.5424252907320315</v>
      </c>
      <c r="Z736" s="942">
        <v>-0.95757470926795751</v>
      </c>
      <c r="AA736" s="650"/>
      <c r="AB736" s="650"/>
      <c r="AC736" s="650"/>
      <c r="AX736" s="1101"/>
      <c r="AY736" s="1105"/>
      <c r="AZ736" s="909" t="s">
        <v>103</v>
      </c>
      <c r="BA736" s="971" t="s">
        <v>2156</v>
      </c>
      <c r="BB736" s="941">
        <v>0.28486680714987622</v>
      </c>
      <c r="BC736" s="941">
        <v>77.617318908745503</v>
      </c>
      <c r="BD736" s="941">
        <v>1.657359340515422E-6</v>
      </c>
      <c r="BE736" s="941">
        <v>-2.5294598396991628</v>
      </c>
      <c r="BF736" s="942">
        <v>-0.80387349363417282</v>
      </c>
      <c r="BG736" s="650"/>
    </row>
    <row r="737" spans="18:59" ht="16.5">
      <c r="R737" s="1101"/>
      <c r="S737" s="1112"/>
      <c r="T737" s="914" t="s">
        <v>104</v>
      </c>
      <c r="U737" s="973" t="s">
        <v>2167</v>
      </c>
      <c r="V737" s="974">
        <v>0.27713601077996652</v>
      </c>
      <c r="W737" s="974">
        <v>77.922533339052762</v>
      </c>
      <c r="X737" s="974">
        <v>8.3616042205197707E-11</v>
      </c>
      <c r="Y737" s="974">
        <v>-3.0892739511096101</v>
      </c>
      <c r="Z737" s="975">
        <v>-1.4107260488899511</v>
      </c>
      <c r="AA737" s="650"/>
      <c r="AB737" s="650"/>
      <c r="AC737" s="650"/>
      <c r="AX737" s="1101"/>
      <c r="AY737" s="1112"/>
      <c r="AZ737" s="914" t="s">
        <v>104</v>
      </c>
      <c r="BA737" s="973" t="s">
        <v>2168</v>
      </c>
      <c r="BB737" s="974">
        <v>0.28692213489198864</v>
      </c>
      <c r="BC737" s="974">
        <v>77.765283952824944</v>
      </c>
      <c r="BD737" s="974">
        <v>1.3611669112378159E-8</v>
      </c>
      <c r="BE737" s="974">
        <v>-2.8689657109539111</v>
      </c>
      <c r="BF737" s="975">
        <v>-1.1310342890460026</v>
      </c>
      <c r="BG737" s="650"/>
    </row>
    <row r="738" spans="18:59" ht="16.5">
      <c r="R738" s="1101"/>
      <c r="S738" s="1286" t="s">
        <v>101</v>
      </c>
      <c r="T738" s="904" t="s">
        <v>99</v>
      </c>
      <c r="U738" s="976" t="s">
        <v>2169</v>
      </c>
      <c r="V738" s="977">
        <v>0.25948301292782316</v>
      </c>
      <c r="W738" s="977">
        <v>77.610149422939855</v>
      </c>
      <c r="X738" s="977">
        <v>2.8835683332259825E-2</v>
      </c>
      <c r="Y738" s="977">
        <v>4.7419271538476741E-2</v>
      </c>
      <c r="Z738" s="978">
        <v>1.6192473951281845</v>
      </c>
      <c r="AA738" s="650"/>
      <c r="AB738" s="650"/>
      <c r="AC738" s="650"/>
      <c r="AX738" s="1101"/>
      <c r="AY738" s="1286" t="s">
        <v>101</v>
      </c>
      <c r="AZ738" s="904" t="s">
        <v>99</v>
      </c>
      <c r="BA738" s="976" t="s">
        <v>2170</v>
      </c>
      <c r="BB738" s="977">
        <v>0.29324461232743809</v>
      </c>
      <c r="BC738" s="977">
        <v>71.137148442119155</v>
      </c>
      <c r="BD738" s="977">
        <v>0.19008621602632303</v>
      </c>
      <c r="BE738" s="977">
        <v>-0.14074606557703565</v>
      </c>
      <c r="BF738" s="978">
        <v>1.6407460655770338</v>
      </c>
      <c r="BG738" s="650"/>
    </row>
    <row r="739" spans="18:59" ht="16.5">
      <c r="R739" s="1101"/>
      <c r="S739" s="1105"/>
      <c r="T739" s="909" t="s">
        <v>100</v>
      </c>
      <c r="U739" s="971" t="s">
        <v>2171</v>
      </c>
      <c r="V739" s="941">
        <v>0.2750722947361916</v>
      </c>
      <c r="W739" s="941">
        <v>77.827594150539412</v>
      </c>
      <c r="X739" s="941">
        <v>1.9789206187677308E-2</v>
      </c>
      <c r="Y739" s="941">
        <v>8.3610265491658134E-2</v>
      </c>
      <c r="Z739" s="942">
        <v>1.74972306784167</v>
      </c>
      <c r="AA739" s="650"/>
      <c r="AB739" s="650"/>
      <c r="AC739" s="650"/>
      <c r="AX739" s="1101"/>
      <c r="AY739" s="1105"/>
      <c r="AZ739" s="909" t="s">
        <v>100</v>
      </c>
      <c r="BA739" s="971" t="s">
        <v>2172</v>
      </c>
      <c r="BB739" s="941">
        <v>0.31587094507270003</v>
      </c>
      <c r="BC739" s="941">
        <v>76.712210670463264</v>
      </c>
      <c r="BD739" s="941">
        <v>1</v>
      </c>
      <c r="BE739" s="941">
        <v>-0.62372285688989326</v>
      </c>
      <c r="BF739" s="942">
        <v>1.2903895235565648</v>
      </c>
      <c r="BG739" s="650"/>
    </row>
    <row r="740" spans="18:59" ht="16.5">
      <c r="R740" s="1101"/>
      <c r="S740" s="1105"/>
      <c r="T740" s="909" t="s">
        <v>102</v>
      </c>
      <c r="U740" s="971" t="s">
        <v>2152</v>
      </c>
      <c r="V740" s="941">
        <v>0.26710256396581622</v>
      </c>
      <c r="W740" s="941">
        <v>77.991155844685977</v>
      </c>
      <c r="X740" s="941">
        <v>1</v>
      </c>
      <c r="Y740" s="941">
        <v>-1.2255329672905806</v>
      </c>
      <c r="Z740" s="942">
        <v>0.39219963395724988</v>
      </c>
      <c r="AA740" s="650"/>
      <c r="AB740" s="650"/>
      <c r="AC740" s="650"/>
      <c r="AX740" s="1101"/>
      <c r="AY740" s="1105"/>
      <c r="AZ740" s="909" t="s">
        <v>102</v>
      </c>
      <c r="BA740" s="971" t="s">
        <v>2173</v>
      </c>
      <c r="BB740" s="941">
        <v>0.33074134691100404</v>
      </c>
      <c r="BC740" s="941">
        <v>77.928564448251251</v>
      </c>
      <c r="BD740" s="941">
        <v>1</v>
      </c>
      <c r="BE740" s="941">
        <v>-1.5016089793176854</v>
      </c>
      <c r="BF740" s="942">
        <v>0.50160897931769388</v>
      </c>
      <c r="BG740" s="650"/>
    </row>
    <row r="741" spans="18:59" ht="16.5">
      <c r="R741" s="1101"/>
      <c r="S741" s="1105"/>
      <c r="T741" s="909" t="s">
        <v>103</v>
      </c>
      <c r="U741" s="971" t="s">
        <v>2153</v>
      </c>
      <c r="V741" s="941">
        <v>0.25456422366391274</v>
      </c>
      <c r="W741" s="941">
        <v>77.022444683712962</v>
      </c>
      <c r="X741" s="941">
        <v>2.3877064641503309E-2</v>
      </c>
      <c r="Y741" s="941">
        <v>-1.6045365830738796</v>
      </c>
      <c r="Z741" s="942">
        <v>-6.2130083592781091E-2</v>
      </c>
      <c r="AA741" s="650"/>
      <c r="AB741" s="650"/>
      <c r="AC741" s="650"/>
      <c r="AX741" s="1101"/>
      <c r="AY741" s="1105"/>
      <c r="AZ741" s="909" t="s">
        <v>103</v>
      </c>
      <c r="BA741" s="971" t="s">
        <v>2164</v>
      </c>
      <c r="BB741" s="941">
        <v>0.30671884233466218</v>
      </c>
      <c r="BC741" s="941">
        <v>75.057989146370943</v>
      </c>
      <c r="BD741" s="941">
        <v>6.4133530230829183E-4</v>
      </c>
      <c r="BE741" s="941">
        <v>-2.2633189543531711</v>
      </c>
      <c r="BF741" s="942">
        <v>-0.4033477123134932</v>
      </c>
      <c r="BG741" s="650"/>
    </row>
    <row r="742" spans="18:59" ht="16.5">
      <c r="R742" s="1101"/>
      <c r="S742" s="1112"/>
      <c r="T742" s="914" t="s">
        <v>104</v>
      </c>
      <c r="U742" s="973" t="s">
        <v>2164</v>
      </c>
      <c r="V742" s="974">
        <v>0.27063465208612908</v>
      </c>
      <c r="W742" s="974">
        <v>77.981121755084644</v>
      </c>
      <c r="X742" s="974">
        <v>6.8896182859183794E-5</v>
      </c>
      <c r="Y742" s="974">
        <v>-2.1528991868414047</v>
      </c>
      <c r="Z742" s="975">
        <v>-0.51376747982482851</v>
      </c>
      <c r="AA742" s="650"/>
      <c r="AB742" s="650"/>
      <c r="AC742" s="650"/>
      <c r="AX742" s="1101"/>
      <c r="AY742" s="1112"/>
      <c r="AZ742" s="914" t="s">
        <v>104</v>
      </c>
      <c r="BA742" s="973" t="s">
        <v>2156</v>
      </c>
      <c r="BB742" s="974">
        <v>0.30862867967563729</v>
      </c>
      <c r="BC742" s="974">
        <v>75.467142619881542</v>
      </c>
      <c r="BD742" s="974">
        <v>1.1152400688244234E-5</v>
      </c>
      <c r="BE742" s="974">
        <v>-2.6022761156256746</v>
      </c>
      <c r="BF742" s="975">
        <v>-0.73105721770756771</v>
      </c>
      <c r="BG742" s="650"/>
    </row>
    <row r="743" spans="18:59" ht="16.5">
      <c r="R743" s="1101"/>
      <c r="S743" s="1286" t="s">
        <v>102</v>
      </c>
      <c r="T743" s="904" t="s">
        <v>99</v>
      </c>
      <c r="U743" s="976" t="s">
        <v>2174</v>
      </c>
      <c r="V743" s="977">
        <v>0.2580149218650602</v>
      </c>
      <c r="W743" s="977">
        <v>77.717682867405529</v>
      </c>
      <c r="X743" s="977">
        <v>9.5168137352629346E-5</v>
      </c>
      <c r="Y743" s="977">
        <v>0.46856681872592842</v>
      </c>
      <c r="Z743" s="978">
        <v>2.0314331812740636</v>
      </c>
      <c r="AA743" s="650"/>
      <c r="AB743" s="650"/>
      <c r="AC743" s="650"/>
      <c r="AX743" s="1101"/>
      <c r="AY743" s="1286" t="s">
        <v>102</v>
      </c>
      <c r="AZ743" s="904" t="s">
        <v>99</v>
      </c>
      <c r="BA743" s="976" t="s">
        <v>2174</v>
      </c>
      <c r="BB743" s="977">
        <v>0.28754206100517421</v>
      </c>
      <c r="BC743" s="977">
        <v>72.216787229787812</v>
      </c>
      <c r="BD743" s="977">
        <v>6.6609454486815721E-4</v>
      </c>
      <c r="BE743" s="977">
        <v>0.3770294607143545</v>
      </c>
      <c r="BF743" s="978">
        <v>2.1229705392856353</v>
      </c>
      <c r="BG743" s="650"/>
    </row>
    <row r="744" spans="18:59" ht="16.5">
      <c r="R744" s="1101"/>
      <c r="S744" s="1105"/>
      <c r="T744" s="909" t="s">
        <v>100</v>
      </c>
      <c r="U744" s="971" t="s">
        <v>2175</v>
      </c>
      <c r="V744" s="941">
        <v>0.27368783903996635</v>
      </c>
      <c r="W744" s="941">
        <v>77.741300345072048</v>
      </c>
      <c r="X744" s="941">
        <v>8.5673534012534365E-5</v>
      </c>
      <c r="Y744" s="941">
        <v>0.50444059070472713</v>
      </c>
      <c r="Z744" s="942">
        <v>2.1622260759619318</v>
      </c>
      <c r="AA744" s="650"/>
      <c r="AB744" s="650"/>
      <c r="AC744" s="650"/>
      <c r="AX744" s="1101"/>
      <c r="AY744" s="1105"/>
      <c r="AZ744" s="909" t="s">
        <v>100</v>
      </c>
      <c r="BA744" s="971" t="s">
        <v>2176</v>
      </c>
      <c r="BB744" s="941">
        <v>0.31058410797906988</v>
      </c>
      <c r="BC744" s="941">
        <v>77.232608289085221</v>
      </c>
      <c r="BD744" s="941">
        <v>0.13378343092992598</v>
      </c>
      <c r="BE744" s="941">
        <v>-0.10750033611294635</v>
      </c>
      <c r="BF744" s="942">
        <v>1.7741670027796093</v>
      </c>
      <c r="BG744" s="650"/>
    </row>
    <row r="745" spans="18:59" ht="16.5">
      <c r="R745" s="1101"/>
      <c r="S745" s="1105"/>
      <c r="T745" s="909" t="s">
        <v>101</v>
      </c>
      <c r="U745" s="971" t="s">
        <v>2161</v>
      </c>
      <c r="V745" s="941">
        <v>0.26710256396581622</v>
      </c>
      <c r="W745" s="941">
        <v>77.991155844685977</v>
      </c>
      <c r="X745" s="941">
        <v>1</v>
      </c>
      <c r="Y745" s="941">
        <v>-0.39219963395724988</v>
      </c>
      <c r="Z745" s="942">
        <v>1.2255329672905806</v>
      </c>
      <c r="AA745" s="650"/>
      <c r="AB745" s="650"/>
      <c r="AC745" s="650"/>
      <c r="AX745" s="1101"/>
      <c r="AY745" s="1105"/>
      <c r="AZ745" s="909" t="s">
        <v>101</v>
      </c>
      <c r="BA745" s="971" t="s">
        <v>2177</v>
      </c>
      <c r="BB745" s="941">
        <v>0.33074134691100404</v>
      </c>
      <c r="BC745" s="941">
        <v>77.928564448251251</v>
      </c>
      <c r="BD745" s="941">
        <v>1</v>
      </c>
      <c r="BE745" s="941">
        <v>-0.50160897931769388</v>
      </c>
      <c r="BF745" s="942">
        <v>1.5016089793176854</v>
      </c>
      <c r="BG745" s="650"/>
    </row>
    <row r="746" spans="18:59" ht="16.5">
      <c r="R746" s="1101"/>
      <c r="S746" s="1105"/>
      <c r="T746" s="909" t="s">
        <v>103</v>
      </c>
      <c r="U746" s="971" t="s">
        <v>2152</v>
      </c>
      <c r="V746" s="941">
        <v>0.25306759942067419</v>
      </c>
      <c r="W746" s="941">
        <v>77.194791596463546</v>
      </c>
      <c r="X746" s="941">
        <v>1</v>
      </c>
      <c r="Y746" s="941">
        <v>-1.1832810511699094</v>
      </c>
      <c r="Z746" s="942">
        <v>0.34994771783657957</v>
      </c>
      <c r="AA746" s="650"/>
      <c r="AB746" s="650"/>
      <c r="AC746" s="650"/>
      <c r="AX746" s="1101"/>
      <c r="AY746" s="1105"/>
      <c r="AZ746" s="909" t="s">
        <v>103</v>
      </c>
      <c r="BA746" s="971" t="s">
        <v>2165</v>
      </c>
      <c r="BB746" s="941">
        <v>0.3012714431059626</v>
      </c>
      <c r="BC746" s="941">
        <v>75.841182504249417</v>
      </c>
      <c r="BD746" s="941">
        <v>0.10684092525724274</v>
      </c>
      <c r="BE746" s="941">
        <v>-1.7464919371266274</v>
      </c>
      <c r="BF746" s="942">
        <v>7.9825270459954814E-2</v>
      </c>
      <c r="BG746" s="650"/>
    </row>
    <row r="747" spans="18:59" ht="16.5">
      <c r="R747" s="1101"/>
      <c r="S747" s="1112"/>
      <c r="T747" s="914" t="s">
        <v>104</v>
      </c>
      <c r="U747" s="973" t="s">
        <v>2162</v>
      </c>
      <c r="V747" s="974">
        <v>0.26922737753934378</v>
      </c>
      <c r="W747" s="974">
        <v>77.946479166495564</v>
      </c>
      <c r="X747" s="974">
        <v>1.573282108825216E-2</v>
      </c>
      <c r="Y747" s="974">
        <v>-1.7319823185196572</v>
      </c>
      <c r="Z747" s="975">
        <v>-0.10135101481324493</v>
      </c>
      <c r="AA747" s="650"/>
      <c r="AB747" s="650"/>
      <c r="AC747" s="650"/>
      <c r="AX747" s="1101"/>
      <c r="AY747" s="1112"/>
      <c r="AZ747" s="914" t="s">
        <v>104</v>
      </c>
      <c r="BA747" s="973" t="s">
        <v>2178</v>
      </c>
      <c r="BB747" s="974">
        <v>0.30321559344196164</v>
      </c>
      <c r="BC747" s="974">
        <v>76.198123768369726</v>
      </c>
      <c r="BD747" s="974">
        <v>3.6911323937372014E-3</v>
      </c>
      <c r="BE747" s="974">
        <v>-2.0855779029372972</v>
      </c>
      <c r="BF747" s="975">
        <v>-0.24775543039595382</v>
      </c>
      <c r="BG747" s="650"/>
    </row>
    <row r="748" spans="18:59" ht="16.5">
      <c r="R748" s="1101"/>
      <c r="S748" s="1286" t="s">
        <v>103</v>
      </c>
      <c r="T748" s="904" t="s">
        <v>99</v>
      </c>
      <c r="U748" s="976" t="s">
        <v>2179</v>
      </c>
      <c r="V748" s="977">
        <v>0.24501196745777695</v>
      </c>
      <c r="W748" s="977">
        <v>77.861866787660261</v>
      </c>
      <c r="X748" s="977">
        <v>2.821016929854873E-8</v>
      </c>
      <c r="Y748" s="977">
        <v>0.92465831509242913</v>
      </c>
      <c r="Z748" s="978">
        <v>2.4086750182408929</v>
      </c>
      <c r="AA748" s="650"/>
      <c r="AB748" s="650"/>
      <c r="AC748" s="650"/>
      <c r="AX748" s="1101"/>
      <c r="AY748" s="1286" t="s">
        <v>103</v>
      </c>
      <c r="AZ748" s="904" t="s">
        <v>99</v>
      </c>
      <c r="BA748" s="976" t="s">
        <v>2180</v>
      </c>
      <c r="BB748" s="977">
        <v>0.25955162595081843</v>
      </c>
      <c r="BC748" s="977">
        <v>76.892744479494809</v>
      </c>
      <c r="BD748" s="977">
        <v>1.3671430301936646E-10</v>
      </c>
      <c r="BE748" s="977">
        <v>1.2969782341719436</v>
      </c>
      <c r="BF748" s="978">
        <v>2.8696884324947192</v>
      </c>
      <c r="BG748" s="650"/>
    </row>
    <row r="749" spans="18:59" ht="16.5">
      <c r="R749" s="1101"/>
      <c r="S749" s="1105"/>
      <c r="T749" s="909" t="s">
        <v>100</v>
      </c>
      <c r="U749" s="971" t="s">
        <v>2181</v>
      </c>
      <c r="V749" s="941">
        <v>0.26146548057222424</v>
      </c>
      <c r="W749" s="941">
        <v>76.079494093895931</v>
      </c>
      <c r="X749" s="941">
        <v>4.9400751309569601E-8</v>
      </c>
      <c r="Y749" s="941">
        <v>0.95757470926795751</v>
      </c>
      <c r="Z749" s="942">
        <v>2.5424252907320315</v>
      </c>
      <c r="AA749" s="650"/>
      <c r="AB749" s="650"/>
      <c r="AC749" s="650"/>
      <c r="AX749" s="1101"/>
      <c r="AY749" s="1105"/>
      <c r="AZ749" s="909" t="s">
        <v>100</v>
      </c>
      <c r="BA749" s="971" t="s">
        <v>2179</v>
      </c>
      <c r="BB749" s="941">
        <v>0.28486680714987622</v>
      </c>
      <c r="BC749" s="941">
        <v>77.617318908745503</v>
      </c>
      <c r="BD749" s="941">
        <v>1.657359340515422E-6</v>
      </c>
      <c r="BE749" s="941">
        <v>0.80387349363417282</v>
      </c>
      <c r="BF749" s="942">
        <v>2.5294598396991628</v>
      </c>
      <c r="BG749" s="650"/>
    </row>
    <row r="750" spans="18:59" ht="16.5">
      <c r="R750" s="1101"/>
      <c r="S750" s="1105"/>
      <c r="T750" s="909" t="s">
        <v>101</v>
      </c>
      <c r="U750" s="971" t="s">
        <v>2169</v>
      </c>
      <c r="V750" s="941">
        <v>0.25456422366391274</v>
      </c>
      <c r="W750" s="941">
        <v>77.022444683712962</v>
      </c>
      <c r="X750" s="941">
        <v>2.3877064641503309E-2</v>
      </c>
      <c r="Y750" s="941">
        <v>6.2130083592781091E-2</v>
      </c>
      <c r="Z750" s="942">
        <v>1.6045365830738796</v>
      </c>
      <c r="AA750" s="650"/>
      <c r="AB750" s="650"/>
      <c r="AC750" s="650"/>
      <c r="AX750" s="1101"/>
      <c r="AY750" s="1105"/>
      <c r="AZ750" s="909" t="s">
        <v>101</v>
      </c>
      <c r="BA750" s="971" t="s">
        <v>2175</v>
      </c>
      <c r="BB750" s="941">
        <v>0.30671884233466218</v>
      </c>
      <c r="BC750" s="941">
        <v>75.057989146370943</v>
      </c>
      <c r="BD750" s="941">
        <v>6.4133530230829183E-4</v>
      </c>
      <c r="BE750" s="941">
        <v>0.4033477123134932</v>
      </c>
      <c r="BF750" s="942">
        <v>2.2633189543531711</v>
      </c>
      <c r="BG750" s="650"/>
    </row>
    <row r="751" spans="18:59" ht="16.5">
      <c r="R751" s="1101"/>
      <c r="S751" s="1105"/>
      <c r="T751" s="909" t="s">
        <v>102</v>
      </c>
      <c r="U751" s="971" t="s">
        <v>2161</v>
      </c>
      <c r="V751" s="941">
        <v>0.25306759942067419</v>
      </c>
      <c r="W751" s="941">
        <v>77.194791596463546</v>
      </c>
      <c r="X751" s="941">
        <v>1</v>
      </c>
      <c r="Y751" s="941">
        <v>-0.34994771783657957</v>
      </c>
      <c r="Z751" s="942">
        <v>1.1832810511699094</v>
      </c>
      <c r="AA751" s="650"/>
      <c r="AB751" s="650"/>
      <c r="AC751" s="650"/>
      <c r="AX751" s="1101"/>
      <c r="AY751" s="1105"/>
      <c r="AZ751" s="909" t="s">
        <v>102</v>
      </c>
      <c r="BA751" s="971" t="s">
        <v>2176</v>
      </c>
      <c r="BB751" s="941">
        <v>0.3012714431059626</v>
      </c>
      <c r="BC751" s="941">
        <v>75.841182504249417</v>
      </c>
      <c r="BD751" s="941">
        <v>0.10684092525724274</v>
      </c>
      <c r="BE751" s="941">
        <v>-7.9825270459954814E-2</v>
      </c>
      <c r="BF751" s="942">
        <v>1.7464919371266274</v>
      </c>
      <c r="BG751" s="650"/>
    </row>
    <row r="752" spans="18:59" ht="16.5">
      <c r="R752" s="1101"/>
      <c r="S752" s="1112"/>
      <c r="T752" s="914" t="s">
        <v>104</v>
      </c>
      <c r="U752" s="973" t="s">
        <v>2173</v>
      </c>
      <c r="V752" s="974">
        <v>0.25679280579722263</v>
      </c>
      <c r="W752" s="974">
        <v>76.742787629950655</v>
      </c>
      <c r="X752" s="974">
        <v>0.82773135305491319</v>
      </c>
      <c r="Y752" s="974">
        <v>-1.2780455846676742</v>
      </c>
      <c r="Z752" s="975">
        <v>0.27804558466810159</v>
      </c>
      <c r="AA752" s="650"/>
      <c r="AB752" s="650"/>
      <c r="AC752" s="650"/>
      <c r="AX752" s="1101"/>
      <c r="AY752" s="1112"/>
      <c r="AZ752" s="914" t="s">
        <v>104</v>
      </c>
      <c r="BA752" s="973" t="s">
        <v>2163</v>
      </c>
      <c r="BB752" s="974">
        <v>0.2768145693293097</v>
      </c>
      <c r="BC752" s="974">
        <v>77.981657000461936</v>
      </c>
      <c r="BD752" s="974">
        <v>1</v>
      </c>
      <c r="BE752" s="974">
        <v>-1.1716137152682369</v>
      </c>
      <c r="BF752" s="975">
        <v>0.5049470486016584</v>
      </c>
      <c r="BG752" s="650"/>
    </row>
    <row r="753" spans="18:59" ht="17.25" thickBot="1">
      <c r="R753" s="1101"/>
      <c r="S753" s="1287" t="s">
        <v>104</v>
      </c>
      <c r="T753" s="904" t="s">
        <v>99</v>
      </c>
      <c r="U753" s="976" t="s">
        <v>2182</v>
      </c>
      <c r="V753" s="977">
        <v>0.26166970619026619</v>
      </c>
      <c r="W753" s="977">
        <v>77.422864989945907</v>
      </c>
      <c r="X753" s="977">
        <v>4.2444647781812404E-11</v>
      </c>
      <c r="Y753" s="977">
        <v>1.3740686669111175</v>
      </c>
      <c r="Z753" s="978">
        <v>2.959264666421777</v>
      </c>
      <c r="AA753" s="650"/>
      <c r="AB753" s="650"/>
      <c r="AC753" s="650"/>
      <c r="AX753" s="1101"/>
      <c r="AY753" s="1287" t="s">
        <v>104</v>
      </c>
      <c r="AZ753" s="904" t="s">
        <v>99</v>
      </c>
      <c r="BA753" s="976" t="s">
        <v>2183</v>
      </c>
      <c r="BB753" s="977">
        <v>0.26180576809712447</v>
      </c>
      <c r="BC753" s="977">
        <v>76.602099313655728</v>
      </c>
      <c r="BD753" s="977">
        <v>6.7637779383193039E-13</v>
      </c>
      <c r="BE753" s="977">
        <v>1.6233856679738758</v>
      </c>
      <c r="BF753" s="978">
        <v>3.209947665359365</v>
      </c>
      <c r="BG753" s="650"/>
    </row>
    <row r="754" spans="18:59" ht="16.5">
      <c r="R754" s="1101"/>
      <c r="S754" s="1105"/>
      <c r="T754" s="909" t="s">
        <v>100</v>
      </c>
      <c r="U754" s="971" t="s">
        <v>2184</v>
      </c>
      <c r="V754" s="941">
        <v>0.27713601077996652</v>
      </c>
      <c r="W754" s="941">
        <v>77.922533339052762</v>
      </c>
      <c r="X754" s="941">
        <v>8.3616042205197707E-11</v>
      </c>
      <c r="Y754" s="941">
        <v>1.4107260488899511</v>
      </c>
      <c r="Z754" s="942">
        <v>3.0892739511096101</v>
      </c>
      <c r="AA754" s="650"/>
      <c r="AB754" s="650"/>
      <c r="AC754" s="650"/>
      <c r="AX754" s="1101"/>
      <c r="AY754" s="1105"/>
      <c r="AZ754" s="909" t="s">
        <v>100</v>
      </c>
      <c r="BA754" s="971" t="s">
        <v>2185</v>
      </c>
      <c r="BB754" s="941">
        <v>0.28692213489198864</v>
      </c>
      <c r="BC754" s="941">
        <v>77.765283952824944</v>
      </c>
      <c r="BD754" s="941">
        <v>1.3611669112378159E-8</v>
      </c>
      <c r="BE754" s="941">
        <v>1.1310342890460026</v>
      </c>
      <c r="BF754" s="942">
        <v>2.8689657109539111</v>
      </c>
      <c r="BG754" s="650"/>
    </row>
    <row r="755" spans="18:59" ht="16.5">
      <c r="R755" s="1101"/>
      <c r="S755" s="1105"/>
      <c r="T755" s="909" t="s">
        <v>101</v>
      </c>
      <c r="U755" s="971" t="s">
        <v>2175</v>
      </c>
      <c r="V755" s="941">
        <v>0.27063465208612908</v>
      </c>
      <c r="W755" s="941">
        <v>77.981121755084644</v>
      </c>
      <c r="X755" s="941">
        <v>6.8896182859183794E-5</v>
      </c>
      <c r="Y755" s="941">
        <v>0.51376747982482851</v>
      </c>
      <c r="Z755" s="942">
        <v>2.1528991868414047</v>
      </c>
      <c r="AA755" s="650"/>
      <c r="AB755" s="650"/>
      <c r="AC755" s="650"/>
      <c r="AX755" s="1101"/>
      <c r="AY755" s="1105"/>
      <c r="AZ755" s="909" t="s">
        <v>101</v>
      </c>
      <c r="BA755" s="971" t="s">
        <v>2179</v>
      </c>
      <c r="BB755" s="941">
        <v>0.30862867967563729</v>
      </c>
      <c r="BC755" s="941">
        <v>75.467142619881542</v>
      </c>
      <c r="BD755" s="941">
        <v>1.1152400688244234E-5</v>
      </c>
      <c r="BE755" s="941">
        <v>0.73105721770756771</v>
      </c>
      <c r="BF755" s="942">
        <v>2.6022761156256746</v>
      </c>
      <c r="BG755" s="650"/>
    </row>
    <row r="756" spans="18:59" ht="16.5">
      <c r="R756" s="1101"/>
      <c r="S756" s="1105"/>
      <c r="T756" s="909" t="s">
        <v>102</v>
      </c>
      <c r="U756" s="971" t="s">
        <v>2171</v>
      </c>
      <c r="V756" s="941">
        <v>0.26922737753934378</v>
      </c>
      <c r="W756" s="941">
        <v>77.946479166495564</v>
      </c>
      <c r="X756" s="941">
        <v>1.573282108825216E-2</v>
      </c>
      <c r="Y756" s="941">
        <v>0.10135101481324493</v>
      </c>
      <c r="Z756" s="942">
        <v>1.7319823185196572</v>
      </c>
      <c r="AA756" s="650"/>
      <c r="AB756" s="650"/>
      <c r="AC756" s="650"/>
      <c r="AX756" s="1101"/>
      <c r="AY756" s="1105"/>
      <c r="AZ756" s="909" t="s">
        <v>102</v>
      </c>
      <c r="BA756" s="971" t="s">
        <v>2186</v>
      </c>
      <c r="BB756" s="941">
        <v>0.30321559344196164</v>
      </c>
      <c r="BC756" s="941">
        <v>76.198123768369726</v>
      </c>
      <c r="BD756" s="941">
        <v>3.6911323937372014E-3</v>
      </c>
      <c r="BE756" s="941">
        <v>0.24775543039595382</v>
      </c>
      <c r="BF756" s="942">
        <v>2.0855779029372972</v>
      </c>
      <c r="BG756" s="650"/>
    </row>
    <row r="757" spans="18:59" ht="17.25" thickBot="1">
      <c r="R757" s="1109"/>
      <c r="S757" s="1113"/>
      <c r="T757" s="919" t="s">
        <v>103</v>
      </c>
      <c r="U757" s="957" t="s">
        <v>2177</v>
      </c>
      <c r="V757" s="958">
        <v>0.25679280579722263</v>
      </c>
      <c r="W757" s="958">
        <v>76.742787629950655</v>
      </c>
      <c r="X757" s="958">
        <v>0.82773135305491319</v>
      </c>
      <c r="Y757" s="958">
        <v>-0.27804558466810159</v>
      </c>
      <c r="Z757" s="959">
        <v>1.2780455846676742</v>
      </c>
      <c r="AA757" s="650"/>
      <c r="AB757" s="650"/>
      <c r="AC757" s="650"/>
      <c r="AX757" s="1109"/>
      <c r="AY757" s="1113"/>
      <c r="AZ757" s="919" t="s">
        <v>103</v>
      </c>
      <c r="BA757" s="957" t="s">
        <v>2172</v>
      </c>
      <c r="BB757" s="958">
        <v>0.2768145693293097</v>
      </c>
      <c r="BC757" s="958">
        <v>77.981657000461936</v>
      </c>
      <c r="BD757" s="958">
        <v>1</v>
      </c>
      <c r="BE757" s="958">
        <v>-0.5049470486016584</v>
      </c>
      <c r="BF757" s="959">
        <v>1.1716137152682369</v>
      </c>
      <c r="BG757" s="650"/>
    </row>
    <row r="758" spans="18:59" ht="15">
      <c r="R758" s="1292" t="s">
        <v>81</v>
      </c>
      <c r="S758" s="1105"/>
      <c r="T758" s="1105"/>
      <c r="U758" s="1105"/>
      <c r="V758" s="1105"/>
      <c r="W758" s="1105"/>
      <c r="X758" s="1105"/>
      <c r="Y758" s="1105"/>
      <c r="Z758" s="1105"/>
      <c r="AA758" s="650"/>
      <c r="AB758" s="650"/>
      <c r="AC758" s="650"/>
      <c r="AX758" s="1292" t="s">
        <v>81</v>
      </c>
      <c r="AY758" s="1105"/>
      <c r="AZ758" s="1105"/>
      <c r="BA758" s="1105"/>
      <c r="BB758" s="1105"/>
      <c r="BC758" s="1105"/>
      <c r="BD758" s="1105"/>
      <c r="BE758" s="1105"/>
      <c r="BF758" s="1105"/>
      <c r="BG758" s="650"/>
    </row>
    <row r="759" spans="18:59" ht="15">
      <c r="R759" s="1292" t="s">
        <v>1893</v>
      </c>
      <c r="S759" s="1105"/>
      <c r="T759" s="1105"/>
      <c r="U759" s="1105"/>
      <c r="V759" s="1105"/>
      <c r="W759" s="1105"/>
      <c r="X759" s="1105"/>
      <c r="Y759" s="1105"/>
      <c r="Z759" s="1105"/>
      <c r="AA759" s="650"/>
      <c r="AB759" s="650"/>
      <c r="AC759" s="650"/>
      <c r="AX759" s="1292" t="s">
        <v>1905</v>
      </c>
      <c r="AY759" s="1105"/>
      <c r="AZ759" s="1105"/>
      <c r="BA759" s="1105"/>
      <c r="BB759" s="1105"/>
      <c r="BC759" s="1105"/>
      <c r="BD759" s="1105"/>
      <c r="BE759" s="1105"/>
      <c r="BF759" s="1105"/>
      <c r="BG759" s="650"/>
    </row>
    <row r="760" spans="18:59" ht="15">
      <c r="R760" s="650"/>
      <c r="S760" s="650"/>
      <c r="T760" s="650"/>
      <c r="U760" s="650"/>
      <c r="V760" s="650"/>
      <c r="W760" s="650"/>
      <c r="X760" s="650"/>
      <c r="Y760" s="650"/>
      <c r="Z760" s="650"/>
      <c r="AA760" s="650"/>
      <c r="AB760" s="650"/>
      <c r="AC760" s="650"/>
      <c r="AX760" s="650"/>
      <c r="AY760" s="650"/>
      <c r="AZ760" s="650"/>
      <c r="BA760" s="650"/>
      <c r="BB760" s="650"/>
      <c r="BC760" s="650"/>
      <c r="BD760" s="650"/>
      <c r="BE760" s="650"/>
      <c r="BF760" s="650"/>
      <c r="BG760" s="650"/>
    </row>
    <row r="761" spans="18:59" ht="15.75" thickBot="1">
      <c r="R761" s="1106" t="s">
        <v>942</v>
      </c>
      <c r="S761" s="1105"/>
      <c r="T761" s="1105"/>
      <c r="U761" s="1105"/>
      <c r="V761" s="1105"/>
      <c r="W761" s="650"/>
      <c r="X761" s="650"/>
      <c r="Y761" s="650"/>
      <c r="Z761" s="650"/>
      <c r="AA761" s="650"/>
      <c r="AB761" s="650"/>
      <c r="AC761" s="650"/>
      <c r="AX761" s="1106" t="s">
        <v>942</v>
      </c>
      <c r="AY761" s="1105"/>
      <c r="AZ761" s="1105"/>
      <c r="BA761" s="1105"/>
      <c r="BB761" s="1105"/>
      <c r="BC761" s="650"/>
      <c r="BD761" s="650"/>
      <c r="BE761" s="650"/>
      <c r="BF761" s="650"/>
      <c r="BG761" s="650"/>
    </row>
    <row r="762" spans="18:59" ht="30" thickBot="1">
      <c r="R762" s="938" t="s">
        <v>30</v>
      </c>
      <c r="S762" s="887" t="s">
        <v>849</v>
      </c>
      <c r="T762" s="888" t="s">
        <v>850</v>
      </c>
      <c r="U762" s="888" t="s">
        <v>36</v>
      </c>
      <c r="V762" s="889" t="s">
        <v>39</v>
      </c>
      <c r="W762" s="650"/>
      <c r="X762" s="650"/>
      <c r="Y762" s="650"/>
      <c r="Z762" s="650"/>
      <c r="AA762" s="650"/>
      <c r="AB762" s="650"/>
      <c r="AC762" s="650"/>
      <c r="AX762" s="938" t="s">
        <v>30</v>
      </c>
      <c r="AY762" s="887" t="s">
        <v>849</v>
      </c>
      <c r="AZ762" s="888" t="s">
        <v>850</v>
      </c>
      <c r="BA762" s="888" t="s">
        <v>36</v>
      </c>
      <c r="BB762" s="889" t="s">
        <v>39</v>
      </c>
      <c r="BC762" s="650"/>
      <c r="BD762" s="650"/>
      <c r="BE762" s="650"/>
      <c r="BF762" s="650"/>
      <c r="BG762" s="650"/>
    </row>
    <row r="763" spans="18:59" ht="15">
      <c r="R763" s="932" t="s">
        <v>2</v>
      </c>
      <c r="S763" s="925">
        <v>5</v>
      </c>
      <c r="T763" s="939">
        <v>68.734550940589159</v>
      </c>
      <c r="U763" s="939">
        <v>65.909429042412285</v>
      </c>
      <c r="V763" s="940">
        <v>7.2694147480093592E-25</v>
      </c>
      <c r="W763" s="650"/>
      <c r="X763" s="650"/>
      <c r="Y763" s="650"/>
      <c r="Z763" s="650"/>
      <c r="AA763" s="650"/>
      <c r="AB763" s="650"/>
      <c r="AC763" s="650"/>
      <c r="AX763" s="932" t="s">
        <v>2</v>
      </c>
      <c r="AY763" s="925">
        <v>5</v>
      </c>
      <c r="AZ763" s="939">
        <v>84.09388743782992</v>
      </c>
      <c r="BA763" s="939">
        <v>61.355340338138859</v>
      </c>
      <c r="BB763" s="940">
        <v>1.3205452295447875E-26</v>
      </c>
      <c r="BC763" s="650"/>
      <c r="BD763" s="650"/>
      <c r="BE763" s="650"/>
      <c r="BF763" s="650"/>
      <c r="BG763" s="650"/>
    </row>
    <row r="764" spans="18:59" ht="15.75" thickBot="1">
      <c r="R764" s="936" t="s">
        <v>1</v>
      </c>
      <c r="S764" s="920">
        <v>5</v>
      </c>
      <c r="T764" s="958">
        <v>68.734550940581641</v>
      </c>
      <c r="U764" s="958">
        <v>23.232711498437595</v>
      </c>
      <c r="V764" s="959">
        <v>1.3876965156394822E-13</v>
      </c>
      <c r="W764" s="650"/>
      <c r="X764" s="650"/>
      <c r="Y764" s="650"/>
      <c r="Z764" s="650"/>
      <c r="AA764" s="650"/>
      <c r="AB764" s="650"/>
      <c r="AC764" s="650"/>
      <c r="AX764" s="936" t="s">
        <v>1</v>
      </c>
      <c r="AY764" s="920">
        <v>5</v>
      </c>
      <c r="AZ764" s="958">
        <v>84.09388743782992</v>
      </c>
      <c r="BA764" s="958">
        <v>24.855065350746841</v>
      </c>
      <c r="BB764" s="959">
        <v>2.7236669988368945E-15</v>
      </c>
      <c r="BC764" s="650"/>
      <c r="BD764" s="650"/>
      <c r="BE764" s="650"/>
      <c r="BF764" s="650"/>
      <c r="BG764" s="650"/>
    </row>
    <row r="765" spans="18:59" ht="15">
      <c r="R765" s="1292" t="s">
        <v>1260</v>
      </c>
      <c r="S765" s="1105"/>
      <c r="T765" s="1105"/>
      <c r="U765" s="1105"/>
      <c r="V765" s="1105"/>
      <c r="W765" s="650"/>
      <c r="X765" s="650"/>
      <c r="Y765" s="650"/>
      <c r="Z765" s="650"/>
      <c r="AA765" s="650"/>
      <c r="AB765" s="650"/>
      <c r="AC765" s="650"/>
      <c r="AX765" s="1292" t="s">
        <v>1260</v>
      </c>
      <c r="AY765" s="1105"/>
      <c r="AZ765" s="1105"/>
      <c r="BA765" s="1105"/>
      <c r="BB765" s="1105"/>
      <c r="BC765" s="650"/>
      <c r="BD765" s="650"/>
      <c r="BE765" s="650"/>
      <c r="BF765" s="650"/>
      <c r="BG765" s="650"/>
    </row>
    <row r="766" spans="18:59" ht="15">
      <c r="R766" s="1292" t="s">
        <v>1885</v>
      </c>
      <c r="S766" s="1105"/>
      <c r="T766" s="1105"/>
      <c r="U766" s="1105"/>
      <c r="V766" s="1105"/>
      <c r="W766" s="650"/>
      <c r="X766" s="650"/>
      <c r="Y766" s="650"/>
      <c r="Z766" s="650"/>
      <c r="AA766" s="650"/>
      <c r="AB766" s="650"/>
      <c r="AC766" s="650"/>
      <c r="AX766" s="1292" t="s">
        <v>1897</v>
      </c>
      <c r="AY766" s="1105"/>
      <c r="AZ766" s="1105"/>
      <c r="BA766" s="1105"/>
      <c r="BB766" s="1105"/>
      <c r="BC766" s="650"/>
      <c r="BD766" s="650"/>
      <c r="BE766" s="650"/>
      <c r="BF766" s="650"/>
      <c r="BG766" s="650"/>
    </row>
    <row r="767" spans="18:59" ht="15">
      <c r="R767" s="650"/>
      <c r="S767" s="650"/>
      <c r="T767" s="650"/>
      <c r="U767" s="650"/>
      <c r="V767" s="650"/>
      <c r="W767" s="650"/>
      <c r="X767" s="650"/>
      <c r="Y767" s="650"/>
      <c r="Z767" s="650"/>
      <c r="AA767" s="650"/>
      <c r="AB767" s="650"/>
      <c r="AC767" s="650"/>
      <c r="AX767" s="650"/>
      <c r="AY767" s="650"/>
      <c r="AZ767" s="650"/>
      <c r="BA767" s="650"/>
      <c r="BB767" s="650"/>
      <c r="BC767" s="650"/>
      <c r="BD767" s="650"/>
      <c r="BE767" s="650"/>
      <c r="BF767" s="650"/>
      <c r="BG767" s="650"/>
    </row>
    <row r="768" spans="18:59" ht="15">
      <c r="R768" s="650"/>
      <c r="S768" s="650"/>
      <c r="T768" s="650"/>
      <c r="U768" s="650"/>
      <c r="V768" s="650"/>
      <c r="W768" s="650"/>
      <c r="X768" s="650"/>
      <c r="Y768" s="650"/>
      <c r="Z768" s="650"/>
      <c r="AA768" s="650"/>
      <c r="AB768" s="650"/>
      <c r="AC768" s="650"/>
      <c r="AX768" s="650"/>
      <c r="AY768" s="650"/>
      <c r="AZ768" s="650"/>
      <c r="BA768" s="650"/>
      <c r="BB768" s="650"/>
      <c r="BC768" s="650"/>
      <c r="BD768" s="650"/>
      <c r="BE768" s="650"/>
      <c r="BF768" s="650"/>
      <c r="BG768" s="650"/>
    </row>
    <row r="769" spans="18:59" ht="15">
      <c r="R769" s="684" t="s">
        <v>140</v>
      </c>
      <c r="S769" s="650"/>
      <c r="T769" s="650"/>
      <c r="U769" s="650"/>
      <c r="V769" s="650"/>
      <c r="W769" s="650"/>
      <c r="X769" s="650"/>
      <c r="Y769" s="650"/>
      <c r="Z769" s="650"/>
      <c r="AA769" s="650"/>
      <c r="AB769" s="650"/>
      <c r="AC769" s="650"/>
      <c r="AX769" s="684" t="s">
        <v>140</v>
      </c>
      <c r="AY769" s="650"/>
      <c r="AZ769" s="650"/>
      <c r="BA769" s="650"/>
      <c r="BB769" s="650"/>
      <c r="BC769" s="650"/>
      <c r="BD769" s="650"/>
      <c r="BE769" s="650"/>
      <c r="BF769" s="650"/>
      <c r="BG769" s="650"/>
    </row>
    <row r="770" spans="18:59" ht="15">
      <c r="R770" s="650"/>
      <c r="S770" s="650"/>
      <c r="T770" s="650"/>
      <c r="U770" s="650"/>
      <c r="V770" s="650"/>
      <c r="W770" s="650"/>
      <c r="X770" s="650"/>
      <c r="Y770" s="650"/>
      <c r="Z770" s="650"/>
      <c r="AA770" s="650"/>
      <c r="AB770" s="650"/>
      <c r="AC770" s="650"/>
      <c r="AX770" s="650"/>
      <c r="AY770" s="650"/>
      <c r="AZ770" s="650"/>
      <c r="BA770" s="650"/>
      <c r="BB770" s="650"/>
      <c r="BC770" s="650"/>
      <c r="BD770" s="650"/>
      <c r="BE770" s="650"/>
      <c r="BF770" s="650"/>
      <c r="BG770" s="650"/>
    </row>
    <row r="771" spans="18:59" ht="15.75" thickBot="1">
      <c r="R771" s="1106" t="s">
        <v>935</v>
      </c>
      <c r="S771" s="1105"/>
      <c r="T771" s="1105"/>
      <c r="U771" s="1105"/>
      <c r="V771" s="1105"/>
      <c r="W771" s="1105"/>
      <c r="X771" s="1105"/>
      <c r="Y771" s="650"/>
      <c r="Z771" s="650"/>
      <c r="AA771" s="650"/>
      <c r="AB771" s="650"/>
      <c r="AC771" s="650"/>
      <c r="AX771" s="1106" t="s">
        <v>935</v>
      </c>
      <c r="AY771" s="1105"/>
      <c r="AZ771" s="1105"/>
      <c r="BA771" s="1105"/>
      <c r="BB771" s="1105"/>
      <c r="BC771" s="1105"/>
      <c r="BD771" s="1105"/>
      <c r="BE771" s="650"/>
      <c r="BF771" s="650"/>
      <c r="BG771" s="650"/>
    </row>
    <row r="772" spans="18:59" ht="16.5" thickBot="1">
      <c r="R772" s="1297" t="s">
        <v>109</v>
      </c>
      <c r="S772" s="1298" t="s">
        <v>96</v>
      </c>
      <c r="T772" s="1289" t="s">
        <v>16</v>
      </c>
      <c r="U772" s="1290" t="s">
        <v>71</v>
      </c>
      <c r="V772" s="1290" t="s">
        <v>50</v>
      </c>
      <c r="W772" s="1291" t="s">
        <v>72</v>
      </c>
      <c r="X772" s="1111"/>
      <c r="Y772" s="650"/>
      <c r="Z772" s="650"/>
      <c r="AA772" s="650"/>
      <c r="AB772" s="650"/>
      <c r="AC772" s="650"/>
      <c r="AX772" s="1297" t="s">
        <v>109</v>
      </c>
      <c r="AY772" s="1298" t="s">
        <v>96</v>
      </c>
      <c r="AZ772" s="1289" t="s">
        <v>16</v>
      </c>
      <c r="BA772" s="1290" t="s">
        <v>71</v>
      </c>
      <c r="BB772" s="1290" t="s">
        <v>50</v>
      </c>
      <c r="BC772" s="1291" t="s">
        <v>72</v>
      </c>
      <c r="BD772" s="1111"/>
      <c r="BE772" s="650"/>
      <c r="BF772" s="650"/>
      <c r="BG772" s="650"/>
    </row>
    <row r="773" spans="18:59" ht="30" thickBot="1">
      <c r="R773" s="1109"/>
      <c r="S773" s="1110"/>
      <c r="T773" s="1107"/>
      <c r="U773" s="1108"/>
      <c r="V773" s="1108"/>
      <c r="W773" s="951" t="s">
        <v>73</v>
      </c>
      <c r="X773" s="952" t="s">
        <v>74</v>
      </c>
      <c r="Y773" s="650"/>
      <c r="Z773" s="650"/>
      <c r="AA773" s="650"/>
      <c r="AB773" s="650"/>
      <c r="AC773" s="650"/>
      <c r="AX773" s="1109"/>
      <c r="AY773" s="1110"/>
      <c r="AZ773" s="1107"/>
      <c r="BA773" s="1108"/>
      <c r="BB773" s="1108"/>
      <c r="BC773" s="951" t="s">
        <v>73</v>
      </c>
      <c r="BD773" s="952" t="s">
        <v>74</v>
      </c>
      <c r="BE773" s="650"/>
      <c r="BF773" s="650"/>
      <c r="BG773" s="650"/>
    </row>
    <row r="774" spans="18:59" ht="16.5">
      <c r="R774" s="1284" t="s">
        <v>858</v>
      </c>
      <c r="S774" s="924" t="s">
        <v>99</v>
      </c>
      <c r="T774" s="970" t="s">
        <v>2069</v>
      </c>
      <c r="U774" s="939">
        <v>0.19374109666153086</v>
      </c>
      <c r="V774" s="926">
        <v>38.999999999999801</v>
      </c>
      <c r="W774" s="939">
        <v>0.10812164294481151</v>
      </c>
      <c r="X774" s="940">
        <v>0.89187835705518625</v>
      </c>
      <c r="Y774" s="650"/>
      <c r="Z774" s="650"/>
      <c r="AA774" s="650"/>
      <c r="AB774" s="650"/>
      <c r="AC774" s="650"/>
      <c r="AX774" s="1284" t="s">
        <v>858</v>
      </c>
      <c r="AY774" s="924" t="s">
        <v>99</v>
      </c>
      <c r="AZ774" s="970" t="s">
        <v>2187</v>
      </c>
      <c r="BA774" s="939">
        <v>0.18859957733197724</v>
      </c>
      <c r="BB774" s="926">
        <v>39.000000000000227</v>
      </c>
      <c r="BC774" s="939">
        <v>1.8521347407892408E-2</v>
      </c>
      <c r="BD774" s="940">
        <v>0.78147865259210614</v>
      </c>
      <c r="BE774" s="650"/>
      <c r="BF774" s="650"/>
      <c r="BG774" s="650"/>
    </row>
    <row r="775" spans="18:59" ht="16.5">
      <c r="R775" s="1101"/>
      <c r="S775" s="909" t="s">
        <v>100</v>
      </c>
      <c r="T775" s="971" t="s">
        <v>2188</v>
      </c>
      <c r="U775" s="941">
        <v>0.21802663262916411</v>
      </c>
      <c r="V775" s="927">
        <v>38.999999999999979</v>
      </c>
      <c r="W775" s="941">
        <v>0.15899950985486117</v>
      </c>
      <c r="X775" s="942">
        <v>1.0410004901451364</v>
      </c>
      <c r="Y775" s="650"/>
      <c r="Z775" s="650"/>
      <c r="AA775" s="650"/>
      <c r="AB775" s="650"/>
      <c r="AC775" s="650"/>
      <c r="AX775" s="1101"/>
      <c r="AY775" s="909" t="s">
        <v>100</v>
      </c>
      <c r="AZ775" s="971" t="s">
        <v>2189</v>
      </c>
      <c r="BA775" s="941">
        <v>0.22827234196954752</v>
      </c>
      <c r="BB775" s="927">
        <v>39.000000000000171</v>
      </c>
      <c r="BC775" s="941">
        <v>0.33827560660273487</v>
      </c>
      <c r="BD775" s="942">
        <v>1.2617243933972653</v>
      </c>
      <c r="BE775" s="650"/>
      <c r="BF775" s="650"/>
      <c r="BG775" s="650"/>
    </row>
    <row r="776" spans="18:59" ht="16.5">
      <c r="R776" s="1101"/>
      <c r="S776" s="909" t="s">
        <v>101</v>
      </c>
      <c r="T776" s="971" t="s">
        <v>2190</v>
      </c>
      <c r="U776" s="941">
        <v>0.20799545250343415</v>
      </c>
      <c r="V776" s="927">
        <v>39.000000000000298</v>
      </c>
      <c r="W776" s="941">
        <v>1.1792894868124257</v>
      </c>
      <c r="X776" s="942">
        <v>2.0207105131875731</v>
      </c>
      <c r="Y776" s="650"/>
      <c r="Z776" s="650"/>
      <c r="AA776" s="650"/>
      <c r="AB776" s="650"/>
      <c r="AC776" s="650"/>
      <c r="AX776" s="1101"/>
      <c r="AY776" s="909" t="s">
        <v>101</v>
      </c>
      <c r="AZ776" s="971" t="s">
        <v>2191</v>
      </c>
      <c r="BA776" s="941">
        <v>0.26004054034146817</v>
      </c>
      <c r="BB776" s="927">
        <v>39.000000000000071</v>
      </c>
      <c r="BC776" s="941">
        <v>0.3740183602099344</v>
      </c>
      <c r="BD776" s="942">
        <v>1.4259816397900658</v>
      </c>
      <c r="BE776" s="650"/>
      <c r="BF776" s="650"/>
      <c r="BG776" s="650"/>
    </row>
    <row r="777" spans="18:59" ht="16.5">
      <c r="R777" s="1101"/>
      <c r="S777" s="909" t="s">
        <v>102</v>
      </c>
      <c r="T777" s="971" t="s">
        <v>2192</v>
      </c>
      <c r="U777" s="941">
        <v>0.20579219458091019</v>
      </c>
      <c r="V777" s="941">
        <v>38.999999999999133</v>
      </c>
      <c r="W777" s="941">
        <v>1.3837459966068113</v>
      </c>
      <c r="X777" s="942">
        <v>2.2162540033931855</v>
      </c>
      <c r="Y777" s="650"/>
      <c r="Z777" s="650"/>
      <c r="AA777" s="650"/>
      <c r="AB777" s="650"/>
      <c r="AC777" s="650"/>
      <c r="AX777" s="1101"/>
      <c r="AY777" s="909" t="s">
        <v>102</v>
      </c>
      <c r="AZ777" s="971" t="s">
        <v>2193</v>
      </c>
      <c r="BA777" s="941">
        <v>0.25228302290626603</v>
      </c>
      <c r="BB777" s="941">
        <v>38.999999999998877</v>
      </c>
      <c r="BC777" s="941">
        <v>1.1897094202881415</v>
      </c>
      <c r="BD777" s="942">
        <v>2.2102905797118586</v>
      </c>
      <c r="BE777" s="650"/>
      <c r="BF777" s="650"/>
      <c r="BG777" s="650"/>
    </row>
    <row r="778" spans="18:59" ht="16.5">
      <c r="R778" s="1101"/>
      <c r="S778" s="909" t="s">
        <v>103</v>
      </c>
      <c r="T778" s="971" t="s">
        <v>2194</v>
      </c>
      <c r="U778" s="941">
        <v>0.18574559079941672</v>
      </c>
      <c r="V778" s="941">
        <v>38.999999999998401</v>
      </c>
      <c r="W778" s="941">
        <v>1.7242940800532081</v>
      </c>
      <c r="X778" s="942">
        <v>2.4757059199467895</v>
      </c>
      <c r="Y778" s="650"/>
      <c r="Z778" s="650"/>
      <c r="AA778" s="650"/>
      <c r="AB778" s="650"/>
      <c r="AC778" s="650"/>
      <c r="AX778" s="1101"/>
      <c r="AY778" s="909" t="s">
        <v>103</v>
      </c>
      <c r="AZ778" s="971" t="s">
        <v>2195</v>
      </c>
      <c r="BA778" s="941">
        <v>0.21276901858742397</v>
      </c>
      <c r="BB778" s="927">
        <v>39.000000000000114</v>
      </c>
      <c r="BC778" s="941">
        <v>1.7696340380381455</v>
      </c>
      <c r="BD778" s="942">
        <v>2.630365961961854</v>
      </c>
      <c r="BE778" s="650"/>
      <c r="BF778" s="650"/>
      <c r="BG778" s="650"/>
    </row>
    <row r="779" spans="18:59" ht="16.5">
      <c r="R779" s="1102"/>
      <c r="S779" s="914" t="s">
        <v>104</v>
      </c>
      <c r="T779" s="973" t="s">
        <v>2196</v>
      </c>
      <c r="U779" s="974">
        <v>0.21125725935368586</v>
      </c>
      <c r="V779" s="1001">
        <v>39.000000000000881</v>
      </c>
      <c r="W779" s="974">
        <v>2.3726918597134876</v>
      </c>
      <c r="X779" s="975">
        <v>3.2273081402864676</v>
      </c>
      <c r="Y779" s="650"/>
      <c r="Z779" s="650"/>
      <c r="AA779" s="650"/>
      <c r="AB779" s="650"/>
      <c r="AC779" s="650"/>
      <c r="AX779" s="1102"/>
      <c r="AY779" s="914" t="s">
        <v>104</v>
      </c>
      <c r="AZ779" s="973" t="s">
        <v>2197</v>
      </c>
      <c r="BA779" s="974">
        <v>0.21605765823249815</v>
      </c>
      <c r="BB779" s="974">
        <v>38.999999999996653</v>
      </c>
      <c r="BC779" s="974">
        <v>2.1629821364887789</v>
      </c>
      <c r="BD779" s="975">
        <v>3.0370178635112168</v>
      </c>
      <c r="BE779" s="650"/>
      <c r="BF779" s="650"/>
      <c r="BG779" s="650"/>
    </row>
    <row r="780" spans="18:59" ht="16.5">
      <c r="R780" s="1285" t="s">
        <v>1049</v>
      </c>
      <c r="S780" s="904" t="s">
        <v>99</v>
      </c>
      <c r="T780" s="976" t="s">
        <v>2198</v>
      </c>
      <c r="U780" s="977">
        <v>0.20422104727642698</v>
      </c>
      <c r="V780" s="1008">
        <v>38.999999999999972</v>
      </c>
      <c r="W780" s="977">
        <v>0.14247949754918607</v>
      </c>
      <c r="X780" s="978">
        <v>0.96863161356192307</v>
      </c>
      <c r="Y780" s="650"/>
      <c r="Z780" s="650"/>
      <c r="AA780" s="650"/>
      <c r="AB780" s="650"/>
      <c r="AC780" s="650"/>
      <c r="AX780" s="1285" t="s">
        <v>1049</v>
      </c>
      <c r="AY780" s="904" t="s">
        <v>99</v>
      </c>
      <c r="AZ780" s="976" t="s">
        <v>2199</v>
      </c>
      <c r="BA780" s="977">
        <v>0.19880141003803686</v>
      </c>
      <c r="BB780" s="1008">
        <v>39.000000000000142</v>
      </c>
      <c r="BC780" s="977">
        <v>4.2330637470059142E-2</v>
      </c>
      <c r="BD780" s="978">
        <v>0.84655825141882879</v>
      </c>
      <c r="BE780" s="650"/>
      <c r="BF780" s="650"/>
      <c r="BG780" s="650"/>
    </row>
    <row r="781" spans="18:59" ht="16.5">
      <c r="R781" s="1101"/>
      <c r="S781" s="909" t="s">
        <v>100</v>
      </c>
      <c r="T781" s="971" t="s">
        <v>2199</v>
      </c>
      <c r="U781" s="941">
        <v>0.22982024989498129</v>
      </c>
      <c r="V781" s="927">
        <v>38.999999999999979</v>
      </c>
      <c r="W781" s="941">
        <v>-2.0410888258648154E-2</v>
      </c>
      <c r="X781" s="942">
        <v>0.90929977714753452</v>
      </c>
      <c r="Y781" s="650"/>
      <c r="Z781" s="650"/>
      <c r="AA781" s="650"/>
      <c r="AB781" s="650"/>
      <c r="AC781" s="650"/>
      <c r="AX781" s="1101"/>
      <c r="AY781" s="909" t="s">
        <v>100</v>
      </c>
      <c r="AZ781" s="971" t="s">
        <v>2200</v>
      </c>
      <c r="BA781" s="941">
        <v>0.2406201758148723</v>
      </c>
      <c r="BB781" s="927">
        <v>39.000000000000156</v>
      </c>
      <c r="BC781" s="941">
        <v>0.40218864409056598</v>
      </c>
      <c r="BD781" s="942">
        <v>1.3755891336872113</v>
      </c>
      <c r="BE781" s="650"/>
      <c r="BF781" s="650"/>
      <c r="BG781" s="650"/>
    </row>
    <row r="782" spans="18:59" ht="16.5">
      <c r="R782" s="1101"/>
      <c r="S782" s="909" t="s">
        <v>101</v>
      </c>
      <c r="T782" s="971" t="s">
        <v>2201</v>
      </c>
      <c r="U782" s="941">
        <v>0.21924645762274103</v>
      </c>
      <c r="V782" s="927">
        <v>39.000000000000298</v>
      </c>
      <c r="W782" s="941">
        <v>0.66764329202743022</v>
      </c>
      <c r="X782" s="942">
        <v>1.5545789301947894</v>
      </c>
      <c r="Y782" s="650"/>
      <c r="Z782" s="650"/>
      <c r="AA782" s="650"/>
      <c r="AB782" s="650"/>
      <c r="AC782" s="650"/>
      <c r="AX782" s="1101"/>
      <c r="AY782" s="909" t="s">
        <v>101</v>
      </c>
      <c r="AZ782" s="971" t="s">
        <v>2202</v>
      </c>
      <c r="BA782" s="941">
        <v>0.27410679715331293</v>
      </c>
      <c r="BB782" s="927">
        <v>39.000000000000107</v>
      </c>
      <c r="BC782" s="941">
        <v>0.66778889249993723</v>
      </c>
      <c r="BD782" s="942">
        <v>1.7766555519445073</v>
      </c>
      <c r="BE782" s="650"/>
      <c r="BF782" s="650"/>
      <c r="BG782" s="650"/>
    </row>
    <row r="783" spans="18:59" ht="16.5">
      <c r="R783" s="1101"/>
      <c r="S783" s="909" t="s">
        <v>102</v>
      </c>
      <c r="T783" s="971" t="s">
        <v>2203</v>
      </c>
      <c r="U783" s="941">
        <v>0.21692401985341217</v>
      </c>
      <c r="V783" s="941">
        <v>38.999999999999119</v>
      </c>
      <c r="W783" s="941">
        <v>1.2278964213713561</v>
      </c>
      <c r="X783" s="942">
        <v>2.1054369119619749</v>
      </c>
      <c r="Y783" s="650"/>
      <c r="Z783" s="650"/>
      <c r="AA783" s="650"/>
      <c r="AB783" s="650"/>
      <c r="AC783" s="650"/>
      <c r="AX783" s="1101"/>
      <c r="AY783" s="909" t="s">
        <v>102</v>
      </c>
      <c r="AZ783" s="971" t="s">
        <v>2204</v>
      </c>
      <c r="BA783" s="941">
        <v>0.2659296557920775</v>
      </c>
      <c r="BB783" s="941">
        <v>38.999999999998892</v>
      </c>
      <c r="BC783" s="941">
        <v>1.2398842776387171</v>
      </c>
      <c r="BD783" s="942">
        <v>2.3156712779168389</v>
      </c>
      <c r="BE783" s="650"/>
      <c r="BF783" s="650"/>
      <c r="BG783" s="650"/>
    </row>
    <row r="784" spans="18:59" ht="16.5">
      <c r="R784" s="1101"/>
      <c r="S784" s="909" t="s">
        <v>103</v>
      </c>
      <c r="T784" s="971" t="s">
        <v>2205</v>
      </c>
      <c r="U784" s="941">
        <v>0.19579304408659098</v>
      </c>
      <c r="V784" s="941">
        <v>38.999999999998366</v>
      </c>
      <c r="W784" s="941">
        <v>1.4928600764086384</v>
      </c>
      <c r="X784" s="942">
        <v>2.2849177013691371</v>
      </c>
      <c r="Y784" s="650"/>
      <c r="Z784" s="650"/>
      <c r="AA784" s="650"/>
      <c r="AB784" s="650"/>
      <c r="AC784" s="650"/>
      <c r="AX784" s="1101"/>
      <c r="AY784" s="909" t="s">
        <v>103</v>
      </c>
      <c r="AZ784" s="971" t="s">
        <v>2206</v>
      </c>
      <c r="BA784" s="941">
        <v>0.22427823808498731</v>
      </c>
      <c r="BB784" s="927">
        <v>39.000000000000021</v>
      </c>
      <c r="BC784" s="941">
        <v>1.6574655553748285</v>
      </c>
      <c r="BD784" s="942">
        <v>2.5647566668473938</v>
      </c>
      <c r="BE784" s="650"/>
      <c r="BF784" s="650"/>
      <c r="BG784" s="650"/>
    </row>
    <row r="785" spans="18:59" ht="16.5">
      <c r="R785" s="1102"/>
      <c r="S785" s="914" t="s">
        <v>104</v>
      </c>
      <c r="T785" s="973" t="s">
        <v>2207</v>
      </c>
      <c r="U785" s="974">
        <v>0.22268470393418655</v>
      </c>
      <c r="V785" s="1001">
        <v>39.000000000000554</v>
      </c>
      <c r="W785" s="974">
        <v>2.1051332268768586</v>
      </c>
      <c r="X785" s="975">
        <v>3.005977884234238</v>
      </c>
      <c r="Y785" s="650"/>
      <c r="Z785" s="650"/>
      <c r="AA785" s="650"/>
      <c r="AB785" s="650"/>
      <c r="AC785" s="650"/>
      <c r="AX785" s="1102"/>
      <c r="AY785" s="914" t="s">
        <v>104</v>
      </c>
      <c r="AZ785" s="973" t="s">
        <v>2208</v>
      </c>
      <c r="BA785" s="974">
        <v>0.22774476864564119</v>
      </c>
      <c r="BB785" s="974">
        <v>38.999999999996668</v>
      </c>
      <c r="BC785" s="974">
        <v>2.4282316132635362</v>
      </c>
      <c r="BD785" s="975">
        <v>3.3495461645142308</v>
      </c>
      <c r="BE785" s="650"/>
      <c r="BF785" s="650"/>
      <c r="BG785" s="650"/>
    </row>
    <row r="786" spans="18:59" ht="15.75" thickBot="1">
      <c r="R786" s="1288" t="s">
        <v>10</v>
      </c>
      <c r="S786" s="904" t="s">
        <v>99</v>
      </c>
      <c r="T786" s="996">
        <v>0.29166666666666619</v>
      </c>
      <c r="U786" s="977">
        <v>0.12505934014101164</v>
      </c>
      <c r="V786" s="1008">
        <v>38.999999999999901</v>
      </c>
      <c r="W786" s="977">
        <v>3.8710274897688954E-2</v>
      </c>
      <c r="X786" s="978">
        <v>0.5446230584356434</v>
      </c>
      <c r="Y786" s="650"/>
      <c r="Z786" s="650"/>
      <c r="AA786" s="650"/>
      <c r="AB786" s="650"/>
      <c r="AC786" s="650"/>
      <c r="AX786" s="1288" t="s">
        <v>10</v>
      </c>
      <c r="AY786" s="904" t="s">
        <v>99</v>
      </c>
      <c r="AZ786" s="996">
        <v>0.37500000000000044</v>
      </c>
      <c r="BA786" s="977">
        <v>0.12174050368475108</v>
      </c>
      <c r="BB786" s="1008">
        <v>38.999999999999993</v>
      </c>
      <c r="BC786" s="977">
        <v>0.12875658859618705</v>
      </c>
      <c r="BD786" s="978">
        <v>0.62124341140381378</v>
      </c>
      <c r="BE786" s="650"/>
      <c r="BF786" s="650"/>
      <c r="BG786" s="650"/>
    </row>
    <row r="787" spans="18:59" ht="15">
      <c r="R787" s="1101"/>
      <c r="S787" s="909" t="s">
        <v>100</v>
      </c>
      <c r="T787" s="979">
        <v>0.45833333333333309</v>
      </c>
      <c r="U787" s="941">
        <v>0.14073558620040599</v>
      </c>
      <c r="V787" s="927">
        <v>38.999999999999766</v>
      </c>
      <c r="W787" s="941">
        <v>0.17366874099976146</v>
      </c>
      <c r="X787" s="942">
        <v>0.7429979256669047</v>
      </c>
      <c r="Y787" s="650"/>
      <c r="Z787" s="650"/>
      <c r="AA787" s="650"/>
      <c r="AB787" s="650"/>
      <c r="AC787" s="650"/>
      <c r="AX787" s="1101"/>
      <c r="AY787" s="909" t="s">
        <v>100</v>
      </c>
      <c r="AZ787" s="979">
        <v>0.66666666666666519</v>
      </c>
      <c r="BA787" s="941">
        <v>0.14734916314130359</v>
      </c>
      <c r="BB787" s="927">
        <v>39.000000000000149</v>
      </c>
      <c r="BC787" s="941">
        <v>0.36862485230577713</v>
      </c>
      <c r="BD787" s="942">
        <v>0.96470848102755324</v>
      </c>
      <c r="BE787" s="650"/>
      <c r="BF787" s="650"/>
      <c r="BG787" s="650"/>
    </row>
    <row r="788" spans="18:59" ht="15">
      <c r="R788" s="1101"/>
      <c r="S788" s="909" t="s">
        <v>101</v>
      </c>
      <c r="T788" s="979">
        <v>1.3749999999999984</v>
      </c>
      <c r="U788" s="941">
        <v>0.13426048727211284</v>
      </c>
      <c r="V788" s="927">
        <v>39.000000000000313</v>
      </c>
      <c r="W788" s="941">
        <v>1.1034325314750235</v>
      </c>
      <c r="X788" s="942">
        <v>1.6465674685249734</v>
      </c>
      <c r="Y788" s="650"/>
      <c r="Z788" s="650"/>
      <c r="AA788" s="650"/>
      <c r="AB788" s="650"/>
      <c r="AC788" s="650"/>
      <c r="AX788" s="1101"/>
      <c r="AY788" s="909" t="s">
        <v>101</v>
      </c>
      <c r="AZ788" s="979">
        <v>1.2083333333333335</v>
      </c>
      <c r="BA788" s="941">
        <v>0.16785544701354743</v>
      </c>
      <c r="BB788" s="927">
        <v>39.000000000000014</v>
      </c>
      <c r="BC788" s="941">
        <v>0.86881364478036793</v>
      </c>
      <c r="BD788" s="942">
        <v>1.5478530218862989</v>
      </c>
      <c r="BE788" s="650"/>
      <c r="BF788" s="650"/>
      <c r="BG788" s="650"/>
    </row>
    <row r="789" spans="18:59" ht="15">
      <c r="R789" s="1101"/>
      <c r="S789" s="909" t="s">
        <v>102</v>
      </c>
      <c r="T789" s="979">
        <v>1.7083333333333319</v>
      </c>
      <c r="U789" s="941">
        <v>0.13283829039855694</v>
      </c>
      <c r="V789" s="941">
        <v>38.999999999999048</v>
      </c>
      <c r="W789" s="941">
        <v>1.4396425295110025</v>
      </c>
      <c r="X789" s="942">
        <v>1.9770241371556614</v>
      </c>
      <c r="Y789" s="650"/>
      <c r="Z789" s="650"/>
      <c r="AA789" s="650"/>
      <c r="AB789" s="650"/>
      <c r="AC789" s="650"/>
      <c r="AX789" s="1101"/>
      <c r="AY789" s="909" t="s">
        <v>102</v>
      </c>
      <c r="AZ789" s="979">
        <v>1.8333333333333304</v>
      </c>
      <c r="BA789" s="941">
        <v>0.16284799104113853</v>
      </c>
      <c r="BB789" s="941">
        <v>38.999999999999041</v>
      </c>
      <c r="BC789" s="941">
        <v>1.5039421805082385</v>
      </c>
      <c r="BD789" s="942">
        <v>2.1627244861584223</v>
      </c>
      <c r="BE789" s="650"/>
      <c r="BF789" s="650"/>
      <c r="BG789" s="650"/>
    </row>
    <row r="790" spans="18:59" ht="15">
      <c r="R790" s="1101"/>
      <c r="S790" s="909" t="s">
        <v>103</v>
      </c>
      <c r="T790" s="979">
        <v>2.0833333333333308</v>
      </c>
      <c r="U790" s="941">
        <v>0.1198982632995997</v>
      </c>
      <c r="V790" s="941">
        <v>38.999999999998494</v>
      </c>
      <c r="W790" s="941">
        <v>1.840816204829087</v>
      </c>
      <c r="X790" s="942">
        <v>2.3258504618375744</v>
      </c>
      <c r="Y790" s="650"/>
      <c r="Z790" s="650"/>
      <c r="AA790" s="650"/>
      <c r="AB790" s="650"/>
      <c r="AC790" s="650"/>
      <c r="AX790" s="1101"/>
      <c r="AY790" s="909" t="s">
        <v>103</v>
      </c>
      <c r="AZ790" s="979">
        <v>2.4166666666666661</v>
      </c>
      <c r="BA790" s="941">
        <v>0.13734181092966502</v>
      </c>
      <c r="BB790" s="927">
        <v>38.999999999999844</v>
      </c>
      <c r="BC790" s="941">
        <v>2.1388666327578658</v>
      </c>
      <c r="BD790" s="942">
        <v>2.6944667005754663</v>
      </c>
      <c r="BE790" s="650"/>
      <c r="BF790" s="650"/>
      <c r="BG790" s="650"/>
    </row>
    <row r="791" spans="18:59" ht="15.75" thickBot="1">
      <c r="R791" s="1109"/>
      <c r="S791" s="919" t="s">
        <v>104</v>
      </c>
      <c r="T791" s="972">
        <v>3.0416666666666705</v>
      </c>
      <c r="U791" s="958">
        <v>0.13636597454037505</v>
      </c>
      <c r="V791" s="931">
        <v>39.000000000000156</v>
      </c>
      <c r="W791" s="958">
        <v>2.7658404481619288</v>
      </c>
      <c r="X791" s="959">
        <v>3.3174928851714123</v>
      </c>
      <c r="Y791" s="650"/>
      <c r="Z791" s="650"/>
      <c r="AA791" s="650"/>
      <c r="AB791" s="650"/>
      <c r="AC791" s="650"/>
      <c r="AX791" s="1109"/>
      <c r="AY791" s="919" t="s">
        <v>104</v>
      </c>
      <c r="AZ791" s="972">
        <v>2.9583333333332464</v>
      </c>
      <c r="BA791" s="958">
        <v>0.13946461869250401</v>
      </c>
      <c r="BB791" s="958">
        <v>38.999999999999439</v>
      </c>
      <c r="BC791" s="958">
        <v>2.6762395154375693</v>
      </c>
      <c r="BD791" s="959">
        <v>3.2404271512289236</v>
      </c>
      <c r="BE791" s="650"/>
      <c r="BF791" s="650"/>
      <c r="BG791" s="650"/>
    </row>
    <row r="792" spans="18:59" ht="15">
      <c r="R792" s="1292" t="s">
        <v>1886</v>
      </c>
      <c r="S792" s="1105"/>
      <c r="T792" s="1105"/>
      <c r="U792" s="1105"/>
      <c r="V792" s="1105"/>
      <c r="W792" s="1105"/>
      <c r="X792" s="1105"/>
      <c r="Y792" s="650"/>
      <c r="Z792" s="650"/>
      <c r="AA792" s="650"/>
      <c r="AB792" s="650"/>
      <c r="AC792" s="650"/>
      <c r="AX792" s="1292" t="s">
        <v>1898</v>
      </c>
      <c r="AY792" s="1105"/>
      <c r="AZ792" s="1105"/>
      <c r="BA792" s="1105"/>
      <c r="BB792" s="1105"/>
      <c r="BC792" s="1105"/>
      <c r="BD792" s="1105"/>
      <c r="BE792" s="650"/>
      <c r="BF792" s="650"/>
      <c r="BG792" s="650"/>
    </row>
    <row r="793" spans="18:59" ht="15">
      <c r="R793" s="650"/>
      <c r="S793" s="650"/>
      <c r="T793" s="650"/>
      <c r="U793" s="650"/>
      <c r="V793" s="650"/>
      <c r="W793" s="650"/>
      <c r="X793" s="650"/>
      <c r="Y793" s="650"/>
      <c r="Z793" s="650"/>
      <c r="AA793" s="650"/>
      <c r="AB793" s="650"/>
      <c r="AC793" s="650"/>
      <c r="AX793" s="650"/>
      <c r="AY793" s="650"/>
      <c r="AZ793" s="650"/>
      <c r="BA793" s="650"/>
      <c r="BB793" s="650"/>
      <c r="BC793" s="650"/>
      <c r="BD793" s="650"/>
      <c r="BE793" s="650"/>
      <c r="BF793" s="650"/>
      <c r="BG793" s="650"/>
    </row>
    <row r="794" spans="18:59" ht="15.75" thickBot="1">
      <c r="R794" s="1106" t="s">
        <v>937</v>
      </c>
      <c r="S794" s="1105"/>
      <c r="T794" s="1105"/>
      <c r="U794" s="1105"/>
      <c r="V794" s="1105"/>
      <c r="W794" s="1105"/>
      <c r="X794" s="1105"/>
      <c r="Y794" s="1105"/>
      <c r="Z794" s="1105"/>
      <c r="AA794" s="650"/>
      <c r="AB794" s="650"/>
      <c r="AC794" s="650"/>
      <c r="AX794" s="1106" t="s">
        <v>937</v>
      </c>
      <c r="AY794" s="1105"/>
      <c r="AZ794" s="1105"/>
      <c r="BA794" s="1105"/>
      <c r="BB794" s="1105"/>
      <c r="BC794" s="1105"/>
      <c r="BD794" s="1105"/>
      <c r="BE794" s="1105"/>
      <c r="BF794" s="1105"/>
      <c r="BG794" s="650"/>
    </row>
    <row r="795" spans="18:59" ht="16.5" thickBot="1">
      <c r="R795" s="1297" t="s">
        <v>96</v>
      </c>
      <c r="S795" s="1299" t="s">
        <v>116</v>
      </c>
      <c r="T795" s="1298" t="s">
        <v>117</v>
      </c>
      <c r="U795" s="1289" t="s">
        <v>80</v>
      </c>
      <c r="V795" s="1290" t="s">
        <v>71</v>
      </c>
      <c r="W795" s="1290" t="s">
        <v>50</v>
      </c>
      <c r="X795" s="1290" t="s">
        <v>1927</v>
      </c>
      <c r="Y795" s="1291" t="s">
        <v>1928</v>
      </c>
      <c r="Z795" s="1111"/>
      <c r="AA795" s="650"/>
      <c r="AB795" s="650"/>
      <c r="AC795" s="650"/>
      <c r="AX795" s="1297" t="s">
        <v>96</v>
      </c>
      <c r="AY795" s="1299" t="s">
        <v>116</v>
      </c>
      <c r="AZ795" s="1298" t="s">
        <v>117</v>
      </c>
      <c r="BA795" s="1289" t="s">
        <v>80</v>
      </c>
      <c r="BB795" s="1290" t="s">
        <v>71</v>
      </c>
      <c r="BC795" s="1290" t="s">
        <v>50</v>
      </c>
      <c r="BD795" s="1290" t="s">
        <v>1927</v>
      </c>
      <c r="BE795" s="1291" t="s">
        <v>1928</v>
      </c>
      <c r="BF795" s="1111"/>
      <c r="BG795" s="650"/>
    </row>
    <row r="796" spans="18:59" ht="30" thickBot="1">
      <c r="R796" s="1109"/>
      <c r="S796" s="1113"/>
      <c r="T796" s="1110"/>
      <c r="U796" s="1107"/>
      <c r="V796" s="1108"/>
      <c r="W796" s="1108"/>
      <c r="X796" s="1108"/>
      <c r="Y796" s="951" t="s">
        <v>73</v>
      </c>
      <c r="Z796" s="952" t="s">
        <v>74</v>
      </c>
      <c r="AA796" s="650"/>
      <c r="AB796" s="650"/>
      <c r="AC796" s="650"/>
      <c r="AX796" s="1109"/>
      <c r="AY796" s="1113"/>
      <c r="AZ796" s="1110"/>
      <c r="BA796" s="1107"/>
      <c r="BB796" s="1108"/>
      <c r="BC796" s="1108"/>
      <c r="BD796" s="1108"/>
      <c r="BE796" s="951" t="s">
        <v>73</v>
      </c>
      <c r="BF796" s="952" t="s">
        <v>74</v>
      </c>
      <c r="BG796" s="650"/>
    </row>
    <row r="797" spans="18:59" ht="16.5">
      <c r="R797" s="1284" t="s">
        <v>99</v>
      </c>
      <c r="S797" s="1300" t="s">
        <v>858</v>
      </c>
      <c r="T797" s="924" t="s">
        <v>1049</v>
      </c>
      <c r="U797" s="970" t="s">
        <v>2209</v>
      </c>
      <c r="V797" s="939">
        <v>0.28149928718611933</v>
      </c>
      <c r="W797" s="926">
        <v>38.999999999999865</v>
      </c>
      <c r="X797" s="939">
        <v>1</v>
      </c>
      <c r="Y797" s="939">
        <v>-0.75977047095464312</v>
      </c>
      <c r="Z797" s="940">
        <v>0.64865935984353174</v>
      </c>
      <c r="AA797" s="650"/>
      <c r="AB797" s="650"/>
      <c r="AC797" s="650"/>
      <c r="AX797" s="1284" t="s">
        <v>99</v>
      </c>
      <c r="AY797" s="1300" t="s">
        <v>858</v>
      </c>
      <c r="AZ797" s="924" t="s">
        <v>1049</v>
      </c>
      <c r="BA797" s="970" t="s">
        <v>2210</v>
      </c>
      <c r="BB797" s="939">
        <v>0.27402883279485801</v>
      </c>
      <c r="BC797" s="926">
        <v>39.000000000000043</v>
      </c>
      <c r="BD797" s="939">
        <v>1</v>
      </c>
      <c r="BE797" s="939">
        <v>-0.72997083860526435</v>
      </c>
      <c r="BF797" s="940">
        <v>0.641081949716375</v>
      </c>
      <c r="BG797" s="650"/>
    </row>
    <row r="798" spans="18:59" ht="16.5">
      <c r="R798" s="1101"/>
      <c r="S798" s="1112"/>
      <c r="T798" s="914" t="s">
        <v>10</v>
      </c>
      <c r="U798" s="973" t="s">
        <v>2211</v>
      </c>
      <c r="V798" s="974">
        <v>0.23059802924595413</v>
      </c>
      <c r="W798" s="1001">
        <v>38.999999999999822</v>
      </c>
      <c r="X798" s="974">
        <v>1</v>
      </c>
      <c r="Y798" s="974">
        <v>-0.36854404806219349</v>
      </c>
      <c r="Z798" s="975">
        <v>0.78521071472885884</v>
      </c>
      <c r="AA798" s="650"/>
      <c r="AB798" s="650"/>
      <c r="AC798" s="650"/>
      <c r="AX798" s="1101"/>
      <c r="AY798" s="1112"/>
      <c r="AZ798" s="914" t="s">
        <v>10</v>
      </c>
      <c r="BA798" s="973" t="s">
        <v>2212</v>
      </c>
      <c r="BB798" s="974">
        <v>0.22447839719495824</v>
      </c>
      <c r="BC798" s="1001">
        <v>39.000000000000036</v>
      </c>
      <c r="BD798" s="974">
        <v>1</v>
      </c>
      <c r="BE798" s="974">
        <v>-0.53656815553515624</v>
      </c>
      <c r="BF798" s="975">
        <v>0.58656815553515385</v>
      </c>
      <c r="BG798" s="650"/>
    </row>
    <row r="799" spans="18:59" ht="28.5">
      <c r="R799" s="1101"/>
      <c r="S799" s="1286" t="s">
        <v>1049</v>
      </c>
      <c r="T799" s="904" t="s">
        <v>858</v>
      </c>
      <c r="U799" s="976" t="s">
        <v>2213</v>
      </c>
      <c r="V799" s="977">
        <v>0.28149928718611933</v>
      </c>
      <c r="W799" s="1008">
        <v>38.999999999999865</v>
      </c>
      <c r="X799" s="977">
        <v>1</v>
      </c>
      <c r="Y799" s="977">
        <v>-0.64865935984353174</v>
      </c>
      <c r="Z799" s="978">
        <v>0.75977047095464312</v>
      </c>
      <c r="AA799" s="650"/>
      <c r="AB799" s="650"/>
      <c r="AC799" s="650"/>
      <c r="AX799" s="1101"/>
      <c r="AY799" s="1286" t="s">
        <v>1049</v>
      </c>
      <c r="AZ799" s="904" t="s">
        <v>858</v>
      </c>
      <c r="BA799" s="976" t="s">
        <v>2214</v>
      </c>
      <c r="BB799" s="977">
        <v>0.27402883279485801</v>
      </c>
      <c r="BC799" s="1008">
        <v>39.000000000000043</v>
      </c>
      <c r="BD799" s="977">
        <v>1</v>
      </c>
      <c r="BE799" s="977">
        <v>-0.641081949716375</v>
      </c>
      <c r="BF799" s="978">
        <v>0.72997083860526435</v>
      </c>
      <c r="BG799" s="650"/>
    </row>
    <row r="800" spans="18:59" ht="16.5">
      <c r="R800" s="1101"/>
      <c r="S800" s="1112"/>
      <c r="T800" s="914" t="s">
        <v>10</v>
      </c>
      <c r="U800" s="973" t="s">
        <v>2215</v>
      </c>
      <c r="V800" s="974">
        <v>0.23947040465824976</v>
      </c>
      <c r="W800" s="1001">
        <v>38.999999999999915</v>
      </c>
      <c r="X800" s="974">
        <v>0.83168884044897617</v>
      </c>
      <c r="Y800" s="974">
        <v>-0.33518414054118456</v>
      </c>
      <c r="Z800" s="975">
        <v>0.86296191831896141</v>
      </c>
      <c r="AA800" s="650"/>
      <c r="AB800" s="650"/>
      <c r="AC800" s="650"/>
      <c r="AX800" s="1101"/>
      <c r="AY800" s="1112"/>
      <c r="AZ800" s="914" t="s">
        <v>10</v>
      </c>
      <c r="BA800" s="973" t="s">
        <v>2216</v>
      </c>
      <c r="BB800" s="974">
        <v>0.23311531667938215</v>
      </c>
      <c r="BC800" s="1001">
        <v>38.999999999999993</v>
      </c>
      <c r="BD800" s="974">
        <v>1</v>
      </c>
      <c r="BE800" s="974">
        <v>-0.51373032894339288</v>
      </c>
      <c r="BF800" s="975">
        <v>0.65261921783227994</v>
      </c>
      <c r="BG800" s="650"/>
    </row>
    <row r="801" spans="18:59" ht="28.5">
      <c r="R801" s="1101"/>
      <c r="S801" s="1286" t="s">
        <v>10</v>
      </c>
      <c r="T801" s="904" t="s">
        <v>858</v>
      </c>
      <c r="U801" s="976" t="s">
        <v>2217</v>
      </c>
      <c r="V801" s="977">
        <v>0.23059802924595413</v>
      </c>
      <c r="W801" s="1008">
        <v>38.999999999999822</v>
      </c>
      <c r="X801" s="977">
        <v>1</v>
      </c>
      <c r="Y801" s="977">
        <v>-0.78521071472885884</v>
      </c>
      <c r="Z801" s="978">
        <v>0.36854404806219349</v>
      </c>
      <c r="AA801" s="650"/>
      <c r="AB801" s="650"/>
      <c r="AC801" s="650"/>
      <c r="AX801" s="1101"/>
      <c r="AY801" s="1286" t="s">
        <v>10</v>
      </c>
      <c r="AZ801" s="904" t="s">
        <v>858</v>
      </c>
      <c r="BA801" s="976" t="s">
        <v>2218</v>
      </c>
      <c r="BB801" s="977">
        <v>0.22447839719495824</v>
      </c>
      <c r="BC801" s="1008">
        <v>39.000000000000036</v>
      </c>
      <c r="BD801" s="977">
        <v>1</v>
      </c>
      <c r="BE801" s="977">
        <v>-0.58656815553515385</v>
      </c>
      <c r="BF801" s="978">
        <v>0.53656815553515624</v>
      </c>
      <c r="BG801" s="650"/>
    </row>
    <row r="802" spans="18:59" ht="16.5">
      <c r="R802" s="1102"/>
      <c r="S802" s="1112"/>
      <c r="T802" s="914" t="s">
        <v>1049</v>
      </c>
      <c r="U802" s="973" t="s">
        <v>2219</v>
      </c>
      <c r="V802" s="974">
        <v>0.23947040465824976</v>
      </c>
      <c r="W802" s="1001">
        <v>38.999999999999915</v>
      </c>
      <c r="X802" s="974">
        <v>0.83168884044897617</v>
      </c>
      <c r="Y802" s="974">
        <v>-0.86296191831896141</v>
      </c>
      <c r="Z802" s="975">
        <v>0.33518414054118456</v>
      </c>
      <c r="AA802" s="650"/>
      <c r="AB802" s="650"/>
      <c r="AC802" s="650"/>
      <c r="AX802" s="1102"/>
      <c r="AY802" s="1112"/>
      <c r="AZ802" s="914" t="s">
        <v>1049</v>
      </c>
      <c r="BA802" s="973" t="s">
        <v>2220</v>
      </c>
      <c r="BB802" s="974">
        <v>0.23311531667938215</v>
      </c>
      <c r="BC802" s="1001">
        <v>38.999999999999993</v>
      </c>
      <c r="BD802" s="974">
        <v>1</v>
      </c>
      <c r="BE802" s="974">
        <v>-0.65261921783227994</v>
      </c>
      <c r="BF802" s="975">
        <v>0.51373032894339288</v>
      </c>
      <c r="BG802" s="650"/>
    </row>
    <row r="803" spans="18:59" ht="16.5">
      <c r="R803" s="1285" t="s">
        <v>100</v>
      </c>
      <c r="S803" s="1286" t="s">
        <v>858</v>
      </c>
      <c r="T803" s="904" t="s">
        <v>1049</v>
      </c>
      <c r="U803" s="976" t="s">
        <v>2221</v>
      </c>
      <c r="V803" s="977">
        <v>0.31678535287699816</v>
      </c>
      <c r="W803" s="1008">
        <v>38.999999999999879</v>
      </c>
      <c r="X803" s="977">
        <v>1</v>
      </c>
      <c r="Y803" s="977">
        <v>-0.6369330248096513</v>
      </c>
      <c r="Z803" s="978">
        <v>0.94804413592076242</v>
      </c>
      <c r="AA803" s="650"/>
      <c r="AB803" s="650"/>
      <c r="AC803" s="650"/>
      <c r="AX803" s="1285" t="s">
        <v>100</v>
      </c>
      <c r="AY803" s="1286" t="s">
        <v>858</v>
      </c>
      <c r="AZ803" s="904" t="s">
        <v>1049</v>
      </c>
      <c r="BA803" s="976" t="s">
        <v>2222</v>
      </c>
      <c r="BB803" s="977">
        <v>0.33167202341687207</v>
      </c>
      <c r="BC803" s="1008">
        <v>39.000000000000128</v>
      </c>
      <c r="BD803" s="977">
        <v>1</v>
      </c>
      <c r="BE803" s="977">
        <v>-0.9186188262024696</v>
      </c>
      <c r="BF803" s="978">
        <v>0.74084104842469234</v>
      </c>
      <c r="BG803" s="650"/>
    </row>
    <row r="804" spans="18:59" ht="16.5">
      <c r="R804" s="1101"/>
      <c r="S804" s="1112"/>
      <c r="T804" s="914" t="s">
        <v>10</v>
      </c>
      <c r="U804" s="973" t="s">
        <v>2223</v>
      </c>
      <c r="V804" s="974">
        <v>0.25950359873956363</v>
      </c>
      <c r="W804" s="1001">
        <v>38.999999999999844</v>
      </c>
      <c r="X804" s="974">
        <v>1</v>
      </c>
      <c r="Y804" s="974">
        <v>-0.5075225609824755</v>
      </c>
      <c r="Z804" s="975">
        <v>0.79085589431580683</v>
      </c>
      <c r="AA804" s="650"/>
      <c r="AB804" s="650"/>
      <c r="AC804" s="650"/>
      <c r="AX804" s="1101"/>
      <c r="AY804" s="1112"/>
      <c r="AZ804" s="914" t="s">
        <v>10</v>
      </c>
      <c r="BA804" s="973" t="s">
        <v>2224</v>
      </c>
      <c r="BB804" s="974">
        <v>0.27169843206523031</v>
      </c>
      <c r="BC804" s="1001">
        <v>39.000000000000121</v>
      </c>
      <c r="BD804" s="974">
        <v>1</v>
      </c>
      <c r="BE804" s="974">
        <v>-0.54636319543398593</v>
      </c>
      <c r="BF804" s="975">
        <v>0.81302986210065553</v>
      </c>
      <c r="BG804" s="650"/>
    </row>
    <row r="805" spans="18:59" ht="28.5">
      <c r="R805" s="1101"/>
      <c r="S805" s="1286" t="s">
        <v>1049</v>
      </c>
      <c r="T805" s="904" t="s">
        <v>858</v>
      </c>
      <c r="U805" s="976" t="s">
        <v>2225</v>
      </c>
      <c r="V805" s="977">
        <v>0.31678535287699816</v>
      </c>
      <c r="W805" s="1008">
        <v>38.999999999999879</v>
      </c>
      <c r="X805" s="977">
        <v>1</v>
      </c>
      <c r="Y805" s="977">
        <v>-0.94804413592076242</v>
      </c>
      <c r="Z805" s="978">
        <v>0.6369330248096513</v>
      </c>
      <c r="AA805" s="650"/>
      <c r="AB805" s="650"/>
      <c r="AC805" s="650"/>
      <c r="AX805" s="1101"/>
      <c r="AY805" s="1286" t="s">
        <v>1049</v>
      </c>
      <c r="AZ805" s="904" t="s">
        <v>858</v>
      </c>
      <c r="BA805" s="976" t="s">
        <v>2226</v>
      </c>
      <c r="BB805" s="977">
        <v>0.33167202341687207</v>
      </c>
      <c r="BC805" s="1008">
        <v>39.000000000000128</v>
      </c>
      <c r="BD805" s="977">
        <v>1</v>
      </c>
      <c r="BE805" s="977">
        <v>-0.74084104842469234</v>
      </c>
      <c r="BF805" s="978">
        <v>0.9186188262024696</v>
      </c>
      <c r="BG805" s="650"/>
    </row>
    <row r="806" spans="18:59" ht="16.5">
      <c r="R806" s="1101"/>
      <c r="S806" s="1112"/>
      <c r="T806" s="914" t="s">
        <v>10</v>
      </c>
      <c r="U806" s="973" t="s">
        <v>2227</v>
      </c>
      <c r="V806" s="974">
        <v>0.26948813050849502</v>
      </c>
      <c r="W806" s="1001">
        <v>38.999999999999829</v>
      </c>
      <c r="X806" s="974">
        <v>1</v>
      </c>
      <c r="Y806" s="974">
        <v>-0.68805599930726324</v>
      </c>
      <c r="Z806" s="975">
        <v>0.66027822152948346</v>
      </c>
      <c r="AA806" s="650"/>
      <c r="AB806" s="650"/>
      <c r="AC806" s="650"/>
      <c r="AX806" s="1101"/>
      <c r="AY806" s="1112"/>
      <c r="AZ806" s="914" t="s">
        <v>10</v>
      </c>
      <c r="BA806" s="973" t="s">
        <v>2228</v>
      </c>
      <c r="BB806" s="974">
        <v>0.2821521661933904</v>
      </c>
      <c r="BC806" s="1001">
        <v>39.000000000000121</v>
      </c>
      <c r="BD806" s="974">
        <v>1</v>
      </c>
      <c r="BE806" s="974">
        <v>-0.48362597310260247</v>
      </c>
      <c r="BF806" s="975">
        <v>0.92807041754704944</v>
      </c>
      <c r="BG806" s="650"/>
    </row>
    <row r="807" spans="18:59" ht="28.5">
      <c r="R807" s="1101"/>
      <c r="S807" s="1286" t="s">
        <v>10</v>
      </c>
      <c r="T807" s="904" t="s">
        <v>858</v>
      </c>
      <c r="U807" s="976" t="s">
        <v>2229</v>
      </c>
      <c r="V807" s="977">
        <v>0.25950359873956363</v>
      </c>
      <c r="W807" s="1008">
        <v>38.999999999999844</v>
      </c>
      <c r="X807" s="977">
        <v>1</v>
      </c>
      <c r="Y807" s="977">
        <v>-0.79085589431580683</v>
      </c>
      <c r="Z807" s="978">
        <v>0.5075225609824755</v>
      </c>
      <c r="AA807" s="650"/>
      <c r="AB807" s="650"/>
      <c r="AC807" s="650"/>
      <c r="AX807" s="1101"/>
      <c r="AY807" s="1286" t="s">
        <v>10</v>
      </c>
      <c r="AZ807" s="904" t="s">
        <v>858</v>
      </c>
      <c r="BA807" s="976" t="s">
        <v>2230</v>
      </c>
      <c r="BB807" s="977">
        <v>0.27169843206523031</v>
      </c>
      <c r="BC807" s="1008">
        <v>39.000000000000121</v>
      </c>
      <c r="BD807" s="977">
        <v>1</v>
      </c>
      <c r="BE807" s="977">
        <v>-0.81302986210065553</v>
      </c>
      <c r="BF807" s="978">
        <v>0.54636319543398593</v>
      </c>
      <c r="BG807" s="650"/>
    </row>
    <row r="808" spans="18:59" ht="16.5">
      <c r="R808" s="1102"/>
      <c r="S808" s="1112"/>
      <c r="T808" s="914" t="s">
        <v>1049</v>
      </c>
      <c r="U808" s="973" t="s">
        <v>2231</v>
      </c>
      <c r="V808" s="974">
        <v>0.26948813050849502</v>
      </c>
      <c r="W808" s="1001">
        <v>38.999999999999829</v>
      </c>
      <c r="X808" s="974">
        <v>1</v>
      </c>
      <c r="Y808" s="974">
        <v>-0.66027822152948346</v>
      </c>
      <c r="Z808" s="975">
        <v>0.68805599930726324</v>
      </c>
      <c r="AA808" s="650"/>
      <c r="AB808" s="650"/>
      <c r="AC808" s="650"/>
      <c r="AX808" s="1102"/>
      <c r="AY808" s="1112"/>
      <c r="AZ808" s="914" t="s">
        <v>1049</v>
      </c>
      <c r="BA808" s="973" t="s">
        <v>2232</v>
      </c>
      <c r="BB808" s="974">
        <v>0.2821521661933904</v>
      </c>
      <c r="BC808" s="1001">
        <v>39.000000000000121</v>
      </c>
      <c r="BD808" s="974">
        <v>1</v>
      </c>
      <c r="BE808" s="974">
        <v>-0.92807041754704944</v>
      </c>
      <c r="BF808" s="975">
        <v>0.48362597310260247</v>
      </c>
      <c r="BG808" s="650"/>
    </row>
    <row r="809" spans="18:59" ht="16.5">
      <c r="R809" s="1285" t="s">
        <v>101</v>
      </c>
      <c r="S809" s="1286" t="s">
        <v>858</v>
      </c>
      <c r="T809" s="904" t="s">
        <v>1049</v>
      </c>
      <c r="U809" s="976" t="s">
        <v>2233</v>
      </c>
      <c r="V809" s="977">
        <v>0.30221038605949446</v>
      </c>
      <c r="W809" s="1008">
        <v>39.000000000000313</v>
      </c>
      <c r="X809" s="977">
        <v>0.34135733263437962</v>
      </c>
      <c r="Y809" s="977">
        <v>-0.26713811060720805</v>
      </c>
      <c r="Z809" s="978">
        <v>1.2449158883849871</v>
      </c>
      <c r="AA809" s="650"/>
      <c r="AB809" s="650"/>
      <c r="AC809" s="650"/>
      <c r="AX809" s="1285" t="s">
        <v>101</v>
      </c>
      <c r="AY809" s="1286" t="s">
        <v>858</v>
      </c>
      <c r="AZ809" s="904" t="s">
        <v>1049</v>
      </c>
      <c r="BA809" s="976" t="s">
        <v>2234</v>
      </c>
      <c r="BB809" s="977">
        <v>0.37783014552405719</v>
      </c>
      <c r="BC809" s="1008">
        <v>39.000000000000099</v>
      </c>
      <c r="BD809" s="977">
        <v>1</v>
      </c>
      <c r="BE809" s="977">
        <v>-1.2674239903159665</v>
      </c>
      <c r="BF809" s="978">
        <v>0.62297954587152193</v>
      </c>
      <c r="BG809" s="650"/>
    </row>
    <row r="810" spans="18:59" ht="16.5">
      <c r="R810" s="1101"/>
      <c r="S810" s="1112"/>
      <c r="T810" s="914" t="s">
        <v>10</v>
      </c>
      <c r="U810" s="973" t="s">
        <v>2235</v>
      </c>
      <c r="V810" s="974">
        <v>0.2475641062526098</v>
      </c>
      <c r="W810" s="1001">
        <v>39.000000000000355</v>
      </c>
      <c r="X810" s="974">
        <v>1</v>
      </c>
      <c r="Y810" s="974">
        <v>-0.39432070195710378</v>
      </c>
      <c r="Z810" s="975">
        <v>0.84432070195710562</v>
      </c>
      <c r="AA810" s="650"/>
      <c r="AB810" s="650"/>
      <c r="AC810" s="650"/>
      <c r="AX810" s="1101"/>
      <c r="AY810" s="1112"/>
      <c r="AZ810" s="914" t="s">
        <v>10</v>
      </c>
      <c r="BA810" s="973" t="s">
        <v>2236</v>
      </c>
      <c r="BB810" s="974">
        <v>0.30951015122803421</v>
      </c>
      <c r="BC810" s="1001">
        <v>39.000000000000028</v>
      </c>
      <c r="BD810" s="974">
        <v>0.97588529594995355</v>
      </c>
      <c r="BE810" s="974">
        <v>-1.0826218480253744</v>
      </c>
      <c r="BF810" s="975">
        <v>0.4659551813587075</v>
      </c>
      <c r="BG810" s="650"/>
    </row>
    <row r="811" spans="18:59" ht="28.5">
      <c r="R811" s="1101"/>
      <c r="S811" s="1286" t="s">
        <v>1049</v>
      </c>
      <c r="T811" s="904" t="s">
        <v>858</v>
      </c>
      <c r="U811" s="976" t="s">
        <v>2237</v>
      </c>
      <c r="V811" s="977">
        <v>0.30221038605949446</v>
      </c>
      <c r="W811" s="1008">
        <v>39.000000000000313</v>
      </c>
      <c r="X811" s="977">
        <v>0.34135733263437962</v>
      </c>
      <c r="Y811" s="977">
        <v>-1.2449158883849871</v>
      </c>
      <c r="Z811" s="978">
        <v>0.26713811060720805</v>
      </c>
      <c r="AA811" s="650"/>
      <c r="AB811" s="650"/>
      <c r="AC811" s="650"/>
      <c r="AX811" s="1101"/>
      <c r="AY811" s="1286" t="s">
        <v>1049</v>
      </c>
      <c r="AZ811" s="904" t="s">
        <v>858</v>
      </c>
      <c r="BA811" s="976" t="s">
        <v>2238</v>
      </c>
      <c r="BB811" s="977">
        <v>0.37783014552405719</v>
      </c>
      <c r="BC811" s="1008">
        <v>39.000000000000099</v>
      </c>
      <c r="BD811" s="977">
        <v>1</v>
      </c>
      <c r="BE811" s="977">
        <v>-0.62297954587152193</v>
      </c>
      <c r="BF811" s="978">
        <v>1.2674239903159665</v>
      </c>
      <c r="BG811" s="650"/>
    </row>
    <row r="812" spans="18:59" ht="16.5">
      <c r="R812" s="1101"/>
      <c r="S812" s="1112"/>
      <c r="T812" s="914" t="s">
        <v>10</v>
      </c>
      <c r="U812" s="973" t="s">
        <v>2239</v>
      </c>
      <c r="V812" s="974">
        <v>0.25708926002979104</v>
      </c>
      <c r="W812" s="1001">
        <v>39.000000000000327</v>
      </c>
      <c r="X812" s="974">
        <v>0.93301438197493525</v>
      </c>
      <c r="Y812" s="974">
        <v>-0.90703826703346158</v>
      </c>
      <c r="Z812" s="975">
        <v>0.37926048925568417</v>
      </c>
      <c r="AA812" s="650"/>
      <c r="AB812" s="650"/>
      <c r="AC812" s="650"/>
      <c r="AX812" s="1101"/>
      <c r="AY812" s="1112"/>
      <c r="AZ812" s="914" t="s">
        <v>10</v>
      </c>
      <c r="BA812" s="973" t="s">
        <v>2240</v>
      </c>
      <c r="BB812" s="974">
        <v>0.32141871031065589</v>
      </c>
      <c r="BC812" s="1001">
        <v>39.000000000000071</v>
      </c>
      <c r="BD812" s="974">
        <v>1</v>
      </c>
      <c r="BE812" s="974">
        <v>-0.79019076669989108</v>
      </c>
      <c r="BF812" s="975">
        <v>0.81796854447766865</v>
      </c>
      <c r="BG812" s="650"/>
    </row>
    <row r="813" spans="18:59" ht="28.5">
      <c r="R813" s="1101"/>
      <c r="S813" s="1286" t="s">
        <v>10</v>
      </c>
      <c r="T813" s="904" t="s">
        <v>858</v>
      </c>
      <c r="U813" s="976" t="s">
        <v>2241</v>
      </c>
      <c r="V813" s="977">
        <v>0.2475641062526098</v>
      </c>
      <c r="W813" s="1008">
        <v>39.000000000000355</v>
      </c>
      <c r="X813" s="977">
        <v>1</v>
      </c>
      <c r="Y813" s="977">
        <v>-0.84432070195710562</v>
      </c>
      <c r="Z813" s="978">
        <v>0.39432070195710378</v>
      </c>
      <c r="AA813" s="650"/>
      <c r="AB813" s="650"/>
      <c r="AC813" s="650"/>
      <c r="AX813" s="1101"/>
      <c r="AY813" s="1286" t="s">
        <v>10</v>
      </c>
      <c r="AZ813" s="904" t="s">
        <v>858</v>
      </c>
      <c r="BA813" s="976" t="s">
        <v>2242</v>
      </c>
      <c r="BB813" s="977">
        <v>0.30951015122803421</v>
      </c>
      <c r="BC813" s="1008">
        <v>39.000000000000028</v>
      </c>
      <c r="BD813" s="977">
        <v>0.97588529594995355</v>
      </c>
      <c r="BE813" s="977">
        <v>-0.4659551813587075</v>
      </c>
      <c r="BF813" s="978">
        <v>1.0826218480253744</v>
      </c>
      <c r="BG813" s="650"/>
    </row>
    <row r="814" spans="18:59" ht="16.5">
      <c r="R814" s="1102"/>
      <c r="S814" s="1112"/>
      <c r="T814" s="914" t="s">
        <v>1049</v>
      </c>
      <c r="U814" s="973" t="s">
        <v>2243</v>
      </c>
      <c r="V814" s="974">
        <v>0.25708926002979104</v>
      </c>
      <c r="W814" s="1001">
        <v>39.000000000000327</v>
      </c>
      <c r="X814" s="974">
        <v>0.93301438197493525</v>
      </c>
      <c r="Y814" s="974">
        <v>-0.37926048925568417</v>
      </c>
      <c r="Z814" s="975">
        <v>0.90703826703346158</v>
      </c>
      <c r="AA814" s="650"/>
      <c r="AB814" s="650"/>
      <c r="AC814" s="650"/>
      <c r="AX814" s="1102"/>
      <c r="AY814" s="1112"/>
      <c r="AZ814" s="914" t="s">
        <v>1049</v>
      </c>
      <c r="BA814" s="973" t="s">
        <v>2244</v>
      </c>
      <c r="BB814" s="974">
        <v>0.32141871031065589</v>
      </c>
      <c r="BC814" s="1001">
        <v>39.000000000000071</v>
      </c>
      <c r="BD814" s="974">
        <v>1</v>
      </c>
      <c r="BE814" s="974">
        <v>-0.81796854447766865</v>
      </c>
      <c r="BF814" s="975">
        <v>0.79019076669989108</v>
      </c>
      <c r="BG814" s="650"/>
    </row>
    <row r="815" spans="18:59" ht="16.5">
      <c r="R815" s="1285" t="s">
        <v>102</v>
      </c>
      <c r="S815" s="1286" t="s">
        <v>858</v>
      </c>
      <c r="T815" s="904" t="s">
        <v>1049</v>
      </c>
      <c r="U815" s="976" t="s">
        <v>2245</v>
      </c>
      <c r="V815" s="977">
        <v>0.29900912651588213</v>
      </c>
      <c r="W815" s="977">
        <v>38.999999999999076</v>
      </c>
      <c r="X815" s="977">
        <v>1</v>
      </c>
      <c r="Y815" s="977">
        <v>-0.61468520993820297</v>
      </c>
      <c r="Z815" s="978">
        <v>0.88135187660486936</v>
      </c>
      <c r="AA815" s="650"/>
      <c r="AB815" s="650"/>
      <c r="AC815" s="650"/>
      <c r="AX815" s="1285" t="s">
        <v>102</v>
      </c>
      <c r="AY815" s="1286" t="s">
        <v>858</v>
      </c>
      <c r="AZ815" s="904" t="s">
        <v>1049</v>
      </c>
      <c r="BA815" s="976" t="s">
        <v>2246</v>
      </c>
      <c r="BB815" s="977">
        <v>0.36655873400645689</v>
      </c>
      <c r="BC815" s="977">
        <v>38.999999999998856</v>
      </c>
      <c r="BD815" s="977">
        <v>1</v>
      </c>
      <c r="BE815" s="977">
        <v>-0.99478233021375373</v>
      </c>
      <c r="BF815" s="978">
        <v>0.83922677465819839</v>
      </c>
      <c r="BG815" s="650"/>
    </row>
    <row r="816" spans="18:59" ht="16.5">
      <c r="R816" s="1101"/>
      <c r="S816" s="1112"/>
      <c r="T816" s="914" t="s">
        <v>10</v>
      </c>
      <c r="U816" s="973" t="s">
        <v>2247</v>
      </c>
      <c r="V816" s="974">
        <v>0.24494170479205571</v>
      </c>
      <c r="W816" s="974">
        <v>38.999999999999091</v>
      </c>
      <c r="X816" s="974">
        <v>1</v>
      </c>
      <c r="Y816" s="974">
        <v>-0.52109368396185662</v>
      </c>
      <c r="Z816" s="975">
        <v>0.70442701729518986</v>
      </c>
      <c r="AA816" s="650"/>
      <c r="AB816" s="650"/>
      <c r="AC816" s="650"/>
      <c r="AX816" s="1101"/>
      <c r="AY816" s="1112"/>
      <c r="AZ816" s="914" t="s">
        <v>10</v>
      </c>
      <c r="BA816" s="973" t="s">
        <v>2248</v>
      </c>
      <c r="BB816" s="974">
        <v>0.30027685863692244</v>
      </c>
      <c r="BC816" s="974">
        <v>38.999999999998899</v>
      </c>
      <c r="BD816" s="974">
        <v>1</v>
      </c>
      <c r="BE816" s="974">
        <v>-0.88452330867949569</v>
      </c>
      <c r="BF816" s="975">
        <v>0.61785664201283519</v>
      </c>
      <c r="BG816" s="650"/>
    </row>
    <row r="817" spans="18:59" ht="28.5">
      <c r="R817" s="1101"/>
      <c r="S817" s="1286" t="s">
        <v>1049</v>
      </c>
      <c r="T817" s="904" t="s">
        <v>858</v>
      </c>
      <c r="U817" s="976" t="s">
        <v>2249</v>
      </c>
      <c r="V817" s="977">
        <v>0.29900912651588213</v>
      </c>
      <c r="W817" s="977">
        <v>38.999999999999076</v>
      </c>
      <c r="X817" s="977">
        <v>1</v>
      </c>
      <c r="Y817" s="977">
        <v>-0.88135187660486936</v>
      </c>
      <c r="Z817" s="978">
        <v>0.61468520993820297</v>
      </c>
      <c r="AA817" s="650"/>
      <c r="AB817" s="650"/>
      <c r="AC817" s="650"/>
      <c r="AX817" s="1101"/>
      <c r="AY817" s="1286" t="s">
        <v>1049</v>
      </c>
      <c r="AZ817" s="904" t="s">
        <v>858</v>
      </c>
      <c r="BA817" s="976" t="s">
        <v>2250</v>
      </c>
      <c r="BB817" s="977">
        <v>0.36655873400645689</v>
      </c>
      <c r="BC817" s="977">
        <v>38.999999999998856</v>
      </c>
      <c r="BD817" s="977">
        <v>1</v>
      </c>
      <c r="BE817" s="977">
        <v>-0.83922677465819839</v>
      </c>
      <c r="BF817" s="978">
        <v>0.99478233021375373</v>
      </c>
      <c r="BG817" s="650"/>
    </row>
    <row r="818" spans="18:59" ht="16.5">
      <c r="R818" s="1101"/>
      <c r="S818" s="1112"/>
      <c r="T818" s="914" t="s">
        <v>10</v>
      </c>
      <c r="U818" s="973" t="s">
        <v>2251</v>
      </c>
      <c r="V818" s="974">
        <v>0.25436596035117381</v>
      </c>
      <c r="W818" s="974">
        <v>38.999999999999076</v>
      </c>
      <c r="X818" s="974">
        <v>1</v>
      </c>
      <c r="Y818" s="974">
        <v>-0.67800328065842708</v>
      </c>
      <c r="Z818" s="975">
        <v>0.59466994732509393</v>
      </c>
      <c r="AA818" s="650"/>
      <c r="AB818" s="650"/>
      <c r="AC818" s="650"/>
      <c r="AX818" s="1101"/>
      <c r="AY818" s="1112"/>
      <c r="AZ818" s="914" t="s">
        <v>10</v>
      </c>
      <c r="BA818" s="973" t="s">
        <v>2252</v>
      </c>
      <c r="BB818" s="974">
        <v>0.31183016213289499</v>
      </c>
      <c r="BC818" s="974">
        <v>38.999999999998913</v>
      </c>
      <c r="BD818" s="974">
        <v>1</v>
      </c>
      <c r="BE818" s="974">
        <v>-0.83564794385389374</v>
      </c>
      <c r="BF818" s="975">
        <v>0.72453683274278857</v>
      </c>
      <c r="BG818" s="650"/>
    </row>
    <row r="819" spans="18:59" ht="28.5">
      <c r="R819" s="1101"/>
      <c r="S819" s="1286" t="s">
        <v>10</v>
      </c>
      <c r="T819" s="904" t="s">
        <v>858</v>
      </c>
      <c r="U819" s="976" t="s">
        <v>2253</v>
      </c>
      <c r="V819" s="977">
        <v>0.24494170479205571</v>
      </c>
      <c r="W819" s="977">
        <v>38.999999999999091</v>
      </c>
      <c r="X819" s="977">
        <v>1</v>
      </c>
      <c r="Y819" s="977">
        <v>-0.70442701729518986</v>
      </c>
      <c r="Z819" s="978">
        <v>0.52109368396185662</v>
      </c>
      <c r="AA819" s="650"/>
      <c r="AB819" s="650"/>
      <c r="AC819" s="650"/>
      <c r="AX819" s="1101"/>
      <c r="AY819" s="1286" t="s">
        <v>10</v>
      </c>
      <c r="AZ819" s="904" t="s">
        <v>858</v>
      </c>
      <c r="BA819" s="976" t="s">
        <v>2254</v>
      </c>
      <c r="BB819" s="977">
        <v>0.30027685863692244</v>
      </c>
      <c r="BC819" s="977">
        <v>38.999999999998899</v>
      </c>
      <c r="BD819" s="977">
        <v>1</v>
      </c>
      <c r="BE819" s="977">
        <v>-0.61785664201283519</v>
      </c>
      <c r="BF819" s="978">
        <v>0.88452330867949569</v>
      </c>
      <c r="BG819" s="650"/>
    </row>
    <row r="820" spans="18:59" ht="16.5">
      <c r="R820" s="1102"/>
      <c r="S820" s="1112"/>
      <c r="T820" s="914" t="s">
        <v>1049</v>
      </c>
      <c r="U820" s="973" t="s">
        <v>2255</v>
      </c>
      <c r="V820" s="974">
        <v>0.25436596035117381</v>
      </c>
      <c r="W820" s="974">
        <v>38.999999999999076</v>
      </c>
      <c r="X820" s="974">
        <v>1</v>
      </c>
      <c r="Y820" s="974">
        <v>-0.59466994732509393</v>
      </c>
      <c r="Z820" s="975">
        <v>0.67800328065842708</v>
      </c>
      <c r="AA820" s="650"/>
      <c r="AB820" s="650"/>
      <c r="AC820" s="650"/>
      <c r="AX820" s="1102"/>
      <c r="AY820" s="1112"/>
      <c r="AZ820" s="914" t="s">
        <v>1049</v>
      </c>
      <c r="BA820" s="973" t="s">
        <v>2256</v>
      </c>
      <c r="BB820" s="974">
        <v>0.31183016213289499</v>
      </c>
      <c r="BC820" s="974">
        <v>38.999999999998913</v>
      </c>
      <c r="BD820" s="974">
        <v>1</v>
      </c>
      <c r="BE820" s="974">
        <v>-0.72453683274278857</v>
      </c>
      <c r="BF820" s="975">
        <v>0.83564794385389374</v>
      </c>
      <c r="BG820" s="650"/>
    </row>
    <row r="821" spans="18:59" ht="16.5">
      <c r="R821" s="1285" t="s">
        <v>103</v>
      </c>
      <c r="S821" s="1286" t="s">
        <v>858</v>
      </c>
      <c r="T821" s="904" t="s">
        <v>1049</v>
      </c>
      <c r="U821" s="976" t="s">
        <v>2257</v>
      </c>
      <c r="V821" s="977">
        <v>0.2698820865009719</v>
      </c>
      <c r="W821" s="977">
        <v>38.999999999998423</v>
      </c>
      <c r="X821" s="977">
        <v>1</v>
      </c>
      <c r="Y821" s="977">
        <v>-0.46404154242776835</v>
      </c>
      <c r="Z821" s="978">
        <v>0.88626376464999024</v>
      </c>
      <c r="AA821" s="650"/>
      <c r="AB821" s="650"/>
      <c r="AC821" s="650"/>
      <c r="AX821" s="1285" t="s">
        <v>103</v>
      </c>
      <c r="AY821" s="1286" t="s">
        <v>858</v>
      </c>
      <c r="AZ821" s="904" t="s">
        <v>1049</v>
      </c>
      <c r="BA821" s="976" t="s">
        <v>2226</v>
      </c>
      <c r="BB821" s="977">
        <v>0.30914621677963633</v>
      </c>
      <c r="BC821" s="1008">
        <v>39</v>
      </c>
      <c r="BD821" s="977">
        <v>1</v>
      </c>
      <c r="BE821" s="977">
        <v>-0.68448918631553879</v>
      </c>
      <c r="BF821" s="978">
        <v>0.86226696409331616</v>
      </c>
      <c r="BG821" s="650"/>
    </row>
    <row r="822" spans="18:59" ht="16.5">
      <c r="R822" s="1101"/>
      <c r="S822" s="1112"/>
      <c r="T822" s="914" t="s">
        <v>10</v>
      </c>
      <c r="U822" s="973" t="s">
        <v>2258</v>
      </c>
      <c r="V822" s="974">
        <v>0.22108147376857357</v>
      </c>
      <c r="W822" s="974">
        <v>38.999999999998444</v>
      </c>
      <c r="X822" s="974">
        <v>1</v>
      </c>
      <c r="Y822" s="974">
        <v>-0.53640354854600747</v>
      </c>
      <c r="Z822" s="975">
        <v>0.56973688187934335</v>
      </c>
      <c r="AA822" s="650"/>
      <c r="AB822" s="650"/>
      <c r="AC822" s="650"/>
      <c r="AX822" s="1101"/>
      <c r="AY822" s="1112"/>
      <c r="AZ822" s="914" t="s">
        <v>10</v>
      </c>
      <c r="BA822" s="973" t="s">
        <v>2259</v>
      </c>
      <c r="BB822" s="974">
        <v>0.2532457863422321</v>
      </c>
      <c r="BC822" s="1001">
        <v>38.999999999999943</v>
      </c>
      <c r="BD822" s="974">
        <v>1</v>
      </c>
      <c r="BE822" s="974">
        <v>-0.85020098850051617</v>
      </c>
      <c r="BF822" s="975">
        <v>0.41686765516718322</v>
      </c>
      <c r="BG822" s="650"/>
    </row>
    <row r="823" spans="18:59" ht="28.5">
      <c r="R823" s="1101"/>
      <c r="S823" s="1286" t="s">
        <v>1049</v>
      </c>
      <c r="T823" s="904" t="s">
        <v>858</v>
      </c>
      <c r="U823" s="976" t="s">
        <v>2260</v>
      </c>
      <c r="V823" s="977">
        <v>0.2698820865009719</v>
      </c>
      <c r="W823" s="977">
        <v>38.999999999998423</v>
      </c>
      <c r="X823" s="977">
        <v>1</v>
      </c>
      <c r="Y823" s="977">
        <v>-0.88626376464999024</v>
      </c>
      <c r="Z823" s="978">
        <v>0.46404154242776835</v>
      </c>
      <c r="AA823" s="650"/>
      <c r="AB823" s="650"/>
      <c r="AC823" s="650"/>
      <c r="AX823" s="1101"/>
      <c r="AY823" s="1286" t="s">
        <v>1049</v>
      </c>
      <c r="AZ823" s="904" t="s">
        <v>858</v>
      </c>
      <c r="BA823" s="976" t="s">
        <v>2222</v>
      </c>
      <c r="BB823" s="977">
        <v>0.30914621677963633</v>
      </c>
      <c r="BC823" s="1008">
        <v>39</v>
      </c>
      <c r="BD823" s="977">
        <v>1</v>
      </c>
      <c r="BE823" s="977">
        <v>-0.86226696409331616</v>
      </c>
      <c r="BF823" s="978">
        <v>0.68448918631553879</v>
      </c>
      <c r="BG823" s="650"/>
    </row>
    <row r="824" spans="18:59" ht="16.5">
      <c r="R824" s="1101"/>
      <c r="S824" s="1112"/>
      <c r="T824" s="914" t="s">
        <v>10</v>
      </c>
      <c r="U824" s="973" t="s">
        <v>2261</v>
      </c>
      <c r="V824" s="974">
        <v>0.22958769491188741</v>
      </c>
      <c r="W824" s="974">
        <v>38.999999999998423</v>
      </c>
      <c r="X824" s="974">
        <v>1</v>
      </c>
      <c r="Y824" s="974">
        <v>-0.76879431497235307</v>
      </c>
      <c r="Z824" s="975">
        <v>0.37990542608346711</v>
      </c>
      <c r="AA824" s="650"/>
      <c r="AB824" s="650"/>
      <c r="AC824" s="650"/>
      <c r="AX824" s="1101"/>
      <c r="AY824" s="1112"/>
      <c r="AZ824" s="914" t="s">
        <v>10</v>
      </c>
      <c r="BA824" s="973" t="s">
        <v>2262</v>
      </c>
      <c r="BB824" s="974">
        <v>0.26298954562481408</v>
      </c>
      <c r="BC824" s="1001">
        <v>38.999999999999908</v>
      </c>
      <c r="BD824" s="974">
        <v>0.75706778644675943</v>
      </c>
      <c r="BE824" s="974">
        <v>-0.96346542976625871</v>
      </c>
      <c r="BF824" s="975">
        <v>0.35235431865514838</v>
      </c>
      <c r="BG824" s="650"/>
    </row>
    <row r="825" spans="18:59" ht="28.5">
      <c r="R825" s="1101"/>
      <c r="S825" s="1286" t="s">
        <v>10</v>
      </c>
      <c r="T825" s="904" t="s">
        <v>858</v>
      </c>
      <c r="U825" s="976" t="s">
        <v>2263</v>
      </c>
      <c r="V825" s="977">
        <v>0.22108147376857357</v>
      </c>
      <c r="W825" s="977">
        <v>38.999999999998444</v>
      </c>
      <c r="X825" s="977">
        <v>1</v>
      </c>
      <c r="Y825" s="977">
        <v>-0.56973688187934335</v>
      </c>
      <c r="Z825" s="978">
        <v>0.53640354854600747</v>
      </c>
      <c r="AA825" s="650"/>
      <c r="AB825" s="650"/>
      <c r="AC825" s="650"/>
      <c r="AX825" s="1101"/>
      <c r="AY825" s="1286" t="s">
        <v>10</v>
      </c>
      <c r="AZ825" s="904" t="s">
        <v>858</v>
      </c>
      <c r="BA825" s="976" t="s">
        <v>2264</v>
      </c>
      <c r="BB825" s="977">
        <v>0.2532457863422321</v>
      </c>
      <c r="BC825" s="1008">
        <v>38.999999999999943</v>
      </c>
      <c r="BD825" s="977">
        <v>1</v>
      </c>
      <c r="BE825" s="977">
        <v>-0.41686765516718322</v>
      </c>
      <c r="BF825" s="978">
        <v>0.85020098850051617</v>
      </c>
      <c r="BG825" s="650"/>
    </row>
    <row r="826" spans="18:59" ht="16.5">
      <c r="R826" s="1102"/>
      <c r="S826" s="1112"/>
      <c r="T826" s="914" t="s">
        <v>1049</v>
      </c>
      <c r="U826" s="973" t="s">
        <v>2265</v>
      </c>
      <c r="V826" s="974">
        <v>0.22958769491188741</v>
      </c>
      <c r="W826" s="974">
        <v>38.999999999998423</v>
      </c>
      <c r="X826" s="974">
        <v>1</v>
      </c>
      <c r="Y826" s="974">
        <v>-0.37990542608346711</v>
      </c>
      <c r="Z826" s="975">
        <v>0.76879431497235307</v>
      </c>
      <c r="AA826" s="650"/>
      <c r="AB826" s="650"/>
      <c r="AC826" s="650"/>
      <c r="AX826" s="1102"/>
      <c r="AY826" s="1112"/>
      <c r="AZ826" s="914" t="s">
        <v>1049</v>
      </c>
      <c r="BA826" s="973" t="s">
        <v>2266</v>
      </c>
      <c r="BB826" s="974">
        <v>0.26298954562481408</v>
      </c>
      <c r="BC826" s="1001">
        <v>38.999999999999908</v>
      </c>
      <c r="BD826" s="974">
        <v>0.75706778644675943</v>
      </c>
      <c r="BE826" s="974">
        <v>-0.35235431865514838</v>
      </c>
      <c r="BF826" s="975">
        <v>0.96346542976625871</v>
      </c>
      <c r="BG826" s="650"/>
    </row>
    <row r="827" spans="18:59" ht="17.25" thickBot="1">
      <c r="R827" s="1288" t="s">
        <v>104</v>
      </c>
      <c r="S827" s="1286" t="s">
        <v>858</v>
      </c>
      <c r="T827" s="904" t="s">
        <v>1049</v>
      </c>
      <c r="U827" s="976" t="s">
        <v>2267</v>
      </c>
      <c r="V827" s="977">
        <v>0.30694968153736024</v>
      </c>
      <c r="W827" s="1008">
        <v>39.000000000000668</v>
      </c>
      <c r="X827" s="977">
        <v>1</v>
      </c>
      <c r="Y827" s="977">
        <v>-0.52343865102035836</v>
      </c>
      <c r="Z827" s="978">
        <v>1.0123275399092173</v>
      </c>
      <c r="AA827" s="650"/>
      <c r="AB827" s="650"/>
      <c r="AC827" s="650"/>
      <c r="AX827" s="1288" t="s">
        <v>104</v>
      </c>
      <c r="AY827" s="1286" t="s">
        <v>858</v>
      </c>
      <c r="AZ827" s="904" t="s">
        <v>1049</v>
      </c>
      <c r="BA827" s="976" t="s">
        <v>2268</v>
      </c>
      <c r="BB827" s="977">
        <v>0.31392449940450268</v>
      </c>
      <c r="BC827" s="977">
        <v>38.999999999996668</v>
      </c>
      <c r="BD827" s="977">
        <v>1</v>
      </c>
      <c r="BE827" s="977">
        <v>-1.0742205925662665</v>
      </c>
      <c r="BF827" s="978">
        <v>0.49644281478849511</v>
      </c>
      <c r="BG827" s="650"/>
    </row>
    <row r="828" spans="18:59" ht="16.5">
      <c r="R828" s="1101"/>
      <c r="S828" s="1112"/>
      <c r="T828" s="914" t="s">
        <v>10</v>
      </c>
      <c r="U828" s="973" t="s">
        <v>2269</v>
      </c>
      <c r="V828" s="974">
        <v>0.25144643294741081</v>
      </c>
      <c r="W828" s="1001">
        <v>39.00000000000059</v>
      </c>
      <c r="X828" s="974">
        <v>1</v>
      </c>
      <c r="Y828" s="974">
        <v>-0.87069962186699501</v>
      </c>
      <c r="Z828" s="975">
        <v>0.38736628853360894</v>
      </c>
      <c r="AA828" s="650"/>
      <c r="AB828" s="650"/>
      <c r="AC828" s="650"/>
      <c r="AX828" s="1101"/>
      <c r="AY828" s="1112"/>
      <c r="AZ828" s="914" t="s">
        <v>10</v>
      </c>
      <c r="BA828" s="973" t="s">
        <v>2270</v>
      </c>
      <c r="BB828" s="974">
        <v>0.25716005045099155</v>
      </c>
      <c r="BC828" s="974">
        <v>38.999999999997463</v>
      </c>
      <c r="BD828" s="974">
        <v>0.51414658593658691</v>
      </c>
      <c r="BE828" s="974">
        <v>-1.001659804894204</v>
      </c>
      <c r="BF828" s="975">
        <v>0.28499313822770744</v>
      </c>
      <c r="BG828" s="650"/>
    </row>
    <row r="829" spans="18:59" ht="28.5">
      <c r="R829" s="1101"/>
      <c r="S829" s="1286" t="s">
        <v>1049</v>
      </c>
      <c r="T829" s="904" t="s">
        <v>858</v>
      </c>
      <c r="U829" s="976" t="s">
        <v>2271</v>
      </c>
      <c r="V829" s="977">
        <v>0.30694968153736024</v>
      </c>
      <c r="W829" s="1008">
        <v>39.000000000000668</v>
      </c>
      <c r="X829" s="977">
        <v>1</v>
      </c>
      <c r="Y829" s="977">
        <v>-1.0123275399092173</v>
      </c>
      <c r="Z829" s="978">
        <v>0.52343865102035836</v>
      </c>
      <c r="AA829" s="650"/>
      <c r="AB829" s="650"/>
      <c r="AC829" s="650"/>
      <c r="AX829" s="1101"/>
      <c r="AY829" s="1286" t="s">
        <v>1049</v>
      </c>
      <c r="AZ829" s="904" t="s">
        <v>858</v>
      </c>
      <c r="BA829" s="976" t="s">
        <v>2272</v>
      </c>
      <c r="BB829" s="977">
        <v>0.31392449940450268</v>
      </c>
      <c r="BC829" s="977">
        <v>38.999999999996668</v>
      </c>
      <c r="BD829" s="977">
        <v>1</v>
      </c>
      <c r="BE829" s="977">
        <v>-0.49644281478849511</v>
      </c>
      <c r="BF829" s="978">
        <v>1.0742205925662665</v>
      </c>
      <c r="BG829" s="650"/>
    </row>
    <row r="830" spans="18:59" ht="16.5">
      <c r="R830" s="1101"/>
      <c r="S830" s="1112"/>
      <c r="T830" s="914" t="s">
        <v>10</v>
      </c>
      <c r="U830" s="973" t="s">
        <v>2273</v>
      </c>
      <c r="V830" s="974">
        <v>0.26112096120113099</v>
      </c>
      <c r="W830" s="1001">
        <v>39.000000000000405</v>
      </c>
      <c r="X830" s="974">
        <v>0.21061083384767482</v>
      </c>
      <c r="Y830" s="974">
        <v>-1.1393464263380586</v>
      </c>
      <c r="Z830" s="975">
        <v>0.16712420411581372</v>
      </c>
      <c r="AA830" s="650"/>
      <c r="AB830" s="650"/>
      <c r="AC830" s="650"/>
      <c r="AX830" s="1101"/>
      <c r="AY830" s="1112"/>
      <c r="AZ830" s="914" t="s">
        <v>10</v>
      </c>
      <c r="BA830" s="973" t="s">
        <v>2274</v>
      </c>
      <c r="BB830" s="974">
        <v>0.26705441301821281</v>
      </c>
      <c r="BC830" s="974">
        <v>38.999999999997399</v>
      </c>
      <c r="BD830" s="974">
        <v>1</v>
      </c>
      <c r="BE830" s="974">
        <v>-0.73752322627883171</v>
      </c>
      <c r="BF830" s="975">
        <v>0.5986343373901063</v>
      </c>
      <c r="BG830" s="650"/>
    </row>
    <row r="831" spans="18:59" ht="29.25" thickBot="1">
      <c r="R831" s="1101"/>
      <c r="S831" s="1287" t="s">
        <v>10</v>
      </c>
      <c r="T831" s="904" t="s">
        <v>858</v>
      </c>
      <c r="U831" s="976" t="s">
        <v>2275</v>
      </c>
      <c r="V831" s="977">
        <v>0.25144643294741081</v>
      </c>
      <c r="W831" s="1008">
        <v>39.00000000000059</v>
      </c>
      <c r="X831" s="977">
        <v>1</v>
      </c>
      <c r="Y831" s="977">
        <v>-0.38736628853360894</v>
      </c>
      <c r="Z831" s="978">
        <v>0.87069962186699501</v>
      </c>
      <c r="AA831" s="650"/>
      <c r="AB831" s="650"/>
      <c r="AC831" s="650"/>
      <c r="AX831" s="1101"/>
      <c r="AY831" s="1287" t="s">
        <v>10</v>
      </c>
      <c r="AZ831" s="904" t="s">
        <v>858</v>
      </c>
      <c r="BA831" s="976" t="s">
        <v>2276</v>
      </c>
      <c r="BB831" s="977">
        <v>0.25716005045099155</v>
      </c>
      <c r="BC831" s="977">
        <v>38.999999999997463</v>
      </c>
      <c r="BD831" s="977">
        <v>0.51414658593658691</v>
      </c>
      <c r="BE831" s="977">
        <v>-0.28499313822770744</v>
      </c>
      <c r="BF831" s="978">
        <v>1.001659804894204</v>
      </c>
      <c r="BG831" s="650"/>
    </row>
    <row r="832" spans="18:59" ht="17.25" thickBot="1">
      <c r="R832" s="1109"/>
      <c r="S832" s="1113"/>
      <c r="T832" s="919" t="s">
        <v>1049</v>
      </c>
      <c r="U832" s="957" t="s">
        <v>2277</v>
      </c>
      <c r="V832" s="958">
        <v>0.26112096120113099</v>
      </c>
      <c r="W832" s="931">
        <v>39.000000000000405</v>
      </c>
      <c r="X832" s="958">
        <v>0.21061083384767482</v>
      </c>
      <c r="Y832" s="958">
        <v>-0.16712420411581372</v>
      </c>
      <c r="Z832" s="959">
        <v>1.1393464263380586</v>
      </c>
      <c r="AA832" s="650"/>
      <c r="AB832" s="650"/>
      <c r="AC832" s="650"/>
      <c r="AX832" s="1109"/>
      <c r="AY832" s="1113"/>
      <c r="AZ832" s="919" t="s">
        <v>1049</v>
      </c>
      <c r="BA832" s="957" t="s">
        <v>2278</v>
      </c>
      <c r="BB832" s="958">
        <v>0.26705441301821281</v>
      </c>
      <c r="BC832" s="958">
        <v>38.999999999997399</v>
      </c>
      <c r="BD832" s="958">
        <v>1</v>
      </c>
      <c r="BE832" s="958">
        <v>-0.5986343373901063</v>
      </c>
      <c r="BF832" s="959">
        <v>0.73752322627883171</v>
      </c>
      <c r="BG832" s="650"/>
    </row>
    <row r="833" spans="18:59" ht="15">
      <c r="R833" s="1292" t="s">
        <v>81</v>
      </c>
      <c r="S833" s="1105"/>
      <c r="T833" s="1105"/>
      <c r="U833" s="1105"/>
      <c r="V833" s="1105"/>
      <c r="W833" s="1105"/>
      <c r="X833" s="1105"/>
      <c r="Y833" s="1105"/>
      <c r="Z833" s="1105"/>
      <c r="AA833" s="650"/>
      <c r="AB833" s="650"/>
      <c r="AC833" s="650"/>
      <c r="AX833" s="1292" t="s">
        <v>81</v>
      </c>
      <c r="AY833" s="1105"/>
      <c r="AZ833" s="1105"/>
      <c r="BA833" s="1105"/>
      <c r="BB833" s="1105"/>
      <c r="BC833" s="1105"/>
      <c r="BD833" s="1105"/>
      <c r="BE833" s="1105"/>
      <c r="BF833" s="1105"/>
      <c r="BG833" s="650"/>
    </row>
    <row r="834" spans="18:59" ht="15">
      <c r="R834" s="1292" t="s">
        <v>1888</v>
      </c>
      <c r="S834" s="1105"/>
      <c r="T834" s="1105"/>
      <c r="U834" s="1105"/>
      <c r="V834" s="1105"/>
      <c r="W834" s="1105"/>
      <c r="X834" s="1105"/>
      <c r="Y834" s="1105"/>
      <c r="Z834" s="1105"/>
      <c r="AA834" s="650"/>
      <c r="AB834" s="650"/>
      <c r="AC834" s="650"/>
      <c r="AX834" s="1292" t="s">
        <v>1900</v>
      </c>
      <c r="AY834" s="1105"/>
      <c r="AZ834" s="1105"/>
      <c r="BA834" s="1105"/>
      <c r="BB834" s="1105"/>
      <c r="BC834" s="1105"/>
      <c r="BD834" s="1105"/>
      <c r="BE834" s="1105"/>
      <c r="BF834" s="1105"/>
      <c r="BG834" s="650"/>
    </row>
    <row r="835" spans="18:59" ht="15">
      <c r="R835" s="650"/>
      <c r="S835" s="650"/>
      <c r="T835" s="650"/>
      <c r="U835" s="650"/>
      <c r="V835" s="650"/>
      <c r="W835" s="650"/>
      <c r="X835" s="650"/>
      <c r="Y835" s="650"/>
      <c r="Z835" s="650"/>
      <c r="AA835" s="650"/>
      <c r="AB835" s="650"/>
      <c r="AC835" s="650"/>
      <c r="AX835" s="650"/>
      <c r="AY835" s="650"/>
      <c r="AZ835" s="650"/>
      <c r="BA835" s="650"/>
      <c r="BB835" s="650"/>
      <c r="BC835" s="650"/>
      <c r="BD835" s="650"/>
      <c r="BE835" s="650"/>
      <c r="BF835" s="650"/>
      <c r="BG835" s="650"/>
    </row>
    <row r="836" spans="18:59" ht="15.75" thickBot="1">
      <c r="R836" s="1106" t="s">
        <v>942</v>
      </c>
      <c r="S836" s="1105"/>
      <c r="T836" s="1105"/>
      <c r="U836" s="1105"/>
      <c r="V836" s="1105"/>
      <c r="W836" s="650"/>
      <c r="X836" s="650"/>
      <c r="Y836" s="650"/>
      <c r="Z836" s="650"/>
      <c r="AA836" s="650"/>
      <c r="AB836" s="650"/>
      <c r="AC836" s="650"/>
      <c r="AX836" s="1106" t="s">
        <v>942</v>
      </c>
      <c r="AY836" s="1105"/>
      <c r="AZ836" s="1105"/>
      <c r="BA836" s="1105"/>
      <c r="BB836" s="1105"/>
      <c r="BC836" s="650"/>
      <c r="BD836" s="650"/>
      <c r="BE836" s="650"/>
      <c r="BF836" s="650"/>
      <c r="BG836" s="650"/>
    </row>
    <row r="837" spans="18:59" ht="30" thickBot="1">
      <c r="R837" s="938" t="s">
        <v>96</v>
      </c>
      <c r="S837" s="887" t="s">
        <v>849</v>
      </c>
      <c r="T837" s="888" t="s">
        <v>850</v>
      </c>
      <c r="U837" s="888" t="s">
        <v>36</v>
      </c>
      <c r="V837" s="889" t="s">
        <v>39</v>
      </c>
      <c r="W837" s="650"/>
      <c r="X837" s="650"/>
      <c r="Y837" s="650"/>
      <c r="Z837" s="650"/>
      <c r="AA837" s="650"/>
      <c r="AB837" s="650"/>
      <c r="AC837" s="650"/>
      <c r="AX837" s="938" t="s">
        <v>96</v>
      </c>
      <c r="AY837" s="887" t="s">
        <v>849</v>
      </c>
      <c r="AZ837" s="888" t="s">
        <v>850</v>
      </c>
      <c r="BA837" s="888" t="s">
        <v>36</v>
      </c>
      <c r="BB837" s="889" t="s">
        <v>39</v>
      </c>
      <c r="BC837" s="650"/>
      <c r="BD837" s="650"/>
      <c r="BE837" s="650"/>
      <c r="BF837" s="650"/>
      <c r="BG837" s="650"/>
    </row>
    <row r="838" spans="18:59" ht="15">
      <c r="R838" s="932" t="s">
        <v>99</v>
      </c>
      <c r="S838" s="925">
        <v>2</v>
      </c>
      <c r="T838" s="926">
        <v>38.999999999999773</v>
      </c>
      <c r="U838" s="939">
        <v>0.79726181545385832</v>
      </c>
      <c r="V838" s="940">
        <v>0.45776709696631745</v>
      </c>
      <c r="W838" s="650"/>
      <c r="X838" s="650"/>
      <c r="Y838" s="650"/>
      <c r="Z838" s="650"/>
      <c r="AA838" s="650"/>
      <c r="AB838" s="650"/>
      <c r="AC838" s="650"/>
      <c r="AX838" s="932" t="s">
        <v>99</v>
      </c>
      <c r="AY838" s="925">
        <v>2</v>
      </c>
      <c r="AZ838" s="926">
        <v>39.000000000000071</v>
      </c>
      <c r="BA838" s="939">
        <v>4.4767674698008408E-2</v>
      </c>
      <c r="BB838" s="940">
        <v>0.95626867474398625</v>
      </c>
      <c r="BC838" s="650"/>
      <c r="BD838" s="650"/>
      <c r="BE838" s="650"/>
      <c r="BF838" s="650"/>
      <c r="BG838" s="650"/>
    </row>
    <row r="839" spans="18:59" ht="15">
      <c r="R839" s="934" t="s">
        <v>100</v>
      </c>
      <c r="S839" s="910">
        <v>2</v>
      </c>
      <c r="T839" s="927">
        <v>38.999999999999922</v>
      </c>
      <c r="U839" s="941">
        <v>0.17211358203650248</v>
      </c>
      <c r="V839" s="942">
        <v>0.84251951330500152</v>
      </c>
      <c r="W839" s="650"/>
      <c r="X839" s="650"/>
      <c r="Y839" s="650"/>
      <c r="Z839" s="650"/>
      <c r="AA839" s="650"/>
      <c r="AB839" s="650"/>
      <c r="AC839" s="650"/>
      <c r="AX839" s="934" t="s">
        <v>100</v>
      </c>
      <c r="AY839" s="910">
        <v>2</v>
      </c>
      <c r="AZ839" s="927">
        <v>39.000000000000071</v>
      </c>
      <c r="BA839" s="941">
        <v>0.34910422520884982</v>
      </c>
      <c r="BB839" s="942">
        <v>0.70750112429343548</v>
      </c>
      <c r="BC839" s="650"/>
      <c r="BD839" s="650"/>
      <c r="BE839" s="650"/>
      <c r="BF839" s="650"/>
      <c r="BG839" s="650"/>
    </row>
    <row r="840" spans="18:59" ht="15">
      <c r="R840" s="934" t="s">
        <v>101</v>
      </c>
      <c r="S840" s="910">
        <v>2</v>
      </c>
      <c r="T840" s="927">
        <v>39.000000000000377</v>
      </c>
      <c r="U840" s="941">
        <v>1.309023975618536</v>
      </c>
      <c r="V840" s="942">
        <v>0.28168684474914713</v>
      </c>
      <c r="W840" s="650"/>
      <c r="X840" s="650"/>
      <c r="Y840" s="650"/>
      <c r="Z840" s="650"/>
      <c r="AA840" s="650"/>
      <c r="AB840" s="650"/>
      <c r="AC840" s="650"/>
      <c r="AX840" s="934" t="s">
        <v>101</v>
      </c>
      <c r="AY840" s="910">
        <v>2</v>
      </c>
      <c r="AZ840" s="927">
        <v>39.000000000000071</v>
      </c>
      <c r="BA840" s="941">
        <v>0.55374875686480007</v>
      </c>
      <c r="BB840" s="942">
        <v>0.5792436941830551</v>
      </c>
      <c r="BC840" s="650"/>
      <c r="BD840" s="650"/>
      <c r="BE840" s="650"/>
      <c r="BF840" s="650"/>
      <c r="BG840" s="650"/>
    </row>
    <row r="841" spans="18:59" ht="15">
      <c r="R841" s="934" t="s">
        <v>102</v>
      </c>
      <c r="S841" s="910">
        <v>2</v>
      </c>
      <c r="T841" s="941">
        <v>38.999999999999162</v>
      </c>
      <c r="U841" s="941">
        <v>0.10959683664609397</v>
      </c>
      <c r="V841" s="942">
        <v>0.89647040385221288</v>
      </c>
      <c r="W841" s="650"/>
      <c r="X841" s="650"/>
      <c r="Y841" s="650"/>
      <c r="Z841" s="650"/>
      <c r="AA841" s="650"/>
      <c r="AB841" s="650"/>
      <c r="AC841" s="650"/>
      <c r="AX841" s="934" t="s">
        <v>102</v>
      </c>
      <c r="AY841" s="910">
        <v>2</v>
      </c>
      <c r="AZ841" s="941">
        <v>38.999999999998856</v>
      </c>
      <c r="BA841" s="941">
        <v>0.10007599258811541</v>
      </c>
      <c r="BB841" s="942">
        <v>0.90500024213814478</v>
      </c>
      <c r="BC841" s="650"/>
      <c r="BD841" s="650"/>
      <c r="BE841" s="650"/>
      <c r="BF841" s="650"/>
      <c r="BG841" s="650"/>
    </row>
    <row r="842" spans="18:59" ht="15">
      <c r="R842" s="934" t="s">
        <v>103</v>
      </c>
      <c r="S842" s="910">
        <v>2</v>
      </c>
      <c r="T842" s="941">
        <v>38.99999999999855</v>
      </c>
      <c r="U842" s="941">
        <v>0.41267067386169159</v>
      </c>
      <c r="V842" s="942">
        <v>0.66473638794342771</v>
      </c>
      <c r="W842" s="650"/>
      <c r="X842" s="650"/>
      <c r="Y842" s="650"/>
      <c r="Z842" s="650"/>
      <c r="AA842" s="650"/>
      <c r="AB842" s="650"/>
      <c r="AC842" s="650"/>
      <c r="AX842" s="934" t="s">
        <v>103</v>
      </c>
      <c r="AY842" s="910">
        <v>2</v>
      </c>
      <c r="AZ842" s="927">
        <v>39.000000000000071</v>
      </c>
      <c r="BA842" s="941">
        <v>0.82563993736003816</v>
      </c>
      <c r="BB842" s="942">
        <v>0.4454638613218127</v>
      </c>
      <c r="BC842" s="650"/>
      <c r="BD842" s="650"/>
      <c r="BE842" s="650"/>
      <c r="BF842" s="650"/>
      <c r="BG842" s="650"/>
    </row>
    <row r="843" spans="18:59" ht="15.75" thickBot="1">
      <c r="R843" s="936" t="s">
        <v>104</v>
      </c>
      <c r="S843" s="920">
        <v>2</v>
      </c>
      <c r="T843" s="931">
        <v>39.000000000000533</v>
      </c>
      <c r="U843" s="958">
        <v>1.8351587378173111</v>
      </c>
      <c r="V843" s="959">
        <v>0.17310327794233982</v>
      </c>
      <c r="W843" s="650"/>
      <c r="X843" s="650"/>
      <c r="Y843" s="650"/>
      <c r="Z843" s="650"/>
      <c r="AA843" s="650"/>
      <c r="AB843" s="650"/>
      <c r="AC843" s="650"/>
      <c r="AX843" s="936" t="s">
        <v>104</v>
      </c>
      <c r="AY843" s="920">
        <v>2</v>
      </c>
      <c r="AZ843" s="958">
        <v>38.999999999997186</v>
      </c>
      <c r="BA843" s="958">
        <v>0.98066687483548354</v>
      </c>
      <c r="BB843" s="959">
        <v>0.3841183855417083</v>
      </c>
      <c r="BC843" s="650"/>
      <c r="BD843" s="650"/>
      <c r="BE843" s="650"/>
      <c r="BF843" s="650"/>
      <c r="BG843" s="650"/>
    </row>
    <row r="844" spans="18:59" ht="15">
      <c r="R844" s="1292" t="s">
        <v>118</v>
      </c>
      <c r="S844" s="1105"/>
      <c r="T844" s="1105"/>
      <c r="U844" s="1105"/>
      <c r="V844" s="1105"/>
      <c r="W844" s="650"/>
      <c r="X844" s="650"/>
      <c r="Y844" s="650"/>
      <c r="Z844" s="650"/>
      <c r="AA844" s="650"/>
      <c r="AB844" s="650"/>
      <c r="AC844" s="650"/>
      <c r="AX844" s="1292" t="s">
        <v>118</v>
      </c>
      <c r="AY844" s="1105"/>
      <c r="AZ844" s="1105"/>
      <c r="BA844" s="1105"/>
      <c r="BB844" s="1105"/>
      <c r="BC844" s="650"/>
      <c r="BD844" s="650"/>
      <c r="BE844" s="650"/>
      <c r="BF844" s="650"/>
      <c r="BG844" s="650"/>
    </row>
    <row r="845" spans="18:59" ht="15">
      <c r="R845" s="1292" t="s">
        <v>1885</v>
      </c>
      <c r="S845" s="1105"/>
      <c r="T845" s="1105"/>
      <c r="U845" s="1105"/>
      <c r="V845" s="1105"/>
      <c r="W845" s="650"/>
      <c r="X845" s="650"/>
      <c r="Y845" s="650"/>
      <c r="Z845" s="650"/>
      <c r="AA845" s="650"/>
      <c r="AB845" s="650"/>
      <c r="AC845" s="650"/>
      <c r="AX845" s="1292" t="s">
        <v>1897</v>
      </c>
      <c r="AY845" s="1105"/>
      <c r="AZ845" s="1105"/>
      <c r="BA845" s="1105"/>
      <c r="BB845" s="1105"/>
      <c r="BC845" s="650"/>
      <c r="BD845" s="650"/>
      <c r="BE845" s="650"/>
      <c r="BF845" s="650"/>
      <c r="BG845" s="650"/>
    </row>
    <row r="846" spans="18:59" ht="15">
      <c r="R846" s="650"/>
      <c r="S846" s="650"/>
      <c r="T846" s="650"/>
      <c r="U846" s="650"/>
      <c r="V846" s="650"/>
      <c r="W846" s="650"/>
      <c r="X846" s="650"/>
      <c r="Y846" s="650"/>
      <c r="Z846" s="650"/>
      <c r="AA846" s="650"/>
      <c r="AB846" s="650"/>
      <c r="AC846" s="650"/>
      <c r="AX846" s="650"/>
      <c r="AY846" s="650"/>
      <c r="AZ846" s="650"/>
      <c r="BA846" s="650"/>
      <c r="BB846" s="650"/>
      <c r="BC846" s="650"/>
      <c r="BD846" s="650"/>
      <c r="BE846" s="650"/>
      <c r="BF846" s="650"/>
      <c r="BG846" s="650"/>
    </row>
    <row r="847" spans="18:59" ht="15">
      <c r="R847" s="650"/>
      <c r="S847" s="650"/>
      <c r="T847" s="650"/>
      <c r="U847" s="650"/>
      <c r="V847" s="650"/>
      <c r="W847" s="650"/>
      <c r="X847" s="650"/>
      <c r="Y847" s="650"/>
      <c r="Z847" s="650"/>
      <c r="AA847" s="650"/>
      <c r="AB847" s="650"/>
      <c r="AC847" s="650"/>
      <c r="AX847" s="650"/>
      <c r="AY847" s="650"/>
      <c r="AZ847" s="650"/>
      <c r="BA847" s="650"/>
      <c r="BB847" s="650"/>
      <c r="BC847" s="650"/>
      <c r="BD847" s="650"/>
      <c r="BE847" s="650"/>
      <c r="BF847" s="650"/>
      <c r="BG847" s="650"/>
    </row>
    <row r="848" spans="18:59" ht="15">
      <c r="R848" s="684" t="s">
        <v>472</v>
      </c>
      <c r="S848" s="650"/>
      <c r="T848" s="650"/>
      <c r="U848" s="650"/>
      <c r="V848" s="650"/>
      <c r="W848" s="650"/>
      <c r="X848" s="650"/>
      <c r="Y848" s="650"/>
      <c r="Z848" s="650"/>
      <c r="AA848" s="650"/>
      <c r="AB848" s="650"/>
      <c r="AC848" s="650"/>
      <c r="AX848" s="684" t="s">
        <v>472</v>
      </c>
      <c r="AY848" s="650"/>
      <c r="AZ848" s="650"/>
      <c r="BA848" s="650"/>
      <c r="BB848" s="650"/>
      <c r="BC848" s="650"/>
      <c r="BD848" s="650"/>
      <c r="BE848" s="650"/>
      <c r="BF848" s="650"/>
      <c r="BG848" s="650"/>
    </row>
    <row r="849" spans="18:59" ht="15">
      <c r="R849" s="650"/>
      <c r="S849" s="650"/>
      <c r="T849" s="650"/>
      <c r="U849" s="650"/>
      <c r="V849" s="650"/>
      <c r="W849" s="650"/>
      <c r="X849" s="650"/>
      <c r="Y849" s="650"/>
      <c r="Z849" s="650"/>
      <c r="AA849" s="650"/>
      <c r="AB849" s="650"/>
      <c r="AC849" s="650"/>
      <c r="AX849" s="650"/>
      <c r="AY849" s="650"/>
      <c r="AZ849" s="650"/>
      <c r="BA849" s="650"/>
      <c r="BB849" s="650"/>
      <c r="BC849" s="650"/>
      <c r="BD849" s="650"/>
      <c r="BE849" s="650"/>
      <c r="BF849" s="650"/>
      <c r="BG849" s="650"/>
    </row>
    <row r="850" spans="18:59" ht="15.75" thickBot="1">
      <c r="R850" s="1106" t="s">
        <v>935</v>
      </c>
      <c r="S850" s="1105"/>
      <c r="T850" s="1105"/>
      <c r="U850" s="1105"/>
      <c r="V850" s="1105"/>
      <c r="W850" s="1105"/>
      <c r="X850" s="1105"/>
      <c r="Y850" s="650"/>
      <c r="Z850" s="650"/>
      <c r="AA850" s="650"/>
      <c r="AB850" s="650"/>
      <c r="AC850" s="650"/>
      <c r="AX850" s="1106" t="s">
        <v>935</v>
      </c>
      <c r="AY850" s="1105"/>
      <c r="AZ850" s="1105"/>
      <c r="BA850" s="1105"/>
      <c r="BB850" s="1105"/>
      <c r="BC850" s="1105"/>
      <c r="BD850" s="1105"/>
      <c r="BE850" s="650"/>
      <c r="BF850" s="650"/>
      <c r="BG850" s="650"/>
    </row>
    <row r="851" spans="18:59" ht="16.5" thickBot="1">
      <c r="R851" s="1297" t="s">
        <v>109</v>
      </c>
      <c r="S851" s="1298" t="s">
        <v>96</v>
      </c>
      <c r="T851" s="1289" t="s">
        <v>16</v>
      </c>
      <c r="U851" s="1290" t="s">
        <v>71</v>
      </c>
      <c r="V851" s="1290" t="s">
        <v>50</v>
      </c>
      <c r="W851" s="1291" t="s">
        <v>72</v>
      </c>
      <c r="X851" s="1111"/>
      <c r="Y851" s="650"/>
      <c r="Z851" s="650"/>
      <c r="AA851" s="650"/>
      <c r="AB851" s="650"/>
      <c r="AC851" s="650"/>
      <c r="AX851" s="1297" t="s">
        <v>109</v>
      </c>
      <c r="AY851" s="1298" t="s">
        <v>96</v>
      </c>
      <c r="AZ851" s="1289" t="s">
        <v>16</v>
      </c>
      <c r="BA851" s="1290" t="s">
        <v>71</v>
      </c>
      <c r="BB851" s="1290" t="s">
        <v>50</v>
      </c>
      <c r="BC851" s="1291" t="s">
        <v>72</v>
      </c>
      <c r="BD851" s="1111"/>
      <c r="BE851" s="650"/>
      <c r="BF851" s="650"/>
      <c r="BG851" s="650"/>
    </row>
    <row r="852" spans="18:59" ht="30" thickBot="1">
      <c r="R852" s="1109"/>
      <c r="S852" s="1110"/>
      <c r="T852" s="1107"/>
      <c r="U852" s="1108"/>
      <c r="V852" s="1108"/>
      <c r="W852" s="951" t="s">
        <v>73</v>
      </c>
      <c r="X852" s="952" t="s">
        <v>74</v>
      </c>
      <c r="Y852" s="650"/>
      <c r="Z852" s="650"/>
      <c r="AA852" s="650"/>
      <c r="AB852" s="650"/>
      <c r="AC852" s="650"/>
      <c r="AX852" s="1109"/>
      <c r="AY852" s="1110"/>
      <c r="AZ852" s="1107"/>
      <c r="BA852" s="1108"/>
      <c r="BB852" s="1108"/>
      <c r="BC852" s="951" t="s">
        <v>73</v>
      </c>
      <c r="BD852" s="952" t="s">
        <v>74</v>
      </c>
      <c r="BE852" s="650"/>
      <c r="BF852" s="650"/>
      <c r="BG852" s="650"/>
    </row>
    <row r="853" spans="18:59" ht="16.5">
      <c r="R853" s="1284" t="s">
        <v>858</v>
      </c>
      <c r="S853" s="924" t="s">
        <v>99</v>
      </c>
      <c r="T853" s="970" t="s">
        <v>2069</v>
      </c>
      <c r="U853" s="939">
        <v>0.19374109666153086</v>
      </c>
      <c r="V853" s="926">
        <v>38.999999999999801</v>
      </c>
      <c r="W853" s="939">
        <v>0.10812164294481151</v>
      </c>
      <c r="X853" s="940">
        <v>0.89187835705518625</v>
      </c>
      <c r="Y853" s="650"/>
      <c r="Z853" s="650"/>
      <c r="AA853" s="650"/>
      <c r="AB853" s="650"/>
      <c r="AC853" s="650"/>
      <c r="AX853" s="1284" t="s">
        <v>858</v>
      </c>
      <c r="AY853" s="924" t="s">
        <v>99</v>
      </c>
      <c r="AZ853" s="970" t="s">
        <v>2187</v>
      </c>
      <c r="BA853" s="939">
        <v>0.18859957733197724</v>
      </c>
      <c r="BB853" s="926">
        <v>39.000000000000227</v>
      </c>
      <c r="BC853" s="939">
        <v>1.8521347407892408E-2</v>
      </c>
      <c r="BD853" s="940">
        <v>0.78147865259210614</v>
      </c>
      <c r="BE853" s="650"/>
      <c r="BF853" s="650"/>
      <c r="BG853" s="650"/>
    </row>
    <row r="854" spans="18:59" ht="16.5">
      <c r="R854" s="1101"/>
      <c r="S854" s="909" t="s">
        <v>100</v>
      </c>
      <c r="T854" s="971" t="s">
        <v>2188</v>
      </c>
      <c r="U854" s="941">
        <v>0.21802663262916411</v>
      </c>
      <c r="V854" s="927">
        <v>38.999999999999979</v>
      </c>
      <c r="W854" s="941">
        <v>0.15899950985486117</v>
      </c>
      <c r="X854" s="942">
        <v>1.0410004901451364</v>
      </c>
      <c r="Y854" s="650"/>
      <c r="Z854" s="650"/>
      <c r="AA854" s="650"/>
      <c r="AB854" s="650"/>
      <c r="AC854" s="650"/>
      <c r="AX854" s="1101"/>
      <c r="AY854" s="909" t="s">
        <v>100</v>
      </c>
      <c r="AZ854" s="971" t="s">
        <v>2189</v>
      </c>
      <c r="BA854" s="941">
        <v>0.22827234196954752</v>
      </c>
      <c r="BB854" s="927">
        <v>39.000000000000171</v>
      </c>
      <c r="BC854" s="941">
        <v>0.33827560660273487</v>
      </c>
      <c r="BD854" s="942">
        <v>1.2617243933972653</v>
      </c>
      <c r="BE854" s="650"/>
      <c r="BF854" s="650"/>
      <c r="BG854" s="650"/>
    </row>
    <row r="855" spans="18:59" ht="16.5">
      <c r="R855" s="1101"/>
      <c r="S855" s="909" t="s">
        <v>101</v>
      </c>
      <c r="T855" s="971" t="s">
        <v>2190</v>
      </c>
      <c r="U855" s="941">
        <v>0.20799545250343415</v>
      </c>
      <c r="V855" s="927">
        <v>39.000000000000298</v>
      </c>
      <c r="W855" s="941">
        <v>1.1792894868124257</v>
      </c>
      <c r="X855" s="942">
        <v>2.0207105131875731</v>
      </c>
      <c r="Y855" s="650"/>
      <c r="Z855" s="650"/>
      <c r="AA855" s="650"/>
      <c r="AB855" s="650"/>
      <c r="AC855" s="650"/>
      <c r="AX855" s="1101"/>
      <c r="AY855" s="909" t="s">
        <v>101</v>
      </c>
      <c r="AZ855" s="971" t="s">
        <v>2191</v>
      </c>
      <c r="BA855" s="941">
        <v>0.26004054034146817</v>
      </c>
      <c r="BB855" s="927">
        <v>39.000000000000071</v>
      </c>
      <c r="BC855" s="941">
        <v>0.3740183602099344</v>
      </c>
      <c r="BD855" s="942">
        <v>1.4259816397900658</v>
      </c>
      <c r="BE855" s="650"/>
      <c r="BF855" s="650"/>
      <c r="BG855" s="650"/>
    </row>
    <row r="856" spans="18:59" ht="16.5">
      <c r="R856" s="1101"/>
      <c r="S856" s="909" t="s">
        <v>102</v>
      </c>
      <c r="T856" s="971" t="s">
        <v>2192</v>
      </c>
      <c r="U856" s="941">
        <v>0.20579219458091019</v>
      </c>
      <c r="V856" s="941">
        <v>38.999999999999133</v>
      </c>
      <c r="W856" s="941">
        <v>1.3837459966068113</v>
      </c>
      <c r="X856" s="942">
        <v>2.2162540033931855</v>
      </c>
      <c r="Y856" s="650"/>
      <c r="Z856" s="650"/>
      <c r="AA856" s="650"/>
      <c r="AB856" s="650"/>
      <c r="AC856" s="650"/>
      <c r="AX856" s="1101"/>
      <c r="AY856" s="909" t="s">
        <v>102</v>
      </c>
      <c r="AZ856" s="971" t="s">
        <v>2193</v>
      </c>
      <c r="BA856" s="941">
        <v>0.25228302290626603</v>
      </c>
      <c r="BB856" s="941">
        <v>38.999999999998877</v>
      </c>
      <c r="BC856" s="941">
        <v>1.1897094202881415</v>
      </c>
      <c r="BD856" s="942">
        <v>2.2102905797118586</v>
      </c>
      <c r="BE856" s="650"/>
      <c r="BF856" s="650"/>
      <c r="BG856" s="650"/>
    </row>
    <row r="857" spans="18:59" ht="16.5">
      <c r="R857" s="1101"/>
      <c r="S857" s="909" t="s">
        <v>103</v>
      </c>
      <c r="T857" s="971" t="s">
        <v>2194</v>
      </c>
      <c r="U857" s="941">
        <v>0.18574559079941672</v>
      </c>
      <c r="V857" s="941">
        <v>38.999999999998401</v>
      </c>
      <c r="W857" s="941">
        <v>1.7242940800532081</v>
      </c>
      <c r="X857" s="942">
        <v>2.4757059199467895</v>
      </c>
      <c r="Y857" s="650"/>
      <c r="Z857" s="650"/>
      <c r="AA857" s="650"/>
      <c r="AB857" s="650"/>
      <c r="AC857" s="650"/>
      <c r="AX857" s="1101"/>
      <c r="AY857" s="909" t="s">
        <v>103</v>
      </c>
      <c r="AZ857" s="971" t="s">
        <v>2195</v>
      </c>
      <c r="BA857" s="941">
        <v>0.21276901858742397</v>
      </c>
      <c r="BB857" s="927">
        <v>39.000000000000114</v>
      </c>
      <c r="BC857" s="941">
        <v>1.7696340380381455</v>
      </c>
      <c r="BD857" s="942">
        <v>2.630365961961854</v>
      </c>
      <c r="BE857" s="650"/>
      <c r="BF857" s="650"/>
      <c r="BG857" s="650"/>
    </row>
    <row r="858" spans="18:59" ht="16.5">
      <c r="R858" s="1102"/>
      <c r="S858" s="914" t="s">
        <v>104</v>
      </c>
      <c r="T858" s="973" t="s">
        <v>2196</v>
      </c>
      <c r="U858" s="974">
        <v>0.21125725935368586</v>
      </c>
      <c r="V858" s="1001">
        <v>39.000000000000881</v>
      </c>
      <c r="W858" s="974">
        <v>2.3726918597134876</v>
      </c>
      <c r="X858" s="975">
        <v>3.2273081402864676</v>
      </c>
      <c r="Y858" s="650"/>
      <c r="Z858" s="650"/>
      <c r="AA858" s="650"/>
      <c r="AB858" s="650"/>
      <c r="AC858" s="650"/>
      <c r="AX858" s="1102"/>
      <c r="AY858" s="914" t="s">
        <v>104</v>
      </c>
      <c r="AZ858" s="973" t="s">
        <v>2197</v>
      </c>
      <c r="BA858" s="974">
        <v>0.21605765823249815</v>
      </c>
      <c r="BB858" s="974">
        <v>38.999999999996653</v>
      </c>
      <c r="BC858" s="974">
        <v>2.1629821364887789</v>
      </c>
      <c r="BD858" s="975">
        <v>3.0370178635112168</v>
      </c>
      <c r="BE858" s="650"/>
      <c r="BF858" s="650"/>
      <c r="BG858" s="650"/>
    </row>
    <row r="859" spans="18:59" ht="16.5">
      <c r="R859" s="1285" t="s">
        <v>1049</v>
      </c>
      <c r="S859" s="904" t="s">
        <v>99</v>
      </c>
      <c r="T859" s="976" t="s">
        <v>2198</v>
      </c>
      <c r="U859" s="977">
        <v>0.20422104727642698</v>
      </c>
      <c r="V859" s="1008">
        <v>38.999999999999972</v>
      </c>
      <c r="W859" s="977">
        <v>0.14247949754918607</v>
      </c>
      <c r="X859" s="978">
        <v>0.96863161356192307</v>
      </c>
      <c r="Y859" s="650"/>
      <c r="Z859" s="650"/>
      <c r="AA859" s="650"/>
      <c r="AB859" s="650"/>
      <c r="AC859" s="650"/>
      <c r="AX859" s="1285" t="s">
        <v>1049</v>
      </c>
      <c r="AY859" s="904" t="s">
        <v>99</v>
      </c>
      <c r="AZ859" s="976" t="s">
        <v>2199</v>
      </c>
      <c r="BA859" s="977">
        <v>0.19880141003803686</v>
      </c>
      <c r="BB859" s="1008">
        <v>39.000000000000142</v>
      </c>
      <c r="BC859" s="977">
        <v>4.2330637470059142E-2</v>
      </c>
      <c r="BD859" s="978">
        <v>0.84655825141882879</v>
      </c>
      <c r="BE859" s="650"/>
      <c r="BF859" s="650"/>
      <c r="BG859" s="650"/>
    </row>
    <row r="860" spans="18:59" ht="16.5">
      <c r="R860" s="1101"/>
      <c r="S860" s="909" t="s">
        <v>100</v>
      </c>
      <c r="T860" s="971" t="s">
        <v>2199</v>
      </c>
      <c r="U860" s="941">
        <v>0.22982024989498129</v>
      </c>
      <c r="V860" s="927">
        <v>38.999999999999979</v>
      </c>
      <c r="W860" s="941">
        <v>-2.0410888258648154E-2</v>
      </c>
      <c r="X860" s="942">
        <v>0.90929977714753452</v>
      </c>
      <c r="Y860" s="650"/>
      <c r="Z860" s="650"/>
      <c r="AA860" s="650"/>
      <c r="AB860" s="650"/>
      <c r="AC860" s="650"/>
      <c r="AX860" s="1101"/>
      <c r="AY860" s="909" t="s">
        <v>100</v>
      </c>
      <c r="AZ860" s="971" t="s">
        <v>2200</v>
      </c>
      <c r="BA860" s="941">
        <v>0.2406201758148723</v>
      </c>
      <c r="BB860" s="927">
        <v>39.000000000000156</v>
      </c>
      <c r="BC860" s="941">
        <v>0.40218864409056598</v>
      </c>
      <c r="BD860" s="942">
        <v>1.3755891336872113</v>
      </c>
      <c r="BE860" s="650"/>
      <c r="BF860" s="650"/>
      <c r="BG860" s="650"/>
    </row>
    <row r="861" spans="18:59" ht="16.5">
      <c r="R861" s="1101"/>
      <c r="S861" s="909" t="s">
        <v>101</v>
      </c>
      <c r="T861" s="971" t="s">
        <v>2201</v>
      </c>
      <c r="U861" s="941">
        <v>0.21924645762274103</v>
      </c>
      <c r="V861" s="927">
        <v>39.000000000000298</v>
      </c>
      <c r="W861" s="941">
        <v>0.66764329202743022</v>
      </c>
      <c r="X861" s="942">
        <v>1.5545789301947894</v>
      </c>
      <c r="Y861" s="650"/>
      <c r="Z861" s="650"/>
      <c r="AA861" s="650"/>
      <c r="AB861" s="650"/>
      <c r="AC861" s="650"/>
      <c r="AX861" s="1101"/>
      <c r="AY861" s="909" t="s">
        <v>101</v>
      </c>
      <c r="AZ861" s="971" t="s">
        <v>2202</v>
      </c>
      <c r="BA861" s="941">
        <v>0.27410679715331293</v>
      </c>
      <c r="BB861" s="927">
        <v>39.000000000000107</v>
      </c>
      <c r="BC861" s="941">
        <v>0.66778889249993723</v>
      </c>
      <c r="BD861" s="942">
        <v>1.7766555519445073</v>
      </c>
      <c r="BE861" s="650"/>
      <c r="BF861" s="650"/>
      <c r="BG861" s="650"/>
    </row>
    <row r="862" spans="18:59" ht="16.5">
      <c r="R862" s="1101"/>
      <c r="S862" s="909" t="s">
        <v>102</v>
      </c>
      <c r="T862" s="971" t="s">
        <v>2203</v>
      </c>
      <c r="U862" s="941">
        <v>0.21692401985341217</v>
      </c>
      <c r="V862" s="941">
        <v>38.999999999999119</v>
      </c>
      <c r="W862" s="941">
        <v>1.2278964213713561</v>
      </c>
      <c r="X862" s="942">
        <v>2.1054369119619749</v>
      </c>
      <c r="Y862" s="650"/>
      <c r="Z862" s="650"/>
      <c r="AA862" s="650"/>
      <c r="AB862" s="650"/>
      <c r="AC862" s="650"/>
      <c r="AX862" s="1101"/>
      <c r="AY862" s="909" t="s">
        <v>102</v>
      </c>
      <c r="AZ862" s="971" t="s">
        <v>2204</v>
      </c>
      <c r="BA862" s="941">
        <v>0.2659296557920775</v>
      </c>
      <c r="BB862" s="941">
        <v>38.999999999998892</v>
      </c>
      <c r="BC862" s="941">
        <v>1.2398842776387171</v>
      </c>
      <c r="BD862" s="942">
        <v>2.3156712779168389</v>
      </c>
      <c r="BE862" s="650"/>
      <c r="BF862" s="650"/>
      <c r="BG862" s="650"/>
    </row>
    <row r="863" spans="18:59" ht="16.5">
      <c r="R863" s="1101"/>
      <c r="S863" s="909" t="s">
        <v>103</v>
      </c>
      <c r="T863" s="971" t="s">
        <v>2205</v>
      </c>
      <c r="U863" s="941">
        <v>0.19579304408659098</v>
      </c>
      <c r="V863" s="941">
        <v>38.999999999998366</v>
      </c>
      <c r="W863" s="941">
        <v>1.4928600764086384</v>
      </c>
      <c r="X863" s="942">
        <v>2.2849177013691371</v>
      </c>
      <c r="Y863" s="650"/>
      <c r="Z863" s="650"/>
      <c r="AA863" s="650"/>
      <c r="AB863" s="650"/>
      <c r="AC863" s="650"/>
      <c r="AX863" s="1101"/>
      <c r="AY863" s="909" t="s">
        <v>103</v>
      </c>
      <c r="AZ863" s="971" t="s">
        <v>2206</v>
      </c>
      <c r="BA863" s="941">
        <v>0.22427823808498731</v>
      </c>
      <c r="BB863" s="927">
        <v>39.000000000000021</v>
      </c>
      <c r="BC863" s="941">
        <v>1.6574655553748285</v>
      </c>
      <c r="BD863" s="942">
        <v>2.5647566668473938</v>
      </c>
      <c r="BE863" s="650"/>
      <c r="BF863" s="650"/>
      <c r="BG863" s="650"/>
    </row>
    <row r="864" spans="18:59" ht="16.5">
      <c r="R864" s="1102"/>
      <c r="S864" s="914" t="s">
        <v>104</v>
      </c>
      <c r="T864" s="973" t="s">
        <v>2207</v>
      </c>
      <c r="U864" s="974">
        <v>0.22268470393418655</v>
      </c>
      <c r="V864" s="1001">
        <v>39.000000000000554</v>
      </c>
      <c r="W864" s="974">
        <v>2.1051332268768586</v>
      </c>
      <c r="X864" s="975">
        <v>3.005977884234238</v>
      </c>
      <c r="Y864" s="650"/>
      <c r="Z864" s="650"/>
      <c r="AA864" s="650"/>
      <c r="AB864" s="650"/>
      <c r="AC864" s="650"/>
      <c r="AX864" s="1102"/>
      <c r="AY864" s="914" t="s">
        <v>104</v>
      </c>
      <c r="AZ864" s="973" t="s">
        <v>2208</v>
      </c>
      <c r="BA864" s="974">
        <v>0.22774476864564119</v>
      </c>
      <c r="BB864" s="974">
        <v>38.999999999996668</v>
      </c>
      <c r="BC864" s="974">
        <v>2.4282316132635362</v>
      </c>
      <c r="BD864" s="975">
        <v>3.3495461645142308</v>
      </c>
      <c r="BE864" s="650"/>
      <c r="BF864" s="650"/>
      <c r="BG864" s="650"/>
    </row>
    <row r="865" spans="18:59" ht="15.75" thickBot="1">
      <c r="R865" s="1288" t="s">
        <v>10</v>
      </c>
      <c r="S865" s="904" t="s">
        <v>99</v>
      </c>
      <c r="T865" s="996">
        <v>0.29166666666666619</v>
      </c>
      <c r="U865" s="977">
        <v>0.12505934014101164</v>
      </c>
      <c r="V865" s="1008">
        <v>38.999999999999901</v>
      </c>
      <c r="W865" s="977">
        <v>3.8710274897688954E-2</v>
      </c>
      <c r="X865" s="978">
        <v>0.5446230584356434</v>
      </c>
      <c r="Y865" s="650"/>
      <c r="Z865" s="650"/>
      <c r="AA865" s="650"/>
      <c r="AB865" s="650"/>
      <c r="AC865" s="650"/>
      <c r="AX865" s="1288" t="s">
        <v>10</v>
      </c>
      <c r="AY865" s="904" t="s">
        <v>99</v>
      </c>
      <c r="AZ865" s="996">
        <v>0.37500000000000044</v>
      </c>
      <c r="BA865" s="977">
        <v>0.12174050368475108</v>
      </c>
      <c r="BB865" s="1008">
        <v>38.999999999999993</v>
      </c>
      <c r="BC865" s="977">
        <v>0.12875658859618705</v>
      </c>
      <c r="BD865" s="978">
        <v>0.62124341140381378</v>
      </c>
      <c r="BE865" s="650"/>
      <c r="BF865" s="650"/>
      <c r="BG865" s="650"/>
    </row>
    <row r="866" spans="18:59" ht="15">
      <c r="R866" s="1101"/>
      <c r="S866" s="909" t="s">
        <v>100</v>
      </c>
      <c r="T866" s="979">
        <v>0.45833333333333309</v>
      </c>
      <c r="U866" s="941">
        <v>0.14073558620040599</v>
      </c>
      <c r="V866" s="927">
        <v>38.999999999999766</v>
      </c>
      <c r="W866" s="941">
        <v>0.17366874099976146</v>
      </c>
      <c r="X866" s="942">
        <v>0.7429979256669047</v>
      </c>
      <c r="Y866" s="650"/>
      <c r="Z866" s="650"/>
      <c r="AA866" s="650"/>
      <c r="AB866" s="650"/>
      <c r="AC866" s="650"/>
      <c r="AX866" s="1101"/>
      <c r="AY866" s="909" t="s">
        <v>100</v>
      </c>
      <c r="AZ866" s="979">
        <v>0.66666666666666519</v>
      </c>
      <c r="BA866" s="941">
        <v>0.14734916314130359</v>
      </c>
      <c r="BB866" s="927">
        <v>39.000000000000149</v>
      </c>
      <c r="BC866" s="941">
        <v>0.36862485230577713</v>
      </c>
      <c r="BD866" s="942">
        <v>0.96470848102755324</v>
      </c>
      <c r="BE866" s="650"/>
      <c r="BF866" s="650"/>
      <c r="BG866" s="650"/>
    </row>
    <row r="867" spans="18:59" ht="15">
      <c r="R867" s="1101"/>
      <c r="S867" s="909" t="s">
        <v>101</v>
      </c>
      <c r="T867" s="979">
        <v>1.3749999999999984</v>
      </c>
      <c r="U867" s="941">
        <v>0.13426048727211284</v>
      </c>
      <c r="V867" s="927">
        <v>39.000000000000313</v>
      </c>
      <c r="W867" s="941">
        <v>1.1034325314750235</v>
      </c>
      <c r="X867" s="942">
        <v>1.6465674685249734</v>
      </c>
      <c r="Y867" s="650"/>
      <c r="Z867" s="650"/>
      <c r="AA867" s="650"/>
      <c r="AB867" s="650"/>
      <c r="AC867" s="650"/>
      <c r="AX867" s="1101"/>
      <c r="AY867" s="909" t="s">
        <v>101</v>
      </c>
      <c r="AZ867" s="979">
        <v>1.2083333333333335</v>
      </c>
      <c r="BA867" s="941">
        <v>0.16785544701354743</v>
      </c>
      <c r="BB867" s="927">
        <v>39.000000000000014</v>
      </c>
      <c r="BC867" s="941">
        <v>0.86881364478036793</v>
      </c>
      <c r="BD867" s="942">
        <v>1.5478530218862989</v>
      </c>
      <c r="BE867" s="650"/>
      <c r="BF867" s="650"/>
      <c r="BG867" s="650"/>
    </row>
    <row r="868" spans="18:59" ht="15">
      <c r="R868" s="1101"/>
      <c r="S868" s="909" t="s">
        <v>102</v>
      </c>
      <c r="T868" s="979">
        <v>1.7083333333333319</v>
      </c>
      <c r="U868" s="941">
        <v>0.13283829039855694</v>
      </c>
      <c r="V868" s="941">
        <v>38.999999999999048</v>
      </c>
      <c r="W868" s="941">
        <v>1.4396425295110025</v>
      </c>
      <c r="X868" s="942">
        <v>1.9770241371556614</v>
      </c>
      <c r="Y868" s="650"/>
      <c r="Z868" s="650"/>
      <c r="AA868" s="650"/>
      <c r="AB868" s="650"/>
      <c r="AC868" s="650"/>
      <c r="AX868" s="1101"/>
      <c r="AY868" s="909" t="s">
        <v>102</v>
      </c>
      <c r="AZ868" s="979">
        <v>1.8333333333333304</v>
      </c>
      <c r="BA868" s="941">
        <v>0.16284799104113853</v>
      </c>
      <c r="BB868" s="941">
        <v>38.999999999999041</v>
      </c>
      <c r="BC868" s="941">
        <v>1.5039421805082385</v>
      </c>
      <c r="BD868" s="942">
        <v>2.1627244861584223</v>
      </c>
      <c r="BE868" s="650"/>
      <c r="BF868" s="650"/>
      <c r="BG868" s="650"/>
    </row>
    <row r="869" spans="18:59" ht="15">
      <c r="R869" s="1101"/>
      <c r="S869" s="909" t="s">
        <v>103</v>
      </c>
      <c r="T869" s="979">
        <v>2.0833333333333308</v>
      </c>
      <c r="U869" s="941">
        <v>0.1198982632995997</v>
      </c>
      <c r="V869" s="941">
        <v>38.999999999998494</v>
      </c>
      <c r="W869" s="941">
        <v>1.840816204829087</v>
      </c>
      <c r="X869" s="942">
        <v>2.3258504618375744</v>
      </c>
      <c r="Y869" s="650"/>
      <c r="Z869" s="650"/>
      <c r="AA869" s="650"/>
      <c r="AB869" s="650"/>
      <c r="AC869" s="650"/>
      <c r="AX869" s="1101"/>
      <c r="AY869" s="909" t="s">
        <v>103</v>
      </c>
      <c r="AZ869" s="979">
        <v>2.4166666666666661</v>
      </c>
      <c r="BA869" s="941">
        <v>0.13734181092966502</v>
      </c>
      <c r="BB869" s="927">
        <v>38.999999999999844</v>
      </c>
      <c r="BC869" s="941">
        <v>2.1388666327578658</v>
      </c>
      <c r="BD869" s="942">
        <v>2.6944667005754663</v>
      </c>
      <c r="BE869" s="650"/>
      <c r="BF869" s="650"/>
      <c r="BG869" s="650"/>
    </row>
    <row r="870" spans="18:59" ht="15.75" thickBot="1">
      <c r="R870" s="1109"/>
      <c r="S870" s="919" t="s">
        <v>104</v>
      </c>
      <c r="T870" s="972">
        <v>3.0416666666666705</v>
      </c>
      <c r="U870" s="958">
        <v>0.13636597454037505</v>
      </c>
      <c r="V870" s="931">
        <v>39.000000000000156</v>
      </c>
      <c r="W870" s="958">
        <v>2.7658404481619288</v>
      </c>
      <c r="X870" s="959">
        <v>3.3174928851714123</v>
      </c>
      <c r="Y870" s="650"/>
      <c r="Z870" s="650"/>
      <c r="AA870" s="650"/>
      <c r="AB870" s="650"/>
      <c r="AC870" s="650"/>
      <c r="AX870" s="1109"/>
      <c r="AY870" s="919" t="s">
        <v>104</v>
      </c>
      <c r="AZ870" s="972">
        <v>2.9583333333332464</v>
      </c>
      <c r="BA870" s="958">
        <v>0.13946461869250401</v>
      </c>
      <c r="BB870" s="958">
        <v>38.999999999999439</v>
      </c>
      <c r="BC870" s="958">
        <v>2.6762395154375693</v>
      </c>
      <c r="BD870" s="959">
        <v>3.2404271512289236</v>
      </c>
      <c r="BE870" s="650"/>
      <c r="BF870" s="650"/>
      <c r="BG870" s="650"/>
    </row>
    <row r="871" spans="18:59" ht="15">
      <c r="R871" s="1292" t="s">
        <v>1886</v>
      </c>
      <c r="S871" s="1105"/>
      <c r="T871" s="1105"/>
      <c r="U871" s="1105"/>
      <c r="V871" s="1105"/>
      <c r="W871" s="1105"/>
      <c r="X871" s="1105"/>
      <c r="Y871" s="650"/>
      <c r="Z871" s="650"/>
      <c r="AA871" s="650"/>
      <c r="AB871" s="650"/>
      <c r="AC871" s="650"/>
      <c r="AX871" s="1292" t="s">
        <v>1898</v>
      </c>
      <c r="AY871" s="1105"/>
      <c r="AZ871" s="1105"/>
      <c r="BA871" s="1105"/>
      <c r="BB871" s="1105"/>
      <c r="BC871" s="1105"/>
      <c r="BD871" s="1105"/>
      <c r="BE871" s="650"/>
      <c r="BF871" s="650"/>
      <c r="BG871" s="650"/>
    </row>
    <row r="872" spans="18:59" ht="15">
      <c r="R872" s="650"/>
      <c r="S872" s="650"/>
      <c r="T872" s="650"/>
      <c r="U872" s="650"/>
      <c r="V872" s="650"/>
      <c r="W872" s="650"/>
      <c r="X872" s="650"/>
      <c r="Y872" s="650"/>
      <c r="Z872" s="650"/>
      <c r="AA872" s="650"/>
      <c r="AB872" s="650"/>
      <c r="AC872" s="650"/>
      <c r="AX872" s="650"/>
      <c r="AY872" s="650"/>
      <c r="AZ872" s="650"/>
      <c r="BA872" s="650"/>
      <c r="BB872" s="650"/>
      <c r="BC872" s="650"/>
      <c r="BD872" s="650"/>
      <c r="BE872" s="650"/>
      <c r="BF872" s="650"/>
      <c r="BG872" s="650"/>
    </row>
    <row r="873" spans="18:59" ht="15.75" thickBot="1">
      <c r="R873" s="1106" t="s">
        <v>937</v>
      </c>
      <c r="S873" s="1105"/>
      <c r="T873" s="1105"/>
      <c r="U873" s="1105"/>
      <c r="V873" s="1105"/>
      <c r="W873" s="1105"/>
      <c r="X873" s="1105"/>
      <c r="Y873" s="1105"/>
      <c r="Z873" s="1105"/>
      <c r="AA873" s="650"/>
      <c r="AB873" s="650"/>
      <c r="AC873" s="650"/>
      <c r="AX873" s="1106" t="s">
        <v>937</v>
      </c>
      <c r="AY873" s="1105"/>
      <c r="AZ873" s="1105"/>
      <c r="BA873" s="1105"/>
      <c r="BB873" s="1105"/>
      <c r="BC873" s="1105"/>
      <c r="BD873" s="1105"/>
      <c r="BE873" s="1105"/>
      <c r="BF873" s="1105"/>
      <c r="BG873" s="650"/>
    </row>
    <row r="874" spans="18:59" ht="16.5" thickBot="1">
      <c r="R874" s="1297" t="s">
        <v>109</v>
      </c>
      <c r="S874" s="1299" t="s">
        <v>1145</v>
      </c>
      <c r="T874" s="1298" t="s">
        <v>1146</v>
      </c>
      <c r="U874" s="1289" t="s">
        <v>80</v>
      </c>
      <c r="V874" s="1290" t="s">
        <v>71</v>
      </c>
      <c r="W874" s="1290" t="s">
        <v>50</v>
      </c>
      <c r="X874" s="1290" t="s">
        <v>1927</v>
      </c>
      <c r="Y874" s="1291" t="s">
        <v>1928</v>
      </c>
      <c r="Z874" s="1111"/>
      <c r="AA874" s="650"/>
      <c r="AB874" s="650"/>
      <c r="AC874" s="650"/>
      <c r="AX874" s="1297" t="s">
        <v>109</v>
      </c>
      <c r="AY874" s="1299" t="s">
        <v>1145</v>
      </c>
      <c r="AZ874" s="1298" t="s">
        <v>1146</v>
      </c>
      <c r="BA874" s="1289" t="s">
        <v>80</v>
      </c>
      <c r="BB874" s="1290" t="s">
        <v>71</v>
      </c>
      <c r="BC874" s="1290" t="s">
        <v>50</v>
      </c>
      <c r="BD874" s="1290" t="s">
        <v>1927</v>
      </c>
      <c r="BE874" s="1291" t="s">
        <v>1928</v>
      </c>
      <c r="BF874" s="1111"/>
      <c r="BG874" s="650"/>
    </row>
    <row r="875" spans="18:59" ht="30" thickBot="1">
      <c r="R875" s="1109"/>
      <c r="S875" s="1113"/>
      <c r="T875" s="1110"/>
      <c r="U875" s="1107"/>
      <c r="V875" s="1108"/>
      <c r="W875" s="1108"/>
      <c r="X875" s="1108"/>
      <c r="Y875" s="951" t="s">
        <v>73</v>
      </c>
      <c r="Z875" s="952" t="s">
        <v>74</v>
      </c>
      <c r="AA875" s="650"/>
      <c r="AB875" s="650"/>
      <c r="AC875" s="650"/>
      <c r="AX875" s="1109"/>
      <c r="AY875" s="1113"/>
      <c r="AZ875" s="1110"/>
      <c r="BA875" s="1107"/>
      <c r="BB875" s="1108"/>
      <c r="BC875" s="1108"/>
      <c r="BD875" s="1108"/>
      <c r="BE875" s="951" t="s">
        <v>73</v>
      </c>
      <c r="BF875" s="952" t="s">
        <v>74</v>
      </c>
      <c r="BG875" s="650"/>
    </row>
    <row r="876" spans="18:59" ht="16.5">
      <c r="R876" s="1284" t="s">
        <v>858</v>
      </c>
      <c r="S876" s="1300" t="s">
        <v>99</v>
      </c>
      <c r="T876" s="924" t="s">
        <v>100</v>
      </c>
      <c r="U876" s="970" t="s">
        <v>2279</v>
      </c>
      <c r="V876" s="939">
        <v>0.29166971915374601</v>
      </c>
      <c r="W876" s="939">
        <v>76.936911610365058</v>
      </c>
      <c r="X876" s="939">
        <v>1</v>
      </c>
      <c r="Y876" s="939">
        <v>-0.98364595844371805</v>
      </c>
      <c r="Z876" s="940">
        <v>0.78364595844371832</v>
      </c>
      <c r="AA876" s="650"/>
      <c r="AB876" s="650"/>
      <c r="AC876" s="650"/>
      <c r="AX876" s="1284" t="s">
        <v>858</v>
      </c>
      <c r="AY876" s="1300" t="s">
        <v>99</v>
      </c>
      <c r="AZ876" s="924" t="s">
        <v>100</v>
      </c>
      <c r="BA876" s="970" t="s">
        <v>2280</v>
      </c>
      <c r="BB876" s="939">
        <v>0.29610481704636715</v>
      </c>
      <c r="BC876" s="939">
        <v>75.320096280720051</v>
      </c>
      <c r="BD876" s="939">
        <v>1</v>
      </c>
      <c r="BE876" s="939">
        <v>-1.2977006318330568</v>
      </c>
      <c r="BF876" s="940">
        <v>0.49770063183305524</v>
      </c>
      <c r="BG876" s="650"/>
    </row>
    <row r="877" spans="18:59" ht="16.5">
      <c r="R877" s="1101"/>
      <c r="S877" s="1105"/>
      <c r="T877" s="909" t="s">
        <v>101</v>
      </c>
      <c r="U877" s="971" t="s">
        <v>2281</v>
      </c>
      <c r="V877" s="941">
        <v>0.28424939893994661</v>
      </c>
      <c r="W877" s="941">
        <v>77.610149422939998</v>
      </c>
      <c r="X877" s="941">
        <v>3.380648638761728E-3</v>
      </c>
      <c r="Y877" s="941">
        <v>-1.9609257198111014</v>
      </c>
      <c r="Z877" s="942">
        <v>-0.23907428018889976</v>
      </c>
      <c r="AA877" s="650"/>
      <c r="AB877" s="650"/>
      <c r="AC877" s="650"/>
      <c r="AX877" s="1101"/>
      <c r="AY877" s="1105"/>
      <c r="AZ877" s="909" t="s">
        <v>101</v>
      </c>
      <c r="BA877" s="971" t="s">
        <v>2282</v>
      </c>
      <c r="BB877" s="941">
        <v>0.32123337807719049</v>
      </c>
      <c r="BC877" s="941">
        <v>71.137148442119326</v>
      </c>
      <c r="BD877" s="941">
        <v>1</v>
      </c>
      <c r="BE877" s="941">
        <v>-1.475763426251036</v>
      </c>
      <c r="BF877" s="942">
        <v>0.47576342625103446</v>
      </c>
      <c r="BG877" s="650"/>
    </row>
    <row r="878" spans="18:59" ht="16.5">
      <c r="R878" s="1101"/>
      <c r="S878" s="1105"/>
      <c r="T878" s="909" t="s">
        <v>102</v>
      </c>
      <c r="U878" s="971" t="s">
        <v>2283</v>
      </c>
      <c r="V878" s="941">
        <v>0.28264118575685288</v>
      </c>
      <c r="W878" s="941">
        <v>77.717682867405628</v>
      </c>
      <c r="X878" s="941">
        <v>2.4271027291355098E-4</v>
      </c>
      <c r="Y878" s="941">
        <v>-2.1560171611336609</v>
      </c>
      <c r="Z878" s="942">
        <v>-0.44398283886633855</v>
      </c>
      <c r="AA878" s="650"/>
      <c r="AB878" s="650"/>
      <c r="AC878" s="650"/>
      <c r="AX878" s="1101"/>
      <c r="AY878" s="1105"/>
      <c r="AZ878" s="909" t="s">
        <v>102</v>
      </c>
      <c r="BA878" s="971" t="s">
        <v>2283</v>
      </c>
      <c r="BB878" s="941">
        <v>0.3149865460881211</v>
      </c>
      <c r="BC878" s="941">
        <v>72.216787229787812</v>
      </c>
      <c r="BD878" s="941">
        <v>1.4583968059598714E-3</v>
      </c>
      <c r="BE878" s="941">
        <v>-2.2562913128083912</v>
      </c>
      <c r="BF878" s="942">
        <v>-0.34370868719161063</v>
      </c>
      <c r="BG878" s="650"/>
    </row>
    <row r="879" spans="18:59" ht="16.5">
      <c r="R879" s="1101"/>
      <c r="S879" s="1105"/>
      <c r="T879" s="909" t="s">
        <v>103</v>
      </c>
      <c r="U879" s="971" t="s">
        <v>2284</v>
      </c>
      <c r="V879" s="941">
        <v>0.26839716287069237</v>
      </c>
      <c r="W879" s="941">
        <v>77.861866787660318</v>
      </c>
      <c r="X879" s="941">
        <v>1.0348883121223492E-6</v>
      </c>
      <c r="Y879" s="941">
        <v>-2.4128294240288599</v>
      </c>
      <c r="Z879" s="942">
        <v>-0.78717057597113982</v>
      </c>
      <c r="AA879" s="650"/>
      <c r="AB879" s="650"/>
      <c r="AC879" s="650"/>
      <c r="AX879" s="1101"/>
      <c r="AY879" s="1105"/>
      <c r="AZ879" s="909" t="s">
        <v>103</v>
      </c>
      <c r="BA879" s="971" t="s">
        <v>2285</v>
      </c>
      <c r="BB879" s="941">
        <v>0.28432456074081269</v>
      </c>
      <c r="BC879" s="941">
        <v>76.892744479495406</v>
      </c>
      <c r="BD879" s="941">
        <v>2.2465058562403437E-7</v>
      </c>
      <c r="BE879" s="941">
        <v>-2.661408852039806</v>
      </c>
      <c r="BF879" s="942">
        <v>-0.93859114796019505</v>
      </c>
      <c r="BG879" s="650"/>
    </row>
    <row r="880" spans="18:59" ht="16.5">
      <c r="R880" s="1101"/>
      <c r="S880" s="1112"/>
      <c r="T880" s="914" t="s">
        <v>104</v>
      </c>
      <c r="U880" s="973" t="s">
        <v>2286</v>
      </c>
      <c r="V880" s="974">
        <v>0.28664480139232096</v>
      </c>
      <c r="W880" s="974">
        <v>77.422864989939853</v>
      </c>
      <c r="X880" s="974">
        <v>1.3275207845430768E-10</v>
      </c>
      <c r="Y880" s="974">
        <v>-3.1682476069989298</v>
      </c>
      <c r="Z880" s="975">
        <v>-1.4317523930010274</v>
      </c>
      <c r="AA880" s="650"/>
      <c r="AB880" s="650"/>
      <c r="AC880" s="650"/>
      <c r="AX880" s="1101"/>
      <c r="AY880" s="1112"/>
      <c r="AZ880" s="914" t="s">
        <v>104</v>
      </c>
      <c r="BA880" s="973" t="s">
        <v>2287</v>
      </c>
      <c r="BB880" s="974">
        <v>0.28679384974352479</v>
      </c>
      <c r="BC880" s="974">
        <v>76.602099313653412</v>
      </c>
      <c r="BD880" s="974">
        <v>6.7304404649039698E-10</v>
      </c>
      <c r="BE880" s="974">
        <v>-3.0689957948484912</v>
      </c>
      <c r="BF880" s="975">
        <v>-1.3310042051515063</v>
      </c>
      <c r="BG880" s="650"/>
    </row>
    <row r="881" spans="18:59" ht="16.5">
      <c r="R881" s="1101"/>
      <c r="S881" s="1286" t="s">
        <v>100</v>
      </c>
      <c r="T881" s="904" t="s">
        <v>99</v>
      </c>
      <c r="U881" s="976" t="s">
        <v>2288</v>
      </c>
      <c r="V881" s="977">
        <v>0.29166971915374601</v>
      </c>
      <c r="W881" s="977">
        <v>76.936911610365058</v>
      </c>
      <c r="X881" s="977">
        <v>1</v>
      </c>
      <c r="Y881" s="977">
        <v>-0.78364595844371832</v>
      </c>
      <c r="Z881" s="978">
        <v>0.98364595844371805</v>
      </c>
      <c r="AA881" s="650"/>
      <c r="AB881" s="650"/>
      <c r="AC881" s="650"/>
      <c r="AX881" s="1101"/>
      <c r="AY881" s="1286" t="s">
        <v>100</v>
      </c>
      <c r="AZ881" s="904" t="s">
        <v>99</v>
      </c>
      <c r="BA881" s="976" t="s">
        <v>2289</v>
      </c>
      <c r="BB881" s="977">
        <v>0.29610481704636715</v>
      </c>
      <c r="BC881" s="977">
        <v>75.320096280720051</v>
      </c>
      <c r="BD881" s="977">
        <v>1</v>
      </c>
      <c r="BE881" s="977">
        <v>-0.49770063183305524</v>
      </c>
      <c r="BF881" s="978">
        <v>1.2977006318330568</v>
      </c>
      <c r="BG881" s="650"/>
    </row>
    <row r="882" spans="18:59" ht="16.5">
      <c r="R882" s="1101"/>
      <c r="S882" s="1105"/>
      <c r="T882" s="909" t="s">
        <v>101</v>
      </c>
      <c r="U882" s="971" t="s">
        <v>2290</v>
      </c>
      <c r="V882" s="941">
        <v>0.30132660154344298</v>
      </c>
      <c r="W882" s="941">
        <v>77.827594150539881</v>
      </c>
      <c r="X882" s="941">
        <v>2.0664528477452343E-2</v>
      </c>
      <c r="Y882" s="941">
        <v>-1.9125675651952472</v>
      </c>
      <c r="Z882" s="942">
        <v>-8.7432434804754128E-2</v>
      </c>
      <c r="AA882" s="650"/>
      <c r="AB882" s="650"/>
      <c r="AC882" s="650"/>
      <c r="AX882" s="1101"/>
      <c r="AY882" s="1105"/>
      <c r="AZ882" s="909" t="s">
        <v>101</v>
      </c>
      <c r="BA882" s="971" t="s">
        <v>2279</v>
      </c>
      <c r="BB882" s="941">
        <v>0.34601928375358609</v>
      </c>
      <c r="BC882" s="941">
        <v>76.712210670463506</v>
      </c>
      <c r="BD882" s="941">
        <v>1</v>
      </c>
      <c r="BE882" s="941">
        <v>-1.1484025283704338</v>
      </c>
      <c r="BF882" s="942">
        <v>0.94840252837043371</v>
      </c>
      <c r="BG882" s="650"/>
    </row>
    <row r="883" spans="18:59" ht="16.5">
      <c r="R883" s="1101"/>
      <c r="S883" s="1105"/>
      <c r="T883" s="909" t="s">
        <v>102</v>
      </c>
      <c r="U883" s="971" t="s">
        <v>2291</v>
      </c>
      <c r="V883" s="941">
        <v>0.29981000631406513</v>
      </c>
      <c r="W883" s="941">
        <v>77.741300345072503</v>
      </c>
      <c r="X883" s="941">
        <v>2.1312073872426624E-3</v>
      </c>
      <c r="Y883" s="941">
        <v>-2.1080065057800175</v>
      </c>
      <c r="Z883" s="942">
        <v>-0.29199349421998205</v>
      </c>
      <c r="AA883" s="650"/>
      <c r="AB883" s="650"/>
      <c r="AC883" s="650"/>
      <c r="AX883" s="1101"/>
      <c r="AY883" s="1105"/>
      <c r="AZ883" s="909" t="s">
        <v>102</v>
      </c>
      <c r="BA883" s="971" t="s">
        <v>2292</v>
      </c>
      <c r="BB883" s="941">
        <v>0.34022784388551386</v>
      </c>
      <c r="BC883" s="941">
        <v>77.232608289085277</v>
      </c>
      <c r="BD883" s="941">
        <v>0.14827022904782652</v>
      </c>
      <c r="BE883" s="941">
        <v>-1.930631647232175</v>
      </c>
      <c r="BF883" s="942">
        <v>0.13063164723217471</v>
      </c>
      <c r="BG883" s="650"/>
    </row>
    <row r="884" spans="18:59" ht="16.5">
      <c r="R884" s="1101"/>
      <c r="S884" s="1105"/>
      <c r="T884" s="909" t="s">
        <v>103</v>
      </c>
      <c r="U884" s="971" t="s">
        <v>2293</v>
      </c>
      <c r="V884" s="941">
        <v>0.28642108343667189</v>
      </c>
      <c r="W884" s="941">
        <v>76.079494093896514</v>
      </c>
      <c r="X884" s="941">
        <v>2.1097535074385381E-5</v>
      </c>
      <c r="Y884" s="941">
        <v>-2.36805841374305</v>
      </c>
      <c r="Z884" s="942">
        <v>-0.63194158625694985</v>
      </c>
      <c r="AA884" s="650"/>
      <c r="AB884" s="650"/>
      <c r="AC884" s="650"/>
      <c r="AX884" s="1101"/>
      <c r="AY884" s="1105"/>
      <c r="AZ884" s="909" t="s">
        <v>103</v>
      </c>
      <c r="BA884" s="971" t="s">
        <v>2294</v>
      </c>
      <c r="BB884" s="941">
        <v>0.31205595232092209</v>
      </c>
      <c r="BC884" s="941">
        <v>77.617318908745929</v>
      </c>
      <c r="BD884" s="941">
        <v>3.7127202074204867E-4</v>
      </c>
      <c r="BE884" s="941">
        <v>-2.3451425666627101</v>
      </c>
      <c r="BF884" s="942">
        <v>-0.4548574333372894</v>
      </c>
      <c r="BG884" s="650"/>
    </row>
    <row r="885" spans="18:59" ht="16.5">
      <c r="R885" s="1101"/>
      <c r="S885" s="1112"/>
      <c r="T885" s="914" t="s">
        <v>104</v>
      </c>
      <c r="U885" s="973" t="s">
        <v>2287</v>
      </c>
      <c r="V885" s="974">
        <v>0.30358728920236938</v>
      </c>
      <c r="W885" s="974">
        <v>77.922533339048854</v>
      </c>
      <c r="X885" s="974">
        <v>4.0137102860081993E-9</v>
      </c>
      <c r="Y885" s="974">
        <v>-3.1193785498986761</v>
      </c>
      <c r="Z885" s="975">
        <v>-1.2806214501012814</v>
      </c>
      <c r="AA885" s="650"/>
      <c r="AB885" s="650"/>
      <c r="AC885" s="650"/>
      <c r="AX885" s="1101"/>
      <c r="AY885" s="1112"/>
      <c r="AZ885" s="914" t="s">
        <v>104</v>
      </c>
      <c r="BA885" s="973" t="s">
        <v>2285</v>
      </c>
      <c r="BB885" s="974">
        <v>0.31430745105576652</v>
      </c>
      <c r="BC885" s="974">
        <v>77.765283952823552</v>
      </c>
      <c r="BD885" s="974">
        <v>2.7601299165472182E-6</v>
      </c>
      <c r="BE885" s="974">
        <v>-2.7519042431759932</v>
      </c>
      <c r="BF885" s="975">
        <v>-0.84809575682400273</v>
      </c>
      <c r="BG885" s="650"/>
    </row>
    <row r="886" spans="18:59" ht="16.5">
      <c r="R886" s="1101"/>
      <c r="S886" s="1286" t="s">
        <v>101</v>
      </c>
      <c r="T886" s="904" t="s">
        <v>99</v>
      </c>
      <c r="U886" s="976" t="s">
        <v>2295</v>
      </c>
      <c r="V886" s="977">
        <v>0.28424939893994661</v>
      </c>
      <c r="W886" s="977">
        <v>77.610149422939998</v>
      </c>
      <c r="X886" s="977">
        <v>3.380648638761728E-3</v>
      </c>
      <c r="Y886" s="977">
        <v>0.23907428018889976</v>
      </c>
      <c r="Z886" s="978">
        <v>1.9609257198111014</v>
      </c>
      <c r="AA886" s="650"/>
      <c r="AB886" s="650"/>
      <c r="AC886" s="650"/>
      <c r="AX886" s="1101"/>
      <c r="AY886" s="1286" t="s">
        <v>101</v>
      </c>
      <c r="AZ886" s="904" t="s">
        <v>99</v>
      </c>
      <c r="BA886" s="976" t="s">
        <v>2296</v>
      </c>
      <c r="BB886" s="977">
        <v>0.32123337807719049</v>
      </c>
      <c r="BC886" s="977">
        <v>71.137148442119326</v>
      </c>
      <c r="BD886" s="977">
        <v>1</v>
      </c>
      <c r="BE886" s="977">
        <v>-0.47576342625103446</v>
      </c>
      <c r="BF886" s="978">
        <v>1.475763426251036</v>
      </c>
      <c r="BG886" s="650"/>
    </row>
    <row r="887" spans="18:59" ht="16.5">
      <c r="R887" s="1101"/>
      <c r="S887" s="1105"/>
      <c r="T887" s="909" t="s">
        <v>100</v>
      </c>
      <c r="U887" s="971" t="s">
        <v>2297</v>
      </c>
      <c r="V887" s="941">
        <v>0.30132660154344298</v>
      </c>
      <c r="W887" s="941">
        <v>77.827594150539881</v>
      </c>
      <c r="X887" s="941">
        <v>2.0664528477452343E-2</v>
      </c>
      <c r="Y887" s="941">
        <v>8.7432434804754128E-2</v>
      </c>
      <c r="Z887" s="942">
        <v>1.9125675651952472</v>
      </c>
      <c r="AA887" s="650"/>
      <c r="AB887" s="650"/>
      <c r="AC887" s="650"/>
      <c r="AX887" s="1101"/>
      <c r="AY887" s="1105"/>
      <c r="AZ887" s="909" t="s">
        <v>100</v>
      </c>
      <c r="BA887" s="971" t="s">
        <v>2288</v>
      </c>
      <c r="BB887" s="941">
        <v>0.34601928375358609</v>
      </c>
      <c r="BC887" s="941">
        <v>76.712210670463506</v>
      </c>
      <c r="BD887" s="941">
        <v>1</v>
      </c>
      <c r="BE887" s="941">
        <v>-0.94840252837043371</v>
      </c>
      <c r="BF887" s="942">
        <v>1.1484025283704338</v>
      </c>
      <c r="BG887" s="650"/>
    </row>
    <row r="888" spans="18:59" ht="16.5">
      <c r="R888" s="1101"/>
      <c r="S888" s="1105"/>
      <c r="T888" s="909" t="s">
        <v>102</v>
      </c>
      <c r="U888" s="971" t="s">
        <v>2298</v>
      </c>
      <c r="V888" s="941">
        <v>0.29259619890308836</v>
      </c>
      <c r="W888" s="941">
        <v>77.991155844685778</v>
      </c>
      <c r="X888" s="941">
        <v>1</v>
      </c>
      <c r="Y888" s="941">
        <v>-1.0860686377149467</v>
      </c>
      <c r="Z888" s="942">
        <v>0.68606863771494819</v>
      </c>
      <c r="AA888" s="650"/>
      <c r="AB888" s="650"/>
      <c r="AC888" s="650"/>
      <c r="AX888" s="1101"/>
      <c r="AY888" s="1105"/>
      <c r="AZ888" s="909" t="s">
        <v>102</v>
      </c>
      <c r="BA888" s="971" t="s">
        <v>2299</v>
      </c>
      <c r="BB888" s="941">
        <v>0.3623089928055972</v>
      </c>
      <c r="BC888" s="941">
        <v>77.928564448251223</v>
      </c>
      <c r="BD888" s="941">
        <v>0.45270297503835549</v>
      </c>
      <c r="BE888" s="941">
        <v>-1.8972076635440487</v>
      </c>
      <c r="BF888" s="942">
        <v>0.29720766354404832</v>
      </c>
      <c r="BG888" s="650"/>
    </row>
    <row r="889" spans="18:59" ht="16.5">
      <c r="R889" s="1101"/>
      <c r="S889" s="1105"/>
      <c r="T889" s="909" t="s">
        <v>103</v>
      </c>
      <c r="U889" s="971" t="s">
        <v>2282</v>
      </c>
      <c r="V889" s="941">
        <v>0.27886113526903095</v>
      </c>
      <c r="W889" s="941">
        <v>77.022444683712791</v>
      </c>
      <c r="X889" s="941">
        <v>1</v>
      </c>
      <c r="Y889" s="941">
        <v>-1.3448108326083772</v>
      </c>
      <c r="Z889" s="942">
        <v>0.34481083260837869</v>
      </c>
      <c r="AA889" s="650"/>
      <c r="AB889" s="650"/>
      <c r="AC889" s="650"/>
      <c r="AX889" s="1101"/>
      <c r="AY889" s="1105"/>
      <c r="AZ889" s="909" t="s">
        <v>103</v>
      </c>
      <c r="BA889" s="971" t="s">
        <v>2283</v>
      </c>
      <c r="BB889" s="941">
        <v>0.33599365751712973</v>
      </c>
      <c r="BC889" s="941">
        <v>75.057989146371199</v>
      </c>
      <c r="BD889" s="941">
        <v>3.4642921166254115E-3</v>
      </c>
      <c r="BE889" s="941">
        <v>-2.3187482055760333</v>
      </c>
      <c r="BF889" s="942">
        <v>-0.28125179442396614</v>
      </c>
      <c r="BG889" s="650"/>
    </row>
    <row r="890" spans="18:59" ht="16.5">
      <c r="R890" s="1101"/>
      <c r="S890" s="1112"/>
      <c r="T890" s="914" t="s">
        <v>104</v>
      </c>
      <c r="U890" s="973" t="s">
        <v>2291</v>
      </c>
      <c r="V890" s="974">
        <v>0.29646540758027556</v>
      </c>
      <c r="W890" s="974">
        <v>77.981121755079471</v>
      </c>
      <c r="X890" s="974">
        <v>1.8143902617519586E-3</v>
      </c>
      <c r="Y890" s="974">
        <v>-2.0977894106549204</v>
      </c>
      <c r="Z890" s="975">
        <v>-0.30221058934503597</v>
      </c>
      <c r="AA890" s="650"/>
      <c r="AB890" s="650"/>
      <c r="AC890" s="650"/>
      <c r="AX890" s="1101"/>
      <c r="AY890" s="1112"/>
      <c r="AZ890" s="914" t="s">
        <v>104</v>
      </c>
      <c r="BA890" s="973" t="s">
        <v>2300</v>
      </c>
      <c r="BB890" s="974">
        <v>0.33808577950276719</v>
      </c>
      <c r="BC890" s="974">
        <v>75.467142619880804</v>
      </c>
      <c r="BD890" s="974">
        <v>4.8671252370576804E-5</v>
      </c>
      <c r="BE890" s="974">
        <v>-2.7249088004197066</v>
      </c>
      <c r="BF890" s="975">
        <v>-0.67509119958028918</v>
      </c>
      <c r="BG890" s="650"/>
    </row>
    <row r="891" spans="18:59" ht="16.5">
      <c r="R891" s="1101"/>
      <c r="S891" s="1286" t="s">
        <v>102</v>
      </c>
      <c r="T891" s="904" t="s">
        <v>99</v>
      </c>
      <c r="U891" s="976" t="s">
        <v>2301</v>
      </c>
      <c r="V891" s="977">
        <v>0.28264118575685288</v>
      </c>
      <c r="W891" s="977">
        <v>77.717682867405628</v>
      </c>
      <c r="X891" s="977">
        <v>2.4271027291355098E-4</v>
      </c>
      <c r="Y891" s="977">
        <v>0.44398283886633855</v>
      </c>
      <c r="Z891" s="978">
        <v>2.1560171611336609</v>
      </c>
      <c r="AA891" s="650"/>
      <c r="AB891" s="650"/>
      <c r="AC891" s="650"/>
      <c r="AX891" s="1101"/>
      <c r="AY891" s="1286" t="s">
        <v>102</v>
      </c>
      <c r="AZ891" s="904" t="s">
        <v>99</v>
      </c>
      <c r="BA891" s="976" t="s">
        <v>2301</v>
      </c>
      <c r="BB891" s="977">
        <v>0.3149865460881211</v>
      </c>
      <c r="BC891" s="977">
        <v>72.216787229787812</v>
      </c>
      <c r="BD891" s="977">
        <v>1.4583968059598714E-3</v>
      </c>
      <c r="BE891" s="977">
        <v>0.34370868719161063</v>
      </c>
      <c r="BF891" s="978">
        <v>2.2562913128083912</v>
      </c>
      <c r="BG891" s="650"/>
    </row>
    <row r="892" spans="18:59" ht="16.5">
      <c r="R892" s="1101"/>
      <c r="S892" s="1105"/>
      <c r="T892" s="909" t="s">
        <v>100</v>
      </c>
      <c r="U892" s="971" t="s">
        <v>2302</v>
      </c>
      <c r="V892" s="941">
        <v>0.29981000631406513</v>
      </c>
      <c r="W892" s="941">
        <v>77.741300345072503</v>
      </c>
      <c r="X892" s="941">
        <v>2.1312073872426624E-3</v>
      </c>
      <c r="Y892" s="941">
        <v>0.29199349421998205</v>
      </c>
      <c r="Z892" s="942">
        <v>2.1080065057800175</v>
      </c>
      <c r="AA892" s="650"/>
      <c r="AB892" s="650"/>
      <c r="AC892" s="650"/>
      <c r="AX892" s="1101"/>
      <c r="AY892" s="1105"/>
      <c r="AZ892" s="909" t="s">
        <v>100</v>
      </c>
      <c r="BA892" s="971" t="s">
        <v>2303</v>
      </c>
      <c r="BB892" s="941">
        <v>0.34022784388551386</v>
      </c>
      <c r="BC892" s="941">
        <v>77.232608289085277</v>
      </c>
      <c r="BD892" s="941">
        <v>0.14827022904782652</v>
      </c>
      <c r="BE892" s="941">
        <v>-0.13063164723217471</v>
      </c>
      <c r="BF892" s="942">
        <v>1.930631647232175</v>
      </c>
      <c r="BG892" s="650"/>
    </row>
    <row r="893" spans="18:59" ht="16.5">
      <c r="R893" s="1101"/>
      <c r="S893" s="1105"/>
      <c r="T893" s="909" t="s">
        <v>101</v>
      </c>
      <c r="U893" s="971" t="s">
        <v>2304</v>
      </c>
      <c r="V893" s="941">
        <v>0.29259619890308836</v>
      </c>
      <c r="W893" s="941">
        <v>77.991155844685778</v>
      </c>
      <c r="X893" s="941">
        <v>1</v>
      </c>
      <c r="Y893" s="941">
        <v>-0.68606863771494819</v>
      </c>
      <c r="Z893" s="942">
        <v>1.0860686377149467</v>
      </c>
      <c r="AA893" s="650"/>
      <c r="AB893" s="650"/>
      <c r="AC893" s="650"/>
      <c r="AX893" s="1101"/>
      <c r="AY893" s="1105"/>
      <c r="AZ893" s="909" t="s">
        <v>101</v>
      </c>
      <c r="BA893" s="971" t="s">
        <v>2305</v>
      </c>
      <c r="BB893" s="941">
        <v>0.3623089928055972</v>
      </c>
      <c r="BC893" s="941">
        <v>77.928564448251223</v>
      </c>
      <c r="BD893" s="941">
        <v>0.45270297503835549</v>
      </c>
      <c r="BE893" s="941">
        <v>-0.29720766354404832</v>
      </c>
      <c r="BF893" s="942">
        <v>1.8972076635440487</v>
      </c>
      <c r="BG893" s="650"/>
    </row>
    <row r="894" spans="18:59" ht="16.5">
      <c r="R894" s="1101"/>
      <c r="S894" s="1105"/>
      <c r="T894" s="909" t="s">
        <v>103</v>
      </c>
      <c r="U894" s="971" t="s">
        <v>2306</v>
      </c>
      <c r="V894" s="941">
        <v>0.27722166555276961</v>
      </c>
      <c r="W894" s="941">
        <v>77.19479159646329</v>
      </c>
      <c r="X894" s="941">
        <v>1</v>
      </c>
      <c r="Y894" s="941">
        <v>-1.1397839826007348</v>
      </c>
      <c r="Z894" s="942">
        <v>0.53978398260073457</v>
      </c>
      <c r="AA894" s="650"/>
      <c r="AB894" s="650"/>
      <c r="AC894" s="650"/>
      <c r="AX894" s="1101"/>
      <c r="AY894" s="1105"/>
      <c r="AZ894" s="909" t="s">
        <v>103</v>
      </c>
      <c r="BA894" s="971" t="s">
        <v>2282</v>
      </c>
      <c r="BB894" s="941">
        <v>0.33002633064254</v>
      </c>
      <c r="BC894" s="941">
        <v>75.841182504249474</v>
      </c>
      <c r="BD894" s="941">
        <v>1</v>
      </c>
      <c r="BE894" s="941">
        <v>-1.5003151317550156</v>
      </c>
      <c r="BF894" s="942">
        <v>0.50031513175501652</v>
      </c>
      <c r="BG894" s="650"/>
    </row>
    <row r="895" spans="18:59" ht="16.5">
      <c r="R895" s="1101"/>
      <c r="S895" s="1112"/>
      <c r="T895" s="914" t="s">
        <v>104</v>
      </c>
      <c r="U895" s="973" t="s">
        <v>2290</v>
      </c>
      <c r="V895" s="974">
        <v>0.29492381555252156</v>
      </c>
      <c r="W895" s="974">
        <v>77.946479166490164</v>
      </c>
      <c r="X895" s="974">
        <v>1.645407002595457E-2</v>
      </c>
      <c r="Y895" s="974">
        <v>-1.8931335480140552</v>
      </c>
      <c r="Z895" s="975">
        <v>-0.10686645198590279</v>
      </c>
      <c r="AA895" s="650"/>
      <c r="AB895" s="650"/>
      <c r="AC895" s="650"/>
      <c r="AX895" s="1101"/>
      <c r="AY895" s="1112"/>
      <c r="AZ895" s="914" t="s">
        <v>104</v>
      </c>
      <c r="BA895" s="973" t="s">
        <v>2292</v>
      </c>
      <c r="BB895" s="974">
        <v>0.33215604063095794</v>
      </c>
      <c r="BC895" s="974">
        <v>76.198123768368532</v>
      </c>
      <c r="BD895" s="974">
        <v>0.12476415037759805</v>
      </c>
      <c r="BE895" s="974">
        <v>-1.9066168249008164</v>
      </c>
      <c r="BF895" s="975">
        <v>0.10661682490082069</v>
      </c>
      <c r="BG895" s="650"/>
    </row>
    <row r="896" spans="18:59" ht="16.5">
      <c r="R896" s="1101"/>
      <c r="S896" s="1286" t="s">
        <v>103</v>
      </c>
      <c r="T896" s="904" t="s">
        <v>99</v>
      </c>
      <c r="U896" s="976" t="s">
        <v>2307</v>
      </c>
      <c r="V896" s="977">
        <v>0.26839716287069237</v>
      </c>
      <c r="W896" s="977">
        <v>77.861866787660318</v>
      </c>
      <c r="X896" s="977">
        <v>1.0348883121223492E-6</v>
      </c>
      <c r="Y896" s="977">
        <v>0.78717057597113982</v>
      </c>
      <c r="Z896" s="978">
        <v>2.4128294240288599</v>
      </c>
      <c r="AA896" s="650"/>
      <c r="AB896" s="650"/>
      <c r="AC896" s="650"/>
      <c r="AX896" s="1101"/>
      <c r="AY896" s="1286" t="s">
        <v>103</v>
      </c>
      <c r="AZ896" s="904" t="s">
        <v>99</v>
      </c>
      <c r="BA896" s="976" t="s">
        <v>2308</v>
      </c>
      <c r="BB896" s="977">
        <v>0.28432456074081269</v>
      </c>
      <c r="BC896" s="977">
        <v>76.892744479495406</v>
      </c>
      <c r="BD896" s="977">
        <v>2.2465058562403437E-7</v>
      </c>
      <c r="BE896" s="977">
        <v>0.93859114796019505</v>
      </c>
      <c r="BF896" s="978">
        <v>2.661408852039806</v>
      </c>
      <c r="BG896" s="650"/>
    </row>
    <row r="897" spans="18:59" ht="16.5">
      <c r="R897" s="1101"/>
      <c r="S897" s="1105"/>
      <c r="T897" s="909" t="s">
        <v>100</v>
      </c>
      <c r="U897" s="971" t="s">
        <v>2309</v>
      </c>
      <c r="V897" s="941">
        <v>0.28642108343667189</v>
      </c>
      <c r="W897" s="941">
        <v>76.079494093896514</v>
      </c>
      <c r="X897" s="941">
        <v>2.1097535074385381E-5</v>
      </c>
      <c r="Y897" s="941">
        <v>0.63194158625694985</v>
      </c>
      <c r="Z897" s="942">
        <v>2.36805841374305</v>
      </c>
      <c r="AA897" s="650"/>
      <c r="AB897" s="650"/>
      <c r="AC897" s="650"/>
      <c r="AX897" s="1101"/>
      <c r="AY897" s="1105"/>
      <c r="AZ897" s="909" t="s">
        <v>100</v>
      </c>
      <c r="BA897" s="971" t="s">
        <v>2310</v>
      </c>
      <c r="BB897" s="941">
        <v>0.31205595232092209</v>
      </c>
      <c r="BC897" s="941">
        <v>77.617318908745929</v>
      </c>
      <c r="BD897" s="941">
        <v>3.7127202074204867E-4</v>
      </c>
      <c r="BE897" s="941">
        <v>0.4548574333372894</v>
      </c>
      <c r="BF897" s="942">
        <v>2.3451425666627101</v>
      </c>
      <c r="BG897" s="650"/>
    </row>
    <row r="898" spans="18:59" ht="16.5">
      <c r="R898" s="1101"/>
      <c r="S898" s="1105"/>
      <c r="T898" s="909" t="s">
        <v>101</v>
      </c>
      <c r="U898" s="971" t="s">
        <v>2296</v>
      </c>
      <c r="V898" s="941">
        <v>0.27886113526903095</v>
      </c>
      <c r="W898" s="941">
        <v>77.022444683712791</v>
      </c>
      <c r="X898" s="941">
        <v>1</v>
      </c>
      <c r="Y898" s="941">
        <v>-0.34481083260837869</v>
      </c>
      <c r="Z898" s="942">
        <v>1.3448108326083772</v>
      </c>
      <c r="AA898" s="650"/>
      <c r="AB898" s="650"/>
      <c r="AC898" s="650"/>
      <c r="AX898" s="1101"/>
      <c r="AY898" s="1105"/>
      <c r="AZ898" s="909" t="s">
        <v>101</v>
      </c>
      <c r="BA898" s="971" t="s">
        <v>2301</v>
      </c>
      <c r="BB898" s="941">
        <v>0.33599365751712973</v>
      </c>
      <c r="BC898" s="941">
        <v>75.057989146371199</v>
      </c>
      <c r="BD898" s="941">
        <v>3.4642921166254115E-3</v>
      </c>
      <c r="BE898" s="941">
        <v>0.28125179442396614</v>
      </c>
      <c r="BF898" s="942">
        <v>2.3187482055760333</v>
      </c>
      <c r="BG898" s="650"/>
    </row>
    <row r="899" spans="18:59" ht="16.5">
      <c r="R899" s="1101"/>
      <c r="S899" s="1105"/>
      <c r="T899" s="909" t="s">
        <v>102</v>
      </c>
      <c r="U899" s="971" t="s">
        <v>2311</v>
      </c>
      <c r="V899" s="941">
        <v>0.27722166555276961</v>
      </c>
      <c r="W899" s="941">
        <v>77.19479159646329</v>
      </c>
      <c r="X899" s="941">
        <v>1</v>
      </c>
      <c r="Y899" s="941">
        <v>-0.53978398260073457</v>
      </c>
      <c r="Z899" s="942">
        <v>1.1397839826007348</v>
      </c>
      <c r="AA899" s="650"/>
      <c r="AB899" s="650"/>
      <c r="AC899" s="650"/>
      <c r="AX899" s="1101"/>
      <c r="AY899" s="1105"/>
      <c r="AZ899" s="909" t="s">
        <v>102</v>
      </c>
      <c r="BA899" s="971" t="s">
        <v>2296</v>
      </c>
      <c r="BB899" s="941">
        <v>0.33002633064254</v>
      </c>
      <c r="BC899" s="941">
        <v>75.841182504249474</v>
      </c>
      <c r="BD899" s="941">
        <v>1</v>
      </c>
      <c r="BE899" s="941">
        <v>-0.50031513175501652</v>
      </c>
      <c r="BF899" s="942">
        <v>1.5003151317550156</v>
      </c>
      <c r="BG899" s="650"/>
    </row>
    <row r="900" spans="18:59" ht="16.5">
      <c r="R900" s="1101"/>
      <c r="S900" s="1112"/>
      <c r="T900" s="914" t="s">
        <v>104</v>
      </c>
      <c r="U900" s="973" t="s">
        <v>2312</v>
      </c>
      <c r="V900" s="974">
        <v>0.28130242468036948</v>
      </c>
      <c r="W900" s="974">
        <v>76.742787629944161</v>
      </c>
      <c r="X900" s="974">
        <v>0.22497156290270756</v>
      </c>
      <c r="Y900" s="974">
        <v>-1.5523062349797918</v>
      </c>
      <c r="Z900" s="975">
        <v>0.15230623497983403</v>
      </c>
      <c r="AA900" s="650"/>
      <c r="AB900" s="650"/>
      <c r="AC900" s="650"/>
      <c r="AX900" s="1101"/>
      <c r="AY900" s="1112"/>
      <c r="AZ900" s="914" t="s">
        <v>104</v>
      </c>
      <c r="BA900" s="973" t="s">
        <v>2280</v>
      </c>
      <c r="BB900" s="974">
        <v>0.30323516773548309</v>
      </c>
      <c r="BC900" s="974">
        <v>77.98165700046016</v>
      </c>
      <c r="BD900" s="974">
        <v>1</v>
      </c>
      <c r="BE900" s="974">
        <v>-1.3182901493996388</v>
      </c>
      <c r="BF900" s="975">
        <v>0.51829014939964213</v>
      </c>
      <c r="BG900" s="650"/>
    </row>
    <row r="901" spans="18:59" ht="16.5">
      <c r="R901" s="1101"/>
      <c r="S901" s="1286" t="s">
        <v>104</v>
      </c>
      <c r="T901" s="904" t="s">
        <v>99</v>
      </c>
      <c r="U901" s="976" t="s">
        <v>2313</v>
      </c>
      <c r="V901" s="977">
        <v>0.28664480139232096</v>
      </c>
      <c r="W901" s="977">
        <v>77.422864989939853</v>
      </c>
      <c r="X901" s="977">
        <v>1.3275207845430768E-10</v>
      </c>
      <c r="Y901" s="977">
        <v>1.4317523930010274</v>
      </c>
      <c r="Z901" s="978">
        <v>3.1682476069989298</v>
      </c>
      <c r="AA901" s="650"/>
      <c r="AB901" s="650"/>
      <c r="AC901" s="650"/>
      <c r="AX901" s="1101"/>
      <c r="AY901" s="1286" t="s">
        <v>104</v>
      </c>
      <c r="AZ901" s="904" t="s">
        <v>99</v>
      </c>
      <c r="BA901" s="976" t="s">
        <v>2314</v>
      </c>
      <c r="BB901" s="977">
        <v>0.28679384974352479</v>
      </c>
      <c r="BC901" s="977">
        <v>76.602099313653412</v>
      </c>
      <c r="BD901" s="977">
        <v>6.7304404649039698E-10</v>
      </c>
      <c r="BE901" s="977">
        <v>1.3310042051515063</v>
      </c>
      <c r="BF901" s="978">
        <v>3.0689957948484912</v>
      </c>
      <c r="BG901" s="650"/>
    </row>
    <row r="902" spans="18:59" ht="16.5">
      <c r="R902" s="1101"/>
      <c r="S902" s="1105"/>
      <c r="T902" s="909" t="s">
        <v>100</v>
      </c>
      <c r="U902" s="971" t="s">
        <v>2314</v>
      </c>
      <c r="V902" s="941">
        <v>0.30358728920236938</v>
      </c>
      <c r="W902" s="941">
        <v>77.922533339048854</v>
      </c>
      <c r="X902" s="941">
        <v>4.0137102860081993E-9</v>
      </c>
      <c r="Y902" s="941">
        <v>1.2806214501012814</v>
      </c>
      <c r="Z902" s="942">
        <v>3.1193785498986761</v>
      </c>
      <c r="AA902" s="650"/>
      <c r="AB902" s="650"/>
      <c r="AC902" s="650"/>
      <c r="AX902" s="1101"/>
      <c r="AY902" s="1105"/>
      <c r="AZ902" s="909" t="s">
        <v>100</v>
      </c>
      <c r="BA902" s="971" t="s">
        <v>2308</v>
      </c>
      <c r="BB902" s="941">
        <v>0.31430745105576652</v>
      </c>
      <c r="BC902" s="941">
        <v>77.765283952823552</v>
      </c>
      <c r="BD902" s="941">
        <v>2.7601299165472182E-6</v>
      </c>
      <c r="BE902" s="941">
        <v>0.84809575682400273</v>
      </c>
      <c r="BF902" s="942">
        <v>2.7519042431759932</v>
      </c>
      <c r="BG902" s="650"/>
    </row>
    <row r="903" spans="18:59" ht="16.5">
      <c r="R903" s="1101"/>
      <c r="S903" s="1105"/>
      <c r="T903" s="909" t="s">
        <v>101</v>
      </c>
      <c r="U903" s="971" t="s">
        <v>2302</v>
      </c>
      <c r="V903" s="941">
        <v>0.29646540758027556</v>
      </c>
      <c r="W903" s="941">
        <v>77.981121755079471</v>
      </c>
      <c r="X903" s="941">
        <v>1.8143902617519586E-3</v>
      </c>
      <c r="Y903" s="941">
        <v>0.30221058934503597</v>
      </c>
      <c r="Z903" s="942">
        <v>2.0977894106549204</v>
      </c>
      <c r="AA903" s="650"/>
      <c r="AB903" s="650"/>
      <c r="AC903" s="650"/>
      <c r="AX903" s="1101"/>
      <c r="AY903" s="1105"/>
      <c r="AZ903" s="909" t="s">
        <v>101</v>
      </c>
      <c r="BA903" s="971" t="s">
        <v>2315</v>
      </c>
      <c r="BB903" s="941">
        <v>0.33808577950276719</v>
      </c>
      <c r="BC903" s="941">
        <v>75.467142619880804</v>
      </c>
      <c r="BD903" s="941">
        <v>4.8671252370576804E-5</v>
      </c>
      <c r="BE903" s="941">
        <v>0.67509119958028918</v>
      </c>
      <c r="BF903" s="942">
        <v>2.7249088004197066</v>
      </c>
      <c r="BG903" s="650"/>
    </row>
    <row r="904" spans="18:59" ht="16.5">
      <c r="R904" s="1101"/>
      <c r="S904" s="1105"/>
      <c r="T904" s="909" t="s">
        <v>102</v>
      </c>
      <c r="U904" s="971" t="s">
        <v>2297</v>
      </c>
      <c r="V904" s="941">
        <v>0.29492381555252156</v>
      </c>
      <c r="W904" s="941">
        <v>77.946479166490164</v>
      </c>
      <c r="X904" s="941">
        <v>1.645407002595457E-2</v>
      </c>
      <c r="Y904" s="941">
        <v>0.10686645198590279</v>
      </c>
      <c r="Z904" s="942">
        <v>1.8931335480140552</v>
      </c>
      <c r="AA904" s="650"/>
      <c r="AB904" s="650"/>
      <c r="AC904" s="650"/>
      <c r="AX904" s="1101"/>
      <c r="AY904" s="1105"/>
      <c r="AZ904" s="909" t="s">
        <v>102</v>
      </c>
      <c r="BA904" s="971" t="s">
        <v>2303</v>
      </c>
      <c r="BB904" s="941">
        <v>0.33215604063095794</v>
      </c>
      <c r="BC904" s="941">
        <v>76.198123768368532</v>
      </c>
      <c r="BD904" s="941">
        <v>0.12476415037759805</v>
      </c>
      <c r="BE904" s="941">
        <v>-0.10661682490082069</v>
      </c>
      <c r="BF904" s="942">
        <v>1.9066168249008164</v>
      </c>
      <c r="BG904" s="650"/>
    </row>
    <row r="905" spans="18:59" ht="16.5">
      <c r="R905" s="1102"/>
      <c r="S905" s="1112"/>
      <c r="T905" s="914" t="s">
        <v>103</v>
      </c>
      <c r="U905" s="973" t="s">
        <v>2316</v>
      </c>
      <c r="V905" s="974">
        <v>0.28130242468036948</v>
      </c>
      <c r="W905" s="974">
        <v>76.742787629944161</v>
      </c>
      <c r="X905" s="974">
        <v>0.22497156290270756</v>
      </c>
      <c r="Y905" s="974">
        <v>-0.15230623497983403</v>
      </c>
      <c r="Z905" s="975">
        <v>1.5523062349797918</v>
      </c>
      <c r="AA905" s="650"/>
      <c r="AB905" s="650"/>
      <c r="AC905" s="650"/>
      <c r="AX905" s="1102"/>
      <c r="AY905" s="1112"/>
      <c r="AZ905" s="914" t="s">
        <v>103</v>
      </c>
      <c r="BA905" s="973" t="s">
        <v>2289</v>
      </c>
      <c r="BB905" s="974">
        <v>0.30323516773548309</v>
      </c>
      <c r="BC905" s="974">
        <v>77.98165700046016</v>
      </c>
      <c r="BD905" s="974">
        <v>1</v>
      </c>
      <c r="BE905" s="974">
        <v>-0.51829014939964213</v>
      </c>
      <c r="BF905" s="975">
        <v>1.3182901493996388</v>
      </c>
      <c r="BG905" s="650"/>
    </row>
    <row r="906" spans="18:59" ht="16.5">
      <c r="R906" s="1285" t="s">
        <v>1049</v>
      </c>
      <c r="S906" s="1286" t="s">
        <v>99</v>
      </c>
      <c r="T906" s="904" t="s">
        <v>100</v>
      </c>
      <c r="U906" s="976" t="s">
        <v>2317</v>
      </c>
      <c r="V906" s="977">
        <v>0.30744687900915868</v>
      </c>
      <c r="W906" s="977">
        <v>76.936911610365101</v>
      </c>
      <c r="X906" s="977">
        <v>1</v>
      </c>
      <c r="Y906" s="977">
        <v>-0.82033351351710082</v>
      </c>
      <c r="Z906" s="978">
        <v>1.0425557357393236</v>
      </c>
      <c r="AA906" s="650"/>
      <c r="AB906" s="650"/>
      <c r="AC906" s="650"/>
      <c r="AX906" s="1285" t="s">
        <v>1049</v>
      </c>
      <c r="AY906" s="1286" t="s">
        <v>99</v>
      </c>
      <c r="AZ906" s="904" t="s">
        <v>100</v>
      </c>
      <c r="BA906" s="976" t="s">
        <v>2318</v>
      </c>
      <c r="BB906" s="977">
        <v>0.31212188267132407</v>
      </c>
      <c r="BC906" s="977">
        <v>75.320096280719966</v>
      </c>
      <c r="BD906" s="977">
        <v>1</v>
      </c>
      <c r="BE906" s="977">
        <v>-1.3907039956326823</v>
      </c>
      <c r="BF906" s="978">
        <v>0.50181510674379293</v>
      </c>
      <c r="BG906" s="650"/>
    </row>
    <row r="907" spans="18:59" ht="16.5">
      <c r="R907" s="1101"/>
      <c r="S907" s="1105"/>
      <c r="T907" s="909" t="s">
        <v>101</v>
      </c>
      <c r="U907" s="971" t="s">
        <v>2319</v>
      </c>
      <c r="V907" s="941">
        <v>0.29962517472802741</v>
      </c>
      <c r="W907" s="941">
        <v>77.610149422940026</v>
      </c>
      <c r="X907" s="941">
        <v>1</v>
      </c>
      <c r="Y907" s="941">
        <v>-1.4630509458298979</v>
      </c>
      <c r="Z907" s="942">
        <v>0.35193983471878748</v>
      </c>
      <c r="AA907" s="650"/>
      <c r="AB907" s="650"/>
      <c r="AC907" s="650"/>
      <c r="AX907" s="1101"/>
      <c r="AY907" s="1105"/>
      <c r="AZ907" s="909" t="s">
        <v>101</v>
      </c>
      <c r="BA907" s="971" t="s">
        <v>2320</v>
      </c>
      <c r="BB907" s="941">
        <v>0.33860971173130744</v>
      </c>
      <c r="BC907" s="941">
        <v>71.137148442119354</v>
      </c>
      <c r="BD907" s="941">
        <v>0.36850217818093817</v>
      </c>
      <c r="BE907" s="941">
        <v>-1.8063227392587802</v>
      </c>
      <c r="BF907" s="942">
        <v>0.25076718370322354</v>
      </c>
      <c r="BG907" s="650"/>
    </row>
    <row r="908" spans="18:59" ht="16.5">
      <c r="R908" s="1101"/>
      <c r="S908" s="1105"/>
      <c r="T908" s="909" t="s">
        <v>102</v>
      </c>
      <c r="U908" s="971" t="s">
        <v>2321</v>
      </c>
      <c r="V908" s="941">
        <v>0.29792996918746556</v>
      </c>
      <c r="W908" s="941">
        <v>77.717682867405657</v>
      </c>
      <c r="X908" s="941">
        <v>5.4432214681088839E-3</v>
      </c>
      <c r="Y908" s="941">
        <v>-2.013432426235688</v>
      </c>
      <c r="Z908" s="942">
        <v>-0.20878979598653324</v>
      </c>
      <c r="AA908" s="650"/>
      <c r="AB908" s="650"/>
      <c r="AC908" s="650"/>
      <c r="AX908" s="1101"/>
      <c r="AY908" s="1105"/>
      <c r="AZ908" s="909" t="s">
        <v>102</v>
      </c>
      <c r="BA908" s="971" t="s">
        <v>2322</v>
      </c>
      <c r="BB908" s="941">
        <v>0.33202497264935438</v>
      </c>
      <c r="BC908" s="941">
        <v>72.216787229787798</v>
      </c>
      <c r="BD908" s="941">
        <v>2.1509528705470028E-3</v>
      </c>
      <c r="BE908" s="941">
        <v>-2.3413528850356857</v>
      </c>
      <c r="BF908" s="942">
        <v>-0.32531378163098196</v>
      </c>
      <c r="BG908" s="650"/>
    </row>
    <row r="909" spans="18:59" ht="16.5">
      <c r="R909" s="1101"/>
      <c r="S909" s="1105"/>
      <c r="T909" s="909" t="s">
        <v>103</v>
      </c>
      <c r="U909" s="971" t="s">
        <v>2322</v>
      </c>
      <c r="V909" s="941">
        <v>0.28291545073285473</v>
      </c>
      <c r="W909" s="941">
        <v>77.861866787660475</v>
      </c>
      <c r="X909" s="941">
        <v>1.5753707078127195E-4</v>
      </c>
      <c r="Y909" s="941">
        <v>-2.1901307763779982</v>
      </c>
      <c r="Z909" s="942">
        <v>-0.47653589028866816</v>
      </c>
      <c r="AA909" s="650"/>
      <c r="AB909" s="650"/>
      <c r="AC909" s="650"/>
      <c r="AX909" s="1101"/>
      <c r="AY909" s="1105"/>
      <c r="AZ909" s="909" t="s">
        <v>103</v>
      </c>
      <c r="BA909" s="971" t="s">
        <v>2323</v>
      </c>
      <c r="BB909" s="941">
        <v>0.29970440222261996</v>
      </c>
      <c r="BC909" s="941">
        <v>76.892744479495221</v>
      </c>
      <c r="BD909" s="941">
        <v>5.5971235681629252E-6</v>
      </c>
      <c r="BE909" s="941">
        <v>-2.574671323025588</v>
      </c>
      <c r="BF909" s="942">
        <v>-0.75866201030774649</v>
      </c>
      <c r="BG909" s="650"/>
    </row>
    <row r="910" spans="18:59" ht="16.5">
      <c r="R910" s="1101"/>
      <c r="S910" s="1112"/>
      <c r="T910" s="914" t="s">
        <v>104</v>
      </c>
      <c r="U910" s="973" t="s">
        <v>2324</v>
      </c>
      <c r="V910" s="974">
        <v>0.30215015061544637</v>
      </c>
      <c r="W910" s="974">
        <v>77.422864989939569</v>
      </c>
      <c r="X910" s="974">
        <v>6.3730315155749143E-8</v>
      </c>
      <c r="Y910" s="974">
        <v>-2.9152133370358069</v>
      </c>
      <c r="Z910" s="975">
        <v>-1.0847866629641805</v>
      </c>
      <c r="AA910" s="650"/>
      <c r="AB910" s="650"/>
      <c r="AC910" s="650"/>
      <c r="AX910" s="1101"/>
      <c r="AY910" s="1112"/>
      <c r="AZ910" s="914" t="s">
        <v>104</v>
      </c>
      <c r="BA910" s="973" t="s">
        <v>2325</v>
      </c>
      <c r="BB910" s="974">
        <v>0.30230726137254521</v>
      </c>
      <c r="BC910" s="974">
        <v>76.602099313653369</v>
      </c>
      <c r="BD910" s="974">
        <v>1.0762087483830305E-10</v>
      </c>
      <c r="BE910" s="974">
        <v>-3.3604464407209891</v>
      </c>
      <c r="BF910" s="975">
        <v>-1.5284424481678907</v>
      </c>
      <c r="BG910" s="650"/>
    </row>
    <row r="911" spans="18:59" ht="16.5">
      <c r="R911" s="1101"/>
      <c r="S911" s="1286" t="s">
        <v>100</v>
      </c>
      <c r="T911" s="904" t="s">
        <v>99</v>
      </c>
      <c r="U911" s="976" t="s">
        <v>2326</v>
      </c>
      <c r="V911" s="977">
        <v>0.30744687900915868</v>
      </c>
      <c r="W911" s="977">
        <v>76.936911610365101</v>
      </c>
      <c r="X911" s="977">
        <v>1</v>
      </c>
      <c r="Y911" s="977">
        <v>-1.0425557357393236</v>
      </c>
      <c r="Z911" s="978">
        <v>0.82033351351710082</v>
      </c>
      <c r="AA911" s="650"/>
      <c r="AB911" s="650"/>
      <c r="AC911" s="650"/>
      <c r="AX911" s="1101"/>
      <c r="AY911" s="1286" t="s">
        <v>100</v>
      </c>
      <c r="AZ911" s="904" t="s">
        <v>99</v>
      </c>
      <c r="BA911" s="976" t="s">
        <v>2327</v>
      </c>
      <c r="BB911" s="977">
        <v>0.31212188267132407</v>
      </c>
      <c r="BC911" s="977">
        <v>75.320096280719966</v>
      </c>
      <c r="BD911" s="977">
        <v>1</v>
      </c>
      <c r="BE911" s="977">
        <v>-0.50181510674379293</v>
      </c>
      <c r="BF911" s="978">
        <v>1.3907039956326823</v>
      </c>
      <c r="BG911" s="650"/>
    </row>
    <row r="912" spans="18:59" ht="16.5">
      <c r="R912" s="1101"/>
      <c r="S912" s="1105"/>
      <c r="T912" s="909" t="s">
        <v>101</v>
      </c>
      <c r="U912" s="971" t="s">
        <v>2328</v>
      </c>
      <c r="V912" s="941">
        <v>0.31762612682509617</v>
      </c>
      <c r="W912" s="941">
        <v>77.827594150539866</v>
      </c>
      <c r="X912" s="941">
        <v>0.58601830526471588</v>
      </c>
      <c r="Y912" s="941">
        <v>-1.628597341603728</v>
      </c>
      <c r="Z912" s="942">
        <v>0.29526400827039484</v>
      </c>
      <c r="AA912" s="650"/>
      <c r="AB912" s="650"/>
      <c r="AC912" s="650"/>
      <c r="AX912" s="1101"/>
      <c r="AY912" s="1105"/>
      <c r="AZ912" s="909" t="s">
        <v>101</v>
      </c>
      <c r="BA912" s="971" t="s">
        <v>2329</v>
      </c>
      <c r="BB912" s="941">
        <v>0.36473635033380963</v>
      </c>
      <c r="BC912" s="941">
        <v>76.712210670463506</v>
      </c>
      <c r="BD912" s="941">
        <v>1</v>
      </c>
      <c r="BE912" s="941">
        <v>-1.4384466314432898</v>
      </c>
      <c r="BF912" s="942">
        <v>0.77177996477662258</v>
      </c>
      <c r="BG912" s="650"/>
    </row>
    <row r="913" spans="18:59" ht="16.5">
      <c r="R913" s="1101"/>
      <c r="S913" s="1105"/>
      <c r="T913" s="909" t="s">
        <v>102</v>
      </c>
      <c r="U913" s="971" t="s">
        <v>2330</v>
      </c>
      <c r="V913" s="941">
        <v>0.31602749508730299</v>
      </c>
      <c r="W913" s="941">
        <v>77.741300345072474</v>
      </c>
      <c r="X913" s="941">
        <v>3.4047351887239413E-3</v>
      </c>
      <c r="Y913" s="941">
        <v>-2.1793451183941221</v>
      </c>
      <c r="Z913" s="942">
        <v>-0.26509932605032233</v>
      </c>
      <c r="AA913" s="650"/>
      <c r="AB913" s="650"/>
      <c r="AC913" s="650"/>
      <c r="AX913" s="1101"/>
      <c r="AY913" s="1105"/>
      <c r="AZ913" s="909" t="s">
        <v>102</v>
      </c>
      <c r="BA913" s="971" t="s">
        <v>2331</v>
      </c>
      <c r="BB913" s="941">
        <v>0.35863163669547188</v>
      </c>
      <c r="BC913" s="941">
        <v>77.232608289085249</v>
      </c>
      <c r="BD913" s="941">
        <v>0.2305896811800982</v>
      </c>
      <c r="BE913" s="941">
        <v>-1.9752700335238373</v>
      </c>
      <c r="BF913" s="942">
        <v>0.19749225574605903</v>
      </c>
      <c r="BG913" s="650"/>
    </row>
    <row r="914" spans="18:59" ht="16.5">
      <c r="R914" s="1101"/>
      <c r="S914" s="1105"/>
      <c r="T914" s="909" t="s">
        <v>103</v>
      </c>
      <c r="U914" s="971" t="s">
        <v>2332</v>
      </c>
      <c r="V914" s="941">
        <v>0.30191433118433691</v>
      </c>
      <c r="W914" s="941">
        <v>76.079494093896528</v>
      </c>
      <c r="X914" s="941">
        <v>1.2351039356117105E-4</v>
      </c>
      <c r="Y914" s="941">
        <v>-2.3594583542780603</v>
      </c>
      <c r="Z914" s="942">
        <v>-0.52943053461082878</v>
      </c>
      <c r="AA914" s="650"/>
      <c r="AB914" s="650"/>
      <c r="AC914" s="650"/>
      <c r="AX914" s="1101"/>
      <c r="AY914" s="1105"/>
      <c r="AZ914" s="909" t="s">
        <v>103</v>
      </c>
      <c r="BA914" s="971" t="s">
        <v>2330</v>
      </c>
      <c r="BB914" s="941">
        <v>0.32893585558234056</v>
      </c>
      <c r="BC914" s="941">
        <v>77.617318908745744</v>
      </c>
      <c r="BD914" s="941">
        <v>5.7046669833549718E-3</v>
      </c>
      <c r="BE914" s="941">
        <v>-2.2184899636327904</v>
      </c>
      <c r="BF914" s="942">
        <v>-0.22595448081165478</v>
      </c>
      <c r="BG914" s="650"/>
    </row>
    <row r="915" spans="18:59" ht="16.5">
      <c r="R915" s="1101"/>
      <c r="S915" s="1112"/>
      <c r="T915" s="914" t="s">
        <v>104</v>
      </c>
      <c r="U915" s="973" t="s">
        <v>2333</v>
      </c>
      <c r="V915" s="974">
        <v>0.32000910085191014</v>
      </c>
      <c r="W915" s="974">
        <v>77.922533339048684</v>
      </c>
      <c r="X915" s="974">
        <v>6.8570463001785926E-8</v>
      </c>
      <c r="Y915" s="974">
        <v>-3.0802211943053242</v>
      </c>
      <c r="Z915" s="975">
        <v>-1.1420010279168855</v>
      </c>
      <c r="AA915" s="650"/>
      <c r="AB915" s="650"/>
      <c r="AC915" s="650"/>
      <c r="AX915" s="1101"/>
      <c r="AY915" s="1112"/>
      <c r="AZ915" s="914" t="s">
        <v>104</v>
      </c>
      <c r="BA915" s="973" t="s">
        <v>2324</v>
      </c>
      <c r="BB915" s="974">
        <v>0.33130914363270553</v>
      </c>
      <c r="BC915" s="974">
        <v>77.76528395282358</v>
      </c>
      <c r="BD915" s="974">
        <v>7.5619329873789688E-7</v>
      </c>
      <c r="BE915" s="974">
        <v>-3.0033951742716405</v>
      </c>
      <c r="BF915" s="975">
        <v>-0.99660482572834952</v>
      </c>
      <c r="BG915" s="650"/>
    </row>
    <row r="916" spans="18:59" ht="16.5">
      <c r="R916" s="1101"/>
      <c r="S916" s="1286" t="s">
        <v>101</v>
      </c>
      <c r="T916" s="904" t="s">
        <v>99</v>
      </c>
      <c r="U916" s="976" t="s">
        <v>2334</v>
      </c>
      <c r="V916" s="977">
        <v>0.29962517472802741</v>
      </c>
      <c r="W916" s="977">
        <v>77.610149422940026</v>
      </c>
      <c r="X916" s="977">
        <v>1</v>
      </c>
      <c r="Y916" s="977">
        <v>-0.35193983471878748</v>
      </c>
      <c r="Z916" s="978">
        <v>1.4630509458298979</v>
      </c>
      <c r="AA916" s="650"/>
      <c r="AB916" s="650"/>
      <c r="AC916" s="650"/>
      <c r="AX916" s="1101"/>
      <c r="AY916" s="1286" t="s">
        <v>101</v>
      </c>
      <c r="AZ916" s="904" t="s">
        <v>99</v>
      </c>
      <c r="BA916" s="976" t="s">
        <v>2335</v>
      </c>
      <c r="BB916" s="977">
        <v>0.33860971173130744</v>
      </c>
      <c r="BC916" s="977">
        <v>71.137148442119354</v>
      </c>
      <c r="BD916" s="977">
        <v>0.36850217818093817</v>
      </c>
      <c r="BE916" s="977">
        <v>-0.25076718370322354</v>
      </c>
      <c r="BF916" s="978">
        <v>1.8063227392587802</v>
      </c>
      <c r="BG916" s="650"/>
    </row>
    <row r="917" spans="18:59" ht="16.5">
      <c r="R917" s="1101"/>
      <c r="S917" s="1105"/>
      <c r="T917" s="909" t="s">
        <v>100</v>
      </c>
      <c r="U917" s="971" t="s">
        <v>2336</v>
      </c>
      <c r="V917" s="941">
        <v>0.31762612682509617</v>
      </c>
      <c r="W917" s="941">
        <v>77.827594150539866</v>
      </c>
      <c r="X917" s="941">
        <v>0.58601830526471588</v>
      </c>
      <c r="Y917" s="941">
        <v>-0.29526400827039484</v>
      </c>
      <c r="Z917" s="942">
        <v>1.628597341603728</v>
      </c>
      <c r="AA917" s="650"/>
      <c r="AB917" s="650"/>
      <c r="AC917" s="650"/>
      <c r="AX917" s="1101"/>
      <c r="AY917" s="1105"/>
      <c r="AZ917" s="909" t="s">
        <v>100</v>
      </c>
      <c r="BA917" s="971" t="s">
        <v>2337</v>
      </c>
      <c r="BB917" s="941">
        <v>0.36473635033380963</v>
      </c>
      <c r="BC917" s="941">
        <v>76.712210670463506</v>
      </c>
      <c r="BD917" s="941">
        <v>1</v>
      </c>
      <c r="BE917" s="941">
        <v>-0.77177996477662258</v>
      </c>
      <c r="BF917" s="942">
        <v>1.4384466314432898</v>
      </c>
      <c r="BG917" s="650"/>
    </row>
    <row r="918" spans="18:59" ht="16.5">
      <c r="R918" s="1101"/>
      <c r="S918" s="1105"/>
      <c r="T918" s="909" t="s">
        <v>102</v>
      </c>
      <c r="U918" s="971" t="s">
        <v>2319</v>
      </c>
      <c r="V918" s="941">
        <v>0.30842347441380658</v>
      </c>
      <c r="W918" s="941">
        <v>77.991155844685821</v>
      </c>
      <c r="X918" s="941">
        <v>1</v>
      </c>
      <c r="Y918" s="941">
        <v>-1.4895539083628258</v>
      </c>
      <c r="Z918" s="942">
        <v>0.37844279725171448</v>
      </c>
      <c r="AA918" s="650"/>
      <c r="AB918" s="650"/>
      <c r="AC918" s="650"/>
      <c r="AX918" s="1101"/>
      <c r="AY918" s="1105"/>
      <c r="AZ918" s="909" t="s">
        <v>102</v>
      </c>
      <c r="BA918" s="971" t="s">
        <v>2319</v>
      </c>
      <c r="BB918" s="941">
        <v>0.38190721134241529</v>
      </c>
      <c r="BC918" s="941">
        <v>77.928564448251251</v>
      </c>
      <c r="BD918" s="941">
        <v>1</v>
      </c>
      <c r="BE918" s="941">
        <v>-1.712113983219185</v>
      </c>
      <c r="BF918" s="942">
        <v>0.60100287210807368</v>
      </c>
      <c r="BG918" s="650"/>
    </row>
    <row r="919" spans="18:59" ht="16.5">
      <c r="R919" s="1101"/>
      <c r="S919" s="1105"/>
      <c r="T919" s="909" t="s">
        <v>103</v>
      </c>
      <c r="U919" s="971" t="s">
        <v>2320</v>
      </c>
      <c r="V919" s="941">
        <v>0.29394544611681633</v>
      </c>
      <c r="W919" s="941">
        <v>77.022444683712877</v>
      </c>
      <c r="X919" s="941">
        <v>0.14805996318604117</v>
      </c>
      <c r="Y919" s="941">
        <v>-1.66828658545302</v>
      </c>
      <c r="Z919" s="942">
        <v>0.11273102989746418</v>
      </c>
      <c r="AA919" s="650"/>
      <c r="AB919" s="650"/>
      <c r="AC919" s="650"/>
      <c r="AX919" s="1101"/>
      <c r="AY919" s="1105"/>
      <c r="AZ919" s="909" t="s">
        <v>103</v>
      </c>
      <c r="BA919" s="971" t="s">
        <v>2331</v>
      </c>
      <c r="BB919" s="941">
        <v>0.35416841237489505</v>
      </c>
      <c r="BC919" s="941">
        <v>75.057989146371114</v>
      </c>
      <c r="BD919" s="941">
        <v>0.21352473535727537</v>
      </c>
      <c r="BE919" s="941">
        <v>-1.9627437861654591</v>
      </c>
      <c r="BF919" s="942">
        <v>0.18496600838768137</v>
      </c>
      <c r="BG919" s="650"/>
    </row>
    <row r="920" spans="18:59" ht="16.5">
      <c r="R920" s="1101"/>
      <c r="S920" s="1112"/>
      <c r="T920" s="914" t="s">
        <v>104</v>
      </c>
      <c r="U920" s="973" t="s">
        <v>2332</v>
      </c>
      <c r="V920" s="974">
        <v>0.31250197846793987</v>
      </c>
      <c r="W920" s="974">
        <v>77.981121755079187</v>
      </c>
      <c r="X920" s="974">
        <v>2.2188879918404398E-4</v>
      </c>
      <c r="Y920" s="974">
        <v>-2.3907975767277256</v>
      </c>
      <c r="Z920" s="975">
        <v>-0.49809131216115127</v>
      </c>
      <c r="AA920" s="650"/>
      <c r="AB920" s="650"/>
      <c r="AC920" s="650"/>
      <c r="AX920" s="1101"/>
      <c r="AY920" s="1112"/>
      <c r="AZ920" s="914" t="s">
        <v>104</v>
      </c>
      <c r="BA920" s="973" t="s">
        <v>2323</v>
      </c>
      <c r="BB920" s="974">
        <v>0.35637370258073775</v>
      </c>
      <c r="BC920" s="974">
        <v>75.467142619880832</v>
      </c>
      <c r="BD920" s="974">
        <v>1.8778557219419661E-4</v>
      </c>
      <c r="BE920" s="974">
        <v>-2.7470154010924008</v>
      </c>
      <c r="BF920" s="975">
        <v>-0.58631793224092221</v>
      </c>
      <c r="BG920" s="650"/>
    </row>
    <row r="921" spans="18:59" ht="16.5">
      <c r="R921" s="1101"/>
      <c r="S921" s="1286" t="s">
        <v>102</v>
      </c>
      <c r="T921" s="904" t="s">
        <v>99</v>
      </c>
      <c r="U921" s="976" t="s">
        <v>2338</v>
      </c>
      <c r="V921" s="977">
        <v>0.29792996918746556</v>
      </c>
      <c r="W921" s="977">
        <v>77.717682867405657</v>
      </c>
      <c r="X921" s="977">
        <v>5.4432214681088839E-3</v>
      </c>
      <c r="Y921" s="977">
        <v>0.20878979598653324</v>
      </c>
      <c r="Z921" s="978">
        <v>2.013432426235688</v>
      </c>
      <c r="AA921" s="650"/>
      <c r="AB921" s="650"/>
      <c r="AC921" s="650"/>
      <c r="AX921" s="1101"/>
      <c r="AY921" s="1286" t="s">
        <v>102</v>
      </c>
      <c r="AZ921" s="904" t="s">
        <v>99</v>
      </c>
      <c r="BA921" s="976" t="s">
        <v>2339</v>
      </c>
      <c r="BB921" s="977">
        <v>0.33202497264935438</v>
      </c>
      <c r="BC921" s="977">
        <v>72.216787229787798</v>
      </c>
      <c r="BD921" s="977">
        <v>2.1509528705470028E-3</v>
      </c>
      <c r="BE921" s="977">
        <v>0.32531378163098196</v>
      </c>
      <c r="BF921" s="978">
        <v>2.3413528850356857</v>
      </c>
      <c r="BG921" s="650"/>
    </row>
    <row r="922" spans="18:59" ht="16.5">
      <c r="R922" s="1101"/>
      <c r="S922" s="1105"/>
      <c r="T922" s="909" t="s">
        <v>100</v>
      </c>
      <c r="U922" s="971" t="s">
        <v>2340</v>
      </c>
      <c r="V922" s="941">
        <v>0.31602749508730299</v>
      </c>
      <c r="W922" s="941">
        <v>77.741300345072474</v>
      </c>
      <c r="X922" s="941">
        <v>3.4047351887239413E-3</v>
      </c>
      <c r="Y922" s="941">
        <v>0.26509932605032233</v>
      </c>
      <c r="Z922" s="942">
        <v>2.1793451183941221</v>
      </c>
      <c r="AA922" s="650"/>
      <c r="AB922" s="650"/>
      <c r="AC922" s="650"/>
      <c r="AX922" s="1101"/>
      <c r="AY922" s="1105"/>
      <c r="AZ922" s="909" t="s">
        <v>100</v>
      </c>
      <c r="BA922" s="971" t="s">
        <v>2341</v>
      </c>
      <c r="BB922" s="941">
        <v>0.35863163669547188</v>
      </c>
      <c r="BC922" s="941">
        <v>77.232608289085249</v>
      </c>
      <c r="BD922" s="941">
        <v>0.2305896811800982</v>
      </c>
      <c r="BE922" s="941">
        <v>-0.19749225574605903</v>
      </c>
      <c r="BF922" s="942">
        <v>1.9752700335238373</v>
      </c>
      <c r="BG922" s="650"/>
    </row>
    <row r="923" spans="18:59" ht="16.5">
      <c r="R923" s="1101"/>
      <c r="S923" s="1105"/>
      <c r="T923" s="909" t="s">
        <v>101</v>
      </c>
      <c r="U923" s="971" t="s">
        <v>2334</v>
      </c>
      <c r="V923" s="941">
        <v>0.30842347441380658</v>
      </c>
      <c r="W923" s="941">
        <v>77.991155844685821</v>
      </c>
      <c r="X923" s="941">
        <v>1</v>
      </c>
      <c r="Y923" s="941">
        <v>-0.37844279725171448</v>
      </c>
      <c r="Z923" s="942">
        <v>1.4895539083628258</v>
      </c>
      <c r="AA923" s="650"/>
      <c r="AB923" s="650"/>
      <c r="AC923" s="650"/>
      <c r="AX923" s="1101"/>
      <c r="AY923" s="1105"/>
      <c r="AZ923" s="909" t="s">
        <v>101</v>
      </c>
      <c r="BA923" s="971" t="s">
        <v>2334</v>
      </c>
      <c r="BB923" s="941">
        <v>0.38190721134241529</v>
      </c>
      <c r="BC923" s="941">
        <v>77.928564448251251</v>
      </c>
      <c r="BD923" s="941">
        <v>1</v>
      </c>
      <c r="BE923" s="941">
        <v>-0.60100287210807368</v>
      </c>
      <c r="BF923" s="942">
        <v>1.712113983219185</v>
      </c>
      <c r="BG923" s="650"/>
    </row>
    <row r="924" spans="18:59" ht="16.5">
      <c r="R924" s="1101"/>
      <c r="S924" s="1105"/>
      <c r="T924" s="909" t="s">
        <v>103</v>
      </c>
      <c r="U924" s="971" t="s">
        <v>2342</v>
      </c>
      <c r="V924" s="941">
        <v>0.29221729329739776</v>
      </c>
      <c r="W924" s="941">
        <v>77.19479159646329</v>
      </c>
      <c r="X924" s="941">
        <v>1</v>
      </c>
      <c r="Y924" s="941">
        <v>-1.1074322647374004</v>
      </c>
      <c r="Z924" s="942">
        <v>0.66298782029295567</v>
      </c>
      <c r="AA924" s="650"/>
      <c r="AB924" s="650"/>
      <c r="AC924" s="650"/>
      <c r="AX924" s="1101"/>
      <c r="AY924" s="1105"/>
      <c r="AZ924" s="909" t="s">
        <v>103</v>
      </c>
      <c r="BA924" s="971" t="s">
        <v>2329</v>
      </c>
      <c r="BB924" s="941">
        <v>0.34787829755274918</v>
      </c>
      <c r="BC924" s="941">
        <v>75.841182504249431</v>
      </c>
      <c r="BD924" s="941">
        <v>1</v>
      </c>
      <c r="BE924" s="941">
        <v>-1.3877580647590919</v>
      </c>
      <c r="BF924" s="942">
        <v>0.72109139809242551</v>
      </c>
      <c r="BG924" s="650"/>
    </row>
    <row r="925" spans="18:59" ht="16.5">
      <c r="R925" s="1101"/>
      <c r="S925" s="1112"/>
      <c r="T925" s="914" t="s">
        <v>104</v>
      </c>
      <c r="U925" s="973" t="s">
        <v>2331</v>
      </c>
      <c r="V925" s="974">
        <v>0.31087699779111988</v>
      </c>
      <c r="W925" s="974">
        <v>77.946479166489809</v>
      </c>
      <c r="X925" s="974">
        <v>8.167764423897754E-2</v>
      </c>
      <c r="Y925" s="974">
        <v>-1.8303343110328287</v>
      </c>
      <c r="Z925" s="975">
        <v>5.2556533255063223E-2</v>
      </c>
      <c r="AA925" s="650"/>
      <c r="AB925" s="650"/>
      <c r="AC925" s="650"/>
      <c r="AX925" s="1101"/>
      <c r="AY925" s="1112"/>
      <c r="AZ925" s="914" t="s">
        <v>104</v>
      </c>
      <c r="BA925" s="973" t="s">
        <v>2321</v>
      </c>
      <c r="BB925" s="974">
        <v>0.3501232089924195</v>
      </c>
      <c r="BC925" s="974">
        <v>76.198123768368575</v>
      </c>
      <c r="BD925" s="974">
        <v>3.2589757115538208E-2</v>
      </c>
      <c r="BE925" s="974">
        <v>-2.1721784103555986</v>
      </c>
      <c r="BF925" s="975">
        <v>-5.0043811866613074E-2</v>
      </c>
      <c r="BG925" s="650"/>
    </row>
    <row r="926" spans="18:59" ht="16.5">
      <c r="R926" s="1101"/>
      <c r="S926" s="1286" t="s">
        <v>103</v>
      </c>
      <c r="T926" s="904" t="s">
        <v>99</v>
      </c>
      <c r="U926" s="976" t="s">
        <v>2339</v>
      </c>
      <c r="V926" s="977">
        <v>0.28291545073285473</v>
      </c>
      <c r="W926" s="977">
        <v>77.861866787660475</v>
      </c>
      <c r="X926" s="977">
        <v>1.5753707078127195E-4</v>
      </c>
      <c r="Y926" s="977">
        <v>0.47653589028866816</v>
      </c>
      <c r="Z926" s="978">
        <v>2.1901307763779982</v>
      </c>
      <c r="AA926" s="650"/>
      <c r="AB926" s="650"/>
      <c r="AC926" s="650"/>
      <c r="AX926" s="1101"/>
      <c r="AY926" s="1286" t="s">
        <v>103</v>
      </c>
      <c r="AZ926" s="904" t="s">
        <v>99</v>
      </c>
      <c r="BA926" s="976" t="s">
        <v>2343</v>
      </c>
      <c r="BB926" s="977">
        <v>0.29970440222261996</v>
      </c>
      <c r="BC926" s="977">
        <v>76.892744479495221</v>
      </c>
      <c r="BD926" s="977">
        <v>5.5971235681629252E-6</v>
      </c>
      <c r="BE926" s="977">
        <v>0.75866201030774649</v>
      </c>
      <c r="BF926" s="978">
        <v>2.574671323025588</v>
      </c>
      <c r="BG926" s="650"/>
    </row>
    <row r="927" spans="18:59" ht="16.5">
      <c r="R927" s="1101"/>
      <c r="S927" s="1105"/>
      <c r="T927" s="909" t="s">
        <v>100</v>
      </c>
      <c r="U927" s="971" t="s">
        <v>2344</v>
      </c>
      <c r="V927" s="941">
        <v>0.30191433118433691</v>
      </c>
      <c r="W927" s="941">
        <v>76.079494093896528</v>
      </c>
      <c r="X927" s="941">
        <v>1.2351039356117105E-4</v>
      </c>
      <c r="Y927" s="941">
        <v>0.52943053461082878</v>
      </c>
      <c r="Z927" s="942">
        <v>2.3594583542780603</v>
      </c>
      <c r="AA927" s="650"/>
      <c r="AB927" s="650"/>
      <c r="AC927" s="650"/>
      <c r="AX927" s="1101"/>
      <c r="AY927" s="1105"/>
      <c r="AZ927" s="909" t="s">
        <v>100</v>
      </c>
      <c r="BA927" s="971" t="s">
        <v>2340</v>
      </c>
      <c r="BB927" s="941">
        <v>0.32893585558234056</v>
      </c>
      <c r="BC927" s="941">
        <v>77.617318908745744</v>
      </c>
      <c r="BD927" s="941">
        <v>5.7046669833549718E-3</v>
      </c>
      <c r="BE927" s="941">
        <v>0.22595448081165478</v>
      </c>
      <c r="BF927" s="942">
        <v>2.2184899636327904</v>
      </c>
      <c r="BG927" s="650"/>
    </row>
    <row r="928" spans="18:59" ht="16.5">
      <c r="R928" s="1101"/>
      <c r="S928" s="1105"/>
      <c r="T928" s="909" t="s">
        <v>101</v>
      </c>
      <c r="U928" s="971" t="s">
        <v>2335</v>
      </c>
      <c r="V928" s="941">
        <v>0.29394544611681633</v>
      </c>
      <c r="W928" s="941">
        <v>77.022444683712877</v>
      </c>
      <c r="X928" s="941">
        <v>0.14805996318604117</v>
      </c>
      <c r="Y928" s="941">
        <v>-0.11273102989746418</v>
      </c>
      <c r="Z928" s="942">
        <v>1.66828658545302</v>
      </c>
      <c r="AA928" s="650"/>
      <c r="AB928" s="650"/>
      <c r="AC928" s="650"/>
      <c r="AX928" s="1101"/>
      <c r="AY928" s="1105"/>
      <c r="AZ928" s="909" t="s">
        <v>101</v>
      </c>
      <c r="BA928" s="971" t="s">
        <v>2341</v>
      </c>
      <c r="BB928" s="941">
        <v>0.35416841237489505</v>
      </c>
      <c r="BC928" s="941">
        <v>75.057989146371114</v>
      </c>
      <c r="BD928" s="941">
        <v>0.21352473535727537</v>
      </c>
      <c r="BE928" s="941">
        <v>-0.18496600838768137</v>
      </c>
      <c r="BF928" s="942">
        <v>1.9627437861654591</v>
      </c>
      <c r="BG928" s="650"/>
    </row>
    <row r="929" spans="18:59" ht="16.5">
      <c r="R929" s="1101"/>
      <c r="S929" s="1105"/>
      <c r="T929" s="909" t="s">
        <v>102</v>
      </c>
      <c r="U929" s="971" t="s">
        <v>2345</v>
      </c>
      <c r="V929" s="941">
        <v>0.29221729329739776</v>
      </c>
      <c r="W929" s="941">
        <v>77.19479159646329</v>
      </c>
      <c r="X929" s="941">
        <v>1</v>
      </c>
      <c r="Y929" s="941">
        <v>-0.66298782029295567</v>
      </c>
      <c r="Z929" s="942">
        <v>1.1074322647374004</v>
      </c>
      <c r="AA929" s="650"/>
      <c r="AB929" s="650"/>
      <c r="AC929" s="650"/>
      <c r="AX929" s="1101"/>
      <c r="AY929" s="1105"/>
      <c r="AZ929" s="909" t="s">
        <v>102</v>
      </c>
      <c r="BA929" s="971" t="s">
        <v>2337</v>
      </c>
      <c r="BB929" s="941">
        <v>0.34787829755274918</v>
      </c>
      <c r="BC929" s="941">
        <v>75.841182504249431</v>
      </c>
      <c r="BD929" s="941">
        <v>1</v>
      </c>
      <c r="BE929" s="941">
        <v>-0.72109139809242551</v>
      </c>
      <c r="BF929" s="942">
        <v>1.3877580647590919</v>
      </c>
      <c r="BG929" s="650"/>
    </row>
    <row r="930" spans="18:59" ht="16.5">
      <c r="R930" s="1101"/>
      <c r="S930" s="1112"/>
      <c r="T930" s="914" t="s">
        <v>104</v>
      </c>
      <c r="U930" s="973" t="s">
        <v>2328</v>
      </c>
      <c r="V930" s="974">
        <v>0.29651879110597718</v>
      </c>
      <c r="W930" s="974">
        <v>76.742787629943791</v>
      </c>
      <c r="X930" s="974">
        <v>0.41139431545686084</v>
      </c>
      <c r="Y930" s="974">
        <v>-1.5650763221662891</v>
      </c>
      <c r="Z930" s="975">
        <v>0.23174298883296854</v>
      </c>
      <c r="AA930" s="650"/>
      <c r="AB930" s="650"/>
      <c r="AC930" s="650"/>
      <c r="AX930" s="1101"/>
      <c r="AY930" s="1112"/>
      <c r="AZ930" s="914" t="s">
        <v>104</v>
      </c>
      <c r="BA930" s="973" t="s">
        <v>2320</v>
      </c>
      <c r="BB930" s="974">
        <v>0.31963793223577658</v>
      </c>
      <c r="BC930" s="974">
        <v>77.981657000460103</v>
      </c>
      <c r="BD930" s="974">
        <v>0.25875506823138339</v>
      </c>
      <c r="BE930" s="974">
        <v>-1.7457405861108284</v>
      </c>
      <c r="BF930" s="975">
        <v>0.1901850305552833</v>
      </c>
      <c r="BG930" s="650"/>
    </row>
    <row r="931" spans="18:59" ht="16.5">
      <c r="R931" s="1101"/>
      <c r="S931" s="1286" t="s">
        <v>104</v>
      </c>
      <c r="T931" s="904" t="s">
        <v>99</v>
      </c>
      <c r="U931" s="976" t="s">
        <v>2346</v>
      </c>
      <c r="V931" s="977">
        <v>0.30215015061544637</v>
      </c>
      <c r="W931" s="977">
        <v>77.422864989939569</v>
      </c>
      <c r="X931" s="977">
        <v>6.3730315155749143E-8</v>
      </c>
      <c r="Y931" s="977">
        <v>1.0847866629641805</v>
      </c>
      <c r="Z931" s="978">
        <v>2.9152133370358069</v>
      </c>
      <c r="AA931" s="650"/>
      <c r="AB931" s="650"/>
      <c r="AC931" s="650"/>
      <c r="AX931" s="1101"/>
      <c r="AY931" s="1286" t="s">
        <v>104</v>
      </c>
      <c r="AZ931" s="904" t="s">
        <v>99</v>
      </c>
      <c r="BA931" s="976" t="s">
        <v>2347</v>
      </c>
      <c r="BB931" s="977">
        <v>0.30230726137254521</v>
      </c>
      <c r="BC931" s="977">
        <v>76.602099313653369</v>
      </c>
      <c r="BD931" s="977">
        <v>1.0762087483830305E-10</v>
      </c>
      <c r="BE931" s="977">
        <v>1.5284424481678907</v>
      </c>
      <c r="BF931" s="978">
        <v>3.3604464407209891</v>
      </c>
      <c r="BG931" s="650"/>
    </row>
    <row r="932" spans="18:59" ht="16.5">
      <c r="R932" s="1101"/>
      <c r="S932" s="1105"/>
      <c r="T932" s="909" t="s">
        <v>100</v>
      </c>
      <c r="U932" s="971" t="s">
        <v>2348</v>
      </c>
      <c r="V932" s="941">
        <v>0.32000910085191014</v>
      </c>
      <c r="W932" s="941">
        <v>77.922533339048684</v>
      </c>
      <c r="X932" s="941">
        <v>6.8570463001785926E-8</v>
      </c>
      <c r="Y932" s="941">
        <v>1.1420010279168855</v>
      </c>
      <c r="Z932" s="942">
        <v>3.0802211943053242</v>
      </c>
      <c r="AA932" s="650"/>
      <c r="AB932" s="650"/>
      <c r="AC932" s="650"/>
      <c r="AX932" s="1101"/>
      <c r="AY932" s="1105"/>
      <c r="AZ932" s="909" t="s">
        <v>100</v>
      </c>
      <c r="BA932" s="971" t="s">
        <v>2346</v>
      </c>
      <c r="BB932" s="941">
        <v>0.33130914363270553</v>
      </c>
      <c r="BC932" s="941">
        <v>77.76528395282358</v>
      </c>
      <c r="BD932" s="941">
        <v>7.5619329873789688E-7</v>
      </c>
      <c r="BE932" s="941">
        <v>0.99660482572834952</v>
      </c>
      <c r="BF932" s="942">
        <v>3.0033951742716405</v>
      </c>
      <c r="BG932" s="650"/>
    </row>
    <row r="933" spans="18:59" ht="16.5">
      <c r="R933" s="1101"/>
      <c r="S933" s="1105"/>
      <c r="T933" s="909" t="s">
        <v>101</v>
      </c>
      <c r="U933" s="971" t="s">
        <v>2344</v>
      </c>
      <c r="V933" s="941">
        <v>0.31250197846793987</v>
      </c>
      <c r="W933" s="941">
        <v>77.981121755079187</v>
      </c>
      <c r="X933" s="941">
        <v>2.2188879918404398E-4</v>
      </c>
      <c r="Y933" s="941">
        <v>0.49809131216115127</v>
      </c>
      <c r="Z933" s="942">
        <v>2.3907975767277256</v>
      </c>
      <c r="AA933" s="650"/>
      <c r="AB933" s="650"/>
      <c r="AC933" s="650"/>
      <c r="AX933" s="1101"/>
      <c r="AY933" s="1105"/>
      <c r="AZ933" s="909" t="s">
        <v>101</v>
      </c>
      <c r="BA933" s="971" t="s">
        <v>2343</v>
      </c>
      <c r="BB933" s="941">
        <v>0.35637370258073775</v>
      </c>
      <c r="BC933" s="941">
        <v>75.467142619880832</v>
      </c>
      <c r="BD933" s="941">
        <v>1.8778557219419661E-4</v>
      </c>
      <c r="BE933" s="941">
        <v>0.58631793224092221</v>
      </c>
      <c r="BF933" s="942">
        <v>2.7470154010924008</v>
      </c>
      <c r="BG933" s="650"/>
    </row>
    <row r="934" spans="18:59" ht="16.5">
      <c r="R934" s="1101"/>
      <c r="S934" s="1105"/>
      <c r="T934" s="909" t="s">
        <v>102</v>
      </c>
      <c r="U934" s="971" t="s">
        <v>2341</v>
      </c>
      <c r="V934" s="941">
        <v>0.31087699779111988</v>
      </c>
      <c r="W934" s="941">
        <v>77.946479166489809</v>
      </c>
      <c r="X934" s="941">
        <v>8.167764423897754E-2</v>
      </c>
      <c r="Y934" s="941">
        <v>-5.2556533255063223E-2</v>
      </c>
      <c r="Z934" s="942">
        <v>1.8303343110328287</v>
      </c>
      <c r="AA934" s="650"/>
      <c r="AB934" s="650"/>
      <c r="AC934" s="650"/>
      <c r="AX934" s="1101"/>
      <c r="AY934" s="1105"/>
      <c r="AZ934" s="909" t="s">
        <v>102</v>
      </c>
      <c r="BA934" s="971" t="s">
        <v>2338</v>
      </c>
      <c r="BB934" s="941">
        <v>0.3501232089924195</v>
      </c>
      <c r="BC934" s="941">
        <v>76.198123768368575</v>
      </c>
      <c r="BD934" s="941">
        <v>3.2589757115538208E-2</v>
      </c>
      <c r="BE934" s="941">
        <v>5.0043811866613074E-2</v>
      </c>
      <c r="BF934" s="942">
        <v>2.1721784103555986</v>
      </c>
      <c r="BG934" s="650"/>
    </row>
    <row r="935" spans="18:59" ht="16.5">
      <c r="R935" s="1102"/>
      <c r="S935" s="1112"/>
      <c r="T935" s="914" t="s">
        <v>103</v>
      </c>
      <c r="U935" s="973" t="s">
        <v>2336</v>
      </c>
      <c r="V935" s="974">
        <v>0.29651879110597718</v>
      </c>
      <c r="W935" s="974">
        <v>76.742787629943791</v>
      </c>
      <c r="X935" s="974">
        <v>0.41139431545686084</v>
      </c>
      <c r="Y935" s="974">
        <v>-0.23174298883296854</v>
      </c>
      <c r="Z935" s="975">
        <v>1.5650763221662891</v>
      </c>
      <c r="AA935" s="650"/>
      <c r="AB935" s="650"/>
      <c r="AC935" s="650"/>
      <c r="AX935" s="1102"/>
      <c r="AY935" s="1112"/>
      <c r="AZ935" s="914" t="s">
        <v>103</v>
      </c>
      <c r="BA935" s="973" t="s">
        <v>2335</v>
      </c>
      <c r="BB935" s="974">
        <v>0.31963793223577658</v>
      </c>
      <c r="BC935" s="974">
        <v>77.981657000460103</v>
      </c>
      <c r="BD935" s="974">
        <v>0.25875506823138339</v>
      </c>
      <c r="BE935" s="974">
        <v>-0.1901850305552833</v>
      </c>
      <c r="BF935" s="975">
        <v>1.7457405861108284</v>
      </c>
      <c r="BG935" s="650"/>
    </row>
    <row r="936" spans="18:59" ht="15.75" thickBot="1">
      <c r="R936" s="1288" t="s">
        <v>10</v>
      </c>
      <c r="S936" s="1286" t="s">
        <v>99</v>
      </c>
      <c r="T936" s="904" t="s">
        <v>100</v>
      </c>
      <c r="U936" s="996">
        <v>-0.16666666666666691</v>
      </c>
      <c r="V936" s="977">
        <v>0.18827199414590887</v>
      </c>
      <c r="W936" s="977">
        <v>76.936911610364845</v>
      </c>
      <c r="X936" s="977">
        <v>1</v>
      </c>
      <c r="Y936" s="977">
        <v>-0.73705768016600171</v>
      </c>
      <c r="Z936" s="978">
        <v>0.40372434683266789</v>
      </c>
      <c r="AA936" s="650"/>
      <c r="AB936" s="650"/>
      <c r="AC936" s="650"/>
      <c r="AX936" s="1288" t="s">
        <v>10</v>
      </c>
      <c r="AY936" s="1286" t="s">
        <v>99</v>
      </c>
      <c r="AZ936" s="904" t="s">
        <v>100</v>
      </c>
      <c r="BA936" s="996">
        <v>-0.29166666666666474</v>
      </c>
      <c r="BB936" s="977">
        <v>0.19113483752539567</v>
      </c>
      <c r="BC936" s="977">
        <v>75.32009628071998</v>
      </c>
      <c r="BD936" s="977">
        <v>1</v>
      </c>
      <c r="BE936" s="977">
        <v>-0.87112993282821505</v>
      </c>
      <c r="BF936" s="978">
        <v>0.28779659949488562</v>
      </c>
      <c r="BG936" s="650"/>
    </row>
    <row r="937" spans="18:59" ht="16.5">
      <c r="R937" s="1101"/>
      <c r="S937" s="1105"/>
      <c r="T937" s="909" t="s">
        <v>101</v>
      </c>
      <c r="U937" s="971" t="s">
        <v>2349</v>
      </c>
      <c r="V937" s="941">
        <v>0.18348219804398028</v>
      </c>
      <c r="W937" s="941">
        <v>77.61014942294004</v>
      </c>
      <c r="X937" s="941">
        <v>1.3251946009986166E-6</v>
      </c>
      <c r="Y937" s="941">
        <v>-1.6390584958583367</v>
      </c>
      <c r="Z937" s="942">
        <v>-0.527608170808328</v>
      </c>
      <c r="AA937" s="650"/>
      <c r="AB937" s="650"/>
      <c r="AC937" s="650"/>
      <c r="AX937" s="1101"/>
      <c r="AY937" s="1105"/>
      <c r="AZ937" s="909" t="s">
        <v>101</v>
      </c>
      <c r="BA937" s="971" t="s">
        <v>2350</v>
      </c>
      <c r="BB937" s="941">
        <v>0.20735525392315171</v>
      </c>
      <c r="BC937" s="941">
        <v>71.137148442119184</v>
      </c>
      <c r="BD937" s="941">
        <v>2.1531543719276059E-3</v>
      </c>
      <c r="BE937" s="941">
        <v>-1.4631859166180916</v>
      </c>
      <c r="BF937" s="942">
        <v>-0.20348075004857447</v>
      </c>
      <c r="BG937" s="650"/>
    </row>
    <row r="938" spans="18:59" ht="16.5">
      <c r="R938" s="1101"/>
      <c r="S938" s="1105"/>
      <c r="T938" s="909" t="s">
        <v>102</v>
      </c>
      <c r="U938" s="971" t="s">
        <v>2351</v>
      </c>
      <c r="V938" s="941">
        <v>0.18244410089810134</v>
      </c>
      <c r="W938" s="941">
        <v>77.717682867405571</v>
      </c>
      <c r="X938" s="941">
        <v>4.1035730299655491E-10</v>
      </c>
      <c r="Y938" s="941">
        <v>-1.9692233681897366</v>
      </c>
      <c r="Z938" s="942">
        <v>-0.86410996514359506</v>
      </c>
      <c r="AA938" s="650"/>
      <c r="AB938" s="650"/>
      <c r="AC938" s="650"/>
      <c r="AX938" s="1101"/>
      <c r="AY938" s="1105"/>
      <c r="AZ938" s="909" t="s">
        <v>102</v>
      </c>
      <c r="BA938" s="971" t="s">
        <v>2352</v>
      </c>
      <c r="BB938" s="941">
        <v>0.20332294121311456</v>
      </c>
      <c r="BC938" s="941">
        <v>72.216787229788039</v>
      </c>
      <c r="BD938" s="941">
        <v>7.8523145574976577E-9</v>
      </c>
      <c r="BE938" s="941">
        <v>-2.0756167214382826</v>
      </c>
      <c r="BF938" s="942">
        <v>-0.84104994522837717</v>
      </c>
      <c r="BG938" s="650"/>
    </row>
    <row r="939" spans="18:59" ht="16.5">
      <c r="R939" s="1101"/>
      <c r="S939" s="1105"/>
      <c r="T939" s="909" t="s">
        <v>103</v>
      </c>
      <c r="U939" s="971" t="s">
        <v>2353</v>
      </c>
      <c r="V939" s="941">
        <v>0.17324962366125177</v>
      </c>
      <c r="W939" s="941">
        <v>77.86186678766056</v>
      </c>
      <c r="X939" s="941">
        <v>4.2781356154781701E-15</v>
      </c>
      <c r="Y939" s="941">
        <v>-2.3163458037618549</v>
      </c>
      <c r="Z939" s="942">
        <v>-1.2669875295714743</v>
      </c>
      <c r="AA939" s="650"/>
      <c r="AB939" s="650"/>
      <c r="AC939" s="650"/>
      <c r="AX939" s="1101"/>
      <c r="AY939" s="1105"/>
      <c r="AZ939" s="909" t="s">
        <v>103</v>
      </c>
      <c r="BA939" s="971" t="s">
        <v>2354</v>
      </c>
      <c r="BB939" s="941">
        <v>0.18353071477781796</v>
      </c>
      <c r="BC939" s="941">
        <v>76.892744479494866</v>
      </c>
      <c r="BD939" s="941">
        <v>1.662315198228148E-16</v>
      </c>
      <c r="BE939" s="941">
        <v>-2.5977036897043022</v>
      </c>
      <c r="BF939" s="942">
        <v>-1.4856296436290293</v>
      </c>
      <c r="BG939" s="650"/>
    </row>
    <row r="940" spans="18:59" ht="16.5">
      <c r="R940" s="1101"/>
      <c r="S940" s="1112"/>
      <c r="T940" s="914" t="s">
        <v>104</v>
      </c>
      <c r="U940" s="973" t="s">
        <v>2355</v>
      </c>
      <c r="V940" s="974">
        <v>0.18502842367823236</v>
      </c>
      <c r="W940" s="974">
        <v>77.422864989939029</v>
      </c>
      <c r="X940" s="974">
        <v>3.2955238476577383E-23</v>
      </c>
      <c r="Y940" s="974">
        <v>-3.310451420381904</v>
      </c>
      <c r="Z940" s="975">
        <v>-2.1895485796181049</v>
      </c>
      <c r="AA940" s="650"/>
      <c r="AB940" s="650"/>
      <c r="AC940" s="650"/>
      <c r="AX940" s="1101"/>
      <c r="AY940" s="1112"/>
      <c r="AZ940" s="914" t="s">
        <v>104</v>
      </c>
      <c r="BA940" s="973" t="s">
        <v>2356</v>
      </c>
      <c r="BB940" s="974">
        <v>0.1851246339752288</v>
      </c>
      <c r="BC940" s="974">
        <v>76.602099313657149</v>
      </c>
      <c r="BD940" s="974">
        <v>1.4693903431792525E-21</v>
      </c>
      <c r="BE940" s="974">
        <v>-3.1442677068953211</v>
      </c>
      <c r="BF940" s="975">
        <v>-2.0223989597711709</v>
      </c>
      <c r="BG940" s="650"/>
    </row>
    <row r="941" spans="18:59" ht="15">
      <c r="R941" s="1101"/>
      <c r="S941" s="1286" t="s">
        <v>100</v>
      </c>
      <c r="T941" s="904" t="s">
        <v>99</v>
      </c>
      <c r="U941" s="996">
        <v>0.16666666666666691</v>
      </c>
      <c r="V941" s="977">
        <v>0.18827199414590887</v>
      </c>
      <c r="W941" s="977">
        <v>76.936911610364845</v>
      </c>
      <c r="X941" s="977">
        <v>1</v>
      </c>
      <c r="Y941" s="977">
        <v>-0.40372434683266789</v>
      </c>
      <c r="Z941" s="978">
        <v>0.73705768016600171</v>
      </c>
      <c r="AA941" s="650"/>
      <c r="AB941" s="650"/>
      <c r="AC941" s="650"/>
      <c r="AX941" s="1101"/>
      <c r="AY941" s="1286" t="s">
        <v>100</v>
      </c>
      <c r="AZ941" s="904" t="s">
        <v>99</v>
      </c>
      <c r="BA941" s="996">
        <v>0.29166666666666474</v>
      </c>
      <c r="BB941" s="977">
        <v>0.19113483752539567</v>
      </c>
      <c r="BC941" s="977">
        <v>75.32009628071998</v>
      </c>
      <c r="BD941" s="977">
        <v>1</v>
      </c>
      <c r="BE941" s="977">
        <v>-0.28779659949488562</v>
      </c>
      <c r="BF941" s="978">
        <v>0.87112993282821505</v>
      </c>
      <c r="BG941" s="650"/>
    </row>
    <row r="942" spans="18:59" ht="16.5">
      <c r="R942" s="1101"/>
      <c r="S942" s="1105"/>
      <c r="T942" s="909" t="s">
        <v>101</v>
      </c>
      <c r="U942" s="971" t="s">
        <v>2357</v>
      </c>
      <c r="V942" s="941">
        <v>0.19450548492450562</v>
      </c>
      <c r="W942" s="941">
        <v>77.827594150539696</v>
      </c>
      <c r="X942" s="941">
        <v>1.5763919701407904E-4</v>
      </c>
      <c r="Y942" s="941">
        <v>-1.5057264970483728</v>
      </c>
      <c r="Z942" s="942">
        <v>-0.32760683628495813</v>
      </c>
      <c r="AA942" s="650"/>
      <c r="AB942" s="650"/>
      <c r="AC942" s="650"/>
      <c r="AX942" s="1101"/>
      <c r="AY942" s="1105"/>
      <c r="AZ942" s="909" t="s">
        <v>101</v>
      </c>
      <c r="BA942" s="979">
        <v>-0.54166666666666829</v>
      </c>
      <c r="BB942" s="941">
        <v>0.22335448724070966</v>
      </c>
      <c r="BC942" s="941">
        <v>76.712210670463335</v>
      </c>
      <c r="BD942" s="941">
        <v>0.2648072574397885</v>
      </c>
      <c r="BE942" s="941">
        <v>-1.2184075887500749</v>
      </c>
      <c r="BF942" s="942">
        <v>0.13507425541673837</v>
      </c>
      <c r="BG942" s="650"/>
    </row>
    <row r="943" spans="18:59" ht="16.5">
      <c r="R943" s="1101"/>
      <c r="S943" s="1105"/>
      <c r="T943" s="909" t="s">
        <v>102</v>
      </c>
      <c r="U943" s="971" t="s">
        <v>2358</v>
      </c>
      <c r="V943" s="941">
        <v>0.19352652691345254</v>
      </c>
      <c r="W943" s="941">
        <v>77.741300345072233</v>
      </c>
      <c r="X943" s="941">
        <v>1.2528157517826676E-7</v>
      </c>
      <c r="Y943" s="941">
        <v>-1.8361156791889994</v>
      </c>
      <c r="Z943" s="942">
        <v>-0.66388432081099846</v>
      </c>
      <c r="AA943" s="650"/>
      <c r="AB943" s="650"/>
      <c r="AC943" s="650"/>
      <c r="AX943" s="1101"/>
      <c r="AY943" s="1105"/>
      <c r="AZ943" s="909" t="s">
        <v>102</v>
      </c>
      <c r="BA943" s="971" t="s">
        <v>2359</v>
      </c>
      <c r="BB943" s="941">
        <v>0.21961612888077517</v>
      </c>
      <c r="BC943" s="941">
        <v>77.232608289085476</v>
      </c>
      <c r="BD943" s="941">
        <v>1.5200833700141034E-5</v>
      </c>
      <c r="BE943" s="941">
        <v>-1.8319365343007528</v>
      </c>
      <c r="BF943" s="942">
        <v>-0.50139679903257761</v>
      </c>
      <c r="BG943" s="650"/>
    </row>
    <row r="944" spans="18:59" ht="16.5">
      <c r="R944" s="1101"/>
      <c r="S944" s="1105"/>
      <c r="T944" s="909" t="s">
        <v>103</v>
      </c>
      <c r="U944" s="971" t="s">
        <v>2360</v>
      </c>
      <c r="V944" s="941">
        <v>0.18488401435881918</v>
      </c>
      <c r="W944" s="941">
        <v>76.079494093896372</v>
      </c>
      <c r="X944" s="941">
        <v>5.0306635756039634E-12</v>
      </c>
      <c r="Y944" s="941">
        <v>-2.1853292966603433</v>
      </c>
      <c r="Z944" s="942">
        <v>-1.0646707033396523</v>
      </c>
      <c r="AA944" s="650"/>
      <c r="AB944" s="650"/>
      <c r="AC944" s="650"/>
      <c r="AX944" s="1101"/>
      <c r="AY944" s="1105"/>
      <c r="AZ944" s="909" t="s">
        <v>103</v>
      </c>
      <c r="BA944" s="971" t="s">
        <v>2361</v>
      </c>
      <c r="BB944" s="941">
        <v>0.20143125107063797</v>
      </c>
      <c r="BC944" s="941">
        <v>77.617318908745574</v>
      </c>
      <c r="BD944" s="941">
        <v>6.7773508437169474E-12</v>
      </c>
      <c r="BE944" s="941">
        <v>-2.3600869034127374</v>
      </c>
      <c r="BF944" s="942">
        <v>-1.1399130965872648</v>
      </c>
      <c r="BG944" s="650"/>
    </row>
    <row r="945" spans="18:59" ht="16.5">
      <c r="R945" s="1101"/>
      <c r="S945" s="1112"/>
      <c r="T945" s="914" t="s">
        <v>104</v>
      </c>
      <c r="U945" s="973" t="s">
        <v>2356</v>
      </c>
      <c r="V945" s="974">
        <v>0.1959647525335057</v>
      </c>
      <c r="W945" s="974">
        <v>77.922533339048101</v>
      </c>
      <c r="X945" s="974">
        <v>2.337080617054816E-20</v>
      </c>
      <c r="Y945" s="974">
        <v>-3.1767896354363354</v>
      </c>
      <c r="Z945" s="975">
        <v>-1.9898770312303395</v>
      </c>
      <c r="AA945" s="650"/>
      <c r="AB945" s="650"/>
      <c r="AC945" s="650"/>
      <c r="AX945" s="1101"/>
      <c r="AY945" s="1112"/>
      <c r="AZ945" s="914" t="s">
        <v>104</v>
      </c>
      <c r="BA945" s="973" t="s">
        <v>2362</v>
      </c>
      <c r="BB945" s="974">
        <v>0.20288458725464598</v>
      </c>
      <c r="BC945" s="974">
        <v>77.76528395282584</v>
      </c>
      <c r="BD945" s="974">
        <v>6.8237634287762604E-17</v>
      </c>
      <c r="BE945" s="974">
        <v>-2.9061182135007102</v>
      </c>
      <c r="BF945" s="975">
        <v>-1.6772151198324521</v>
      </c>
      <c r="BG945" s="650"/>
    </row>
    <row r="946" spans="18:59" ht="16.5">
      <c r="R946" s="1101"/>
      <c r="S946" s="1286" t="s">
        <v>101</v>
      </c>
      <c r="T946" s="904" t="s">
        <v>99</v>
      </c>
      <c r="U946" s="976" t="s">
        <v>2363</v>
      </c>
      <c r="V946" s="977">
        <v>0.18348219804398028</v>
      </c>
      <c r="W946" s="977">
        <v>77.61014942294004</v>
      </c>
      <c r="X946" s="977">
        <v>1.3251946009986166E-6</v>
      </c>
      <c r="Y946" s="977">
        <v>0.527608170808328</v>
      </c>
      <c r="Z946" s="978">
        <v>1.6390584958583367</v>
      </c>
      <c r="AA946" s="650"/>
      <c r="AB946" s="650"/>
      <c r="AC946" s="650"/>
      <c r="AX946" s="1101"/>
      <c r="AY946" s="1286" t="s">
        <v>101</v>
      </c>
      <c r="AZ946" s="904" t="s">
        <v>99</v>
      </c>
      <c r="BA946" s="976" t="s">
        <v>2364</v>
      </c>
      <c r="BB946" s="977">
        <v>0.20735525392315171</v>
      </c>
      <c r="BC946" s="977">
        <v>71.137148442119184</v>
      </c>
      <c r="BD946" s="977">
        <v>2.1531543719276059E-3</v>
      </c>
      <c r="BE946" s="977">
        <v>0.20348075004857447</v>
      </c>
      <c r="BF946" s="978">
        <v>1.4631859166180916</v>
      </c>
      <c r="BG946" s="650"/>
    </row>
    <row r="947" spans="18:59" ht="16.5">
      <c r="R947" s="1101"/>
      <c r="S947" s="1105"/>
      <c r="T947" s="909" t="s">
        <v>100</v>
      </c>
      <c r="U947" s="971" t="s">
        <v>2365</v>
      </c>
      <c r="V947" s="941">
        <v>0.19450548492450562</v>
      </c>
      <c r="W947" s="941">
        <v>77.827594150539696</v>
      </c>
      <c r="X947" s="941">
        <v>1.5763919701407904E-4</v>
      </c>
      <c r="Y947" s="941">
        <v>0.32760683628495813</v>
      </c>
      <c r="Z947" s="942">
        <v>1.5057264970483728</v>
      </c>
      <c r="AA947" s="650"/>
      <c r="AB947" s="650"/>
      <c r="AC947" s="650"/>
      <c r="AX947" s="1101"/>
      <c r="AY947" s="1105"/>
      <c r="AZ947" s="909" t="s">
        <v>100</v>
      </c>
      <c r="BA947" s="979">
        <v>0.54166666666666829</v>
      </c>
      <c r="BB947" s="941">
        <v>0.22335448724070966</v>
      </c>
      <c r="BC947" s="941">
        <v>76.712210670463335</v>
      </c>
      <c r="BD947" s="941">
        <v>0.2648072574397885</v>
      </c>
      <c r="BE947" s="941">
        <v>-0.13507425541673837</v>
      </c>
      <c r="BF947" s="942">
        <v>1.2184075887500749</v>
      </c>
      <c r="BG947" s="650"/>
    </row>
    <row r="948" spans="18:59" ht="15">
      <c r="R948" s="1101"/>
      <c r="S948" s="1105"/>
      <c r="T948" s="909" t="s">
        <v>102</v>
      </c>
      <c r="U948" s="979">
        <v>-0.33333333333333348</v>
      </c>
      <c r="V948" s="941">
        <v>0.1888700342525424</v>
      </c>
      <c r="W948" s="941">
        <v>77.991155844685792</v>
      </c>
      <c r="X948" s="941">
        <v>1</v>
      </c>
      <c r="Y948" s="941">
        <v>-0.90528817957778207</v>
      </c>
      <c r="Z948" s="942">
        <v>0.23862151291111508</v>
      </c>
      <c r="AA948" s="650"/>
      <c r="AB948" s="650"/>
      <c r="AC948" s="650"/>
      <c r="AX948" s="1101"/>
      <c r="AY948" s="1105"/>
      <c r="AZ948" s="909" t="s">
        <v>102</v>
      </c>
      <c r="BA948" s="979">
        <v>-0.62499999999999689</v>
      </c>
      <c r="BB948" s="941">
        <v>0.23386944921954333</v>
      </c>
      <c r="BC948" s="941">
        <v>77.92856444825135</v>
      </c>
      <c r="BD948" s="941">
        <v>0.13750825231172095</v>
      </c>
      <c r="BE948" s="941">
        <v>-1.3332445013728729</v>
      </c>
      <c r="BF948" s="942">
        <v>8.3244501372879157E-2</v>
      </c>
      <c r="BG948" s="650"/>
    </row>
    <row r="949" spans="18:59" ht="16.5">
      <c r="R949" s="1101"/>
      <c r="S949" s="1105"/>
      <c r="T949" s="909" t="s">
        <v>103</v>
      </c>
      <c r="U949" s="971" t="s">
        <v>2366</v>
      </c>
      <c r="V949" s="941">
        <v>0.18000408880024174</v>
      </c>
      <c r="W949" s="941">
        <v>77.022444683712976</v>
      </c>
      <c r="X949" s="941">
        <v>2.7131491879392551E-3</v>
      </c>
      <c r="Y949" s="941">
        <v>-1.253656380897977</v>
      </c>
      <c r="Z949" s="942">
        <v>-0.1630102857686874</v>
      </c>
      <c r="AA949" s="650"/>
      <c r="AB949" s="650"/>
      <c r="AC949" s="650"/>
      <c r="AX949" s="1101"/>
      <c r="AY949" s="1105"/>
      <c r="AZ949" s="909" t="s">
        <v>103</v>
      </c>
      <c r="BA949" s="971" t="s">
        <v>2367</v>
      </c>
      <c r="BB949" s="941">
        <v>0.21688297333252721</v>
      </c>
      <c r="BC949" s="941">
        <v>75.057989146370872</v>
      </c>
      <c r="BD949" s="941">
        <v>5.650139445009808E-6</v>
      </c>
      <c r="BE949" s="941">
        <v>-1.8659324723624438</v>
      </c>
      <c r="BF949" s="942">
        <v>-0.55073419430422177</v>
      </c>
      <c r="BG949" s="650"/>
    </row>
    <row r="950" spans="18:59" ht="16.5">
      <c r="R950" s="1101"/>
      <c r="S950" s="1112"/>
      <c r="T950" s="914" t="s">
        <v>104</v>
      </c>
      <c r="U950" s="973" t="s">
        <v>2368</v>
      </c>
      <c r="V950" s="974">
        <v>0.19136759771416736</v>
      </c>
      <c r="W950" s="974">
        <v>77.981121755078803</v>
      </c>
      <c r="X950" s="974">
        <v>5.9473276726017204E-12</v>
      </c>
      <c r="Y950" s="974">
        <v>-2.2461872393113347</v>
      </c>
      <c r="Z950" s="975">
        <v>-1.0871460940220097</v>
      </c>
      <c r="AA950" s="650"/>
      <c r="AB950" s="650"/>
      <c r="AC950" s="650"/>
      <c r="AX950" s="1101"/>
      <c r="AY950" s="1112"/>
      <c r="AZ950" s="914" t="s">
        <v>104</v>
      </c>
      <c r="BA950" s="973" t="s">
        <v>2361</v>
      </c>
      <c r="BB950" s="974">
        <v>0.21823343226729353</v>
      </c>
      <c r="BC950" s="974">
        <v>75.467142619881898</v>
      </c>
      <c r="BD950" s="974">
        <v>1.5858999089192145E-10</v>
      </c>
      <c r="BE950" s="974">
        <v>-2.4115757859010687</v>
      </c>
      <c r="BF950" s="975">
        <v>-1.0884242140987572</v>
      </c>
      <c r="BG950" s="650"/>
    </row>
    <row r="951" spans="18:59" ht="16.5">
      <c r="R951" s="1101"/>
      <c r="S951" s="1286" t="s">
        <v>102</v>
      </c>
      <c r="T951" s="904" t="s">
        <v>99</v>
      </c>
      <c r="U951" s="976" t="s">
        <v>2369</v>
      </c>
      <c r="V951" s="977">
        <v>0.18244410089810134</v>
      </c>
      <c r="W951" s="977">
        <v>77.717682867405571</v>
      </c>
      <c r="X951" s="977">
        <v>4.1035730299655491E-10</v>
      </c>
      <c r="Y951" s="977">
        <v>0.86410996514359506</v>
      </c>
      <c r="Z951" s="978">
        <v>1.9692233681897366</v>
      </c>
      <c r="AA951" s="650"/>
      <c r="AB951" s="650"/>
      <c r="AC951" s="650"/>
      <c r="AX951" s="1101"/>
      <c r="AY951" s="1286" t="s">
        <v>102</v>
      </c>
      <c r="AZ951" s="904" t="s">
        <v>99</v>
      </c>
      <c r="BA951" s="976" t="s">
        <v>2370</v>
      </c>
      <c r="BB951" s="977">
        <v>0.20332294121311456</v>
      </c>
      <c r="BC951" s="977">
        <v>72.216787229788039</v>
      </c>
      <c r="BD951" s="977">
        <v>7.8523145574976577E-9</v>
      </c>
      <c r="BE951" s="977">
        <v>0.84104994522837717</v>
      </c>
      <c r="BF951" s="978">
        <v>2.0756167214382826</v>
      </c>
      <c r="BG951" s="650"/>
    </row>
    <row r="952" spans="18:59" ht="16.5">
      <c r="R952" s="1101"/>
      <c r="S952" s="1105"/>
      <c r="T952" s="909" t="s">
        <v>100</v>
      </c>
      <c r="U952" s="971" t="s">
        <v>2371</v>
      </c>
      <c r="V952" s="941">
        <v>0.19352652691345254</v>
      </c>
      <c r="W952" s="941">
        <v>77.741300345072233</v>
      </c>
      <c r="X952" s="941">
        <v>1.2528157517826676E-7</v>
      </c>
      <c r="Y952" s="941">
        <v>0.66388432081099846</v>
      </c>
      <c r="Z952" s="942">
        <v>1.8361156791889994</v>
      </c>
      <c r="AA952" s="650"/>
      <c r="AB952" s="650"/>
      <c r="AC952" s="650"/>
      <c r="AX952" s="1101"/>
      <c r="AY952" s="1105"/>
      <c r="AZ952" s="909" t="s">
        <v>100</v>
      </c>
      <c r="BA952" s="971" t="s">
        <v>2372</v>
      </c>
      <c r="BB952" s="941">
        <v>0.21961612888077517</v>
      </c>
      <c r="BC952" s="941">
        <v>77.232608289085476</v>
      </c>
      <c r="BD952" s="941">
        <v>1.5200833700141034E-5</v>
      </c>
      <c r="BE952" s="941">
        <v>0.50139679903257761</v>
      </c>
      <c r="BF952" s="942">
        <v>1.8319365343007528</v>
      </c>
      <c r="BG952" s="650"/>
    </row>
    <row r="953" spans="18:59" ht="15">
      <c r="R953" s="1101"/>
      <c r="S953" s="1105"/>
      <c r="T953" s="909" t="s">
        <v>101</v>
      </c>
      <c r="U953" s="979">
        <v>0.33333333333333348</v>
      </c>
      <c r="V953" s="941">
        <v>0.1888700342525424</v>
      </c>
      <c r="W953" s="941">
        <v>77.991155844685792</v>
      </c>
      <c r="X953" s="941">
        <v>1</v>
      </c>
      <c r="Y953" s="941">
        <v>-0.23862151291111508</v>
      </c>
      <c r="Z953" s="942">
        <v>0.90528817957778207</v>
      </c>
      <c r="AA953" s="650"/>
      <c r="AB953" s="650"/>
      <c r="AC953" s="650"/>
      <c r="AX953" s="1101"/>
      <c r="AY953" s="1105"/>
      <c r="AZ953" s="909" t="s">
        <v>101</v>
      </c>
      <c r="BA953" s="979">
        <v>0.62499999999999689</v>
      </c>
      <c r="BB953" s="941">
        <v>0.23386944921954333</v>
      </c>
      <c r="BC953" s="941">
        <v>77.92856444825135</v>
      </c>
      <c r="BD953" s="941">
        <v>0.13750825231172095</v>
      </c>
      <c r="BE953" s="941">
        <v>-8.3244501372879157E-2</v>
      </c>
      <c r="BF953" s="942">
        <v>1.3332445013728729</v>
      </c>
      <c r="BG953" s="650"/>
    </row>
    <row r="954" spans="18:59" ht="15">
      <c r="R954" s="1101"/>
      <c r="S954" s="1105"/>
      <c r="T954" s="909" t="s">
        <v>103</v>
      </c>
      <c r="U954" s="979">
        <v>-0.37499999999999878</v>
      </c>
      <c r="V954" s="941">
        <v>0.1789458156489597</v>
      </c>
      <c r="W954" s="941">
        <v>77.194791596463418</v>
      </c>
      <c r="X954" s="941">
        <v>0.59092715921004202</v>
      </c>
      <c r="Y954" s="941">
        <v>-0.91707822983739495</v>
      </c>
      <c r="Z954" s="942">
        <v>0.1670782298373974</v>
      </c>
      <c r="AA954" s="650"/>
      <c r="AB954" s="650"/>
      <c r="AC954" s="650"/>
      <c r="AX954" s="1101"/>
      <c r="AY954" s="1105"/>
      <c r="AZ954" s="909" t="s">
        <v>103</v>
      </c>
      <c r="BA954" s="979">
        <v>-0.58333333333333581</v>
      </c>
      <c r="BB954" s="941">
        <v>0.21303108039808327</v>
      </c>
      <c r="BC954" s="941">
        <v>75.841182504249574</v>
      </c>
      <c r="BD954" s="941">
        <v>0.11539846933028117</v>
      </c>
      <c r="BE954" s="941">
        <v>-1.2290339743744116</v>
      </c>
      <c r="BF954" s="942">
        <v>6.236730770774003E-2</v>
      </c>
      <c r="BG954" s="650"/>
    </row>
    <row r="955" spans="18:59" ht="16.5">
      <c r="R955" s="1101"/>
      <c r="S955" s="1112"/>
      <c r="T955" s="914" t="s">
        <v>104</v>
      </c>
      <c r="U955" s="973" t="s">
        <v>2373</v>
      </c>
      <c r="V955" s="974">
        <v>0.19037250433914446</v>
      </c>
      <c r="W955" s="974">
        <v>77.946479166489326</v>
      </c>
      <c r="X955" s="974">
        <v>1.1653776176339256E-8</v>
      </c>
      <c r="Y955" s="974">
        <v>-1.909848559566284</v>
      </c>
      <c r="Z955" s="975">
        <v>-0.75681810710039321</v>
      </c>
      <c r="AA955" s="650"/>
      <c r="AB955" s="650"/>
      <c r="AC955" s="650"/>
      <c r="AX955" s="1101"/>
      <c r="AY955" s="1112"/>
      <c r="AZ955" s="914" t="s">
        <v>104</v>
      </c>
      <c r="BA955" s="973" t="s">
        <v>2374</v>
      </c>
      <c r="BB955" s="974">
        <v>0.21440580228431383</v>
      </c>
      <c r="BC955" s="974">
        <v>76.198123768370351</v>
      </c>
      <c r="BD955" s="974">
        <v>2.021737785897942E-5</v>
      </c>
      <c r="BE955" s="974">
        <v>-1.7747683664754195</v>
      </c>
      <c r="BF955" s="975">
        <v>-0.47523163352441256</v>
      </c>
      <c r="BG955" s="650"/>
    </row>
    <row r="956" spans="18:59" ht="16.5">
      <c r="R956" s="1101"/>
      <c r="S956" s="1286" t="s">
        <v>103</v>
      </c>
      <c r="T956" s="904" t="s">
        <v>99</v>
      </c>
      <c r="U956" s="976" t="s">
        <v>2375</v>
      </c>
      <c r="V956" s="977">
        <v>0.17324962366125177</v>
      </c>
      <c r="W956" s="977">
        <v>77.86186678766056</v>
      </c>
      <c r="X956" s="977">
        <v>4.2781356154781701E-15</v>
      </c>
      <c r="Y956" s="977">
        <v>1.2669875295714743</v>
      </c>
      <c r="Z956" s="978">
        <v>2.3163458037618549</v>
      </c>
      <c r="AA956" s="650"/>
      <c r="AB956" s="650"/>
      <c r="AC956" s="650"/>
      <c r="AX956" s="1101"/>
      <c r="AY956" s="1286" t="s">
        <v>103</v>
      </c>
      <c r="AZ956" s="904" t="s">
        <v>99</v>
      </c>
      <c r="BA956" s="976" t="s">
        <v>2376</v>
      </c>
      <c r="BB956" s="977">
        <v>0.18353071477781796</v>
      </c>
      <c r="BC956" s="977">
        <v>76.892744479494866</v>
      </c>
      <c r="BD956" s="977">
        <v>1.662315198228148E-16</v>
      </c>
      <c r="BE956" s="977">
        <v>1.4856296436290293</v>
      </c>
      <c r="BF956" s="978">
        <v>2.5977036897043022</v>
      </c>
      <c r="BG956" s="650"/>
    </row>
    <row r="957" spans="18:59" ht="16.5">
      <c r="R957" s="1101"/>
      <c r="S957" s="1105"/>
      <c r="T957" s="909" t="s">
        <v>100</v>
      </c>
      <c r="U957" s="971" t="s">
        <v>2377</v>
      </c>
      <c r="V957" s="941">
        <v>0.18488401435881918</v>
      </c>
      <c r="W957" s="941">
        <v>76.079494093896372</v>
      </c>
      <c r="X957" s="941">
        <v>5.0306635756039634E-12</v>
      </c>
      <c r="Y957" s="941">
        <v>1.0646707033396523</v>
      </c>
      <c r="Z957" s="942">
        <v>2.1853292966603433</v>
      </c>
      <c r="AA957" s="650"/>
      <c r="AB957" s="650"/>
      <c r="AC957" s="650"/>
      <c r="AX957" s="1101"/>
      <c r="AY957" s="1105"/>
      <c r="AZ957" s="909" t="s">
        <v>100</v>
      </c>
      <c r="BA957" s="971" t="s">
        <v>2378</v>
      </c>
      <c r="BB957" s="941">
        <v>0.20143125107063797</v>
      </c>
      <c r="BC957" s="941">
        <v>77.617318908745574</v>
      </c>
      <c r="BD957" s="941">
        <v>6.7773508437169474E-12</v>
      </c>
      <c r="BE957" s="941">
        <v>1.1399130965872648</v>
      </c>
      <c r="BF957" s="942">
        <v>2.3600869034127374</v>
      </c>
      <c r="BG957" s="650"/>
    </row>
    <row r="958" spans="18:59" ht="16.5">
      <c r="R958" s="1101"/>
      <c r="S958" s="1105"/>
      <c r="T958" s="909" t="s">
        <v>101</v>
      </c>
      <c r="U958" s="971" t="s">
        <v>2379</v>
      </c>
      <c r="V958" s="941">
        <v>0.18000408880024174</v>
      </c>
      <c r="W958" s="941">
        <v>77.022444683712976</v>
      </c>
      <c r="X958" s="941">
        <v>2.7131491879392551E-3</v>
      </c>
      <c r="Y958" s="941">
        <v>0.1630102857686874</v>
      </c>
      <c r="Z958" s="942">
        <v>1.253656380897977</v>
      </c>
      <c r="AA958" s="650"/>
      <c r="AB958" s="650"/>
      <c r="AC958" s="650"/>
      <c r="AX958" s="1101"/>
      <c r="AY958" s="1105"/>
      <c r="AZ958" s="909" t="s">
        <v>101</v>
      </c>
      <c r="BA958" s="971" t="s">
        <v>2380</v>
      </c>
      <c r="BB958" s="941">
        <v>0.21688297333252721</v>
      </c>
      <c r="BC958" s="941">
        <v>75.057989146370872</v>
      </c>
      <c r="BD958" s="941">
        <v>5.650139445009808E-6</v>
      </c>
      <c r="BE958" s="941">
        <v>0.55073419430422177</v>
      </c>
      <c r="BF958" s="942">
        <v>1.8659324723624438</v>
      </c>
      <c r="BG958" s="650"/>
    </row>
    <row r="959" spans="18:59" ht="15">
      <c r="R959" s="1101"/>
      <c r="S959" s="1105"/>
      <c r="T959" s="909" t="s">
        <v>102</v>
      </c>
      <c r="U959" s="979">
        <v>0.37499999999999878</v>
      </c>
      <c r="V959" s="941">
        <v>0.1789458156489597</v>
      </c>
      <c r="W959" s="941">
        <v>77.194791596463418</v>
      </c>
      <c r="X959" s="941">
        <v>0.59092715921004202</v>
      </c>
      <c r="Y959" s="941">
        <v>-0.1670782298373974</v>
      </c>
      <c r="Z959" s="942">
        <v>0.91707822983739495</v>
      </c>
      <c r="AA959" s="650"/>
      <c r="AB959" s="650"/>
      <c r="AC959" s="650"/>
      <c r="AX959" s="1101"/>
      <c r="AY959" s="1105"/>
      <c r="AZ959" s="909" t="s">
        <v>102</v>
      </c>
      <c r="BA959" s="979">
        <v>0.58333333333333581</v>
      </c>
      <c r="BB959" s="941">
        <v>0.21303108039808327</v>
      </c>
      <c r="BC959" s="941">
        <v>75.841182504249574</v>
      </c>
      <c r="BD959" s="941">
        <v>0.11539846933028117</v>
      </c>
      <c r="BE959" s="941">
        <v>-6.236730770774003E-2</v>
      </c>
      <c r="BF959" s="942">
        <v>1.2290339743744116</v>
      </c>
      <c r="BG959" s="650"/>
    </row>
    <row r="960" spans="18:59" ht="16.5">
      <c r="R960" s="1101"/>
      <c r="S960" s="1112"/>
      <c r="T960" s="914" t="s">
        <v>104</v>
      </c>
      <c r="U960" s="973" t="s">
        <v>2381</v>
      </c>
      <c r="V960" s="974">
        <v>0.18157993433913991</v>
      </c>
      <c r="W960" s="974">
        <v>76.742787629943351</v>
      </c>
      <c r="X960" s="974">
        <v>1.7660991749759149E-5</v>
      </c>
      <c r="Y960" s="974">
        <v>-1.5084946423242678</v>
      </c>
      <c r="Z960" s="975">
        <v>-0.40817202434241201</v>
      </c>
      <c r="AA960" s="650"/>
      <c r="AB960" s="650"/>
      <c r="AC960" s="650"/>
      <c r="AX960" s="1101"/>
      <c r="AY960" s="1112"/>
      <c r="AZ960" s="914" t="s">
        <v>104</v>
      </c>
      <c r="BA960" s="980">
        <v>-0.54166666666658014</v>
      </c>
      <c r="BB960" s="974">
        <v>0.1957374591039881</v>
      </c>
      <c r="BC960" s="974">
        <v>77.981657000462832</v>
      </c>
      <c r="BD960" s="974">
        <v>0.10584265991055665</v>
      </c>
      <c r="BE960" s="974">
        <v>-1.1344204092684294</v>
      </c>
      <c r="BF960" s="975">
        <v>5.1087075935269136E-2</v>
      </c>
      <c r="BG960" s="650"/>
    </row>
    <row r="961" spans="18:59" ht="17.25" thickBot="1">
      <c r="R961" s="1101"/>
      <c r="S961" s="1287" t="s">
        <v>104</v>
      </c>
      <c r="T961" s="904" t="s">
        <v>99</v>
      </c>
      <c r="U961" s="976" t="s">
        <v>2382</v>
      </c>
      <c r="V961" s="977">
        <v>0.18502842367823236</v>
      </c>
      <c r="W961" s="977">
        <v>77.422864989939029</v>
      </c>
      <c r="X961" s="977">
        <v>3.2955238476577383E-23</v>
      </c>
      <c r="Y961" s="977">
        <v>2.1895485796181049</v>
      </c>
      <c r="Z961" s="978">
        <v>3.310451420381904</v>
      </c>
      <c r="AA961" s="650"/>
      <c r="AB961" s="650"/>
      <c r="AC961" s="650"/>
      <c r="AX961" s="1101"/>
      <c r="AY961" s="1287" t="s">
        <v>104</v>
      </c>
      <c r="AZ961" s="904" t="s">
        <v>99</v>
      </c>
      <c r="BA961" s="976" t="s">
        <v>2383</v>
      </c>
      <c r="BB961" s="977">
        <v>0.1851246339752288</v>
      </c>
      <c r="BC961" s="977">
        <v>76.602099313657149</v>
      </c>
      <c r="BD961" s="977">
        <v>1.4693903431792525E-21</v>
      </c>
      <c r="BE961" s="977">
        <v>2.0223989597711709</v>
      </c>
      <c r="BF961" s="978">
        <v>3.1442677068953211</v>
      </c>
      <c r="BG961" s="650"/>
    </row>
    <row r="962" spans="18:59" ht="16.5">
      <c r="R962" s="1101"/>
      <c r="S962" s="1105"/>
      <c r="T962" s="909" t="s">
        <v>100</v>
      </c>
      <c r="U962" s="971" t="s">
        <v>2383</v>
      </c>
      <c r="V962" s="941">
        <v>0.1959647525335057</v>
      </c>
      <c r="W962" s="941">
        <v>77.922533339048101</v>
      </c>
      <c r="X962" s="941">
        <v>2.337080617054816E-20</v>
      </c>
      <c r="Y962" s="941">
        <v>1.9898770312303395</v>
      </c>
      <c r="Z962" s="942">
        <v>3.1767896354363354</v>
      </c>
      <c r="AA962" s="650"/>
      <c r="AB962" s="650"/>
      <c r="AC962" s="650"/>
      <c r="AX962" s="1101"/>
      <c r="AY962" s="1105"/>
      <c r="AZ962" s="909" t="s">
        <v>100</v>
      </c>
      <c r="BA962" s="971" t="s">
        <v>2384</v>
      </c>
      <c r="BB962" s="941">
        <v>0.20288458725464598</v>
      </c>
      <c r="BC962" s="941">
        <v>77.76528395282584</v>
      </c>
      <c r="BD962" s="941">
        <v>6.8237634287762604E-17</v>
      </c>
      <c r="BE962" s="941">
        <v>1.6772151198324521</v>
      </c>
      <c r="BF962" s="942">
        <v>2.9061182135007102</v>
      </c>
      <c r="BG962" s="650"/>
    </row>
    <row r="963" spans="18:59" ht="16.5">
      <c r="R963" s="1101"/>
      <c r="S963" s="1105"/>
      <c r="T963" s="909" t="s">
        <v>101</v>
      </c>
      <c r="U963" s="971" t="s">
        <v>2385</v>
      </c>
      <c r="V963" s="941">
        <v>0.19136759771416736</v>
      </c>
      <c r="W963" s="941">
        <v>77.981121755078803</v>
      </c>
      <c r="X963" s="941">
        <v>5.9473276726017204E-12</v>
      </c>
      <c r="Y963" s="941">
        <v>1.0871460940220097</v>
      </c>
      <c r="Z963" s="942">
        <v>2.2461872393113347</v>
      </c>
      <c r="AA963" s="650"/>
      <c r="AB963" s="650"/>
      <c r="AC963" s="650"/>
      <c r="AX963" s="1101"/>
      <c r="AY963" s="1105"/>
      <c r="AZ963" s="909" t="s">
        <v>101</v>
      </c>
      <c r="BA963" s="971" t="s">
        <v>2378</v>
      </c>
      <c r="BB963" s="941">
        <v>0.21823343226729353</v>
      </c>
      <c r="BC963" s="941">
        <v>75.467142619881898</v>
      </c>
      <c r="BD963" s="941">
        <v>1.5858999089192145E-10</v>
      </c>
      <c r="BE963" s="941">
        <v>1.0884242140987572</v>
      </c>
      <c r="BF963" s="942">
        <v>2.4115757859010687</v>
      </c>
      <c r="BG963" s="650"/>
    </row>
    <row r="964" spans="18:59" ht="16.5">
      <c r="R964" s="1101"/>
      <c r="S964" s="1105"/>
      <c r="T964" s="909" t="s">
        <v>102</v>
      </c>
      <c r="U964" s="971" t="s">
        <v>2386</v>
      </c>
      <c r="V964" s="941">
        <v>0.19037250433914446</v>
      </c>
      <c r="W964" s="941">
        <v>77.946479166489326</v>
      </c>
      <c r="X964" s="941">
        <v>1.1653776176339256E-8</v>
      </c>
      <c r="Y964" s="941">
        <v>0.75681810710039321</v>
      </c>
      <c r="Z964" s="942">
        <v>1.909848559566284</v>
      </c>
      <c r="AA964" s="650"/>
      <c r="AB964" s="650"/>
      <c r="AC964" s="650"/>
      <c r="AX964" s="1101"/>
      <c r="AY964" s="1105"/>
      <c r="AZ964" s="909" t="s">
        <v>102</v>
      </c>
      <c r="BA964" s="971" t="s">
        <v>2387</v>
      </c>
      <c r="BB964" s="941">
        <v>0.21440580228431383</v>
      </c>
      <c r="BC964" s="941">
        <v>76.198123768370351</v>
      </c>
      <c r="BD964" s="941">
        <v>2.021737785897942E-5</v>
      </c>
      <c r="BE964" s="941">
        <v>0.47523163352441256</v>
      </c>
      <c r="BF964" s="942">
        <v>1.7747683664754195</v>
      </c>
      <c r="BG964" s="650"/>
    </row>
    <row r="965" spans="18:59" ht="17.25" thickBot="1">
      <c r="R965" s="1109"/>
      <c r="S965" s="1113"/>
      <c r="T965" s="919" t="s">
        <v>103</v>
      </c>
      <c r="U965" s="957" t="s">
        <v>2388</v>
      </c>
      <c r="V965" s="958">
        <v>0.18157993433913991</v>
      </c>
      <c r="W965" s="958">
        <v>76.742787629943351</v>
      </c>
      <c r="X965" s="958">
        <v>1.7660991749759149E-5</v>
      </c>
      <c r="Y965" s="958">
        <v>0.40817202434241201</v>
      </c>
      <c r="Z965" s="959">
        <v>1.5084946423242678</v>
      </c>
      <c r="AA965" s="650"/>
      <c r="AB965" s="650"/>
      <c r="AC965" s="650"/>
      <c r="AX965" s="1109"/>
      <c r="AY965" s="1113"/>
      <c r="AZ965" s="919" t="s">
        <v>103</v>
      </c>
      <c r="BA965" s="972">
        <v>0.54166666666658014</v>
      </c>
      <c r="BB965" s="958">
        <v>0.1957374591039881</v>
      </c>
      <c r="BC965" s="958">
        <v>77.981657000462832</v>
      </c>
      <c r="BD965" s="958">
        <v>0.10584265991055665</v>
      </c>
      <c r="BE965" s="958">
        <v>-5.1087075935269136E-2</v>
      </c>
      <c r="BF965" s="959">
        <v>1.1344204092684294</v>
      </c>
      <c r="BG965" s="650"/>
    </row>
    <row r="966" spans="18:59" ht="15">
      <c r="R966" s="1292" t="s">
        <v>81</v>
      </c>
      <c r="S966" s="1105"/>
      <c r="T966" s="1105"/>
      <c r="U966" s="1105"/>
      <c r="V966" s="1105"/>
      <c r="W966" s="1105"/>
      <c r="X966" s="1105"/>
      <c r="Y966" s="1105"/>
      <c r="Z966" s="1105"/>
      <c r="AA966" s="650"/>
      <c r="AB966" s="650"/>
      <c r="AC966" s="650"/>
      <c r="AX966" s="1292" t="s">
        <v>81</v>
      </c>
      <c r="AY966" s="1105"/>
      <c r="AZ966" s="1105"/>
      <c r="BA966" s="1105"/>
      <c r="BB966" s="1105"/>
      <c r="BC966" s="1105"/>
      <c r="BD966" s="1105"/>
      <c r="BE966" s="1105"/>
      <c r="BF966" s="1105"/>
      <c r="BG966" s="650"/>
    </row>
    <row r="967" spans="18:59" ht="15">
      <c r="R967" s="1292" t="s">
        <v>1889</v>
      </c>
      <c r="S967" s="1105"/>
      <c r="T967" s="1105"/>
      <c r="U967" s="1105"/>
      <c r="V967" s="1105"/>
      <c r="W967" s="1105"/>
      <c r="X967" s="1105"/>
      <c r="Y967" s="1105"/>
      <c r="Z967" s="1105"/>
      <c r="AA967" s="650"/>
      <c r="AB967" s="650"/>
      <c r="AC967" s="650"/>
      <c r="AX967" s="1292" t="s">
        <v>1901</v>
      </c>
      <c r="AY967" s="1105"/>
      <c r="AZ967" s="1105"/>
      <c r="BA967" s="1105"/>
      <c r="BB967" s="1105"/>
      <c r="BC967" s="1105"/>
      <c r="BD967" s="1105"/>
      <c r="BE967" s="1105"/>
      <c r="BF967" s="1105"/>
      <c r="BG967" s="650"/>
    </row>
    <row r="968" spans="18:59" ht="15">
      <c r="R968" s="650"/>
      <c r="S968" s="650"/>
      <c r="T968" s="650"/>
      <c r="U968" s="650"/>
      <c r="V968" s="650"/>
      <c r="W968" s="650"/>
      <c r="X968" s="650"/>
      <c r="Y968" s="650"/>
      <c r="Z968" s="650"/>
      <c r="AA968" s="650"/>
      <c r="AB968" s="650"/>
      <c r="AC968" s="650"/>
      <c r="AX968" s="650"/>
      <c r="AY968" s="650"/>
      <c r="AZ968" s="650"/>
      <c r="BA968" s="650"/>
      <c r="BB968" s="650"/>
      <c r="BC968" s="650"/>
      <c r="BD968" s="650"/>
      <c r="BE968" s="650"/>
      <c r="BF968" s="650"/>
      <c r="BG968" s="650"/>
    </row>
    <row r="969" spans="18:59" ht="15.75" thickBot="1">
      <c r="R969" s="1106" t="s">
        <v>942</v>
      </c>
      <c r="S969" s="1105"/>
      <c r="T969" s="1105"/>
      <c r="U969" s="1105"/>
      <c r="V969" s="1105"/>
      <c r="W969" s="650"/>
      <c r="X969" s="650"/>
      <c r="Y969" s="650"/>
      <c r="Z969" s="650"/>
      <c r="AA969" s="650"/>
      <c r="AB969" s="650"/>
      <c r="AC969" s="650"/>
      <c r="AX969" s="1106" t="s">
        <v>942</v>
      </c>
      <c r="AY969" s="1105"/>
      <c r="AZ969" s="1105"/>
      <c r="BA969" s="1105"/>
      <c r="BB969" s="1105"/>
      <c r="BC969" s="650"/>
      <c r="BD969" s="650"/>
      <c r="BE969" s="650"/>
      <c r="BF969" s="650"/>
      <c r="BG969" s="650"/>
    </row>
    <row r="970" spans="18:59" ht="30" thickBot="1">
      <c r="R970" s="938" t="s">
        <v>109</v>
      </c>
      <c r="S970" s="887" t="s">
        <v>849</v>
      </c>
      <c r="T970" s="888" t="s">
        <v>850</v>
      </c>
      <c r="U970" s="888" t="s">
        <v>36</v>
      </c>
      <c r="V970" s="889" t="s">
        <v>39</v>
      </c>
      <c r="W970" s="650"/>
      <c r="X970" s="650"/>
      <c r="Y970" s="650"/>
      <c r="Z970" s="650"/>
      <c r="AA970" s="650"/>
      <c r="AB970" s="650"/>
      <c r="AC970" s="650"/>
      <c r="AX970" s="938" t="s">
        <v>109</v>
      </c>
      <c r="AY970" s="887" t="s">
        <v>849</v>
      </c>
      <c r="AZ970" s="888" t="s">
        <v>850</v>
      </c>
      <c r="BA970" s="888" t="s">
        <v>36</v>
      </c>
      <c r="BB970" s="889" t="s">
        <v>39</v>
      </c>
      <c r="BC970" s="650"/>
      <c r="BD970" s="650"/>
      <c r="BE970" s="650"/>
      <c r="BF970" s="650"/>
      <c r="BG970" s="650"/>
    </row>
    <row r="971" spans="18:59" ht="15">
      <c r="R971" s="932" t="s">
        <v>858</v>
      </c>
      <c r="S971" s="925">
        <v>5</v>
      </c>
      <c r="T971" s="939">
        <v>68.734550940587567</v>
      </c>
      <c r="U971" s="939">
        <v>18.72115202092721</v>
      </c>
      <c r="V971" s="940">
        <v>1.0738982362707983E-11</v>
      </c>
      <c r="W971" s="650"/>
      <c r="X971" s="650"/>
      <c r="Y971" s="650"/>
      <c r="Z971" s="650"/>
      <c r="AA971" s="650"/>
      <c r="AB971" s="650"/>
      <c r="AC971" s="650"/>
      <c r="AX971" s="932" t="s">
        <v>858</v>
      </c>
      <c r="AY971" s="925">
        <v>5</v>
      </c>
      <c r="AZ971" s="939">
        <v>84.093887437828712</v>
      </c>
      <c r="BA971" s="939">
        <v>17.021811153672179</v>
      </c>
      <c r="BB971" s="940">
        <v>1.3519616635077145E-11</v>
      </c>
      <c r="BC971" s="650"/>
      <c r="BD971" s="650"/>
      <c r="BE971" s="650"/>
      <c r="BF971" s="650"/>
      <c r="BG971" s="650"/>
    </row>
    <row r="972" spans="18:59" ht="15">
      <c r="R972" s="934" t="s">
        <v>1049</v>
      </c>
      <c r="S972" s="910">
        <v>5</v>
      </c>
      <c r="T972" s="941">
        <v>68.734550940587965</v>
      </c>
      <c r="U972" s="941">
        <v>14.148588524549766</v>
      </c>
      <c r="V972" s="942">
        <v>1.6492980536684243E-9</v>
      </c>
      <c r="W972" s="650"/>
      <c r="X972" s="650"/>
      <c r="Y972" s="650"/>
      <c r="Z972" s="650"/>
      <c r="AA972" s="650"/>
      <c r="AB972" s="650"/>
      <c r="AC972" s="650"/>
      <c r="AX972" s="934" t="s">
        <v>1049</v>
      </c>
      <c r="AY972" s="910">
        <v>5</v>
      </c>
      <c r="AZ972" s="941">
        <v>84.093887437828712</v>
      </c>
      <c r="BA972" s="941">
        <v>16.268553596043716</v>
      </c>
      <c r="BB972" s="942">
        <v>3.3719812218517449E-11</v>
      </c>
      <c r="BC972" s="650"/>
      <c r="BD972" s="650"/>
      <c r="BE972" s="650"/>
      <c r="BF972" s="650"/>
      <c r="BG972" s="650"/>
    </row>
    <row r="973" spans="18:59" ht="15.75" thickBot="1">
      <c r="R973" s="936" t="s">
        <v>10</v>
      </c>
      <c r="S973" s="920">
        <v>5</v>
      </c>
      <c r="T973" s="958">
        <v>68.734550940588363</v>
      </c>
      <c r="U973" s="958">
        <v>60.588206905332314</v>
      </c>
      <c r="V973" s="959">
        <v>7.6552370732828416E-24</v>
      </c>
      <c r="W973" s="650"/>
      <c r="X973" s="650"/>
      <c r="Y973" s="650"/>
      <c r="Z973" s="650"/>
      <c r="AA973" s="650"/>
      <c r="AB973" s="650"/>
      <c r="AC973" s="650"/>
      <c r="AX973" s="936" t="s">
        <v>10</v>
      </c>
      <c r="AY973" s="920">
        <v>5</v>
      </c>
      <c r="AZ973" s="958">
        <v>84.093887437831114</v>
      </c>
      <c r="BA973" s="958">
        <v>55.60466388358634</v>
      </c>
      <c r="BB973" s="959">
        <v>3.1777776942439284E-25</v>
      </c>
      <c r="BC973" s="650"/>
      <c r="BD973" s="650"/>
      <c r="BE973" s="650"/>
      <c r="BF973" s="650"/>
      <c r="BG973" s="650"/>
    </row>
    <row r="974" spans="18:59" ht="15">
      <c r="R974" s="1292" t="s">
        <v>1260</v>
      </c>
      <c r="S974" s="1105"/>
      <c r="T974" s="1105"/>
      <c r="U974" s="1105"/>
      <c r="V974" s="1105"/>
      <c r="W974" s="650"/>
      <c r="X974" s="650"/>
      <c r="Y974" s="650"/>
      <c r="Z974" s="650"/>
      <c r="AA974" s="650"/>
      <c r="AB974" s="650"/>
      <c r="AC974" s="650"/>
      <c r="AX974" s="1292" t="s">
        <v>1260</v>
      </c>
      <c r="AY974" s="1105"/>
      <c r="AZ974" s="1105"/>
      <c r="BA974" s="1105"/>
      <c r="BB974" s="1105"/>
      <c r="BC974" s="650"/>
      <c r="BD974" s="650"/>
      <c r="BE974" s="650"/>
      <c r="BF974" s="650"/>
      <c r="BG974" s="650"/>
    </row>
    <row r="975" spans="18:59" ht="15">
      <c r="R975" s="1292" t="s">
        <v>1885</v>
      </c>
      <c r="S975" s="1105"/>
      <c r="T975" s="1105"/>
      <c r="U975" s="1105"/>
      <c r="V975" s="1105"/>
      <c r="W975" s="650"/>
      <c r="X975" s="650"/>
      <c r="Y975" s="650"/>
      <c r="Z975" s="650"/>
      <c r="AA975" s="650"/>
      <c r="AB975" s="650"/>
      <c r="AC975" s="650"/>
      <c r="AX975" s="1292" t="s">
        <v>1897</v>
      </c>
      <c r="AY975" s="1105"/>
      <c r="AZ975" s="1105"/>
      <c r="BA975" s="1105"/>
      <c r="BB975" s="1105"/>
      <c r="BC975" s="650"/>
      <c r="BD975" s="650"/>
      <c r="BE975" s="650"/>
      <c r="BF975" s="650"/>
      <c r="BG975" s="650"/>
    </row>
    <row r="976" spans="18:59" ht="15">
      <c r="R976" s="650"/>
      <c r="S976" s="650"/>
      <c r="T976" s="650"/>
      <c r="U976" s="650"/>
      <c r="V976" s="650"/>
      <c r="W976" s="650"/>
      <c r="X976" s="650"/>
      <c r="Y976" s="650"/>
      <c r="Z976" s="650"/>
      <c r="AA976" s="650"/>
      <c r="AB976" s="650"/>
      <c r="AC976" s="650"/>
      <c r="AX976" s="650"/>
      <c r="AY976" s="650"/>
      <c r="AZ976" s="650"/>
      <c r="BA976" s="650"/>
      <c r="BB976" s="650"/>
      <c r="BC976" s="650"/>
      <c r="BD976" s="650"/>
      <c r="BE976" s="650"/>
      <c r="BF976" s="650"/>
      <c r="BG976" s="650"/>
    </row>
    <row r="977" spans="18:59" ht="15">
      <c r="R977" s="650"/>
      <c r="S977" s="650"/>
      <c r="T977" s="650"/>
      <c r="U977" s="650"/>
      <c r="V977" s="650"/>
      <c r="W977" s="650"/>
      <c r="X977" s="650"/>
      <c r="Y977" s="650"/>
      <c r="Z977" s="650"/>
      <c r="AA977" s="650"/>
      <c r="AB977" s="650"/>
      <c r="AC977" s="650"/>
      <c r="AX977" s="650"/>
      <c r="AY977" s="650"/>
      <c r="AZ977" s="650"/>
      <c r="BA977" s="650"/>
      <c r="BB977" s="650"/>
      <c r="BC977" s="650"/>
      <c r="BD977" s="650"/>
      <c r="BE977" s="650"/>
      <c r="BF977" s="650"/>
      <c r="BG977" s="650"/>
    </row>
    <row r="978" spans="18:59" ht="15">
      <c r="R978" s="684" t="s">
        <v>141</v>
      </c>
      <c r="S978" s="650"/>
      <c r="T978" s="650"/>
      <c r="U978" s="650"/>
      <c r="V978" s="650"/>
      <c r="W978" s="650"/>
      <c r="X978" s="650"/>
      <c r="Y978" s="650"/>
      <c r="Z978" s="650"/>
      <c r="AA978" s="650"/>
      <c r="AB978" s="650"/>
      <c r="AC978" s="650"/>
      <c r="AX978" s="684" t="s">
        <v>141</v>
      </c>
      <c r="AY978" s="650"/>
      <c r="AZ978" s="650"/>
      <c r="BA978" s="650"/>
      <c r="BB978" s="650"/>
      <c r="BC978" s="650"/>
      <c r="BD978" s="650"/>
      <c r="BE978" s="650"/>
      <c r="BF978" s="650"/>
      <c r="BG978" s="650"/>
    </row>
    <row r="979" spans="18:59" ht="15">
      <c r="R979" s="650"/>
      <c r="S979" s="650"/>
      <c r="T979" s="650"/>
      <c r="U979" s="650"/>
      <c r="V979" s="650"/>
      <c r="W979" s="650"/>
      <c r="X979" s="650"/>
      <c r="Y979" s="650"/>
      <c r="Z979" s="650"/>
      <c r="AA979" s="650"/>
      <c r="AB979" s="650"/>
      <c r="AC979" s="650"/>
      <c r="AX979" s="650"/>
      <c r="AY979" s="650"/>
      <c r="AZ979" s="650"/>
      <c r="BA979" s="650"/>
      <c r="BB979" s="650"/>
      <c r="BC979" s="650"/>
      <c r="BD979" s="650"/>
      <c r="BE979" s="650"/>
      <c r="BF979" s="650"/>
      <c r="BG979" s="650"/>
    </row>
    <row r="980" spans="18:59" ht="15.75" thickBot="1">
      <c r="R980" s="1106" t="s">
        <v>935</v>
      </c>
      <c r="S980" s="1105"/>
      <c r="T980" s="1105"/>
      <c r="U980" s="1105"/>
      <c r="V980" s="1105"/>
      <c r="W980" s="1105"/>
      <c r="X980" s="1105"/>
      <c r="Y980" s="1105"/>
      <c r="Z980" s="650"/>
      <c r="AA980" s="650"/>
      <c r="AB980" s="650"/>
      <c r="AC980" s="650"/>
      <c r="AX980" s="1106" t="s">
        <v>935</v>
      </c>
      <c r="AY980" s="1105"/>
      <c r="AZ980" s="1105"/>
      <c r="BA980" s="1105"/>
      <c r="BB980" s="1105"/>
      <c r="BC980" s="1105"/>
      <c r="BD980" s="1105"/>
      <c r="BE980" s="1105"/>
      <c r="BF980" s="650"/>
      <c r="BG980" s="650"/>
    </row>
    <row r="981" spans="18:59" ht="16.5" thickBot="1">
      <c r="R981" s="1297" t="s">
        <v>30</v>
      </c>
      <c r="S981" s="1299" t="s">
        <v>109</v>
      </c>
      <c r="T981" s="1298" t="s">
        <v>96</v>
      </c>
      <c r="U981" s="1289" t="s">
        <v>16</v>
      </c>
      <c r="V981" s="1290" t="s">
        <v>71</v>
      </c>
      <c r="W981" s="1290" t="s">
        <v>50</v>
      </c>
      <c r="X981" s="1291" t="s">
        <v>72</v>
      </c>
      <c r="Y981" s="1111"/>
      <c r="Z981" s="650"/>
      <c r="AA981" s="650"/>
      <c r="AB981" s="650"/>
      <c r="AC981" s="650"/>
      <c r="AX981" s="1297" t="s">
        <v>30</v>
      </c>
      <c r="AY981" s="1299" t="s">
        <v>109</v>
      </c>
      <c r="AZ981" s="1298" t="s">
        <v>96</v>
      </c>
      <c r="BA981" s="1289" t="s">
        <v>16</v>
      </c>
      <c r="BB981" s="1290" t="s">
        <v>71</v>
      </c>
      <c r="BC981" s="1290" t="s">
        <v>50</v>
      </c>
      <c r="BD981" s="1291" t="s">
        <v>72</v>
      </c>
      <c r="BE981" s="1111"/>
      <c r="BF981" s="650"/>
      <c r="BG981" s="650"/>
    </row>
    <row r="982" spans="18:59" ht="30" thickBot="1">
      <c r="R982" s="1109"/>
      <c r="S982" s="1113"/>
      <c r="T982" s="1110"/>
      <c r="U982" s="1107"/>
      <c r="V982" s="1108"/>
      <c r="W982" s="1108"/>
      <c r="X982" s="951" t="s">
        <v>73</v>
      </c>
      <c r="Y982" s="952" t="s">
        <v>74</v>
      </c>
      <c r="Z982" s="650"/>
      <c r="AA982" s="650"/>
      <c r="AB982" s="650"/>
      <c r="AC982" s="650"/>
      <c r="AX982" s="1109"/>
      <c r="AY982" s="1113"/>
      <c r="AZ982" s="1110"/>
      <c r="BA982" s="1107"/>
      <c r="BB982" s="1108"/>
      <c r="BC982" s="1108"/>
      <c r="BD982" s="951" t="s">
        <v>73</v>
      </c>
      <c r="BE982" s="952" t="s">
        <v>74</v>
      </c>
      <c r="BF982" s="650"/>
      <c r="BG982" s="650"/>
    </row>
    <row r="983" spans="18:59" ht="15">
      <c r="R983" s="1284" t="s">
        <v>2</v>
      </c>
      <c r="S983" s="1300" t="s">
        <v>858</v>
      </c>
      <c r="T983" s="924" t="s">
        <v>99</v>
      </c>
      <c r="U983" s="956">
        <v>0.49999999999999889</v>
      </c>
      <c r="V983" s="939">
        <v>0.19374109666153086</v>
      </c>
      <c r="W983" s="926">
        <v>38.999999999999801</v>
      </c>
      <c r="X983" s="939">
        <v>0.10812164294481151</v>
      </c>
      <c r="Y983" s="940">
        <v>0.89187835705518625</v>
      </c>
      <c r="Z983" s="650"/>
      <c r="AA983" s="650"/>
      <c r="AB983" s="650"/>
      <c r="AC983" s="650"/>
      <c r="AX983" s="1284" t="s">
        <v>2</v>
      </c>
      <c r="AY983" s="1300" t="s">
        <v>858</v>
      </c>
      <c r="AZ983" s="924" t="s">
        <v>99</v>
      </c>
      <c r="BA983" s="956">
        <v>0.39999999999999925</v>
      </c>
      <c r="BB983" s="939">
        <v>0.18859957733197724</v>
      </c>
      <c r="BC983" s="926">
        <v>39.000000000000227</v>
      </c>
      <c r="BD983" s="939">
        <v>1.8521347407892408E-2</v>
      </c>
      <c r="BE983" s="940">
        <v>0.78147865259210614</v>
      </c>
      <c r="BF983" s="650"/>
      <c r="BG983" s="650"/>
    </row>
    <row r="984" spans="18:59" ht="15">
      <c r="R984" s="1101"/>
      <c r="S984" s="1105"/>
      <c r="T984" s="909" t="s">
        <v>100</v>
      </c>
      <c r="U984" s="979">
        <v>0.59999999999999876</v>
      </c>
      <c r="V984" s="941">
        <v>0.21802663262916411</v>
      </c>
      <c r="W984" s="927">
        <v>38.999999999999979</v>
      </c>
      <c r="X984" s="941">
        <v>0.15899950985486117</v>
      </c>
      <c r="Y984" s="942">
        <v>1.0410004901451364</v>
      </c>
      <c r="Z984" s="650"/>
      <c r="AA984" s="650"/>
      <c r="AB984" s="650"/>
      <c r="AC984" s="650"/>
      <c r="AX984" s="1101"/>
      <c r="AY984" s="1105"/>
      <c r="AZ984" s="909" t="s">
        <v>100</v>
      </c>
      <c r="BA984" s="979">
        <v>0.8</v>
      </c>
      <c r="BB984" s="941">
        <v>0.22827234196954752</v>
      </c>
      <c r="BC984" s="927">
        <v>39.000000000000171</v>
      </c>
      <c r="BD984" s="941">
        <v>0.33827560660273487</v>
      </c>
      <c r="BE984" s="942">
        <v>1.2617243933972653</v>
      </c>
      <c r="BF984" s="650"/>
      <c r="BG984" s="650"/>
    </row>
    <row r="985" spans="18:59" ht="15">
      <c r="R985" s="1101"/>
      <c r="S985" s="1105"/>
      <c r="T985" s="909" t="s">
        <v>101</v>
      </c>
      <c r="U985" s="979">
        <v>1.5999999999999994</v>
      </c>
      <c r="V985" s="941">
        <v>0.20799545250343415</v>
      </c>
      <c r="W985" s="927">
        <v>39.000000000000298</v>
      </c>
      <c r="X985" s="941">
        <v>1.1792894868124257</v>
      </c>
      <c r="Y985" s="942">
        <v>2.0207105131875731</v>
      </c>
      <c r="Z985" s="650"/>
      <c r="AA985" s="650"/>
      <c r="AB985" s="650"/>
      <c r="AC985" s="650"/>
      <c r="AX985" s="1101"/>
      <c r="AY985" s="1105"/>
      <c r="AZ985" s="909" t="s">
        <v>101</v>
      </c>
      <c r="BA985" s="979">
        <v>0.9</v>
      </c>
      <c r="BB985" s="941">
        <v>0.26004054034146817</v>
      </c>
      <c r="BC985" s="927">
        <v>39.000000000000071</v>
      </c>
      <c r="BD985" s="941">
        <v>0.3740183602099344</v>
      </c>
      <c r="BE985" s="942">
        <v>1.4259816397900658</v>
      </c>
      <c r="BF985" s="650"/>
      <c r="BG985" s="650"/>
    </row>
    <row r="986" spans="18:59" ht="15">
      <c r="R986" s="1101"/>
      <c r="S986" s="1105"/>
      <c r="T986" s="909" t="s">
        <v>102</v>
      </c>
      <c r="U986" s="979">
        <v>1.7999999999999985</v>
      </c>
      <c r="V986" s="941">
        <v>0.20579219458091019</v>
      </c>
      <c r="W986" s="941">
        <v>38.999999999999133</v>
      </c>
      <c r="X986" s="941">
        <v>1.3837459966068113</v>
      </c>
      <c r="Y986" s="942">
        <v>2.2162540033931855</v>
      </c>
      <c r="Z986" s="650"/>
      <c r="AA986" s="650"/>
      <c r="AB986" s="650"/>
      <c r="AC986" s="650"/>
      <c r="AX986" s="1101"/>
      <c r="AY986" s="1105"/>
      <c r="AZ986" s="909" t="s">
        <v>102</v>
      </c>
      <c r="BA986" s="979">
        <v>1.7000000000000002</v>
      </c>
      <c r="BB986" s="941">
        <v>0.25228302290626603</v>
      </c>
      <c r="BC986" s="941">
        <v>38.999999999998877</v>
      </c>
      <c r="BD986" s="941">
        <v>1.1897094202881415</v>
      </c>
      <c r="BE986" s="942">
        <v>2.2102905797118586</v>
      </c>
      <c r="BF986" s="650"/>
      <c r="BG986" s="650"/>
    </row>
    <row r="987" spans="18:59" ht="15">
      <c r="R987" s="1101"/>
      <c r="S987" s="1105"/>
      <c r="T987" s="909" t="s">
        <v>103</v>
      </c>
      <c r="U987" s="979">
        <v>2.0999999999999988</v>
      </c>
      <c r="V987" s="941">
        <v>0.18574559079941672</v>
      </c>
      <c r="W987" s="941">
        <v>38.999999999998401</v>
      </c>
      <c r="X987" s="941">
        <v>1.7242940800532081</v>
      </c>
      <c r="Y987" s="942">
        <v>2.4757059199467895</v>
      </c>
      <c r="Z987" s="650"/>
      <c r="AA987" s="650"/>
      <c r="AB987" s="650"/>
      <c r="AC987" s="650"/>
      <c r="AX987" s="1101"/>
      <c r="AY987" s="1105"/>
      <c r="AZ987" s="909" t="s">
        <v>103</v>
      </c>
      <c r="BA987" s="979">
        <v>2.1999999999999997</v>
      </c>
      <c r="BB987" s="941">
        <v>0.21276901858742397</v>
      </c>
      <c r="BC987" s="927">
        <v>39.000000000000114</v>
      </c>
      <c r="BD987" s="941">
        <v>1.7696340380381455</v>
      </c>
      <c r="BE987" s="942">
        <v>2.630365961961854</v>
      </c>
      <c r="BF987" s="650"/>
      <c r="BG987" s="650"/>
    </row>
    <row r="988" spans="18:59" ht="15">
      <c r="R988" s="1101"/>
      <c r="S988" s="1112"/>
      <c r="T988" s="914" t="s">
        <v>104</v>
      </c>
      <c r="U988" s="980">
        <v>2.7999999999999776</v>
      </c>
      <c r="V988" s="974">
        <v>0.21125725935368586</v>
      </c>
      <c r="W988" s="1001">
        <v>39.000000000000881</v>
      </c>
      <c r="X988" s="974">
        <v>2.3726918597134876</v>
      </c>
      <c r="Y988" s="975">
        <v>3.2273081402864676</v>
      </c>
      <c r="Z988" s="650"/>
      <c r="AA988" s="650"/>
      <c r="AB988" s="650"/>
      <c r="AC988" s="650"/>
      <c r="AX988" s="1101"/>
      <c r="AY988" s="1112"/>
      <c r="AZ988" s="914" t="s">
        <v>104</v>
      </c>
      <c r="BA988" s="980">
        <v>2.5999999999999979</v>
      </c>
      <c r="BB988" s="974">
        <v>0.21605765823249815</v>
      </c>
      <c r="BC988" s="974">
        <v>38.999999999996653</v>
      </c>
      <c r="BD988" s="974">
        <v>2.1629821364887789</v>
      </c>
      <c r="BE988" s="975">
        <v>3.0370178635112168</v>
      </c>
      <c r="BF988" s="650"/>
      <c r="BG988" s="650"/>
    </row>
    <row r="989" spans="18:59" ht="15">
      <c r="R989" s="1101"/>
      <c r="S989" s="1286" t="s">
        <v>1049</v>
      </c>
      <c r="T989" s="904" t="s">
        <v>99</v>
      </c>
      <c r="U989" s="996">
        <v>0.55555555555555458</v>
      </c>
      <c r="V989" s="977">
        <v>0.20422104727642698</v>
      </c>
      <c r="W989" s="1008">
        <v>38.999999999999972</v>
      </c>
      <c r="X989" s="977">
        <v>0.14247949754918607</v>
      </c>
      <c r="Y989" s="978">
        <v>0.96863161356192307</v>
      </c>
      <c r="Z989" s="650"/>
      <c r="AA989" s="650"/>
      <c r="AB989" s="650"/>
      <c r="AC989" s="650"/>
      <c r="AX989" s="1101"/>
      <c r="AY989" s="1286" t="s">
        <v>1049</v>
      </c>
      <c r="AZ989" s="904" t="s">
        <v>99</v>
      </c>
      <c r="BA989" s="996">
        <v>0.44444444444444398</v>
      </c>
      <c r="BB989" s="977">
        <v>0.19880141003803686</v>
      </c>
      <c r="BC989" s="1008">
        <v>39.000000000000142</v>
      </c>
      <c r="BD989" s="977">
        <v>4.2330637470059142E-2</v>
      </c>
      <c r="BE989" s="978">
        <v>0.84655825141882879</v>
      </c>
      <c r="BF989" s="650"/>
      <c r="BG989" s="650"/>
    </row>
    <row r="990" spans="18:59" ht="15">
      <c r="R990" s="1101"/>
      <c r="S990" s="1105"/>
      <c r="T990" s="909" t="s">
        <v>100</v>
      </c>
      <c r="U990" s="979">
        <v>0.4444444444444432</v>
      </c>
      <c r="V990" s="941">
        <v>0.22982024989498129</v>
      </c>
      <c r="W990" s="927">
        <v>38.999999999999979</v>
      </c>
      <c r="X990" s="941">
        <v>-2.0410888258648154E-2</v>
      </c>
      <c r="Y990" s="942">
        <v>0.90929977714753452</v>
      </c>
      <c r="Z990" s="650"/>
      <c r="AA990" s="650"/>
      <c r="AB990" s="650"/>
      <c r="AC990" s="650"/>
      <c r="AX990" s="1101"/>
      <c r="AY990" s="1105"/>
      <c r="AZ990" s="909" t="s">
        <v>100</v>
      </c>
      <c r="BA990" s="979">
        <v>0.88888888888888862</v>
      </c>
      <c r="BB990" s="941">
        <v>0.2406201758148723</v>
      </c>
      <c r="BC990" s="927">
        <v>39.000000000000156</v>
      </c>
      <c r="BD990" s="941">
        <v>0.40218864409056598</v>
      </c>
      <c r="BE990" s="942">
        <v>1.3755891336872113</v>
      </c>
      <c r="BF990" s="650"/>
      <c r="BG990" s="650"/>
    </row>
    <row r="991" spans="18:59" ht="15">
      <c r="R991" s="1101"/>
      <c r="S991" s="1105"/>
      <c r="T991" s="909" t="s">
        <v>101</v>
      </c>
      <c r="U991" s="979">
        <v>1.1111111111111098</v>
      </c>
      <c r="V991" s="941">
        <v>0.21924645762274103</v>
      </c>
      <c r="W991" s="927">
        <v>39.000000000000298</v>
      </c>
      <c r="X991" s="941">
        <v>0.66764329202743022</v>
      </c>
      <c r="Y991" s="942">
        <v>1.5545789301947894</v>
      </c>
      <c r="Z991" s="650"/>
      <c r="AA991" s="650"/>
      <c r="AB991" s="650"/>
      <c r="AC991" s="650"/>
      <c r="AX991" s="1101"/>
      <c r="AY991" s="1105"/>
      <c r="AZ991" s="909" t="s">
        <v>101</v>
      </c>
      <c r="BA991" s="979">
        <v>1.2222222222222223</v>
      </c>
      <c r="BB991" s="941">
        <v>0.27410679715331293</v>
      </c>
      <c r="BC991" s="927">
        <v>39.000000000000107</v>
      </c>
      <c r="BD991" s="941">
        <v>0.66778889249993723</v>
      </c>
      <c r="BE991" s="942">
        <v>1.7766555519445073</v>
      </c>
      <c r="BF991" s="650"/>
      <c r="BG991" s="650"/>
    </row>
    <row r="992" spans="18:59" ht="15">
      <c r="R992" s="1101"/>
      <c r="S992" s="1105"/>
      <c r="T992" s="909" t="s">
        <v>102</v>
      </c>
      <c r="U992" s="979">
        <v>1.6666666666666654</v>
      </c>
      <c r="V992" s="941">
        <v>0.21692401985341217</v>
      </c>
      <c r="W992" s="941">
        <v>38.999999999999119</v>
      </c>
      <c r="X992" s="941">
        <v>1.2278964213713561</v>
      </c>
      <c r="Y992" s="942">
        <v>2.1054369119619749</v>
      </c>
      <c r="Z992" s="650"/>
      <c r="AA992" s="650"/>
      <c r="AB992" s="650"/>
      <c r="AC992" s="650"/>
      <c r="AX992" s="1101"/>
      <c r="AY992" s="1105"/>
      <c r="AZ992" s="909" t="s">
        <v>102</v>
      </c>
      <c r="BA992" s="979">
        <v>1.7777777777777779</v>
      </c>
      <c r="BB992" s="941">
        <v>0.2659296557920775</v>
      </c>
      <c r="BC992" s="941">
        <v>38.999999999998892</v>
      </c>
      <c r="BD992" s="941">
        <v>1.2398842776387171</v>
      </c>
      <c r="BE992" s="942">
        <v>2.3156712779168389</v>
      </c>
      <c r="BF992" s="650"/>
      <c r="BG992" s="650"/>
    </row>
    <row r="993" spans="18:59" ht="15">
      <c r="R993" s="1101"/>
      <c r="S993" s="1105"/>
      <c r="T993" s="909" t="s">
        <v>103</v>
      </c>
      <c r="U993" s="979">
        <v>1.8888888888888877</v>
      </c>
      <c r="V993" s="941">
        <v>0.19579304408659098</v>
      </c>
      <c r="W993" s="941">
        <v>38.999999999998366</v>
      </c>
      <c r="X993" s="941">
        <v>1.4928600764086384</v>
      </c>
      <c r="Y993" s="942">
        <v>2.2849177013691371</v>
      </c>
      <c r="Z993" s="650"/>
      <c r="AA993" s="650"/>
      <c r="AB993" s="650"/>
      <c r="AC993" s="650"/>
      <c r="AX993" s="1101"/>
      <c r="AY993" s="1105"/>
      <c r="AZ993" s="909" t="s">
        <v>103</v>
      </c>
      <c r="BA993" s="979">
        <v>2.1111111111111112</v>
      </c>
      <c r="BB993" s="941">
        <v>0.22427823808498731</v>
      </c>
      <c r="BC993" s="927">
        <v>39.000000000000021</v>
      </c>
      <c r="BD993" s="941">
        <v>1.6574655553748285</v>
      </c>
      <c r="BE993" s="942">
        <v>2.5647566668473938</v>
      </c>
      <c r="BF993" s="650"/>
      <c r="BG993" s="650"/>
    </row>
    <row r="994" spans="18:59" ht="15">
      <c r="R994" s="1101"/>
      <c r="S994" s="1112"/>
      <c r="T994" s="914" t="s">
        <v>104</v>
      </c>
      <c r="U994" s="980">
        <v>2.5555555555555483</v>
      </c>
      <c r="V994" s="974">
        <v>0.22268470393418655</v>
      </c>
      <c r="W994" s="1001">
        <v>39.000000000000554</v>
      </c>
      <c r="X994" s="974">
        <v>2.1051332268768586</v>
      </c>
      <c r="Y994" s="975">
        <v>3.005977884234238</v>
      </c>
      <c r="Z994" s="650"/>
      <c r="AA994" s="650"/>
      <c r="AB994" s="650"/>
      <c r="AC994" s="650"/>
      <c r="AX994" s="1101"/>
      <c r="AY994" s="1112"/>
      <c r="AZ994" s="914" t="s">
        <v>104</v>
      </c>
      <c r="BA994" s="980">
        <v>2.8888888888888835</v>
      </c>
      <c r="BB994" s="974">
        <v>0.22774476864564119</v>
      </c>
      <c r="BC994" s="974">
        <v>38.999999999996668</v>
      </c>
      <c r="BD994" s="974">
        <v>2.4282316132635362</v>
      </c>
      <c r="BE994" s="975">
        <v>3.3495461645142308</v>
      </c>
      <c r="BF994" s="650"/>
      <c r="BG994" s="650"/>
    </row>
    <row r="995" spans="18:59" ht="15">
      <c r="R995" s="1101"/>
      <c r="S995" s="1286" t="s">
        <v>10</v>
      </c>
      <c r="T995" s="904" t="s">
        <v>99</v>
      </c>
      <c r="U995" s="996">
        <v>8.3333333333331927E-2</v>
      </c>
      <c r="V995" s="977">
        <v>0.17686061492884858</v>
      </c>
      <c r="W995" s="1008">
        <v>39.000000000000099</v>
      </c>
      <c r="X995" s="977">
        <v>-0.27440102659531757</v>
      </c>
      <c r="Y995" s="978">
        <v>0.44106769326198142</v>
      </c>
      <c r="Z995" s="650"/>
      <c r="AA995" s="650"/>
      <c r="AB995" s="650"/>
      <c r="AC995" s="650"/>
      <c r="AX995" s="1101"/>
      <c r="AY995" s="1286" t="s">
        <v>10</v>
      </c>
      <c r="AZ995" s="904" t="s">
        <v>99</v>
      </c>
      <c r="BA995" s="996">
        <v>0.25</v>
      </c>
      <c r="BB995" s="977">
        <v>0.17216707140110665</v>
      </c>
      <c r="BC995" s="1008">
        <v>39.000000000000206</v>
      </c>
      <c r="BD995" s="977">
        <v>-9.8240772052290037E-2</v>
      </c>
      <c r="BE995" s="978">
        <v>0.59824077205228998</v>
      </c>
      <c r="BF995" s="650"/>
      <c r="BG995" s="650"/>
    </row>
    <row r="996" spans="18:59" ht="15">
      <c r="R996" s="1101"/>
      <c r="S996" s="1105"/>
      <c r="T996" s="909" t="s">
        <v>100</v>
      </c>
      <c r="U996" s="979">
        <v>0.49999999999999922</v>
      </c>
      <c r="V996" s="941">
        <v>0.19903017471314174</v>
      </c>
      <c r="W996" s="927">
        <v>39.000000000000028</v>
      </c>
      <c r="X996" s="941">
        <v>9.7423472794454208E-2</v>
      </c>
      <c r="Y996" s="942">
        <v>0.90257652720554427</v>
      </c>
      <c r="Z996" s="650"/>
      <c r="AA996" s="650"/>
      <c r="AB996" s="650"/>
      <c r="AC996" s="650"/>
      <c r="AX996" s="1101"/>
      <c r="AY996" s="1105"/>
      <c r="AZ996" s="909" t="s">
        <v>100</v>
      </c>
      <c r="BA996" s="979">
        <v>0.41666666666666602</v>
      </c>
      <c r="BB996" s="941">
        <v>0.20838318491875724</v>
      </c>
      <c r="BC996" s="927">
        <v>39.000000000000298</v>
      </c>
      <c r="BD996" s="941">
        <v>-4.8281093567854698E-3</v>
      </c>
      <c r="BE996" s="942">
        <v>0.8381614426901175</v>
      </c>
      <c r="BF996" s="650"/>
      <c r="BG996" s="650"/>
    </row>
    <row r="997" spans="18:59" ht="15">
      <c r="R997" s="1101"/>
      <c r="S997" s="1105"/>
      <c r="T997" s="909" t="s">
        <v>101</v>
      </c>
      <c r="U997" s="979">
        <v>1.4166666666666661</v>
      </c>
      <c r="V997" s="941">
        <v>0.18987300199104218</v>
      </c>
      <c r="W997" s="927">
        <v>39.000000000000369</v>
      </c>
      <c r="X997" s="941">
        <v>1.0326122695793178</v>
      </c>
      <c r="Y997" s="942">
        <v>1.8007210637540143</v>
      </c>
      <c r="Z997" s="650"/>
      <c r="AA997" s="650"/>
      <c r="AB997" s="650"/>
      <c r="AC997" s="650"/>
      <c r="AX997" s="1101"/>
      <c r="AY997" s="1105"/>
      <c r="AZ997" s="909" t="s">
        <v>101</v>
      </c>
      <c r="BA997" s="979">
        <v>1.166666666666667</v>
      </c>
      <c r="BB997" s="941">
        <v>0.23738344968475719</v>
      </c>
      <c r="BC997" s="927">
        <v>39.000000000000036</v>
      </c>
      <c r="BD997" s="941">
        <v>0.68651331842237406</v>
      </c>
      <c r="BE997" s="942">
        <v>1.64682001491096</v>
      </c>
      <c r="BF997" s="650"/>
      <c r="BG997" s="650"/>
    </row>
    <row r="998" spans="18:59" ht="15">
      <c r="R998" s="1101"/>
      <c r="S998" s="1105"/>
      <c r="T998" s="909" t="s">
        <v>102</v>
      </c>
      <c r="U998" s="979">
        <v>1.6666666666666674</v>
      </c>
      <c r="V998" s="941">
        <v>0.18786171188409501</v>
      </c>
      <c r="W998" s="941">
        <v>38.999999999999019</v>
      </c>
      <c r="X998" s="941">
        <v>1.2866804878161997</v>
      </c>
      <c r="Y998" s="942">
        <v>2.0466528455171353</v>
      </c>
      <c r="Z998" s="650"/>
      <c r="AA998" s="650"/>
      <c r="AB998" s="650"/>
      <c r="AC998" s="650"/>
      <c r="AX998" s="1101"/>
      <c r="AY998" s="1105"/>
      <c r="AZ998" s="909" t="s">
        <v>102</v>
      </c>
      <c r="BA998" s="979">
        <v>1.916666666666665</v>
      </c>
      <c r="BB998" s="941">
        <v>0.23030183753559036</v>
      </c>
      <c r="BC998" s="941">
        <v>38.999999999999169</v>
      </c>
      <c r="BD998" s="941">
        <v>1.45083723101571</v>
      </c>
      <c r="BE998" s="942">
        <v>2.3824961023176199</v>
      </c>
      <c r="BF998" s="650"/>
      <c r="BG998" s="650"/>
    </row>
    <row r="999" spans="18:59" ht="15">
      <c r="R999" s="1101"/>
      <c r="S999" s="1105"/>
      <c r="T999" s="909" t="s">
        <v>103</v>
      </c>
      <c r="U999" s="979">
        <v>2</v>
      </c>
      <c r="V999" s="941">
        <v>0.16956175006327426</v>
      </c>
      <c r="W999" s="941">
        <v>38.9999999999986</v>
      </c>
      <c r="X999" s="941">
        <v>1.6570289877615203</v>
      </c>
      <c r="Y999" s="942">
        <v>2.3429710122384795</v>
      </c>
      <c r="Z999" s="650"/>
      <c r="AA999" s="650"/>
      <c r="AB999" s="650"/>
      <c r="AC999" s="650"/>
      <c r="AX999" s="1101"/>
      <c r="AY999" s="1105"/>
      <c r="AZ999" s="909" t="s">
        <v>103</v>
      </c>
      <c r="BA999" s="979">
        <v>2.2500000000000004</v>
      </c>
      <c r="BB999" s="941">
        <v>0.19423065169761372</v>
      </c>
      <c r="BC999" s="927">
        <v>38.999999999999787</v>
      </c>
      <c r="BD999" s="941">
        <v>1.8571314244184702</v>
      </c>
      <c r="BE999" s="942">
        <v>2.6428685755815309</v>
      </c>
      <c r="BF999" s="650"/>
      <c r="BG999" s="650"/>
    </row>
    <row r="1000" spans="18:59" ht="15">
      <c r="R1000" s="1102"/>
      <c r="S1000" s="1112"/>
      <c r="T1000" s="914" t="s">
        <v>104</v>
      </c>
      <c r="U1000" s="980">
        <v>3.4166666666668934</v>
      </c>
      <c r="V1000" s="974">
        <v>0.19285061064122913</v>
      </c>
      <c r="W1000" s="974">
        <v>38.999999999994856</v>
      </c>
      <c r="X1000" s="974">
        <v>3.0265894875993875</v>
      </c>
      <c r="Y1000" s="975">
        <v>3.8067438457343994</v>
      </c>
      <c r="Z1000" s="650"/>
      <c r="AA1000" s="650"/>
      <c r="AB1000" s="650"/>
      <c r="AC1000" s="650"/>
      <c r="AX1000" s="1102"/>
      <c r="AY1000" s="1112"/>
      <c r="AZ1000" s="914" t="s">
        <v>104</v>
      </c>
      <c r="BA1000" s="980">
        <v>2.9999999999998717</v>
      </c>
      <c r="BB1000" s="974">
        <v>0.19723275522613037</v>
      </c>
      <c r="BC1000" s="1001">
        <v>39.000000000000419</v>
      </c>
      <c r="BD1000" s="974">
        <v>2.6010590968702014</v>
      </c>
      <c r="BE1000" s="975">
        <v>3.3989409031295419</v>
      </c>
      <c r="BF1000" s="650"/>
      <c r="BG1000" s="650"/>
    </row>
    <row r="1001" spans="18:59" ht="17.25" thickBot="1">
      <c r="R1001" s="1288" t="s">
        <v>1</v>
      </c>
      <c r="S1001" s="1286" t="s">
        <v>858</v>
      </c>
      <c r="T1001" s="904" t="s">
        <v>99</v>
      </c>
      <c r="U1001" s="981" t="s">
        <v>1939</v>
      </c>
      <c r="V1001" s="982" t="s">
        <v>851</v>
      </c>
      <c r="W1001" s="982" t="s">
        <v>851</v>
      </c>
      <c r="X1001" s="982" t="s">
        <v>851</v>
      </c>
      <c r="Y1001" s="983" t="s">
        <v>851</v>
      </c>
      <c r="Z1001" s="650"/>
      <c r="AA1001" s="650"/>
      <c r="AB1001" s="650"/>
      <c r="AC1001" s="650"/>
      <c r="AX1001" s="1288" t="s">
        <v>1</v>
      </c>
      <c r="AY1001" s="1286" t="s">
        <v>858</v>
      </c>
      <c r="AZ1001" s="904" t="s">
        <v>99</v>
      </c>
      <c r="BA1001" s="981" t="s">
        <v>1939</v>
      </c>
      <c r="BB1001" s="982" t="s">
        <v>851</v>
      </c>
      <c r="BC1001" s="982" t="s">
        <v>851</v>
      </c>
      <c r="BD1001" s="982" t="s">
        <v>851</v>
      </c>
      <c r="BE1001" s="983" t="s">
        <v>851</v>
      </c>
      <c r="BF1001" s="650"/>
      <c r="BG1001" s="650"/>
    </row>
    <row r="1002" spans="18:59" ht="16.5">
      <c r="R1002" s="1101"/>
      <c r="S1002" s="1105"/>
      <c r="T1002" s="909" t="s">
        <v>100</v>
      </c>
      <c r="U1002" s="984" t="s">
        <v>1939</v>
      </c>
      <c r="V1002" s="943" t="s">
        <v>851</v>
      </c>
      <c r="W1002" s="943" t="s">
        <v>851</v>
      </c>
      <c r="X1002" s="943" t="s">
        <v>851</v>
      </c>
      <c r="Y1002" s="944" t="s">
        <v>851</v>
      </c>
      <c r="Z1002" s="650"/>
      <c r="AA1002" s="650"/>
      <c r="AB1002" s="650"/>
      <c r="AC1002" s="650"/>
      <c r="AX1002" s="1101"/>
      <c r="AY1002" s="1105"/>
      <c r="AZ1002" s="909" t="s">
        <v>100</v>
      </c>
      <c r="BA1002" s="984" t="s">
        <v>1939</v>
      </c>
      <c r="BB1002" s="943" t="s">
        <v>851</v>
      </c>
      <c r="BC1002" s="943" t="s">
        <v>851</v>
      </c>
      <c r="BD1002" s="943" t="s">
        <v>851</v>
      </c>
      <c r="BE1002" s="944" t="s">
        <v>851</v>
      </c>
      <c r="BF1002" s="650"/>
      <c r="BG1002" s="650"/>
    </row>
    <row r="1003" spans="18:59" ht="16.5">
      <c r="R1003" s="1101"/>
      <c r="S1003" s="1105"/>
      <c r="T1003" s="909" t="s">
        <v>101</v>
      </c>
      <c r="U1003" s="984" t="s">
        <v>1939</v>
      </c>
      <c r="V1003" s="943" t="s">
        <v>851</v>
      </c>
      <c r="W1003" s="943" t="s">
        <v>851</v>
      </c>
      <c r="X1003" s="943" t="s">
        <v>851</v>
      </c>
      <c r="Y1003" s="944" t="s">
        <v>851</v>
      </c>
      <c r="Z1003" s="650"/>
      <c r="AA1003" s="650"/>
      <c r="AB1003" s="650"/>
      <c r="AC1003" s="650"/>
      <c r="AX1003" s="1101"/>
      <c r="AY1003" s="1105"/>
      <c r="AZ1003" s="909" t="s">
        <v>101</v>
      </c>
      <c r="BA1003" s="984" t="s">
        <v>1939</v>
      </c>
      <c r="BB1003" s="943" t="s">
        <v>851</v>
      </c>
      <c r="BC1003" s="943" t="s">
        <v>851</v>
      </c>
      <c r="BD1003" s="943" t="s">
        <v>851</v>
      </c>
      <c r="BE1003" s="944" t="s">
        <v>851</v>
      </c>
      <c r="BF1003" s="650"/>
      <c r="BG1003" s="650"/>
    </row>
    <row r="1004" spans="18:59" ht="16.5">
      <c r="R1004" s="1101"/>
      <c r="S1004" s="1105"/>
      <c r="T1004" s="909" t="s">
        <v>102</v>
      </c>
      <c r="U1004" s="984" t="s">
        <v>1939</v>
      </c>
      <c r="V1004" s="943" t="s">
        <v>851</v>
      </c>
      <c r="W1004" s="943" t="s">
        <v>851</v>
      </c>
      <c r="X1004" s="943" t="s">
        <v>851</v>
      </c>
      <c r="Y1004" s="944" t="s">
        <v>851</v>
      </c>
      <c r="Z1004" s="650"/>
      <c r="AA1004" s="650"/>
      <c r="AB1004" s="650"/>
      <c r="AC1004" s="650"/>
      <c r="AX1004" s="1101"/>
      <c r="AY1004" s="1105"/>
      <c r="AZ1004" s="909" t="s">
        <v>102</v>
      </c>
      <c r="BA1004" s="984" t="s">
        <v>1939</v>
      </c>
      <c r="BB1004" s="943" t="s">
        <v>851</v>
      </c>
      <c r="BC1004" s="943" t="s">
        <v>851</v>
      </c>
      <c r="BD1004" s="943" t="s">
        <v>851</v>
      </c>
      <c r="BE1004" s="944" t="s">
        <v>851</v>
      </c>
      <c r="BF1004" s="650"/>
      <c r="BG1004" s="650"/>
    </row>
    <row r="1005" spans="18:59" ht="16.5">
      <c r="R1005" s="1101"/>
      <c r="S1005" s="1105"/>
      <c r="T1005" s="909" t="s">
        <v>103</v>
      </c>
      <c r="U1005" s="984" t="s">
        <v>1939</v>
      </c>
      <c r="V1005" s="943" t="s">
        <v>851</v>
      </c>
      <c r="W1005" s="943" t="s">
        <v>851</v>
      </c>
      <c r="X1005" s="943" t="s">
        <v>851</v>
      </c>
      <c r="Y1005" s="944" t="s">
        <v>851</v>
      </c>
      <c r="Z1005" s="650"/>
      <c r="AA1005" s="650"/>
      <c r="AB1005" s="650"/>
      <c r="AC1005" s="650"/>
      <c r="AX1005" s="1101"/>
      <c r="AY1005" s="1105"/>
      <c r="AZ1005" s="909" t="s">
        <v>103</v>
      </c>
      <c r="BA1005" s="984" t="s">
        <v>1939</v>
      </c>
      <c r="BB1005" s="943" t="s">
        <v>851</v>
      </c>
      <c r="BC1005" s="943" t="s">
        <v>851</v>
      </c>
      <c r="BD1005" s="943" t="s">
        <v>851</v>
      </c>
      <c r="BE1005" s="944" t="s">
        <v>851</v>
      </c>
      <c r="BF1005" s="650"/>
      <c r="BG1005" s="650"/>
    </row>
    <row r="1006" spans="18:59" ht="16.5">
      <c r="R1006" s="1101"/>
      <c r="S1006" s="1112"/>
      <c r="T1006" s="914" t="s">
        <v>104</v>
      </c>
      <c r="U1006" s="997" t="s">
        <v>1939</v>
      </c>
      <c r="V1006" s="998" t="s">
        <v>851</v>
      </c>
      <c r="W1006" s="998" t="s">
        <v>851</v>
      </c>
      <c r="X1006" s="998" t="s">
        <v>851</v>
      </c>
      <c r="Y1006" s="999" t="s">
        <v>851</v>
      </c>
      <c r="Z1006" s="650"/>
      <c r="AA1006" s="650"/>
      <c r="AB1006" s="650"/>
      <c r="AC1006" s="650"/>
      <c r="AX1006" s="1101"/>
      <c r="AY1006" s="1112"/>
      <c r="AZ1006" s="914" t="s">
        <v>104</v>
      </c>
      <c r="BA1006" s="997" t="s">
        <v>1939</v>
      </c>
      <c r="BB1006" s="998" t="s">
        <v>851</v>
      </c>
      <c r="BC1006" s="998" t="s">
        <v>851</v>
      </c>
      <c r="BD1006" s="998" t="s">
        <v>851</v>
      </c>
      <c r="BE1006" s="999" t="s">
        <v>851</v>
      </c>
      <c r="BF1006" s="650"/>
      <c r="BG1006" s="650"/>
    </row>
    <row r="1007" spans="18:59" ht="16.5">
      <c r="R1007" s="1101"/>
      <c r="S1007" s="1286" t="s">
        <v>1049</v>
      </c>
      <c r="T1007" s="904" t="s">
        <v>99</v>
      </c>
      <c r="U1007" s="981" t="s">
        <v>1939</v>
      </c>
      <c r="V1007" s="982" t="s">
        <v>851</v>
      </c>
      <c r="W1007" s="982" t="s">
        <v>851</v>
      </c>
      <c r="X1007" s="982" t="s">
        <v>851</v>
      </c>
      <c r="Y1007" s="983" t="s">
        <v>851</v>
      </c>
      <c r="Z1007" s="650"/>
      <c r="AA1007" s="650"/>
      <c r="AB1007" s="650"/>
      <c r="AC1007" s="650"/>
      <c r="AX1007" s="1101"/>
      <c r="AY1007" s="1286" t="s">
        <v>1049</v>
      </c>
      <c r="AZ1007" s="904" t="s">
        <v>99</v>
      </c>
      <c r="BA1007" s="981" t="s">
        <v>1939</v>
      </c>
      <c r="BB1007" s="982" t="s">
        <v>851</v>
      </c>
      <c r="BC1007" s="982" t="s">
        <v>851</v>
      </c>
      <c r="BD1007" s="982" t="s">
        <v>851</v>
      </c>
      <c r="BE1007" s="983" t="s">
        <v>851</v>
      </c>
      <c r="BF1007" s="650"/>
      <c r="BG1007" s="650"/>
    </row>
    <row r="1008" spans="18:59" ht="16.5">
      <c r="R1008" s="1101"/>
      <c r="S1008" s="1105"/>
      <c r="T1008" s="909" t="s">
        <v>100</v>
      </c>
      <c r="U1008" s="984" t="s">
        <v>1939</v>
      </c>
      <c r="V1008" s="943" t="s">
        <v>851</v>
      </c>
      <c r="W1008" s="943" t="s">
        <v>851</v>
      </c>
      <c r="X1008" s="943" t="s">
        <v>851</v>
      </c>
      <c r="Y1008" s="944" t="s">
        <v>851</v>
      </c>
      <c r="Z1008" s="650"/>
      <c r="AA1008" s="650"/>
      <c r="AB1008" s="650"/>
      <c r="AC1008" s="650"/>
      <c r="AX1008" s="1101"/>
      <c r="AY1008" s="1105"/>
      <c r="AZ1008" s="909" t="s">
        <v>100</v>
      </c>
      <c r="BA1008" s="984" t="s">
        <v>1939</v>
      </c>
      <c r="BB1008" s="943" t="s">
        <v>851</v>
      </c>
      <c r="BC1008" s="943" t="s">
        <v>851</v>
      </c>
      <c r="BD1008" s="943" t="s">
        <v>851</v>
      </c>
      <c r="BE1008" s="944" t="s">
        <v>851</v>
      </c>
      <c r="BF1008" s="650"/>
      <c r="BG1008" s="650"/>
    </row>
    <row r="1009" spans="18:59" ht="16.5">
      <c r="R1009" s="1101"/>
      <c r="S1009" s="1105"/>
      <c r="T1009" s="909" t="s">
        <v>101</v>
      </c>
      <c r="U1009" s="984" t="s">
        <v>1939</v>
      </c>
      <c r="V1009" s="943" t="s">
        <v>851</v>
      </c>
      <c r="W1009" s="943" t="s">
        <v>851</v>
      </c>
      <c r="X1009" s="943" t="s">
        <v>851</v>
      </c>
      <c r="Y1009" s="944" t="s">
        <v>851</v>
      </c>
      <c r="Z1009" s="650"/>
      <c r="AA1009" s="650"/>
      <c r="AB1009" s="650"/>
      <c r="AC1009" s="650"/>
      <c r="AX1009" s="1101"/>
      <c r="AY1009" s="1105"/>
      <c r="AZ1009" s="909" t="s">
        <v>101</v>
      </c>
      <c r="BA1009" s="984" t="s">
        <v>1939</v>
      </c>
      <c r="BB1009" s="943" t="s">
        <v>851</v>
      </c>
      <c r="BC1009" s="943" t="s">
        <v>851</v>
      </c>
      <c r="BD1009" s="943" t="s">
        <v>851</v>
      </c>
      <c r="BE1009" s="944" t="s">
        <v>851</v>
      </c>
      <c r="BF1009" s="650"/>
      <c r="BG1009" s="650"/>
    </row>
    <row r="1010" spans="18:59" ht="16.5">
      <c r="R1010" s="1101"/>
      <c r="S1010" s="1105"/>
      <c r="T1010" s="909" t="s">
        <v>102</v>
      </c>
      <c r="U1010" s="984" t="s">
        <v>1939</v>
      </c>
      <c r="V1010" s="943" t="s">
        <v>851</v>
      </c>
      <c r="W1010" s="943" t="s">
        <v>851</v>
      </c>
      <c r="X1010" s="943" t="s">
        <v>851</v>
      </c>
      <c r="Y1010" s="944" t="s">
        <v>851</v>
      </c>
      <c r="Z1010" s="650"/>
      <c r="AA1010" s="650"/>
      <c r="AB1010" s="650"/>
      <c r="AC1010" s="650"/>
      <c r="AX1010" s="1101"/>
      <c r="AY1010" s="1105"/>
      <c r="AZ1010" s="909" t="s">
        <v>102</v>
      </c>
      <c r="BA1010" s="984" t="s">
        <v>1939</v>
      </c>
      <c r="BB1010" s="943" t="s">
        <v>851</v>
      </c>
      <c r="BC1010" s="943" t="s">
        <v>851</v>
      </c>
      <c r="BD1010" s="943" t="s">
        <v>851</v>
      </c>
      <c r="BE1010" s="944" t="s">
        <v>851</v>
      </c>
      <c r="BF1010" s="650"/>
      <c r="BG1010" s="650"/>
    </row>
    <row r="1011" spans="18:59" ht="16.5">
      <c r="R1011" s="1101"/>
      <c r="S1011" s="1105"/>
      <c r="T1011" s="909" t="s">
        <v>103</v>
      </c>
      <c r="U1011" s="984" t="s">
        <v>1939</v>
      </c>
      <c r="V1011" s="943" t="s">
        <v>851</v>
      </c>
      <c r="W1011" s="943" t="s">
        <v>851</v>
      </c>
      <c r="X1011" s="943" t="s">
        <v>851</v>
      </c>
      <c r="Y1011" s="944" t="s">
        <v>851</v>
      </c>
      <c r="Z1011" s="650"/>
      <c r="AA1011" s="650"/>
      <c r="AB1011" s="650"/>
      <c r="AC1011" s="650"/>
      <c r="AX1011" s="1101"/>
      <c r="AY1011" s="1105"/>
      <c r="AZ1011" s="909" t="s">
        <v>103</v>
      </c>
      <c r="BA1011" s="984" t="s">
        <v>1939</v>
      </c>
      <c r="BB1011" s="943" t="s">
        <v>851</v>
      </c>
      <c r="BC1011" s="943" t="s">
        <v>851</v>
      </c>
      <c r="BD1011" s="943" t="s">
        <v>851</v>
      </c>
      <c r="BE1011" s="944" t="s">
        <v>851</v>
      </c>
      <c r="BF1011" s="650"/>
      <c r="BG1011" s="650"/>
    </row>
    <row r="1012" spans="18:59" ht="16.5">
      <c r="R1012" s="1101"/>
      <c r="S1012" s="1112"/>
      <c r="T1012" s="914" t="s">
        <v>104</v>
      </c>
      <c r="U1012" s="997" t="s">
        <v>1939</v>
      </c>
      <c r="V1012" s="998" t="s">
        <v>851</v>
      </c>
      <c r="W1012" s="998" t="s">
        <v>851</v>
      </c>
      <c r="X1012" s="998" t="s">
        <v>851</v>
      </c>
      <c r="Y1012" s="999" t="s">
        <v>851</v>
      </c>
      <c r="Z1012" s="650"/>
      <c r="AA1012" s="650"/>
      <c r="AB1012" s="650"/>
      <c r="AC1012" s="650"/>
      <c r="AX1012" s="1101"/>
      <c r="AY1012" s="1112"/>
      <c r="AZ1012" s="914" t="s">
        <v>104</v>
      </c>
      <c r="BA1012" s="997" t="s">
        <v>1939</v>
      </c>
      <c r="BB1012" s="998" t="s">
        <v>851</v>
      </c>
      <c r="BC1012" s="998" t="s">
        <v>851</v>
      </c>
      <c r="BD1012" s="998" t="s">
        <v>851</v>
      </c>
      <c r="BE1012" s="999" t="s">
        <v>851</v>
      </c>
      <c r="BF1012" s="650"/>
      <c r="BG1012" s="650"/>
    </row>
    <row r="1013" spans="18:59" ht="15.75" thickBot="1">
      <c r="R1013" s="1101"/>
      <c r="S1013" s="1287" t="s">
        <v>10</v>
      </c>
      <c r="T1013" s="904" t="s">
        <v>99</v>
      </c>
      <c r="U1013" s="996">
        <v>0.50000000000000044</v>
      </c>
      <c r="V1013" s="977">
        <v>0.17686061492884872</v>
      </c>
      <c r="W1013" s="1008">
        <v>38.999999999999758</v>
      </c>
      <c r="X1013" s="977">
        <v>0.14226564007135081</v>
      </c>
      <c r="Y1013" s="978">
        <v>0.8577343599286501</v>
      </c>
      <c r="Z1013" s="650"/>
      <c r="AA1013" s="650"/>
      <c r="AB1013" s="650"/>
      <c r="AC1013" s="650"/>
      <c r="AX1013" s="1101"/>
      <c r="AY1013" s="1287" t="s">
        <v>10</v>
      </c>
      <c r="AZ1013" s="904" t="s">
        <v>99</v>
      </c>
      <c r="BA1013" s="996">
        <v>0.50000000000000089</v>
      </c>
      <c r="BB1013" s="977">
        <v>0.17216707140110685</v>
      </c>
      <c r="BC1013" s="1008">
        <v>38.999999999999737</v>
      </c>
      <c r="BD1013" s="977">
        <v>0.15175922794770963</v>
      </c>
      <c r="BE1013" s="978">
        <v>0.8482407720522922</v>
      </c>
      <c r="BF1013" s="650"/>
      <c r="BG1013" s="650"/>
    </row>
    <row r="1014" spans="18:59" ht="15">
      <c r="R1014" s="1101"/>
      <c r="S1014" s="1105"/>
      <c r="T1014" s="909" t="s">
        <v>100</v>
      </c>
      <c r="U1014" s="979">
        <v>0.41666666666666696</v>
      </c>
      <c r="V1014" s="941">
        <v>0.19903017471314222</v>
      </c>
      <c r="W1014" s="941">
        <v>38.999999999999453</v>
      </c>
      <c r="X1014" s="941">
        <v>1.4090139461120818E-2</v>
      </c>
      <c r="Y1014" s="942">
        <v>0.81924319387221312</v>
      </c>
      <c r="Z1014" s="650"/>
      <c r="AA1014" s="650"/>
      <c r="AB1014" s="650"/>
      <c r="AC1014" s="650"/>
      <c r="AX1014" s="1101"/>
      <c r="AY1014" s="1105"/>
      <c r="AZ1014" s="909" t="s">
        <v>100</v>
      </c>
      <c r="BA1014" s="979">
        <v>0.9166666666666643</v>
      </c>
      <c r="BB1014" s="941">
        <v>0.20838318491875735</v>
      </c>
      <c r="BC1014" s="927">
        <v>39.000000000000021</v>
      </c>
      <c r="BD1014" s="941">
        <v>0.4951718906432121</v>
      </c>
      <c r="BE1014" s="942">
        <v>1.3381614426901165</v>
      </c>
      <c r="BF1014" s="650"/>
      <c r="BG1014" s="650"/>
    </row>
    <row r="1015" spans="18:59" ht="15">
      <c r="R1015" s="1101"/>
      <c r="S1015" s="1105"/>
      <c r="T1015" s="909" t="s">
        <v>101</v>
      </c>
      <c r="U1015" s="979">
        <v>1.333333333333331</v>
      </c>
      <c r="V1015" s="941">
        <v>0.18987300199104223</v>
      </c>
      <c r="W1015" s="927">
        <v>39.000000000000369</v>
      </c>
      <c r="X1015" s="941">
        <v>0.9492789362459827</v>
      </c>
      <c r="Y1015" s="942">
        <v>1.7173877304206793</v>
      </c>
      <c r="Z1015" s="650"/>
      <c r="AA1015" s="650"/>
      <c r="AB1015" s="650"/>
      <c r="AC1015" s="650"/>
      <c r="AX1015" s="1101"/>
      <c r="AY1015" s="1105"/>
      <c r="AZ1015" s="909" t="s">
        <v>101</v>
      </c>
      <c r="BA1015" s="979">
        <v>1.25</v>
      </c>
      <c r="BB1015" s="941">
        <v>0.23738344968475716</v>
      </c>
      <c r="BC1015" s="927">
        <v>39.000000000000036</v>
      </c>
      <c r="BD1015" s="941">
        <v>0.7698466517557071</v>
      </c>
      <c r="BE1015" s="942">
        <v>1.7301533482442928</v>
      </c>
      <c r="BF1015" s="650"/>
      <c r="BG1015" s="650"/>
    </row>
    <row r="1016" spans="18:59" ht="15">
      <c r="R1016" s="1101"/>
      <c r="S1016" s="1105"/>
      <c r="T1016" s="909" t="s">
        <v>102</v>
      </c>
      <c r="U1016" s="979">
        <v>1.7499999999999964</v>
      </c>
      <c r="V1016" s="941">
        <v>0.18786171188409467</v>
      </c>
      <c r="W1016" s="941">
        <v>38.999999999999162</v>
      </c>
      <c r="X1016" s="941">
        <v>1.3700138211495299</v>
      </c>
      <c r="Y1016" s="942">
        <v>2.129986178850463</v>
      </c>
      <c r="Z1016" s="650"/>
      <c r="AA1016" s="650"/>
      <c r="AB1016" s="650"/>
      <c r="AC1016" s="650"/>
      <c r="AX1016" s="1101"/>
      <c r="AY1016" s="1105"/>
      <c r="AZ1016" s="909" t="s">
        <v>102</v>
      </c>
      <c r="BA1016" s="979">
        <v>1.7499999999999958</v>
      </c>
      <c r="BB1016" s="941">
        <v>0.23030183753559047</v>
      </c>
      <c r="BC1016" s="941">
        <v>38.99999999999892</v>
      </c>
      <c r="BD1016" s="941">
        <v>1.2841705643490413</v>
      </c>
      <c r="BE1016" s="942">
        <v>2.2158294356509503</v>
      </c>
      <c r="BF1016" s="650"/>
      <c r="BG1016" s="650"/>
    </row>
    <row r="1017" spans="18:59" ht="15">
      <c r="R1017" s="1101"/>
      <c r="S1017" s="1105"/>
      <c r="T1017" s="909" t="s">
        <v>103</v>
      </c>
      <c r="U1017" s="979">
        <v>2.1666666666666612</v>
      </c>
      <c r="V1017" s="941">
        <v>0.16956175006327417</v>
      </c>
      <c r="W1017" s="941">
        <v>38.999999999998387</v>
      </c>
      <c r="X1017" s="941">
        <v>1.8236956544281817</v>
      </c>
      <c r="Y1017" s="942">
        <v>2.5096376789051407</v>
      </c>
      <c r="Z1017" s="650"/>
      <c r="AA1017" s="650"/>
      <c r="AB1017" s="650"/>
      <c r="AC1017" s="650"/>
      <c r="AX1017" s="1101"/>
      <c r="AY1017" s="1105"/>
      <c r="AZ1017" s="909" t="s">
        <v>103</v>
      </c>
      <c r="BA1017" s="979">
        <v>2.5833333333333321</v>
      </c>
      <c r="BB1017" s="941">
        <v>0.19423065169761367</v>
      </c>
      <c r="BC1017" s="927">
        <v>38.999999999999865</v>
      </c>
      <c r="BD1017" s="941">
        <v>2.1904647577518013</v>
      </c>
      <c r="BE1017" s="942">
        <v>2.976201908914863</v>
      </c>
      <c r="BF1017" s="650"/>
      <c r="BG1017" s="650"/>
    </row>
    <row r="1018" spans="18:59" ht="15.75" thickBot="1">
      <c r="R1018" s="1109"/>
      <c r="S1018" s="1113"/>
      <c r="T1018" s="919" t="s">
        <v>104</v>
      </c>
      <c r="U1018" s="972">
        <v>2.6666666666664476</v>
      </c>
      <c r="V1018" s="958">
        <v>0.19285061064121578</v>
      </c>
      <c r="W1018" s="931">
        <v>39.000000000005627</v>
      </c>
      <c r="X1018" s="958">
        <v>2.2765894875989732</v>
      </c>
      <c r="Y1018" s="959">
        <v>3.056743845733922</v>
      </c>
      <c r="Z1018" s="650"/>
      <c r="AA1018" s="650"/>
      <c r="AB1018" s="650"/>
      <c r="AC1018" s="650"/>
      <c r="AX1018" s="1109"/>
      <c r="AY1018" s="1113"/>
      <c r="AZ1018" s="919" t="s">
        <v>104</v>
      </c>
      <c r="BA1018" s="972">
        <v>2.9166666666666212</v>
      </c>
      <c r="BB1018" s="958">
        <v>0.19723275522613251</v>
      </c>
      <c r="BC1018" s="958">
        <v>38.999999999998479</v>
      </c>
      <c r="BD1018" s="958">
        <v>2.5177257635369457</v>
      </c>
      <c r="BE1018" s="959">
        <v>3.3156075697962968</v>
      </c>
      <c r="BF1018" s="650"/>
      <c r="BG1018" s="650"/>
    </row>
    <row r="1019" spans="18:59" ht="15">
      <c r="R1019" s="1292" t="s">
        <v>1890</v>
      </c>
      <c r="S1019" s="1105"/>
      <c r="T1019" s="1105"/>
      <c r="U1019" s="1105"/>
      <c r="V1019" s="1105"/>
      <c r="W1019" s="1105"/>
      <c r="X1019" s="1105"/>
      <c r="Y1019" s="1105"/>
      <c r="Z1019" s="650"/>
      <c r="AA1019" s="650"/>
      <c r="AB1019" s="650"/>
      <c r="AC1019" s="650"/>
      <c r="AX1019" s="1292" t="s">
        <v>1902</v>
      </c>
      <c r="AY1019" s="1105"/>
      <c r="AZ1019" s="1105"/>
      <c r="BA1019" s="1105"/>
      <c r="BB1019" s="1105"/>
      <c r="BC1019" s="1105"/>
      <c r="BD1019" s="1105"/>
      <c r="BE1019" s="1105"/>
      <c r="BF1019" s="650"/>
      <c r="BG1019" s="650"/>
    </row>
    <row r="1020" spans="18:59" ht="15">
      <c r="R1020" s="650"/>
      <c r="S1020" s="650"/>
      <c r="T1020" s="650"/>
      <c r="U1020" s="650"/>
      <c r="V1020" s="650"/>
      <c r="W1020" s="650"/>
      <c r="X1020" s="650"/>
      <c r="Y1020" s="650"/>
      <c r="Z1020" s="650"/>
      <c r="AA1020" s="650"/>
      <c r="AB1020" s="650"/>
      <c r="AC1020" s="650"/>
      <c r="AX1020" s="650"/>
      <c r="AY1020" s="650"/>
      <c r="AZ1020" s="650"/>
      <c r="BA1020" s="650"/>
      <c r="BB1020" s="650"/>
      <c r="BC1020" s="650"/>
      <c r="BD1020" s="650"/>
      <c r="BE1020" s="650"/>
      <c r="BF1020" s="650"/>
      <c r="BG1020" s="650"/>
    </row>
    <row r="1021" spans="18:59" ht="15.75" thickBot="1">
      <c r="R1021" s="1106" t="s">
        <v>937</v>
      </c>
      <c r="S1021" s="1105"/>
      <c r="T1021" s="1105"/>
      <c r="U1021" s="1105"/>
      <c r="V1021" s="1105"/>
      <c r="W1021" s="1105"/>
      <c r="X1021" s="1105"/>
      <c r="Y1021" s="1105"/>
      <c r="Z1021" s="1105"/>
      <c r="AA1021" s="1105"/>
      <c r="AB1021" s="650"/>
      <c r="AC1021" s="650"/>
      <c r="AX1021" s="1106" t="s">
        <v>937</v>
      </c>
      <c r="AY1021" s="1105"/>
      <c r="AZ1021" s="1105"/>
      <c r="BA1021" s="1105"/>
      <c r="BB1021" s="1105"/>
      <c r="BC1021" s="1105"/>
      <c r="BD1021" s="1105"/>
      <c r="BE1021" s="1105"/>
      <c r="BF1021" s="1105"/>
      <c r="BG1021" s="1105"/>
    </row>
    <row r="1022" spans="18:59" ht="16.5" thickBot="1">
      <c r="R1022" s="1297" t="s">
        <v>109</v>
      </c>
      <c r="S1022" s="1299" t="s">
        <v>96</v>
      </c>
      <c r="T1022" s="1299" t="s">
        <v>78</v>
      </c>
      <c r="U1022" s="1298" t="s">
        <v>79</v>
      </c>
      <c r="V1022" s="1289" t="s">
        <v>80</v>
      </c>
      <c r="W1022" s="1290" t="s">
        <v>71</v>
      </c>
      <c r="X1022" s="1290" t="s">
        <v>50</v>
      </c>
      <c r="Y1022" s="1290" t="s">
        <v>1921</v>
      </c>
      <c r="Z1022" s="1291" t="s">
        <v>1922</v>
      </c>
      <c r="AA1022" s="1111"/>
      <c r="AB1022" s="650"/>
      <c r="AC1022" s="650"/>
      <c r="AX1022" s="1297" t="s">
        <v>109</v>
      </c>
      <c r="AY1022" s="1299" t="s">
        <v>96</v>
      </c>
      <c r="AZ1022" s="1299" t="s">
        <v>78</v>
      </c>
      <c r="BA1022" s="1298" t="s">
        <v>79</v>
      </c>
      <c r="BB1022" s="1289" t="s">
        <v>80</v>
      </c>
      <c r="BC1022" s="1290" t="s">
        <v>71</v>
      </c>
      <c r="BD1022" s="1290" t="s">
        <v>50</v>
      </c>
      <c r="BE1022" s="1290" t="s">
        <v>1921</v>
      </c>
      <c r="BF1022" s="1291" t="s">
        <v>1922</v>
      </c>
      <c r="BG1022" s="1111"/>
    </row>
    <row r="1023" spans="18:59" ht="30" thickBot="1">
      <c r="R1023" s="1109"/>
      <c r="S1023" s="1113"/>
      <c r="T1023" s="1113"/>
      <c r="U1023" s="1110"/>
      <c r="V1023" s="1107"/>
      <c r="W1023" s="1108"/>
      <c r="X1023" s="1108"/>
      <c r="Y1023" s="1108"/>
      <c r="Z1023" s="951" t="s">
        <v>73</v>
      </c>
      <c r="AA1023" s="952" t="s">
        <v>74</v>
      </c>
      <c r="AB1023" s="650"/>
      <c r="AC1023" s="650"/>
      <c r="AX1023" s="1109"/>
      <c r="AY1023" s="1113"/>
      <c r="AZ1023" s="1113"/>
      <c r="BA1023" s="1110"/>
      <c r="BB1023" s="1107"/>
      <c r="BC1023" s="1108"/>
      <c r="BD1023" s="1108"/>
      <c r="BE1023" s="1108"/>
      <c r="BF1023" s="951" t="s">
        <v>73</v>
      </c>
      <c r="BG1023" s="952" t="s">
        <v>74</v>
      </c>
    </row>
    <row r="1024" spans="18:59" ht="16.5">
      <c r="R1024" s="1284" t="s">
        <v>858</v>
      </c>
      <c r="S1024" s="1300" t="s">
        <v>99</v>
      </c>
      <c r="T1024" s="890" t="s">
        <v>2</v>
      </c>
      <c r="U1024" s="891" t="s">
        <v>1</v>
      </c>
      <c r="V1024" s="985" t="s">
        <v>1939</v>
      </c>
      <c r="W1024" s="894" t="s">
        <v>851</v>
      </c>
      <c r="X1024" s="894" t="s">
        <v>851</v>
      </c>
      <c r="Y1024" s="894" t="s">
        <v>851</v>
      </c>
      <c r="Z1024" s="894" t="s">
        <v>851</v>
      </c>
      <c r="AA1024" s="986" t="s">
        <v>851</v>
      </c>
      <c r="AB1024" s="650"/>
      <c r="AC1024" s="650"/>
      <c r="AX1024" s="1284" t="s">
        <v>858</v>
      </c>
      <c r="AY1024" s="1300" t="s">
        <v>99</v>
      </c>
      <c r="AZ1024" s="890" t="s">
        <v>2</v>
      </c>
      <c r="BA1024" s="891" t="s">
        <v>1</v>
      </c>
      <c r="BB1024" s="985" t="s">
        <v>1939</v>
      </c>
      <c r="BC1024" s="894" t="s">
        <v>851</v>
      </c>
      <c r="BD1024" s="894" t="s">
        <v>851</v>
      </c>
      <c r="BE1024" s="894" t="s">
        <v>851</v>
      </c>
      <c r="BF1024" s="894" t="s">
        <v>851</v>
      </c>
      <c r="BG1024" s="986" t="s">
        <v>851</v>
      </c>
    </row>
    <row r="1025" spans="18:59" ht="16.5">
      <c r="R1025" s="1101"/>
      <c r="S1025" s="1112"/>
      <c r="T1025" s="896" t="s">
        <v>1</v>
      </c>
      <c r="U1025" s="897" t="s">
        <v>2</v>
      </c>
      <c r="V1025" s="987" t="s">
        <v>1940</v>
      </c>
      <c r="W1025" s="900" t="s">
        <v>851</v>
      </c>
      <c r="X1025" s="900" t="s">
        <v>851</v>
      </c>
      <c r="Y1025" s="900" t="s">
        <v>851</v>
      </c>
      <c r="Z1025" s="900" t="s">
        <v>851</v>
      </c>
      <c r="AA1025" s="988" t="s">
        <v>851</v>
      </c>
      <c r="AB1025" s="650"/>
      <c r="AC1025" s="650"/>
      <c r="AX1025" s="1101"/>
      <c r="AY1025" s="1112"/>
      <c r="AZ1025" s="896" t="s">
        <v>1</v>
      </c>
      <c r="BA1025" s="897" t="s">
        <v>2</v>
      </c>
      <c r="BB1025" s="987" t="s">
        <v>1940</v>
      </c>
      <c r="BC1025" s="900" t="s">
        <v>851</v>
      </c>
      <c r="BD1025" s="900" t="s">
        <v>851</v>
      </c>
      <c r="BE1025" s="900" t="s">
        <v>851</v>
      </c>
      <c r="BF1025" s="900" t="s">
        <v>851</v>
      </c>
      <c r="BG1025" s="988" t="s">
        <v>851</v>
      </c>
    </row>
    <row r="1026" spans="18:59" ht="16.5">
      <c r="R1026" s="1101"/>
      <c r="S1026" s="1286" t="s">
        <v>100</v>
      </c>
      <c r="T1026" s="896" t="s">
        <v>2</v>
      </c>
      <c r="U1026" s="897" t="s">
        <v>1</v>
      </c>
      <c r="V1026" s="987" t="s">
        <v>1939</v>
      </c>
      <c r="W1026" s="900" t="s">
        <v>851</v>
      </c>
      <c r="X1026" s="900" t="s">
        <v>851</v>
      </c>
      <c r="Y1026" s="900" t="s">
        <v>851</v>
      </c>
      <c r="Z1026" s="900" t="s">
        <v>851</v>
      </c>
      <c r="AA1026" s="988" t="s">
        <v>851</v>
      </c>
      <c r="AB1026" s="650"/>
      <c r="AC1026" s="650"/>
      <c r="AX1026" s="1101"/>
      <c r="AY1026" s="1286" t="s">
        <v>100</v>
      </c>
      <c r="AZ1026" s="896" t="s">
        <v>2</v>
      </c>
      <c r="BA1026" s="897" t="s">
        <v>1</v>
      </c>
      <c r="BB1026" s="987" t="s">
        <v>1939</v>
      </c>
      <c r="BC1026" s="900" t="s">
        <v>851</v>
      </c>
      <c r="BD1026" s="900" t="s">
        <v>851</v>
      </c>
      <c r="BE1026" s="900" t="s">
        <v>851</v>
      </c>
      <c r="BF1026" s="900" t="s">
        <v>851</v>
      </c>
      <c r="BG1026" s="988" t="s">
        <v>851</v>
      </c>
    </row>
    <row r="1027" spans="18:59" ht="16.5">
      <c r="R1027" s="1101"/>
      <c r="S1027" s="1112"/>
      <c r="T1027" s="896" t="s">
        <v>1</v>
      </c>
      <c r="U1027" s="897" t="s">
        <v>2</v>
      </c>
      <c r="V1027" s="987" t="s">
        <v>1940</v>
      </c>
      <c r="W1027" s="900" t="s">
        <v>851</v>
      </c>
      <c r="X1027" s="900" t="s">
        <v>851</v>
      </c>
      <c r="Y1027" s="900" t="s">
        <v>851</v>
      </c>
      <c r="Z1027" s="900" t="s">
        <v>851</v>
      </c>
      <c r="AA1027" s="988" t="s">
        <v>851</v>
      </c>
      <c r="AB1027" s="650"/>
      <c r="AC1027" s="650"/>
      <c r="AX1027" s="1101"/>
      <c r="AY1027" s="1112"/>
      <c r="AZ1027" s="896" t="s">
        <v>1</v>
      </c>
      <c r="BA1027" s="897" t="s">
        <v>2</v>
      </c>
      <c r="BB1027" s="987" t="s">
        <v>1940</v>
      </c>
      <c r="BC1027" s="900" t="s">
        <v>851</v>
      </c>
      <c r="BD1027" s="900" t="s">
        <v>851</v>
      </c>
      <c r="BE1027" s="900" t="s">
        <v>851</v>
      </c>
      <c r="BF1027" s="900" t="s">
        <v>851</v>
      </c>
      <c r="BG1027" s="988" t="s">
        <v>851</v>
      </c>
    </row>
    <row r="1028" spans="18:59" ht="16.5">
      <c r="R1028" s="1101"/>
      <c r="S1028" s="1286" t="s">
        <v>101</v>
      </c>
      <c r="T1028" s="896" t="s">
        <v>2</v>
      </c>
      <c r="U1028" s="897" t="s">
        <v>1</v>
      </c>
      <c r="V1028" s="987" t="s">
        <v>1939</v>
      </c>
      <c r="W1028" s="900" t="s">
        <v>851</v>
      </c>
      <c r="X1028" s="900" t="s">
        <v>851</v>
      </c>
      <c r="Y1028" s="900" t="s">
        <v>851</v>
      </c>
      <c r="Z1028" s="900" t="s">
        <v>851</v>
      </c>
      <c r="AA1028" s="988" t="s">
        <v>851</v>
      </c>
      <c r="AB1028" s="650"/>
      <c r="AC1028" s="650"/>
      <c r="AX1028" s="1101"/>
      <c r="AY1028" s="1286" t="s">
        <v>101</v>
      </c>
      <c r="AZ1028" s="896" t="s">
        <v>2</v>
      </c>
      <c r="BA1028" s="897" t="s">
        <v>1</v>
      </c>
      <c r="BB1028" s="987" t="s">
        <v>1939</v>
      </c>
      <c r="BC1028" s="900" t="s">
        <v>851</v>
      </c>
      <c r="BD1028" s="900" t="s">
        <v>851</v>
      </c>
      <c r="BE1028" s="900" t="s">
        <v>851</v>
      </c>
      <c r="BF1028" s="900" t="s">
        <v>851</v>
      </c>
      <c r="BG1028" s="988" t="s">
        <v>851</v>
      </c>
    </row>
    <row r="1029" spans="18:59" ht="16.5">
      <c r="R1029" s="1101"/>
      <c r="S1029" s="1112"/>
      <c r="T1029" s="896" t="s">
        <v>1</v>
      </c>
      <c r="U1029" s="897" t="s">
        <v>2</v>
      </c>
      <c r="V1029" s="987" t="s">
        <v>1940</v>
      </c>
      <c r="W1029" s="900" t="s">
        <v>851</v>
      </c>
      <c r="X1029" s="900" t="s">
        <v>851</v>
      </c>
      <c r="Y1029" s="900" t="s">
        <v>851</v>
      </c>
      <c r="Z1029" s="900" t="s">
        <v>851</v>
      </c>
      <c r="AA1029" s="988" t="s">
        <v>851</v>
      </c>
      <c r="AB1029" s="650"/>
      <c r="AC1029" s="650"/>
      <c r="AX1029" s="1101"/>
      <c r="AY1029" s="1112"/>
      <c r="AZ1029" s="896" t="s">
        <v>1</v>
      </c>
      <c r="BA1029" s="897" t="s">
        <v>2</v>
      </c>
      <c r="BB1029" s="987" t="s">
        <v>1940</v>
      </c>
      <c r="BC1029" s="900" t="s">
        <v>851</v>
      </c>
      <c r="BD1029" s="900" t="s">
        <v>851</v>
      </c>
      <c r="BE1029" s="900" t="s">
        <v>851</v>
      </c>
      <c r="BF1029" s="900" t="s">
        <v>851</v>
      </c>
      <c r="BG1029" s="988" t="s">
        <v>851</v>
      </c>
    </row>
    <row r="1030" spans="18:59" ht="16.5">
      <c r="R1030" s="1101"/>
      <c r="S1030" s="1286" t="s">
        <v>102</v>
      </c>
      <c r="T1030" s="896" t="s">
        <v>2</v>
      </c>
      <c r="U1030" s="897" t="s">
        <v>1</v>
      </c>
      <c r="V1030" s="987" t="s">
        <v>1939</v>
      </c>
      <c r="W1030" s="900" t="s">
        <v>851</v>
      </c>
      <c r="X1030" s="900" t="s">
        <v>851</v>
      </c>
      <c r="Y1030" s="900" t="s">
        <v>851</v>
      </c>
      <c r="Z1030" s="900" t="s">
        <v>851</v>
      </c>
      <c r="AA1030" s="988" t="s">
        <v>851</v>
      </c>
      <c r="AB1030" s="650"/>
      <c r="AC1030" s="650"/>
      <c r="AX1030" s="1101"/>
      <c r="AY1030" s="1286" t="s">
        <v>102</v>
      </c>
      <c r="AZ1030" s="896" t="s">
        <v>2</v>
      </c>
      <c r="BA1030" s="897" t="s">
        <v>1</v>
      </c>
      <c r="BB1030" s="987" t="s">
        <v>1939</v>
      </c>
      <c r="BC1030" s="900" t="s">
        <v>851</v>
      </c>
      <c r="BD1030" s="900" t="s">
        <v>851</v>
      </c>
      <c r="BE1030" s="900" t="s">
        <v>851</v>
      </c>
      <c r="BF1030" s="900" t="s">
        <v>851</v>
      </c>
      <c r="BG1030" s="988" t="s">
        <v>851</v>
      </c>
    </row>
    <row r="1031" spans="18:59" ht="16.5">
      <c r="R1031" s="1101"/>
      <c r="S1031" s="1112"/>
      <c r="T1031" s="896" t="s">
        <v>1</v>
      </c>
      <c r="U1031" s="897" t="s">
        <v>2</v>
      </c>
      <c r="V1031" s="987" t="s">
        <v>1940</v>
      </c>
      <c r="W1031" s="900" t="s">
        <v>851</v>
      </c>
      <c r="X1031" s="900" t="s">
        <v>851</v>
      </c>
      <c r="Y1031" s="900" t="s">
        <v>851</v>
      </c>
      <c r="Z1031" s="900" t="s">
        <v>851</v>
      </c>
      <c r="AA1031" s="988" t="s">
        <v>851</v>
      </c>
      <c r="AB1031" s="650"/>
      <c r="AC1031" s="650"/>
      <c r="AX1031" s="1101"/>
      <c r="AY1031" s="1112"/>
      <c r="AZ1031" s="896" t="s">
        <v>1</v>
      </c>
      <c r="BA1031" s="897" t="s">
        <v>2</v>
      </c>
      <c r="BB1031" s="987" t="s">
        <v>1940</v>
      </c>
      <c r="BC1031" s="900" t="s">
        <v>851</v>
      </c>
      <c r="BD1031" s="900" t="s">
        <v>851</v>
      </c>
      <c r="BE1031" s="900" t="s">
        <v>851</v>
      </c>
      <c r="BF1031" s="900" t="s">
        <v>851</v>
      </c>
      <c r="BG1031" s="988" t="s">
        <v>851</v>
      </c>
    </row>
    <row r="1032" spans="18:59" ht="16.5">
      <c r="R1032" s="1101"/>
      <c r="S1032" s="1286" t="s">
        <v>103</v>
      </c>
      <c r="T1032" s="896" t="s">
        <v>2</v>
      </c>
      <c r="U1032" s="897" t="s">
        <v>1</v>
      </c>
      <c r="V1032" s="987" t="s">
        <v>1939</v>
      </c>
      <c r="W1032" s="900" t="s">
        <v>851</v>
      </c>
      <c r="X1032" s="900" t="s">
        <v>851</v>
      </c>
      <c r="Y1032" s="900" t="s">
        <v>851</v>
      </c>
      <c r="Z1032" s="900" t="s">
        <v>851</v>
      </c>
      <c r="AA1032" s="988" t="s">
        <v>851</v>
      </c>
      <c r="AB1032" s="650"/>
      <c r="AC1032" s="650"/>
      <c r="AX1032" s="1101"/>
      <c r="AY1032" s="1286" t="s">
        <v>103</v>
      </c>
      <c r="AZ1032" s="896" t="s">
        <v>2</v>
      </c>
      <c r="BA1032" s="897" t="s">
        <v>1</v>
      </c>
      <c r="BB1032" s="987" t="s">
        <v>1939</v>
      </c>
      <c r="BC1032" s="900" t="s">
        <v>851</v>
      </c>
      <c r="BD1032" s="900" t="s">
        <v>851</v>
      </c>
      <c r="BE1032" s="900" t="s">
        <v>851</v>
      </c>
      <c r="BF1032" s="900" t="s">
        <v>851</v>
      </c>
      <c r="BG1032" s="988" t="s">
        <v>851</v>
      </c>
    </row>
    <row r="1033" spans="18:59" ht="16.5">
      <c r="R1033" s="1101"/>
      <c r="S1033" s="1112"/>
      <c r="T1033" s="896" t="s">
        <v>1</v>
      </c>
      <c r="U1033" s="897" t="s">
        <v>2</v>
      </c>
      <c r="V1033" s="987" t="s">
        <v>1940</v>
      </c>
      <c r="W1033" s="900" t="s">
        <v>851</v>
      </c>
      <c r="X1033" s="900" t="s">
        <v>851</v>
      </c>
      <c r="Y1033" s="900" t="s">
        <v>851</v>
      </c>
      <c r="Z1033" s="900" t="s">
        <v>851</v>
      </c>
      <c r="AA1033" s="988" t="s">
        <v>851</v>
      </c>
      <c r="AB1033" s="650"/>
      <c r="AC1033" s="650"/>
      <c r="AX1033" s="1101"/>
      <c r="AY1033" s="1112"/>
      <c r="AZ1033" s="896" t="s">
        <v>1</v>
      </c>
      <c r="BA1033" s="897" t="s">
        <v>2</v>
      </c>
      <c r="BB1033" s="987" t="s">
        <v>1940</v>
      </c>
      <c r="BC1033" s="900" t="s">
        <v>851</v>
      </c>
      <c r="BD1033" s="900" t="s">
        <v>851</v>
      </c>
      <c r="BE1033" s="900" t="s">
        <v>851</v>
      </c>
      <c r="BF1033" s="900" t="s">
        <v>851</v>
      </c>
      <c r="BG1033" s="988" t="s">
        <v>851</v>
      </c>
    </row>
    <row r="1034" spans="18:59" ht="16.5">
      <c r="R1034" s="1101"/>
      <c r="S1034" s="1286" t="s">
        <v>104</v>
      </c>
      <c r="T1034" s="896" t="s">
        <v>2</v>
      </c>
      <c r="U1034" s="897" t="s">
        <v>1</v>
      </c>
      <c r="V1034" s="987" t="s">
        <v>1939</v>
      </c>
      <c r="W1034" s="900" t="s">
        <v>851</v>
      </c>
      <c r="X1034" s="900" t="s">
        <v>851</v>
      </c>
      <c r="Y1034" s="900" t="s">
        <v>851</v>
      </c>
      <c r="Z1034" s="900" t="s">
        <v>851</v>
      </c>
      <c r="AA1034" s="988" t="s">
        <v>851</v>
      </c>
      <c r="AB1034" s="650"/>
      <c r="AC1034" s="650"/>
      <c r="AX1034" s="1101"/>
      <c r="AY1034" s="1286" t="s">
        <v>104</v>
      </c>
      <c r="AZ1034" s="896" t="s">
        <v>2</v>
      </c>
      <c r="BA1034" s="897" t="s">
        <v>1</v>
      </c>
      <c r="BB1034" s="987" t="s">
        <v>1939</v>
      </c>
      <c r="BC1034" s="900" t="s">
        <v>851</v>
      </c>
      <c r="BD1034" s="900" t="s">
        <v>851</v>
      </c>
      <c r="BE1034" s="900" t="s">
        <v>851</v>
      </c>
      <c r="BF1034" s="900" t="s">
        <v>851</v>
      </c>
      <c r="BG1034" s="988" t="s">
        <v>851</v>
      </c>
    </row>
    <row r="1035" spans="18:59" ht="16.5">
      <c r="R1035" s="1102"/>
      <c r="S1035" s="1112"/>
      <c r="T1035" s="896" t="s">
        <v>1</v>
      </c>
      <c r="U1035" s="897" t="s">
        <v>2</v>
      </c>
      <c r="V1035" s="987" t="s">
        <v>1940</v>
      </c>
      <c r="W1035" s="900" t="s">
        <v>851</v>
      </c>
      <c r="X1035" s="900" t="s">
        <v>851</v>
      </c>
      <c r="Y1035" s="900" t="s">
        <v>851</v>
      </c>
      <c r="Z1035" s="900" t="s">
        <v>851</v>
      </c>
      <c r="AA1035" s="988" t="s">
        <v>851</v>
      </c>
      <c r="AB1035" s="650"/>
      <c r="AC1035" s="650"/>
      <c r="AX1035" s="1102"/>
      <c r="AY1035" s="1112"/>
      <c r="AZ1035" s="896" t="s">
        <v>1</v>
      </c>
      <c r="BA1035" s="897" t="s">
        <v>2</v>
      </c>
      <c r="BB1035" s="987" t="s">
        <v>1940</v>
      </c>
      <c r="BC1035" s="900" t="s">
        <v>851</v>
      </c>
      <c r="BD1035" s="900" t="s">
        <v>851</v>
      </c>
      <c r="BE1035" s="900" t="s">
        <v>851</v>
      </c>
      <c r="BF1035" s="900" t="s">
        <v>851</v>
      </c>
      <c r="BG1035" s="988" t="s">
        <v>851</v>
      </c>
    </row>
    <row r="1036" spans="18:59" ht="16.5">
      <c r="R1036" s="1285" t="s">
        <v>1049</v>
      </c>
      <c r="S1036" s="1286" t="s">
        <v>99</v>
      </c>
      <c r="T1036" s="896" t="s">
        <v>2</v>
      </c>
      <c r="U1036" s="897" t="s">
        <v>1</v>
      </c>
      <c r="V1036" s="987" t="s">
        <v>1939</v>
      </c>
      <c r="W1036" s="900" t="s">
        <v>851</v>
      </c>
      <c r="X1036" s="900" t="s">
        <v>851</v>
      </c>
      <c r="Y1036" s="900" t="s">
        <v>851</v>
      </c>
      <c r="Z1036" s="900" t="s">
        <v>851</v>
      </c>
      <c r="AA1036" s="988" t="s">
        <v>851</v>
      </c>
      <c r="AB1036" s="650"/>
      <c r="AC1036" s="650"/>
      <c r="AX1036" s="1285" t="s">
        <v>1049</v>
      </c>
      <c r="AY1036" s="1286" t="s">
        <v>99</v>
      </c>
      <c r="AZ1036" s="896" t="s">
        <v>2</v>
      </c>
      <c r="BA1036" s="897" t="s">
        <v>1</v>
      </c>
      <c r="BB1036" s="987" t="s">
        <v>1939</v>
      </c>
      <c r="BC1036" s="900" t="s">
        <v>851</v>
      </c>
      <c r="BD1036" s="900" t="s">
        <v>851</v>
      </c>
      <c r="BE1036" s="900" t="s">
        <v>851</v>
      </c>
      <c r="BF1036" s="900" t="s">
        <v>851</v>
      </c>
      <c r="BG1036" s="988" t="s">
        <v>851</v>
      </c>
    </row>
    <row r="1037" spans="18:59" ht="16.5">
      <c r="R1037" s="1101"/>
      <c r="S1037" s="1112"/>
      <c r="T1037" s="896" t="s">
        <v>1</v>
      </c>
      <c r="U1037" s="897" t="s">
        <v>2</v>
      </c>
      <c r="V1037" s="987" t="s">
        <v>1940</v>
      </c>
      <c r="W1037" s="900" t="s">
        <v>851</v>
      </c>
      <c r="X1037" s="900" t="s">
        <v>851</v>
      </c>
      <c r="Y1037" s="900" t="s">
        <v>851</v>
      </c>
      <c r="Z1037" s="900" t="s">
        <v>851</v>
      </c>
      <c r="AA1037" s="988" t="s">
        <v>851</v>
      </c>
      <c r="AB1037" s="650"/>
      <c r="AC1037" s="650"/>
      <c r="AX1037" s="1101"/>
      <c r="AY1037" s="1112"/>
      <c r="AZ1037" s="896" t="s">
        <v>1</v>
      </c>
      <c r="BA1037" s="897" t="s">
        <v>2</v>
      </c>
      <c r="BB1037" s="987" t="s">
        <v>1940</v>
      </c>
      <c r="BC1037" s="900" t="s">
        <v>851</v>
      </c>
      <c r="BD1037" s="900" t="s">
        <v>851</v>
      </c>
      <c r="BE1037" s="900" t="s">
        <v>851</v>
      </c>
      <c r="BF1037" s="900" t="s">
        <v>851</v>
      </c>
      <c r="BG1037" s="988" t="s">
        <v>851</v>
      </c>
    </row>
    <row r="1038" spans="18:59" ht="16.5">
      <c r="R1038" s="1101"/>
      <c r="S1038" s="1286" t="s">
        <v>100</v>
      </c>
      <c r="T1038" s="896" t="s">
        <v>2</v>
      </c>
      <c r="U1038" s="897" t="s">
        <v>1</v>
      </c>
      <c r="V1038" s="987" t="s">
        <v>1939</v>
      </c>
      <c r="W1038" s="900" t="s">
        <v>851</v>
      </c>
      <c r="X1038" s="900" t="s">
        <v>851</v>
      </c>
      <c r="Y1038" s="900" t="s">
        <v>851</v>
      </c>
      <c r="Z1038" s="900" t="s">
        <v>851</v>
      </c>
      <c r="AA1038" s="988" t="s">
        <v>851</v>
      </c>
      <c r="AB1038" s="650"/>
      <c r="AC1038" s="650"/>
      <c r="AX1038" s="1101"/>
      <c r="AY1038" s="1286" t="s">
        <v>100</v>
      </c>
      <c r="AZ1038" s="896" t="s">
        <v>2</v>
      </c>
      <c r="BA1038" s="897" t="s">
        <v>1</v>
      </c>
      <c r="BB1038" s="987" t="s">
        <v>1939</v>
      </c>
      <c r="BC1038" s="900" t="s">
        <v>851</v>
      </c>
      <c r="BD1038" s="900" t="s">
        <v>851</v>
      </c>
      <c r="BE1038" s="900" t="s">
        <v>851</v>
      </c>
      <c r="BF1038" s="900" t="s">
        <v>851</v>
      </c>
      <c r="BG1038" s="988" t="s">
        <v>851</v>
      </c>
    </row>
    <row r="1039" spans="18:59" ht="16.5">
      <c r="R1039" s="1101"/>
      <c r="S1039" s="1112"/>
      <c r="T1039" s="896" t="s">
        <v>1</v>
      </c>
      <c r="U1039" s="897" t="s">
        <v>2</v>
      </c>
      <c r="V1039" s="987" t="s">
        <v>1940</v>
      </c>
      <c r="W1039" s="900" t="s">
        <v>851</v>
      </c>
      <c r="X1039" s="900" t="s">
        <v>851</v>
      </c>
      <c r="Y1039" s="900" t="s">
        <v>851</v>
      </c>
      <c r="Z1039" s="900" t="s">
        <v>851</v>
      </c>
      <c r="AA1039" s="988" t="s">
        <v>851</v>
      </c>
      <c r="AB1039" s="650"/>
      <c r="AC1039" s="650"/>
      <c r="AX1039" s="1101"/>
      <c r="AY1039" s="1112"/>
      <c r="AZ1039" s="896" t="s">
        <v>1</v>
      </c>
      <c r="BA1039" s="897" t="s">
        <v>2</v>
      </c>
      <c r="BB1039" s="987" t="s">
        <v>1940</v>
      </c>
      <c r="BC1039" s="900" t="s">
        <v>851</v>
      </c>
      <c r="BD1039" s="900" t="s">
        <v>851</v>
      </c>
      <c r="BE1039" s="900" t="s">
        <v>851</v>
      </c>
      <c r="BF1039" s="900" t="s">
        <v>851</v>
      </c>
      <c r="BG1039" s="988" t="s">
        <v>851</v>
      </c>
    </row>
    <row r="1040" spans="18:59" ht="16.5">
      <c r="R1040" s="1101"/>
      <c r="S1040" s="1286" t="s">
        <v>101</v>
      </c>
      <c r="T1040" s="896" t="s">
        <v>2</v>
      </c>
      <c r="U1040" s="897" t="s">
        <v>1</v>
      </c>
      <c r="V1040" s="987" t="s">
        <v>1939</v>
      </c>
      <c r="W1040" s="900" t="s">
        <v>851</v>
      </c>
      <c r="X1040" s="900" t="s">
        <v>851</v>
      </c>
      <c r="Y1040" s="900" t="s">
        <v>851</v>
      </c>
      <c r="Z1040" s="900" t="s">
        <v>851</v>
      </c>
      <c r="AA1040" s="988" t="s">
        <v>851</v>
      </c>
      <c r="AB1040" s="650"/>
      <c r="AC1040" s="650"/>
      <c r="AX1040" s="1101"/>
      <c r="AY1040" s="1286" t="s">
        <v>101</v>
      </c>
      <c r="AZ1040" s="896" t="s">
        <v>2</v>
      </c>
      <c r="BA1040" s="897" t="s">
        <v>1</v>
      </c>
      <c r="BB1040" s="987" t="s">
        <v>1939</v>
      </c>
      <c r="BC1040" s="900" t="s">
        <v>851</v>
      </c>
      <c r="BD1040" s="900" t="s">
        <v>851</v>
      </c>
      <c r="BE1040" s="900" t="s">
        <v>851</v>
      </c>
      <c r="BF1040" s="900" t="s">
        <v>851</v>
      </c>
      <c r="BG1040" s="988" t="s">
        <v>851</v>
      </c>
    </row>
    <row r="1041" spans="18:59" ht="16.5">
      <c r="R1041" s="1101"/>
      <c r="S1041" s="1112"/>
      <c r="T1041" s="896" t="s">
        <v>1</v>
      </c>
      <c r="U1041" s="897" t="s">
        <v>2</v>
      </c>
      <c r="V1041" s="987" t="s">
        <v>1940</v>
      </c>
      <c r="W1041" s="900" t="s">
        <v>851</v>
      </c>
      <c r="X1041" s="900" t="s">
        <v>851</v>
      </c>
      <c r="Y1041" s="900" t="s">
        <v>851</v>
      </c>
      <c r="Z1041" s="900" t="s">
        <v>851</v>
      </c>
      <c r="AA1041" s="988" t="s">
        <v>851</v>
      </c>
      <c r="AB1041" s="650"/>
      <c r="AC1041" s="650"/>
      <c r="AX1041" s="1101"/>
      <c r="AY1041" s="1112"/>
      <c r="AZ1041" s="896" t="s">
        <v>1</v>
      </c>
      <c r="BA1041" s="897" t="s">
        <v>2</v>
      </c>
      <c r="BB1041" s="987" t="s">
        <v>1940</v>
      </c>
      <c r="BC1041" s="900" t="s">
        <v>851</v>
      </c>
      <c r="BD1041" s="900" t="s">
        <v>851</v>
      </c>
      <c r="BE1041" s="900" t="s">
        <v>851</v>
      </c>
      <c r="BF1041" s="900" t="s">
        <v>851</v>
      </c>
      <c r="BG1041" s="988" t="s">
        <v>851</v>
      </c>
    </row>
    <row r="1042" spans="18:59" ht="16.5">
      <c r="R1042" s="1101"/>
      <c r="S1042" s="1286" t="s">
        <v>102</v>
      </c>
      <c r="T1042" s="896" t="s">
        <v>2</v>
      </c>
      <c r="U1042" s="897" t="s">
        <v>1</v>
      </c>
      <c r="V1042" s="987" t="s">
        <v>1939</v>
      </c>
      <c r="W1042" s="900" t="s">
        <v>851</v>
      </c>
      <c r="X1042" s="900" t="s">
        <v>851</v>
      </c>
      <c r="Y1042" s="900" t="s">
        <v>851</v>
      </c>
      <c r="Z1042" s="900" t="s">
        <v>851</v>
      </c>
      <c r="AA1042" s="988" t="s">
        <v>851</v>
      </c>
      <c r="AB1042" s="650"/>
      <c r="AC1042" s="650"/>
      <c r="AX1042" s="1101"/>
      <c r="AY1042" s="1286" t="s">
        <v>102</v>
      </c>
      <c r="AZ1042" s="896" t="s">
        <v>2</v>
      </c>
      <c r="BA1042" s="897" t="s">
        <v>1</v>
      </c>
      <c r="BB1042" s="987" t="s">
        <v>1939</v>
      </c>
      <c r="BC1042" s="900" t="s">
        <v>851</v>
      </c>
      <c r="BD1042" s="900" t="s">
        <v>851</v>
      </c>
      <c r="BE1042" s="900" t="s">
        <v>851</v>
      </c>
      <c r="BF1042" s="900" t="s">
        <v>851</v>
      </c>
      <c r="BG1042" s="988" t="s">
        <v>851</v>
      </c>
    </row>
    <row r="1043" spans="18:59" ht="16.5">
      <c r="R1043" s="1101"/>
      <c r="S1043" s="1112"/>
      <c r="T1043" s="896" t="s">
        <v>1</v>
      </c>
      <c r="U1043" s="897" t="s">
        <v>2</v>
      </c>
      <c r="V1043" s="987" t="s">
        <v>1940</v>
      </c>
      <c r="W1043" s="900" t="s">
        <v>851</v>
      </c>
      <c r="X1043" s="900" t="s">
        <v>851</v>
      </c>
      <c r="Y1043" s="900" t="s">
        <v>851</v>
      </c>
      <c r="Z1043" s="900" t="s">
        <v>851</v>
      </c>
      <c r="AA1043" s="988" t="s">
        <v>851</v>
      </c>
      <c r="AB1043" s="650"/>
      <c r="AC1043" s="650"/>
      <c r="AX1043" s="1101"/>
      <c r="AY1043" s="1112"/>
      <c r="AZ1043" s="896" t="s">
        <v>1</v>
      </c>
      <c r="BA1043" s="897" t="s">
        <v>2</v>
      </c>
      <c r="BB1043" s="987" t="s">
        <v>1940</v>
      </c>
      <c r="BC1043" s="900" t="s">
        <v>851</v>
      </c>
      <c r="BD1043" s="900" t="s">
        <v>851</v>
      </c>
      <c r="BE1043" s="900" t="s">
        <v>851</v>
      </c>
      <c r="BF1043" s="900" t="s">
        <v>851</v>
      </c>
      <c r="BG1043" s="988" t="s">
        <v>851</v>
      </c>
    </row>
    <row r="1044" spans="18:59" ht="16.5">
      <c r="R1044" s="1101"/>
      <c r="S1044" s="1286" t="s">
        <v>103</v>
      </c>
      <c r="T1044" s="896" t="s">
        <v>2</v>
      </c>
      <c r="U1044" s="897" t="s">
        <v>1</v>
      </c>
      <c r="V1044" s="987" t="s">
        <v>1939</v>
      </c>
      <c r="W1044" s="900" t="s">
        <v>851</v>
      </c>
      <c r="X1044" s="900" t="s">
        <v>851</v>
      </c>
      <c r="Y1044" s="900" t="s">
        <v>851</v>
      </c>
      <c r="Z1044" s="900" t="s">
        <v>851</v>
      </c>
      <c r="AA1044" s="988" t="s">
        <v>851</v>
      </c>
      <c r="AB1044" s="650"/>
      <c r="AC1044" s="650"/>
      <c r="AX1044" s="1101"/>
      <c r="AY1044" s="1286" t="s">
        <v>103</v>
      </c>
      <c r="AZ1044" s="896" t="s">
        <v>2</v>
      </c>
      <c r="BA1044" s="897" t="s">
        <v>1</v>
      </c>
      <c r="BB1044" s="987" t="s">
        <v>1939</v>
      </c>
      <c r="BC1044" s="900" t="s">
        <v>851</v>
      </c>
      <c r="BD1044" s="900" t="s">
        <v>851</v>
      </c>
      <c r="BE1044" s="900" t="s">
        <v>851</v>
      </c>
      <c r="BF1044" s="900" t="s">
        <v>851</v>
      </c>
      <c r="BG1044" s="988" t="s">
        <v>851</v>
      </c>
    </row>
    <row r="1045" spans="18:59" ht="16.5">
      <c r="R1045" s="1101"/>
      <c r="S1045" s="1112"/>
      <c r="T1045" s="896" t="s">
        <v>1</v>
      </c>
      <c r="U1045" s="897" t="s">
        <v>2</v>
      </c>
      <c r="V1045" s="987" t="s">
        <v>1940</v>
      </c>
      <c r="W1045" s="900" t="s">
        <v>851</v>
      </c>
      <c r="X1045" s="900" t="s">
        <v>851</v>
      </c>
      <c r="Y1045" s="900" t="s">
        <v>851</v>
      </c>
      <c r="Z1045" s="900" t="s">
        <v>851</v>
      </c>
      <c r="AA1045" s="988" t="s">
        <v>851</v>
      </c>
      <c r="AB1045" s="650"/>
      <c r="AC1045" s="650"/>
      <c r="AX1045" s="1101"/>
      <c r="AY1045" s="1112"/>
      <c r="AZ1045" s="896" t="s">
        <v>1</v>
      </c>
      <c r="BA1045" s="897" t="s">
        <v>2</v>
      </c>
      <c r="BB1045" s="987" t="s">
        <v>1940</v>
      </c>
      <c r="BC1045" s="900" t="s">
        <v>851</v>
      </c>
      <c r="BD1045" s="900" t="s">
        <v>851</v>
      </c>
      <c r="BE1045" s="900" t="s">
        <v>851</v>
      </c>
      <c r="BF1045" s="900" t="s">
        <v>851</v>
      </c>
      <c r="BG1045" s="988" t="s">
        <v>851</v>
      </c>
    </row>
    <row r="1046" spans="18:59" ht="16.5">
      <c r="R1046" s="1101"/>
      <c r="S1046" s="1286" t="s">
        <v>104</v>
      </c>
      <c r="T1046" s="896" t="s">
        <v>2</v>
      </c>
      <c r="U1046" s="897" t="s">
        <v>1</v>
      </c>
      <c r="V1046" s="987" t="s">
        <v>1939</v>
      </c>
      <c r="W1046" s="900" t="s">
        <v>851</v>
      </c>
      <c r="X1046" s="900" t="s">
        <v>851</v>
      </c>
      <c r="Y1046" s="900" t="s">
        <v>851</v>
      </c>
      <c r="Z1046" s="900" t="s">
        <v>851</v>
      </c>
      <c r="AA1046" s="988" t="s">
        <v>851</v>
      </c>
      <c r="AB1046" s="650"/>
      <c r="AC1046" s="650"/>
      <c r="AX1046" s="1101"/>
      <c r="AY1046" s="1286" t="s">
        <v>104</v>
      </c>
      <c r="AZ1046" s="896" t="s">
        <v>2</v>
      </c>
      <c r="BA1046" s="897" t="s">
        <v>1</v>
      </c>
      <c r="BB1046" s="987" t="s">
        <v>1939</v>
      </c>
      <c r="BC1046" s="900" t="s">
        <v>851</v>
      </c>
      <c r="BD1046" s="900" t="s">
        <v>851</v>
      </c>
      <c r="BE1046" s="900" t="s">
        <v>851</v>
      </c>
      <c r="BF1046" s="900" t="s">
        <v>851</v>
      </c>
      <c r="BG1046" s="988" t="s">
        <v>851</v>
      </c>
    </row>
    <row r="1047" spans="18:59" ht="16.5">
      <c r="R1047" s="1102"/>
      <c r="S1047" s="1112"/>
      <c r="T1047" s="896" t="s">
        <v>1</v>
      </c>
      <c r="U1047" s="897" t="s">
        <v>2</v>
      </c>
      <c r="V1047" s="987" t="s">
        <v>1940</v>
      </c>
      <c r="W1047" s="900" t="s">
        <v>851</v>
      </c>
      <c r="X1047" s="900" t="s">
        <v>851</v>
      </c>
      <c r="Y1047" s="900" t="s">
        <v>851</v>
      </c>
      <c r="Z1047" s="900" t="s">
        <v>851</v>
      </c>
      <c r="AA1047" s="988" t="s">
        <v>851</v>
      </c>
      <c r="AB1047" s="650"/>
      <c r="AC1047" s="650"/>
      <c r="AX1047" s="1102"/>
      <c r="AY1047" s="1112"/>
      <c r="AZ1047" s="896" t="s">
        <v>1</v>
      </c>
      <c r="BA1047" s="897" t="s">
        <v>2</v>
      </c>
      <c r="BB1047" s="987" t="s">
        <v>1940</v>
      </c>
      <c r="BC1047" s="900" t="s">
        <v>851</v>
      </c>
      <c r="BD1047" s="900" t="s">
        <v>851</v>
      </c>
      <c r="BE1047" s="900" t="s">
        <v>851</v>
      </c>
      <c r="BF1047" s="900" t="s">
        <v>851</v>
      </c>
      <c r="BG1047" s="988" t="s">
        <v>851</v>
      </c>
    </row>
    <row r="1048" spans="18:59" ht="15.75" thickBot="1">
      <c r="R1048" s="1288" t="s">
        <v>10</v>
      </c>
      <c r="S1048" s="1286" t="s">
        <v>99</v>
      </c>
      <c r="T1048" s="896" t="s">
        <v>2</v>
      </c>
      <c r="U1048" s="897" t="s">
        <v>1</v>
      </c>
      <c r="V1048" s="989">
        <v>-0.41666666666666852</v>
      </c>
      <c r="W1048" s="990">
        <v>0.25011868028202322</v>
      </c>
      <c r="X1048" s="1003">
        <v>38.999999999999957</v>
      </c>
      <c r="Y1048" s="990">
        <v>0.1037518143288604</v>
      </c>
      <c r="Z1048" s="990">
        <v>-0.92257945020462218</v>
      </c>
      <c r="AA1048" s="991">
        <v>8.9246116871285155E-2</v>
      </c>
      <c r="AB1048" s="650"/>
      <c r="AC1048" s="650"/>
      <c r="AX1048" s="1288" t="s">
        <v>10</v>
      </c>
      <c r="AY1048" s="1286" t="s">
        <v>99</v>
      </c>
      <c r="AZ1048" s="896" t="s">
        <v>2</v>
      </c>
      <c r="BA1048" s="897" t="s">
        <v>1</v>
      </c>
      <c r="BB1048" s="989">
        <v>-0.25000000000000089</v>
      </c>
      <c r="BC1048" s="990">
        <v>0.24348100736950226</v>
      </c>
      <c r="BD1048" s="1003">
        <v>38.999999999999936</v>
      </c>
      <c r="BE1048" s="990">
        <v>0.31085334922082414</v>
      </c>
      <c r="BF1048" s="990">
        <v>-0.74248682280762779</v>
      </c>
      <c r="BG1048" s="991">
        <v>0.24248682280762601</v>
      </c>
    </row>
    <row r="1049" spans="18:59" ht="15">
      <c r="R1049" s="1101"/>
      <c r="S1049" s="1112"/>
      <c r="T1049" s="896" t="s">
        <v>1</v>
      </c>
      <c r="U1049" s="897" t="s">
        <v>2</v>
      </c>
      <c r="V1049" s="989">
        <v>0.41666666666666852</v>
      </c>
      <c r="W1049" s="990">
        <v>0.25011868028202322</v>
      </c>
      <c r="X1049" s="1003">
        <v>38.999999999999957</v>
      </c>
      <c r="Y1049" s="990">
        <v>0.1037518143288604</v>
      </c>
      <c r="Z1049" s="990">
        <v>-8.9246116871285155E-2</v>
      </c>
      <c r="AA1049" s="991">
        <v>0.92257945020462218</v>
      </c>
      <c r="AB1049" s="650"/>
      <c r="AC1049" s="650"/>
      <c r="AX1049" s="1101"/>
      <c r="AY1049" s="1112"/>
      <c r="AZ1049" s="896" t="s">
        <v>1</v>
      </c>
      <c r="BA1049" s="897" t="s">
        <v>2</v>
      </c>
      <c r="BB1049" s="989">
        <v>0.25000000000000089</v>
      </c>
      <c r="BC1049" s="990">
        <v>0.24348100736950226</v>
      </c>
      <c r="BD1049" s="1003">
        <v>38.999999999999936</v>
      </c>
      <c r="BE1049" s="990">
        <v>0.31085334922082414</v>
      </c>
      <c r="BF1049" s="990">
        <v>-0.24248682280762601</v>
      </c>
      <c r="BG1049" s="991">
        <v>0.74248682280762779</v>
      </c>
    </row>
    <row r="1050" spans="18:59" ht="15">
      <c r="R1050" s="1101"/>
      <c r="S1050" s="1286" t="s">
        <v>100</v>
      </c>
      <c r="T1050" s="896" t="s">
        <v>2</v>
      </c>
      <c r="U1050" s="897" t="s">
        <v>1</v>
      </c>
      <c r="V1050" s="989">
        <v>8.333333333333226E-2</v>
      </c>
      <c r="W1050" s="990">
        <v>0.28147117240081204</v>
      </c>
      <c r="X1050" s="1003">
        <v>38.999999999999716</v>
      </c>
      <c r="Y1050" s="990">
        <v>0.76875241968892494</v>
      </c>
      <c r="Z1050" s="990">
        <v>-0.48599585133381112</v>
      </c>
      <c r="AA1050" s="991">
        <v>0.65266251800047559</v>
      </c>
      <c r="AB1050" s="650"/>
      <c r="AC1050" s="650"/>
      <c r="AX1050" s="1101"/>
      <c r="AY1050" s="1286" t="s">
        <v>100</v>
      </c>
      <c r="AZ1050" s="896" t="s">
        <v>2</v>
      </c>
      <c r="BA1050" s="897" t="s">
        <v>1</v>
      </c>
      <c r="BB1050" s="989">
        <v>-0.49999999999999828</v>
      </c>
      <c r="BC1050" s="990">
        <v>0.29469832628260717</v>
      </c>
      <c r="BD1050" s="1003">
        <v>39.000000000000149</v>
      </c>
      <c r="BE1050" s="990">
        <v>9.7731651362101601E-2</v>
      </c>
      <c r="BF1050" s="990">
        <v>-1.0960836287217743</v>
      </c>
      <c r="BG1050" s="991">
        <v>9.6083628721777822E-2</v>
      </c>
    </row>
    <row r="1051" spans="18:59" ht="15">
      <c r="R1051" s="1101"/>
      <c r="S1051" s="1112"/>
      <c r="T1051" s="896" t="s">
        <v>1</v>
      </c>
      <c r="U1051" s="897" t="s">
        <v>2</v>
      </c>
      <c r="V1051" s="989">
        <v>-8.333333333333226E-2</v>
      </c>
      <c r="W1051" s="990">
        <v>0.28147117240081204</v>
      </c>
      <c r="X1051" s="1003">
        <v>38.999999999999716</v>
      </c>
      <c r="Y1051" s="990">
        <v>0.76875241968892494</v>
      </c>
      <c r="Z1051" s="990">
        <v>-0.65266251800047559</v>
      </c>
      <c r="AA1051" s="991">
        <v>0.48599585133381112</v>
      </c>
      <c r="AB1051" s="650"/>
      <c r="AC1051" s="650"/>
      <c r="AX1051" s="1101"/>
      <c r="AY1051" s="1112"/>
      <c r="AZ1051" s="896" t="s">
        <v>1</v>
      </c>
      <c r="BA1051" s="897" t="s">
        <v>2</v>
      </c>
      <c r="BB1051" s="989">
        <v>0.49999999999999828</v>
      </c>
      <c r="BC1051" s="990">
        <v>0.29469832628260717</v>
      </c>
      <c r="BD1051" s="1003">
        <v>39.000000000000149</v>
      </c>
      <c r="BE1051" s="990">
        <v>9.7731651362101601E-2</v>
      </c>
      <c r="BF1051" s="990">
        <v>-9.6083628721777822E-2</v>
      </c>
      <c r="BG1051" s="991">
        <v>1.0960836287217743</v>
      </c>
    </row>
    <row r="1052" spans="18:59" ht="15">
      <c r="R1052" s="1101"/>
      <c r="S1052" s="1286" t="s">
        <v>101</v>
      </c>
      <c r="T1052" s="896" t="s">
        <v>2</v>
      </c>
      <c r="U1052" s="897" t="s">
        <v>1</v>
      </c>
      <c r="V1052" s="989">
        <v>8.3333333333334925E-2</v>
      </c>
      <c r="W1052" s="990">
        <v>0.26852097454422547</v>
      </c>
      <c r="X1052" s="1003">
        <v>39.000000000000448</v>
      </c>
      <c r="Y1052" s="990">
        <v>0.75795337056673773</v>
      </c>
      <c r="Z1052" s="990">
        <v>-0.45980160371661583</v>
      </c>
      <c r="AA1052" s="991">
        <v>0.62646827038328567</v>
      </c>
      <c r="AB1052" s="650"/>
      <c r="AC1052" s="650"/>
      <c r="AX1052" s="1101"/>
      <c r="AY1052" s="1286" t="s">
        <v>101</v>
      </c>
      <c r="AZ1052" s="896" t="s">
        <v>2</v>
      </c>
      <c r="BA1052" s="897" t="s">
        <v>1</v>
      </c>
      <c r="BB1052" s="989">
        <v>-8.3333333333333079E-2</v>
      </c>
      <c r="BC1052" s="990">
        <v>0.33571089402709475</v>
      </c>
      <c r="BD1052" s="1003">
        <v>39.00000000000005</v>
      </c>
      <c r="BE1052" s="990">
        <v>0.80525930690024938</v>
      </c>
      <c r="BF1052" s="990">
        <v>-0.7623727104392638</v>
      </c>
      <c r="BG1052" s="991">
        <v>0.59570604377259773</v>
      </c>
    </row>
    <row r="1053" spans="18:59" ht="15">
      <c r="R1053" s="1101"/>
      <c r="S1053" s="1112"/>
      <c r="T1053" s="896" t="s">
        <v>1</v>
      </c>
      <c r="U1053" s="897" t="s">
        <v>2</v>
      </c>
      <c r="V1053" s="989">
        <v>-8.3333333333334925E-2</v>
      </c>
      <c r="W1053" s="990">
        <v>0.26852097454422547</v>
      </c>
      <c r="X1053" s="1003">
        <v>39.000000000000448</v>
      </c>
      <c r="Y1053" s="990">
        <v>0.75795337056673773</v>
      </c>
      <c r="Z1053" s="990">
        <v>-0.62646827038328567</v>
      </c>
      <c r="AA1053" s="991">
        <v>0.45980160371661583</v>
      </c>
      <c r="AB1053" s="650"/>
      <c r="AC1053" s="650"/>
      <c r="AX1053" s="1101"/>
      <c r="AY1053" s="1112"/>
      <c r="AZ1053" s="896" t="s">
        <v>1</v>
      </c>
      <c r="BA1053" s="897" t="s">
        <v>2</v>
      </c>
      <c r="BB1053" s="989">
        <v>8.3333333333333079E-2</v>
      </c>
      <c r="BC1053" s="990">
        <v>0.33571089402709475</v>
      </c>
      <c r="BD1053" s="1003">
        <v>39.00000000000005</v>
      </c>
      <c r="BE1053" s="990">
        <v>0.80525930690024938</v>
      </c>
      <c r="BF1053" s="990">
        <v>-0.59570604377259773</v>
      </c>
      <c r="BG1053" s="991">
        <v>0.7623727104392638</v>
      </c>
    </row>
    <row r="1054" spans="18:59" ht="15">
      <c r="R1054" s="1101"/>
      <c r="S1054" s="1286" t="s">
        <v>102</v>
      </c>
      <c r="T1054" s="896" t="s">
        <v>2</v>
      </c>
      <c r="U1054" s="897" t="s">
        <v>1</v>
      </c>
      <c r="V1054" s="989">
        <v>-8.3333333333328929E-2</v>
      </c>
      <c r="W1054" s="990">
        <v>0.2656765807971137</v>
      </c>
      <c r="X1054" s="990">
        <v>38.999999999999147</v>
      </c>
      <c r="Y1054" s="990">
        <v>0.75544737786866645</v>
      </c>
      <c r="Z1054" s="990">
        <v>-0.62071494097798763</v>
      </c>
      <c r="AA1054" s="991">
        <v>0.45404827431132971</v>
      </c>
      <c r="AB1054" s="650"/>
      <c r="AC1054" s="650"/>
      <c r="AX1054" s="1101"/>
      <c r="AY1054" s="1286" t="s">
        <v>102</v>
      </c>
      <c r="AZ1054" s="896" t="s">
        <v>2</v>
      </c>
      <c r="BA1054" s="897" t="s">
        <v>1</v>
      </c>
      <c r="BB1054" s="989">
        <v>0.16666666666666924</v>
      </c>
      <c r="BC1054" s="990">
        <v>0.32569598208227707</v>
      </c>
      <c r="BD1054" s="990">
        <v>38.999999999999041</v>
      </c>
      <c r="BE1054" s="990">
        <v>0.61172922060584023</v>
      </c>
      <c r="BF1054" s="990">
        <v>-0.49211563898351474</v>
      </c>
      <c r="BG1054" s="991">
        <v>0.82544897231685321</v>
      </c>
    </row>
    <row r="1055" spans="18:59" ht="15">
      <c r="R1055" s="1101"/>
      <c r="S1055" s="1112"/>
      <c r="T1055" s="896" t="s">
        <v>1</v>
      </c>
      <c r="U1055" s="897" t="s">
        <v>2</v>
      </c>
      <c r="V1055" s="989">
        <v>8.3333333333328929E-2</v>
      </c>
      <c r="W1055" s="990">
        <v>0.2656765807971137</v>
      </c>
      <c r="X1055" s="990">
        <v>38.999999999999147</v>
      </c>
      <c r="Y1055" s="990">
        <v>0.75544737786866645</v>
      </c>
      <c r="Z1055" s="990">
        <v>-0.45404827431132971</v>
      </c>
      <c r="AA1055" s="991">
        <v>0.62071494097798763</v>
      </c>
      <c r="AB1055" s="650"/>
      <c r="AC1055" s="650"/>
      <c r="AX1055" s="1101"/>
      <c r="AY1055" s="1112"/>
      <c r="AZ1055" s="896" t="s">
        <v>1</v>
      </c>
      <c r="BA1055" s="897" t="s">
        <v>2</v>
      </c>
      <c r="BB1055" s="989">
        <v>-0.16666666666666924</v>
      </c>
      <c r="BC1055" s="990">
        <v>0.32569598208227707</v>
      </c>
      <c r="BD1055" s="990">
        <v>38.999999999999041</v>
      </c>
      <c r="BE1055" s="990">
        <v>0.61172922060584023</v>
      </c>
      <c r="BF1055" s="990">
        <v>-0.82544897231685321</v>
      </c>
      <c r="BG1055" s="991">
        <v>0.49211563898351474</v>
      </c>
    </row>
    <row r="1056" spans="18:59" ht="15">
      <c r="R1056" s="1101"/>
      <c r="S1056" s="1286" t="s">
        <v>103</v>
      </c>
      <c r="T1056" s="896" t="s">
        <v>2</v>
      </c>
      <c r="U1056" s="897" t="s">
        <v>1</v>
      </c>
      <c r="V1056" s="989">
        <v>-0.16666666666666119</v>
      </c>
      <c r="W1056" s="990">
        <v>0.23979652659919939</v>
      </c>
      <c r="X1056" s="990">
        <v>38.999999999998494</v>
      </c>
      <c r="Y1056" s="990">
        <v>0.49115471468802252</v>
      </c>
      <c r="Z1056" s="990">
        <v>-0.65170092367514854</v>
      </c>
      <c r="AA1056" s="991">
        <v>0.31836759034182616</v>
      </c>
      <c r="AB1056" s="650"/>
      <c r="AC1056" s="650"/>
      <c r="AX1056" s="1101"/>
      <c r="AY1056" s="1286" t="s">
        <v>103</v>
      </c>
      <c r="AZ1056" s="896" t="s">
        <v>2</v>
      </c>
      <c r="BA1056" s="897" t="s">
        <v>1</v>
      </c>
      <c r="BB1056" s="989">
        <v>-0.33333333333333165</v>
      </c>
      <c r="BC1056" s="990">
        <v>0.27468362185933015</v>
      </c>
      <c r="BD1056" s="1003">
        <v>38.999999999999801</v>
      </c>
      <c r="BE1056" s="990">
        <v>0.23223052965810731</v>
      </c>
      <c r="BF1056" s="990">
        <v>-0.88893340115093122</v>
      </c>
      <c r="BG1056" s="991">
        <v>0.2222667344842679</v>
      </c>
    </row>
    <row r="1057" spans="18:59" ht="15">
      <c r="R1057" s="1101"/>
      <c r="S1057" s="1112"/>
      <c r="T1057" s="896" t="s">
        <v>1</v>
      </c>
      <c r="U1057" s="897" t="s">
        <v>2</v>
      </c>
      <c r="V1057" s="989">
        <v>0.16666666666666119</v>
      </c>
      <c r="W1057" s="990">
        <v>0.23979652659919939</v>
      </c>
      <c r="X1057" s="990">
        <v>38.999999999998494</v>
      </c>
      <c r="Y1057" s="990">
        <v>0.49115471468802252</v>
      </c>
      <c r="Z1057" s="990">
        <v>-0.31836759034182616</v>
      </c>
      <c r="AA1057" s="991">
        <v>0.65170092367514854</v>
      </c>
      <c r="AB1057" s="650"/>
      <c r="AC1057" s="650"/>
      <c r="AX1057" s="1101"/>
      <c r="AY1057" s="1112"/>
      <c r="AZ1057" s="896" t="s">
        <v>1</v>
      </c>
      <c r="BA1057" s="897" t="s">
        <v>2</v>
      </c>
      <c r="BB1057" s="989">
        <v>0.33333333333333165</v>
      </c>
      <c r="BC1057" s="990">
        <v>0.27468362185933015</v>
      </c>
      <c r="BD1057" s="1003">
        <v>38.999999999999801</v>
      </c>
      <c r="BE1057" s="990">
        <v>0.23223052965810731</v>
      </c>
      <c r="BF1057" s="990">
        <v>-0.2222667344842679</v>
      </c>
      <c r="BG1057" s="991">
        <v>0.88893340115093122</v>
      </c>
    </row>
    <row r="1058" spans="18:59" ht="17.25" thickBot="1">
      <c r="R1058" s="1101"/>
      <c r="S1058" s="1287" t="s">
        <v>104</v>
      </c>
      <c r="T1058" s="896" t="s">
        <v>2</v>
      </c>
      <c r="U1058" s="897" t="s">
        <v>1</v>
      </c>
      <c r="V1058" s="1002" t="s">
        <v>2389</v>
      </c>
      <c r="W1058" s="990">
        <v>0.27273194908074971</v>
      </c>
      <c r="X1058" s="1003">
        <v>39.000000000000341</v>
      </c>
      <c r="Y1058" s="990">
        <v>8.9881916867243956E-3</v>
      </c>
      <c r="Z1058" s="990">
        <v>0.19834756299096296</v>
      </c>
      <c r="AA1058" s="991">
        <v>1.3016524370099292</v>
      </c>
      <c r="AB1058" s="650"/>
      <c r="AC1058" s="650"/>
      <c r="AX1058" s="1101"/>
      <c r="AY1058" s="1287" t="s">
        <v>104</v>
      </c>
      <c r="AZ1058" s="896" t="s">
        <v>2</v>
      </c>
      <c r="BA1058" s="897" t="s">
        <v>1</v>
      </c>
      <c r="BB1058" s="989">
        <v>8.3333333333250284E-2</v>
      </c>
      <c r="BC1058" s="990">
        <v>0.27892923738500802</v>
      </c>
      <c r="BD1058" s="990">
        <v>38.999999999999439</v>
      </c>
      <c r="BE1058" s="990">
        <v>0.76670817085153442</v>
      </c>
      <c r="BF1058" s="990">
        <v>-0.48085430245810401</v>
      </c>
      <c r="BG1058" s="991">
        <v>0.64752096912460455</v>
      </c>
    </row>
    <row r="1059" spans="18:59" ht="17.25" thickBot="1">
      <c r="R1059" s="1109"/>
      <c r="S1059" s="1113"/>
      <c r="T1059" s="992" t="s">
        <v>1</v>
      </c>
      <c r="U1059" s="965" t="s">
        <v>2</v>
      </c>
      <c r="V1059" s="966" t="s">
        <v>2390</v>
      </c>
      <c r="W1059" s="967">
        <v>0.27273194908074971</v>
      </c>
      <c r="X1059" s="1004">
        <v>39.000000000000341</v>
      </c>
      <c r="Y1059" s="967">
        <v>8.9881916867243956E-3</v>
      </c>
      <c r="Z1059" s="967">
        <v>-1.3016524370099292</v>
      </c>
      <c r="AA1059" s="968">
        <v>-0.19834756299096296</v>
      </c>
      <c r="AB1059" s="650"/>
      <c r="AC1059" s="650"/>
      <c r="AX1059" s="1109"/>
      <c r="AY1059" s="1113"/>
      <c r="AZ1059" s="992" t="s">
        <v>1</v>
      </c>
      <c r="BA1059" s="965" t="s">
        <v>2</v>
      </c>
      <c r="BB1059" s="993">
        <v>-8.3333333333250284E-2</v>
      </c>
      <c r="BC1059" s="967">
        <v>0.27892923738500802</v>
      </c>
      <c r="BD1059" s="967">
        <v>38.999999999999439</v>
      </c>
      <c r="BE1059" s="967">
        <v>0.76670817085153442</v>
      </c>
      <c r="BF1059" s="967">
        <v>-0.64752096912460455</v>
      </c>
      <c r="BG1059" s="968">
        <v>0.48085430245810401</v>
      </c>
    </row>
    <row r="1060" spans="18:59" ht="15">
      <c r="R1060" s="1292" t="s">
        <v>81</v>
      </c>
      <c r="S1060" s="1105"/>
      <c r="T1060" s="1105"/>
      <c r="U1060" s="1105"/>
      <c r="V1060" s="1105"/>
      <c r="W1060" s="1105"/>
      <c r="X1060" s="1105"/>
      <c r="Y1060" s="1105"/>
      <c r="Z1060" s="1105"/>
      <c r="AA1060" s="1105"/>
      <c r="AB1060" s="650"/>
      <c r="AC1060" s="650"/>
      <c r="AX1060" s="1292" t="s">
        <v>81</v>
      </c>
      <c r="AY1060" s="1105"/>
      <c r="AZ1060" s="1105"/>
      <c r="BA1060" s="1105"/>
      <c r="BB1060" s="1105"/>
      <c r="BC1060" s="1105"/>
      <c r="BD1060" s="1105"/>
      <c r="BE1060" s="1105"/>
      <c r="BF1060" s="1105"/>
      <c r="BG1060" s="1105"/>
    </row>
    <row r="1061" spans="18:59" ht="15">
      <c r="R1061" s="1292" t="s">
        <v>1894</v>
      </c>
      <c r="S1061" s="1105"/>
      <c r="T1061" s="1105"/>
      <c r="U1061" s="1105"/>
      <c r="V1061" s="1105"/>
      <c r="W1061" s="1105"/>
      <c r="X1061" s="1105"/>
      <c r="Y1061" s="1105"/>
      <c r="Z1061" s="1105"/>
      <c r="AA1061" s="1105"/>
      <c r="AB1061" s="650"/>
      <c r="AC1061" s="650"/>
      <c r="AX1061" s="1292" t="s">
        <v>1903</v>
      </c>
      <c r="AY1061" s="1105"/>
      <c r="AZ1061" s="1105"/>
      <c r="BA1061" s="1105"/>
      <c r="BB1061" s="1105"/>
      <c r="BC1061" s="1105"/>
      <c r="BD1061" s="1105"/>
      <c r="BE1061" s="1105"/>
      <c r="BF1061" s="1105"/>
      <c r="BG1061" s="1105"/>
    </row>
    <row r="1062" spans="18:59" ht="15">
      <c r="R1062" s="650"/>
      <c r="S1062" s="650"/>
      <c r="T1062" s="650"/>
      <c r="U1062" s="650"/>
      <c r="V1062" s="650"/>
      <c r="W1062" s="650"/>
      <c r="X1062" s="650"/>
      <c r="Y1062" s="650"/>
      <c r="Z1062" s="650"/>
      <c r="AA1062" s="650"/>
      <c r="AB1062" s="650"/>
      <c r="AC1062" s="650"/>
      <c r="AX1062" s="650"/>
      <c r="AY1062" s="650"/>
      <c r="AZ1062" s="650"/>
      <c r="BA1062" s="650"/>
      <c r="BB1062" s="650"/>
      <c r="BC1062" s="650"/>
      <c r="BD1062" s="650"/>
      <c r="BE1062" s="650"/>
      <c r="BF1062" s="650"/>
      <c r="BG1062" s="650"/>
    </row>
    <row r="1063" spans="18:59" ht="15.75" thickBot="1">
      <c r="R1063" s="1106" t="s">
        <v>942</v>
      </c>
      <c r="S1063" s="1105"/>
      <c r="T1063" s="1105"/>
      <c r="U1063" s="1105"/>
      <c r="V1063" s="1105"/>
      <c r="W1063" s="1105"/>
      <c r="X1063" s="650"/>
      <c r="Y1063" s="650"/>
      <c r="Z1063" s="650"/>
      <c r="AA1063" s="650"/>
      <c r="AB1063" s="650"/>
      <c r="AC1063" s="650"/>
      <c r="AX1063" s="1106" t="s">
        <v>942</v>
      </c>
      <c r="AY1063" s="1105"/>
      <c r="AZ1063" s="1105"/>
      <c r="BA1063" s="1105"/>
      <c r="BB1063" s="1105"/>
      <c r="BC1063" s="1105"/>
      <c r="BD1063" s="650"/>
      <c r="BE1063" s="650"/>
      <c r="BF1063" s="650"/>
      <c r="BG1063" s="650"/>
    </row>
    <row r="1064" spans="18:59" ht="30" thickBot="1">
      <c r="R1064" s="884" t="s">
        <v>109</v>
      </c>
      <c r="S1064" s="886" t="s">
        <v>96</v>
      </c>
      <c r="T1064" s="887" t="s">
        <v>849</v>
      </c>
      <c r="U1064" s="888" t="s">
        <v>850</v>
      </c>
      <c r="V1064" s="888" t="s">
        <v>36</v>
      </c>
      <c r="W1064" s="889" t="s">
        <v>39</v>
      </c>
      <c r="X1064" s="650"/>
      <c r="Y1064" s="650"/>
      <c r="Z1064" s="650"/>
      <c r="AA1064" s="650"/>
      <c r="AB1064" s="650"/>
      <c r="AC1064" s="650"/>
      <c r="AX1064" s="884" t="s">
        <v>109</v>
      </c>
      <c r="AY1064" s="886" t="s">
        <v>96</v>
      </c>
      <c r="AZ1064" s="887" t="s">
        <v>849</v>
      </c>
      <c r="BA1064" s="888" t="s">
        <v>850</v>
      </c>
      <c r="BB1064" s="888" t="s">
        <v>36</v>
      </c>
      <c r="BC1064" s="889" t="s">
        <v>39</v>
      </c>
      <c r="BD1064" s="650"/>
      <c r="BE1064" s="650"/>
      <c r="BF1064" s="650"/>
      <c r="BG1064" s="650"/>
    </row>
    <row r="1065" spans="18:59" ht="15">
      <c r="R1065" s="1284" t="s">
        <v>858</v>
      </c>
      <c r="S1065" s="924" t="s">
        <v>99</v>
      </c>
      <c r="T1065" s="925">
        <v>0</v>
      </c>
      <c r="U1065" s="994" t="s">
        <v>851</v>
      </c>
      <c r="V1065" s="994" t="s">
        <v>851</v>
      </c>
      <c r="W1065" s="995" t="s">
        <v>851</v>
      </c>
      <c r="X1065" s="650"/>
      <c r="Y1065" s="650"/>
      <c r="Z1065" s="650"/>
      <c r="AA1065" s="650"/>
      <c r="AB1065" s="650"/>
      <c r="AC1065" s="650"/>
      <c r="AX1065" s="1284" t="s">
        <v>858</v>
      </c>
      <c r="AY1065" s="924" t="s">
        <v>99</v>
      </c>
      <c r="AZ1065" s="925">
        <v>0</v>
      </c>
      <c r="BA1065" s="994" t="s">
        <v>851</v>
      </c>
      <c r="BB1065" s="994" t="s">
        <v>851</v>
      </c>
      <c r="BC1065" s="995" t="s">
        <v>851</v>
      </c>
      <c r="BD1065" s="650"/>
      <c r="BE1065" s="650"/>
      <c r="BF1065" s="650"/>
      <c r="BG1065" s="650"/>
    </row>
    <row r="1066" spans="18:59" ht="15">
      <c r="R1066" s="1101"/>
      <c r="S1066" s="909" t="s">
        <v>100</v>
      </c>
      <c r="T1066" s="910">
        <v>0</v>
      </c>
      <c r="U1066" s="943" t="s">
        <v>851</v>
      </c>
      <c r="V1066" s="943" t="s">
        <v>851</v>
      </c>
      <c r="W1066" s="944" t="s">
        <v>851</v>
      </c>
      <c r="X1066" s="650"/>
      <c r="Y1066" s="650"/>
      <c r="Z1066" s="650"/>
      <c r="AA1066" s="650"/>
      <c r="AB1066" s="650"/>
      <c r="AC1066" s="650"/>
      <c r="AX1066" s="1101"/>
      <c r="AY1066" s="909" t="s">
        <v>100</v>
      </c>
      <c r="AZ1066" s="910">
        <v>0</v>
      </c>
      <c r="BA1066" s="943" t="s">
        <v>851</v>
      </c>
      <c r="BB1066" s="943" t="s">
        <v>851</v>
      </c>
      <c r="BC1066" s="944" t="s">
        <v>851</v>
      </c>
      <c r="BD1066" s="650"/>
      <c r="BE1066" s="650"/>
      <c r="BF1066" s="650"/>
      <c r="BG1066" s="650"/>
    </row>
    <row r="1067" spans="18:59" ht="15">
      <c r="R1067" s="1101"/>
      <c r="S1067" s="909" t="s">
        <v>101</v>
      </c>
      <c r="T1067" s="910">
        <v>0</v>
      </c>
      <c r="U1067" s="943" t="s">
        <v>851</v>
      </c>
      <c r="V1067" s="943" t="s">
        <v>851</v>
      </c>
      <c r="W1067" s="944" t="s">
        <v>851</v>
      </c>
      <c r="X1067" s="650"/>
      <c r="Y1067" s="650"/>
      <c r="Z1067" s="650"/>
      <c r="AA1067" s="650"/>
      <c r="AB1067" s="650"/>
      <c r="AC1067" s="650"/>
      <c r="AX1067" s="1101"/>
      <c r="AY1067" s="909" t="s">
        <v>101</v>
      </c>
      <c r="AZ1067" s="910">
        <v>0</v>
      </c>
      <c r="BA1067" s="943" t="s">
        <v>851</v>
      </c>
      <c r="BB1067" s="943" t="s">
        <v>851</v>
      </c>
      <c r="BC1067" s="944" t="s">
        <v>851</v>
      </c>
      <c r="BD1067" s="650"/>
      <c r="BE1067" s="650"/>
      <c r="BF1067" s="650"/>
      <c r="BG1067" s="650"/>
    </row>
    <row r="1068" spans="18:59" ht="15">
      <c r="R1068" s="1101"/>
      <c r="S1068" s="909" t="s">
        <v>102</v>
      </c>
      <c r="T1068" s="910">
        <v>0</v>
      </c>
      <c r="U1068" s="943" t="s">
        <v>851</v>
      </c>
      <c r="V1068" s="943" t="s">
        <v>851</v>
      </c>
      <c r="W1068" s="944" t="s">
        <v>851</v>
      </c>
      <c r="X1068" s="650"/>
      <c r="Y1068" s="650"/>
      <c r="Z1068" s="650"/>
      <c r="AA1068" s="650"/>
      <c r="AB1068" s="650"/>
      <c r="AC1068" s="650"/>
      <c r="AX1068" s="1101"/>
      <c r="AY1068" s="909" t="s">
        <v>102</v>
      </c>
      <c r="AZ1068" s="910">
        <v>0</v>
      </c>
      <c r="BA1068" s="943" t="s">
        <v>851</v>
      </c>
      <c r="BB1068" s="943" t="s">
        <v>851</v>
      </c>
      <c r="BC1068" s="944" t="s">
        <v>851</v>
      </c>
      <c r="BD1068" s="650"/>
      <c r="BE1068" s="650"/>
      <c r="BF1068" s="650"/>
      <c r="BG1068" s="650"/>
    </row>
    <row r="1069" spans="18:59" ht="15">
      <c r="R1069" s="1101"/>
      <c r="S1069" s="909" t="s">
        <v>103</v>
      </c>
      <c r="T1069" s="910">
        <v>0</v>
      </c>
      <c r="U1069" s="943" t="s">
        <v>851</v>
      </c>
      <c r="V1069" s="943" t="s">
        <v>851</v>
      </c>
      <c r="W1069" s="944" t="s">
        <v>851</v>
      </c>
      <c r="X1069" s="650"/>
      <c r="Y1069" s="650"/>
      <c r="Z1069" s="650"/>
      <c r="AA1069" s="650"/>
      <c r="AB1069" s="650"/>
      <c r="AC1069" s="650"/>
      <c r="AX1069" s="1101"/>
      <c r="AY1069" s="909" t="s">
        <v>103</v>
      </c>
      <c r="AZ1069" s="910">
        <v>0</v>
      </c>
      <c r="BA1069" s="943" t="s">
        <v>851</v>
      </c>
      <c r="BB1069" s="943" t="s">
        <v>851</v>
      </c>
      <c r="BC1069" s="944" t="s">
        <v>851</v>
      </c>
      <c r="BD1069" s="650"/>
      <c r="BE1069" s="650"/>
      <c r="BF1069" s="650"/>
      <c r="BG1069" s="650"/>
    </row>
    <row r="1070" spans="18:59" ht="15">
      <c r="R1070" s="1102"/>
      <c r="S1070" s="914" t="s">
        <v>104</v>
      </c>
      <c r="T1070" s="915">
        <v>0</v>
      </c>
      <c r="U1070" s="998" t="s">
        <v>851</v>
      </c>
      <c r="V1070" s="998" t="s">
        <v>851</v>
      </c>
      <c r="W1070" s="999" t="s">
        <v>851</v>
      </c>
      <c r="X1070" s="650"/>
      <c r="Y1070" s="650"/>
      <c r="Z1070" s="650"/>
      <c r="AA1070" s="650"/>
      <c r="AB1070" s="650"/>
      <c r="AC1070" s="650"/>
      <c r="AX1070" s="1102"/>
      <c r="AY1070" s="914" t="s">
        <v>104</v>
      </c>
      <c r="AZ1070" s="915">
        <v>0</v>
      </c>
      <c r="BA1070" s="998" t="s">
        <v>851</v>
      </c>
      <c r="BB1070" s="998" t="s">
        <v>851</v>
      </c>
      <c r="BC1070" s="999" t="s">
        <v>851</v>
      </c>
      <c r="BD1070" s="650"/>
      <c r="BE1070" s="650"/>
      <c r="BF1070" s="650"/>
      <c r="BG1070" s="650"/>
    </row>
    <row r="1071" spans="18:59" ht="15">
      <c r="R1071" s="1285" t="s">
        <v>1049</v>
      </c>
      <c r="S1071" s="904" t="s">
        <v>99</v>
      </c>
      <c r="T1071" s="905">
        <v>0</v>
      </c>
      <c r="U1071" s="982" t="s">
        <v>851</v>
      </c>
      <c r="V1071" s="982" t="s">
        <v>851</v>
      </c>
      <c r="W1071" s="983" t="s">
        <v>851</v>
      </c>
      <c r="X1071" s="650"/>
      <c r="Y1071" s="650"/>
      <c r="Z1071" s="650"/>
      <c r="AA1071" s="650"/>
      <c r="AB1071" s="650"/>
      <c r="AC1071" s="650"/>
      <c r="AX1071" s="1285" t="s">
        <v>1049</v>
      </c>
      <c r="AY1071" s="904" t="s">
        <v>99</v>
      </c>
      <c r="AZ1071" s="905">
        <v>0</v>
      </c>
      <c r="BA1071" s="982" t="s">
        <v>851</v>
      </c>
      <c r="BB1071" s="982" t="s">
        <v>851</v>
      </c>
      <c r="BC1071" s="983" t="s">
        <v>851</v>
      </c>
      <c r="BD1071" s="650"/>
      <c r="BE1071" s="650"/>
      <c r="BF1071" s="650"/>
      <c r="BG1071" s="650"/>
    </row>
    <row r="1072" spans="18:59" ht="15">
      <c r="R1072" s="1101"/>
      <c r="S1072" s="909" t="s">
        <v>100</v>
      </c>
      <c r="T1072" s="910">
        <v>0</v>
      </c>
      <c r="U1072" s="943" t="s">
        <v>851</v>
      </c>
      <c r="V1072" s="943" t="s">
        <v>851</v>
      </c>
      <c r="W1072" s="944" t="s">
        <v>851</v>
      </c>
      <c r="X1072" s="650"/>
      <c r="Y1072" s="650"/>
      <c r="Z1072" s="650"/>
      <c r="AA1072" s="650"/>
      <c r="AB1072" s="650"/>
      <c r="AC1072" s="650"/>
      <c r="AX1072" s="1101"/>
      <c r="AY1072" s="909" t="s">
        <v>100</v>
      </c>
      <c r="AZ1072" s="910">
        <v>0</v>
      </c>
      <c r="BA1072" s="943" t="s">
        <v>851</v>
      </c>
      <c r="BB1072" s="943" t="s">
        <v>851</v>
      </c>
      <c r="BC1072" s="944" t="s">
        <v>851</v>
      </c>
      <c r="BD1072" s="650"/>
      <c r="BE1072" s="650"/>
      <c r="BF1072" s="650"/>
      <c r="BG1072" s="650"/>
    </row>
    <row r="1073" spans="18:59" ht="15">
      <c r="R1073" s="1101"/>
      <c r="S1073" s="909" t="s">
        <v>101</v>
      </c>
      <c r="T1073" s="910">
        <v>0</v>
      </c>
      <c r="U1073" s="943" t="s">
        <v>851</v>
      </c>
      <c r="V1073" s="943" t="s">
        <v>851</v>
      </c>
      <c r="W1073" s="944" t="s">
        <v>851</v>
      </c>
      <c r="X1073" s="650"/>
      <c r="Y1073" s="650"/>
      <c r="Z1073" s="650"/>
      <c r="AA1073" s="650"/>
      <c r="AB1073" s="650"/>
      <c r="AC1073" s="650"/>
      <c r="AX1073" s="1101"/>
      <c r="AY1073" s="909" t="s">
        <v>101</v>
      </c>
      <c r="AZ1073" s="910">
        <v>0</v>
      </c>
      <c r="BA1073" s="943" t="s">
        <v>851</v>
      </c>
      <c r="BB1073" s="943" t="s">
        <v>851</v>
      </c>
      <c r="BC1073" s="944" t="s">
        <v>851</v>
      </c>
      <c r="BD1073" s="650"/>
      <c r="BE1073" s="650"/>
      <c r="BF1073" s="650"/>
      <c r="BG1073" s="650"/>
    </row>
    <row r="1074" spans="18:59" ht="15">
      <c r="R1074" s="1101"/>
      <c r="S1074" s="909" t="s">
        <v>102</v>
      </c>
      <c r="T1074" s="910">
        <v>0</v>
      </c>
      <c r="U1074" s="943" t="s">
        <v>851</v>
      </c>
      <c r="V1074" s="943" t="s">
        <v>851</v>
      </c>
      <c r="W1074" s="944" t="s">
        <v>851</v>
      </c>
      <c r="X1074" s="650"/>
      <c r="Y1074" s="650"/>
      <c r="Z1074" s="650"/>
      <c r="AA1074" s="650"/>
      <c r="AB1074" s="650"/>
      <c r="AC1074" s="650"/>
      <c r="AX1074" s="1101"/>
      <c r="AY1074" s="909" t="s">
        <v>102</v>
      </c>
      <c r="AZ1074" s="910">
        <v>0</v>
      </c>
      <c r="BA1074" s="943" t="s">
        <v>851</v>
      </c>
      <c r="BB1074" s="943" t="s">
        <v>851</v>
      </c>
      <c r="BC1074" s="944" t="s">
        <v>851</v>
      </c>
      <c r="BD1074" s="650"/>
      <c r="BE1074" s="650"/>
      <c r="BF1074" s="650"/>
      <c r="BG1074" s="650"/>
    </row>
    <row r="1075" spans="18:59" ht="15">
      <c r="R1075" s="1101"/>
      <c r="S1075" s="909" t="s">
        <v>103</v>
      </c>
      <c r="T1075" s="910">
        <v>0</v>
      </c>
      <c r="U1075" s="943" t="s">
        <v>851</v>
      </c>
      <c r="V1075" s="943" t="s">
        <v>851</v>
      </c>
      <c r="W1075" s="944" t="s">
        <v>851</v>
      </c>
      <c r="X1075" s="650"/>
      <c r="Y1075" s="650"/>
      <c r="Z1075" s="650"/>
      <c r="AA1075" s="650"/>
      <c r="AB1075" s="650"/>
      <c r="AC1075" s="650"/>
      <c r="AX1075" s="1101"/>
      <c r="AY1075" s="909" t="s">
        <v>103</v>
      </c>
      <c r="AZ1075" s="910">
        <v>0</v>
      </c>
      <c r="BA1075" s="943" t="s">
        <v>851</v>
      </c>
      <c r="BB1075" s="943" t="s">
        <v>851</v>
      </c>
      <c r="BC1075" s="944" t="s">
        <v>851</v>
      </c>
      <c r="BD1075" s="650"/>
      <c r="BE1075" s="650"/>
      <c r="BF1075" s="650"/>
      <c r="BG1075" s="650"/>
    </row>
    <row r="1076" spans="18:59" ht="15">
      <c r="R1076" s="1102"/>
      <c r="S1076" s="914" t="s">
        <v>104</v>
      </c>
      <c r="T1076" s="915">
        <v>0</v>
      </c>
      <c r="U1076" s="998" t="s">
        <v>851</v>
      </c>
      <c r="V1076" s="998" t="s">
        <v>851</v>
      </c>
      <c r="W1076" s="999" t="s">
        <v>851</v>
      </c>
      <c r="X1076" s="650"/>
      <c r="Y1076" s="650"/>
      <c r="Z1076" s="650"/>
      <c r="AA1076" s="650"/>
      <c r="AB1076" s="650"/>
      <c r="AC1076" s="650"/>
      <c r="AX1076" s="1102"/>
      <c r="AY1076" s="914" t="s">
        <v>104</v>
      </c>
      <c r="AZ1076" s="915">
        <v>0</v>
      </c>
      <c r="BA1076" s="998" t="s">
        <v>851</v>
      </c>
      <c r="BB1076" s="998" t="s">
        <v>851</v>
      </c>
      <c r="BC1076" s="999" t="s">
        <v>851</v>
      </c>
      <c r="BD1076" s="650"/>
      <c r="BE1076" s="650"/>
      <c r="BF1076" s="650"/>
      <c r="BG1076" s="650"/>
    </row>
    <row r="1077" spans="18:59" ht="15.75" thickBot="1">
      <c r="R1077" s="1288" t="s">
        <v>10</v>
      </c>
      <c r="S1077" s="904" t="s">
        <v>99</v>
      </c>
      <c r="T1077" s="905">
        <v>1</v>
      </c>
      <c r="U1077" s="1008">
        <v>38.999999999999957</v>
      </c>
      <c r="V1077" s="977">
        <v>2.7751423149905343</v>
      </c>
      <c r="W1077" s="978">
        <v>0.1037518143288604</v>
      </c>
      <c r="X1077" s="650"/>
      <c r="Y1077" s="650"/>
      <c r="Z1077" s="650"/>
      <c r="AA1077" s="650"/>
      <c r="AB1077" s="650"/>
      <c r="AC1077" s="650"/>
      <c r="AX1077" s="1288" t="s">
        <v>10</v>
      </c>
      <c r="AY1077" s="904" t="s">
        <v>99</v>
      </c>
      <c r="AZ1077" s="905">
        <v>1</v>
      </c>
      <c r="BA1077" s="1008">
        <v>38.999999999999936</v>
      </c>
      <c r="BB1077" s="977">
        <v>1.0542651181417777</v>
      </c>
      <c r="BC1077" s="978">
        <v>0.31085334922082414</v>
      </c>
      <c r="BD1077" s="650"/>
      <c r="BE1077" s="650"/>
      <c r="BF1077" s="650"/>
      <c r="BG1077" s="650"/>
    </row>
    <row r="1078" spans="18:59" ht="15">
      <c r="R1078" s="1101"/>
      <c r="S1078" s="909" t="s">
        <v>100</v>
      </c>
      <c r="T1078" s="910">
        <v>1</v>
      </c>
      <c r="U1078" s="927">
        <v>38.999999999999716</v>
      </c>
      <c r="V1078" s="941">
        <v>8.765358106083071E-2</v>
      </c>
      <c r="W1078" s="942">
        <v>0.76875241968892494</v>
      </c>
      <c r="X1078" s="650"/>
      <c r="Y1078" s="650"/>
      <c r="Z1078" s="650"/>
      <c r="AA1078" s="650"/>
      <c r="AB1078" s="650"/>
      <c r="AC1078" s="650"/>
      <c r="AX1078" s="1101"/>
      <c r="AY1078" s="909" t="s">
        <v>100</v>
      </c>
      <c r="AZ1078" s="910">
        <v>1</v>
      </c>
      <c r="BA1078" s="927">
        <v>39.000000000000149</v>
      </c>
      <c r="BB1078" s="941">
        <v>2.8786221979223483</v>
      </c>
      <c r="BC1078" s="942">
        <v>9.7731651362101601E-2</v>
      </c>
      <c r="BD1078" s="650"/>
      <c r="BE1078" s="650"/>
      <c r="BF1078" s="650"/>
      <c r="BG1078" s="650"/>
    </row>
    <row r="1079" spans="18:59" ht="15">
      <c r="R1079" s="1101"/>
      <c r="S1079" s="909" t="s">
        <v>101</v>
      </c>
      <c r="T1079" s="910">
        <v>1</v>
      </c>
      <c r="U1079" s="927">
        <v>39.000000000000448</v>
      </c>
      <c r="V1079" s="941">
        <v>9.6312150148176026E-2</v>
      </c>
      <c r="W1079" s="942">
        <v>0.75795337056673773</v>
      </c>
      <c r="X1079" s="650"/>
      <c r="Y1079" s="650"/>
      <c r="Z1079" s="650"/>
      <c r="AA1079" s="650"/>
      <c r="AB1079" s="650"/>
      <c r="AC1079" s="650"/>
      <c r="AX1079" s="1101"/>
      <c r="AY1079" s="909" t="s">
        <v>101</v>
      </c>
      <c r="AZ1079" s="910">
        <v>1</v>
      </c>
      <c r="BA1079" s="927">
        <v>39.00000000000005</v>
      </c>
      <c r="BB1079" s="941">
        <v>6.1617863914050483E-2</v>
      </c>
      <c r="BC1079" s="942">
        <v>0.80525930690024938</v>
      </c>
      <c r="BD1079" s="650"/>
      <c r="BE1079" s="650"/>
      <c r="BF1079" s="650"/>
      <c r="BG1079" s="650"/>
    </row>
    <row r="1080" spans="18:59" ht="15">
      <c r="R1080" s="1101"/>
      <c r="S1080" s="909" t="s">
        <v>102</v>
      </c>
      <c r="T1080" s="910">
        <v>1</v>
      </c>
      <c r="U1080" s="941">
        <v>38.999999999999147</v>
      </c>
      <c r="V1080" s="941">
        <v>9.8385469222997082E-2</v>
      </c>
      <c r="W1080" s="942">
        <v>0.75544737786866645</v>
      </c>
      <c r="X1080" s="650"/>
      <c r="Y1080" s="650"/>
      <c r="Z1080" s="650"/>
      <c r="AA1080" s="650"/>
      <c r="AB1080" s="650"/>
      <c r="AC1080" s="650"/>
      <c r="AX1080" s="1101"/>
      <c r="AY1080" s="909" t="s">
        <v>102</v>
      </c>
      <c r="AZ1080" s="910">
        <v>1</v>
      </c>
      <c r="BA1080" s="941">
        <v>38.999999999999041</v>
      </c>
      <c r="BB1080" s="941">
        <v>0.26186213070726078</v>
      </c>
      <c r="BC1080" s="942">
        <v>0.61172922060584023</v>
      </c>
      <c r="BD1080" s="650"/>
      <c r="BE1080" s="650"/>
      <c r="BF1080" s="650"/>
      <c r="BG1080" s="650"/>
    </row>
    <row r="1081" spans="18:59" ht="15">
      <c r="R1081" s="1101"/>
      <c r="S1081" s="909" t="s">
        <v>103</v>
      </c>
      <c r="T1081" s="910">
        <v>1</v>
      </c>
      <c r="U1081" s="941">
        <v>38.999999999998494</v>
      </c>
      <c r="V1081" s="941">
        <v>0.48307184145331505</v>
      </c>
      <c r="W1081" s="942">
        <v>0.49115471468802252</v>
      </c>
      <c r="X1081" s="650"/>
      <c r="Y1081" s="650"/>
      <c r="Z1081" s="650"/>
      <c r="AA1081" s="650"/>
      <c r="AB1081" s="650"/>
      <c r="AC1081" s="650"/>
      <c r="AX1081" s="1101"/>
      <c r="AY1081" s="909" t="s">
        <v>103</v>
      </c>
      <c r="AZ1081" s="910">
        <v>1</v>
      </c>
      <c r="BA1081" s="927">
        <v>38.999999999999801</v>
      </c>
      <c r="BB1081" s="941">
        <v>1.4726242920075234</v>
      </c>
      <c r="BC1081" s="942">
        <v>0.23223052965810731</v>
      </c>
      <c r="BD1081" s="650"/>
      <c r="BE1081" s="650"/>
      <c r="BF1081" s="650"/>
      <c r="BG1081" s="650"/>
    </row>
    <row r="1082" spans="18:59" ht="15.75" thickBot="1">
      <c r="R1082" s="1109"/>
      <c r="S1082" s="919" t="s">
        <v>104</v>
      </c>
      <c r="T1082" s="920">
        <v>1</v>
      </c>
      <c r="U1082" s="931">
        <v>39.000000000000341</v>
      </c>
      <c r="V1082" s="958">
        <v>7.562240663909213</v>
      </c>
      <c r="W1082" s="959">
        <v>8.9881916867243956E-3</v>
      </c>
      <c r="X1082" s="650"/>
      <c r="Y1082" s="650"/>
      <c r="Z1082" s="650"/>
      <c r="AA1082" s="650"/>
      <c r="AB1082" s="650"/>
      <c r="AC1082" s="650"/>
      <c r="AX1082" s="1109"/>
      <c r="AY1082" s="919" t="s">
        <v>104</v>
      </c>
      <c r="AZ1082" s="920">
        <v>1</v>
      </c>
      <c r="BA1082" s="958">
        <v>38.999999999999439</v>
      </c>
      <c r="BB1082" s="958">
        <v>8.9258468110903863E-2</v>
      </c>
      <c r="BC1082" s="959">
        <v>0.76670817085153442</v>
      </c>
      <c r="BD1082" s="650"/>
      <c r="BE1082" s="650"/>
      <c r="BF1082" s="650"/>
      <c r="BG1082" s="650"/>
    </row>
    <row r="1083" spans="18:59" ht="15">
      <c r="R1083" s="1292" t="s">
        <v>867</v>
      </c>
      <c r="S1083" s="1105"/>
      <c r="T1083" s="1105"/>
      <c r="U1083" s="1105"/>
      <c r="V1083" s="1105"/>
      <c r="W1083" s="1105"/>
      <c r="X1083" s="650"/>
      <c r="Y1083" s="650"/>
      <c r="Z1083" s="650"/>
      <c r="AA1083" s="650"/>
      <c r="AB1083" s="650"/>
      <c r="AC1083" s="650"/>
      <c r="AX1083" s="1292" t="s">
        <v>867</v>
      </c>
      <c r="AY1083" s="1105"/>
      <c r="AZ1083" s="1105"/>
      <c r="BA1083" s="1105"/>
      <c r="BB1083" s="1105"/>
      <c r="BC1083" s="1105"/>
      <c r="BD1083" s="650"/>
      <c r="BE1083" s="650"/>
      <c r="BF1083" s="650"/>
      <c r="BG1083" s="650"/>
    </row>
    <row r="1084" spans="18:59" ht="15">
      <c r="R1084" s="1292" t="s">
        <v>1885</v>
      </c>
      <c r="S1084" s="1105"/>
      <c r="T1084" s="1105"/>
      <c r="U1084" s="1105"/>
      <c r="V1084" s="1105"/>
      <c r="W1084" s="1105"/>
      <c r="X1084" s="650"/>
      <c r="Y1084" s="650"/>
      <c r="Z1084" s="650"/>
      <c r="AA1084" s="650"/>
      <c r="AB1084" s="650"/>
      <c r="AC1084" s="650"/>
      <c r="AX1084" s="1292" t="s">
        <v>1897</v>
      </c>
      <c r="AY1084" s="1105"/>
      <c r="AZ1084" s="1105"/>
      <c r="BA1084" s="1105"/>
      <c r="BB1084" s="1105"/>
      <c r="BC1084" s="1105"/>
      <c r="BD1084" s="650"/>
      <c r="BE1084" s="650"/>
      <c r="BF1084" s="650"/>
      <c r="BG1084" s="650"/>
    </row>
    <row r="1085" spans="18:59" ht="15">
      <c r="R1085" s="650"/>
      <c r="S1085" s="650"/>
      <c r="T1085" s="650"/>
      <c r="U1085" s="650"/>
      <c r="V1085" s="650"/>
      <c r="W1085" s="650"/>
      <c r="X1085" s="650"/>
      <c r="Y1085" s="650"/>
      <c r="Z1085" s="650"/>
      <c r="AA1085" s="650"/>
      <c r="AB1085" s="650"/>
      <c r="AC1085" s="650"/>
      <c r="AX1085" s="650"/>
      <c r="AY1085" s="650"/>
      <c r="AZ1085" s="650"/>
      <c r="BA1085" s="650"/>
      <c r="BB1085" s="650"/>
      <c r="BC1085" s="650"/>
      <c r="BD1085" s="650"/>
      <c r="BE1085" s="650"/>
      <c r="BF1085" s="650"/>
      <c r="BG1085" s="650"/>
    </row>
    <row r="1086" spans="18:59" ht="15">
      <c r="R1086" s="650"/>
      <c r="S1086" s="650"/>
      <c r="T1086" s="650"/>
      <c r="U1086" s="650"/>
      <c r="V1086" s="650"/>
      <c r="W1086" s="650"/>
      <c r="X1086" s="650"/>
      <c r="Y1086" s="650"/>
      <c r="Z1086" s="650"/>
      <c r="AA1086" s="650"/>
      <c r="AB1086" s="650"/>
      <c r="AC1086" s="650"/>
      <c r="AX1086" s="650"/>
      <c r="AY1086" s="650"/>
      <c r="AZ1086" s="650"/>
      <c r="BA1086" s="650"/>
      <c r="BB1086" s="650"/>
      <c r="BC1086" s="650"/>
      <c r="BD1086" s="650"/>
      <c r="BE1086" s="650"/>
      <c r="BF1086" s="650"/>
      <c r="BG1086" s="650"/>
    </row>
    <row r="1087" spans="18:59" ht="15">
      <c r="R1087" s="684" t="s">
        <v>142</v>
      </c>
      <c r="S1087" s="650"/>
      <c r="T1087" s="650"/>
      <c r="U1087" s="650"/>
      <c r="V1087" s="650"/>
      <c r="W1087" s="650"/>
      <c r="X1087" s="650"/>
      <c r="Y1087" s="650"/>
      <c r="Z1087" s="650"/>
      <c r="AA1087" s="650"/>
      <c r="AB1087" s="650"/>
      <c r="AC1087" s="650"/>
      <c r="AX1087" s="684" t="s">
        <v>142</v>
      </c>
      <c r="AY1087" s="650"/>
      <c r="AZ1087" s="650"/>
      <c r="BA1087" s="650"/>
      <c r="BB1087" s="650"/>
      <c r="BC1087" s="650"/>
      <c r="BD1087" s="650"/>
      <c r="BE1087" s="650"/>
      <c r="BF1087" s="650"/>
      <c r="BG1087" s="650"/>
    </row>
    <row r="1088" spans="18:59" ht="15">
      <c r="R1088" s="650"/>
      <c r="S1088" s="650"/>
      <c r="T1088" s="650"/>
      <c r="U1088" s="650"/>
      <c r="V1088" s="650"/>
      <c r="W1088" s="650"/>
      <c r="X1088" s="650"/>
      <c r="Y1088" s="650"/>
      <c r="Z1088" s="650"/>
      <c r="AA1088" s="650"/>
      <c r="AB1088" s="650"/>
      <c r="AC1088" s="650"/>
      <c r="AX1088" s="650"/>
      <c r="AY1088" s="650"/>
      <c r="AZ1088" s="650"/>
      <c r="BA1088" s="650"/>
      <c r="BB1088" s="650"/>
      <c r="BC1088" s="650"/>
      <c r="BD1088" s="650"/>
      <c r="BE1088" s="650"/>
      <c r="BF1088" s="650"/>
      <c r="BG1088" s="650"/>
    </row>
    <row r="1089" spans="18:59" ht="15.75" thickBot="1">
      <c r="R1089" s="1106" t="s">
        <v>935</v>
      </c>
      <c r="S1089" s="1105"/>
      <c r="T1089" s="1105"/>
      <c r="U1089" s="1105"/>
      <c r="V1089" s="1105"/>
      <c r="W1089" s="1105"/>
      <c r="X1089" s="1105"/>
      <c r="Y1089" s="1105"/>
      <c r="Z1089" s="650"/>
      <c r="AA1089" s="650"/>
      <c r="AB1089" s="650"/>
      <c r="AC1089" s="650"/>
      <c r="AX1089" s="1106" t="s">
        <v>935</v>
      </c>
      <c r="AY1089" s="1105"/>
      <c r="AZ1089" s="1105"/>
      <c r="BA1089" s="1105"/>
      <c r="BB1089" s="1105"/>
      <c r="BC1089" s="1105"/>
      <c r="BD1089" s="1105"/>
      <c r="BE1089" s="1105"/>
      <c r="BF1089" s="650"/>
      <c r="BG1089" s="650"/>
    </row>
    <row r="1090" spans="18:59" ht="16.5" thickBot="1">
      <c r="R1090" s="1297" t="s">
        <v>30</v>
      </c>
      <c r="S1090" s="1299" t="s">
        <v>109</v>
      </c>
      <c r="T1090" s="1298" t="s">
        <v>96</v>
      </c>
      <c r="U1090" s="1289" t="s">
        <v>16</v>
      </c>
      <c r="V1090" s="1290" t="s">
        <v>71</v>
      </c>
      <c r="W1090" s="1290" t="s">
        <v>50</v>
      </c>
      <c r="X1090" s="1291" t="s">
        <v>72</v>
      </c>
      <c r="Y1090" s="1111"/>
      <c r="Z1090" s="650"/>
      <c r="AA1090" s="650"/>
      <c r="AB1090" s="650"/>
      <c r="AC1090" s="650"/>
      <c r="AX1090" s="1297" t="s">
        <v>30</v>
      </c>
      <c r="AY1090" s="1299" t="s">
        <v>109</v>
      </c>
      <c r="AZ1090" s="1298" t="s">
        <v>96</v>
      </c>
      <c r="BA1090" s="1289" t="s">
        <v>16</v>
      </c>
      <c r="BB1090" s="1290" t="s">
        <v>71</v>
      </c>
      <c r="BC1090" s="1290" t="s">
        <v>50</v>
      </c>
      <c r="BD1090" s="1291" t="s">
        <v>72</v>
      </c>
      <c r="BE1090" s="1111"/>
      <c r="BF1090" s="650"/>
      <c r="BG1090" s="650"/>
    </row>
    <row r="1091" spans="18:59" ht="30" thickBot="1">
      <c r="R1091" s="1109"/>
      <c r="S1091" s="1113"/>
      <c r="T1091" s="1110"/>
      <c r="U1091" s="1107"/>
      <c r="V1091" s="1108"/>
      <c r="W1091" s="1108"/>
      <c r="X1091" s="951" t="s">
        <v>73</v>
      </c>
      <c r="Y1091" s="952" t="s">
        <v>74</v>
      </c>
      <c r="Z1091" s="650"/>
      <c r="AA1091" s="650"/>
      <c r="AB1091" s="650"/>
      <c r="AC1091" s="650"/>
      <c r="AX1091" s="1109"/>
      <c r="AY1091" s="1113"/>
      <c r="AZ1091" s="1110"/>
      <c r="BA1091" s="1107"/>
      <c r="BB1091" s="1108"/>
      <c r="BC1091" s="1108"/>
      <c r="BD1091" s="951" t="s">
        <v>73</v>
      </c>
      <c r="BE1091" s="952" t="s">
        <v>74</v>
      </c>
      <c r="BF1091" s="650"/>
      <c r="BG1091" s="650"/>
    </row>
    <row r="1092" spans="18:59" ht="15">
      <c r="R1092" s="1284" t="s">
        <v>2</v>
      </c>
      <c r="S1092" s="1300" t="s">
        <v>858</v>
      </c>
      <c r="T1092" s="924" t="s">
        <v>99</v>
      </c>
      <c r="U1092" s="956">
        <v>0.49999999999999889</v>
      </c>
      <c r="V1092" s="939">
        <v>0.19374109666153086</v>
      </c>
      <c r="W1092" s="926">
        <v>38.999999999999801</v>
      </c>
      <c r="X1092" s="939">
        <v>0.10812164294481151</v>
      </c>
      <c r="Y1092" s="940">
        <v>0.89187835705518625</v>
      </c>
      <c r="Z1092" s="650"/>
      <c r="AA1092" s="650"/>
      <c r="AB1092" s="650"/>
      <c r="AC1092" s="650"/>
      <c r="AX1092" s="1284" t="s">
        <v>2</v>
      </c>
      <c r="AY1092" s="1300" t="s">
        <v>858</v>
      </c>
      <c r="AZ1092" s="924" t="s">
        <v>99</v>
      </c>
      <c r="BA1092" s="956">
        <v>0.39999999999999925</v>
      </c>
      <c r="BB1092" s="939">
        <v>0.18859957733197724</v>
      </c>
      <c r="BC1092" s="926">
        <v>39.000000000000227</v>
      </c>
      <c r="BD1092" s="939">
        <v>1.8521347407892408E-2</v>
      </c>
      <c r="BE1092" s="940">
        <v>0.78147865259210614</v>
      </c>
      <c r="BF1092" s="650"/>
      <c r="BG1092" s="650"/>
    </row>
    <row r="1093" spans="18:59" ht="15">
      <c r="R1093" s="1101"/>
      <c r="S1093" s="1105"/>
      <c r="T1093" s="909" t="s">
        <v>100</v>
      </c>
      <c r="U1093" s="979">
        <v>0.59999999999999876</v>
      </c>
      <c r="V1093" s="941">
        <v>0.21802663262916411</v>
      </c>
      <c r="W1093" s="927">
        <v>38.999999999999979</v>
      </c>
      <c r="X1093" s="941">
        <v>0.15899950985486117</v>
      </c>
      <c r="Y1093" s="942">
        <v>1.0410004901451364</v>
      </c>
      <c r="Z1093" s="650"/>
      <c r="AA1093" s="650"/>
      <c r="AB1093" s="650"/>
      <c r="AC1093" s="650"/>
      <c r="AX1093" s="1101"/>
      <c r="AY1093" s="1105"/>
      <c r="AZ1093" s="909" t="s">
        <v>100</v>
      </c>
      <c r="BA1093" s="979">
        <v>0.8</v>
      </c>
      <c r="BB1093" s="941">
        <v>0.22827234196954752</v>
      </c>
      <c r="BC1093" s="927">
        <v>39.000000000000171</v>
      </c>
      <c r="BD1093" s="941">
        <v>0.33827560660273487</v>
      </c>
      <c r="BE1093" s="942">
        <v>1.2617243933972653</v>
      </c>
      <c r="BF1093" s="650"/>
      <c r="BG1093" s="650"/>
    </row>
    <row r="1094" spans="18:59" ht="15">
      <c r="R1094" s="1101"/>
      <c r="S1094" s="1105"/>
      <c r="T1094" s="909" t="s">
        <v>101</v>
      </c>
      <c r="U1094" s="979">
        <v>1.5999999999999994</v>
      </c>
      <c r="V1094" s="941">
        <v>0.20799545250343415</v>
      </c>
      <c r="W1094" s="927">
        <v>39.000000000000298</v>
      </c>
      <c r="X1094" s="941">
        <v>1.1792894868124257</v>
      </c>
      <c r="Y1094" s="942">
        <v>2.0207105131875731</v>
      </c>
      <c r="Z1094" s="650"/>
      <c r="AA1094" s="650"/>
      <c r="AB1094" s="650"/>
      <c r="AC1094" s="650"/>
      <c r="AX1094" s="1101"/>
      <c r="AY1094" s="1105"/>
      <c r="AZ1094" s="909" t="s">
        <v>101</v>
      </c>
      <c r="BA1094" s="979">
        <v>0.9</v>
      </c>
      <c r="BB1094" s="941">
        <v>0.26004054034146817</v>
      </c>
      <c r="BC1094" s="927">
        <v>39.000000000000071</v>
      </c>
      <c r="BD1094" s="941">
        <v>0.3740183602099344</v>
      </c>
      <c r="BE1094" s="942">
        <v>1.4259816397900658</v>
      </c>
      <c r="BF1094" s="650"/>
      <c r="BG1094" s="650"/>
    </row>
    <row r="1095" spans="18:59" ht="15">
      <c r="R1095" s="1101"/>
      <c r="S1095" s="1105"/>
      <c r="T1095" s="909" t="s">
        <v>102</v>
      </c>
      <c r="U1095" s="979">
        <v>1.7999999999999985</v>
      </c>
      <c r="V1095" s="941">
        <v>0.20579219458091019</v>
      </c>
      <c r="W1095" s="941">
        <v>38.999999999999133</v>
      </c>
      <c r="X1095" s="941">
        <v>1.3837459966068113</v>
      </c>
      <c r="Y1095" s="942">
        <v>2.2162540033931855</v>
      </c>
      <c r="Z1095" s="650"/>
      <c r="AA1095" s="650"/>
      <c r="AB1095" s="650"/>
      <c r="AC1095" s="650"/>
      <c r="AX1095" s="1101"/>
      <c r="AY1095" s="1105"/>
      <c r="AZ1095" s="909" t="s">
        <v>102</v>
      </c>
      <c r="BA1095" s="979">
        <v>1.7000000000000002</v>
      </c>
      <c r="BB1095" s="941">
        <v>0.25228302290626603</v>
      </c>
      <c r="BC1095" s="941">
        <v>38.999999999998877</v>
      </c>
      <c r="BD1095" s="941">
        <v>1.1897094202881415</v>
      </c>
      <c r="BE1095" s="942">
        <v>2.2102905797118586</v>
      </c>
      <c r="BF1095" s="650"/>
      <c r="BG1095" s="650"/>
    </row>
    <row r="1096" spans="18:59" ht="15">
      <c r="R1096" s="1101"/>
      <c r="S1096" s="1105"/>
      <c r="T1096" s="909" t="s">
        <v>103</v>
      </c>
      <c r="U1096" s="979">
        <v>2.0999999999999988</v>
      </c>
      <c r="V1096" s="941">
        <v>0.18574559079941672</v>
      </c>
      <c r="W1096" s="941">
        <v>38.999999999998401</v>
      </c>
      <c r="X1096" s="941">
        <v>1.7242940800532081</v>
      </c>
      <c r="Y1096" s="942">
        <v>2.4757059199467895</v>
      </c>
      <c r="Z1096" s="650"/>
      <c r="AA1096" s="650"/>
      <c r="AB1096" s="650"/>
      <c r="AC1096" s="650"/>
      <c r="AX1096" s="1101"/>
      <c r="AY1096" s="1105"/>
      <c r="AZ1096" s="909" t="s">
        <v>103</v>
      </c>
      <c r="BA1096" s="979">
        <v>2.1999999999999997</v>
      </c>
      <c r="BB1096" s="941">
        <v>0.21276901858742397</v>
      </c>
      <c r="BC1096" s="927">
        <v>39.000000000000114</v>
      </c>
      <c r="BD1096" s="941">
        <v>1.7696340380381455</v>
      </c>
      <c r="BE1096" s="942">
        <v>2.630365961961854</v>
      </c>
      <c r="BF1096" s="650"/>
      <c r="BG1096" s="650"/>
    </row>
    <row r="1097" spans="18:59" ht="15">
      <c r="R1097" s="1101"/>
      <c r="S1097" s="1112"/>
      <c r="T1097" s="914" t="s">
        <v>104</v>
      </c>
      <c r="U1097" s="980">
        <v>2.7999999999999776</v>
      </c>
      <c r="V1097" s="974">
        <v>0.21125725935368586</v>
      </c>
      <c r="W1097" s="1001">
        <v>39.000000000000881</v>
      </c>
      <c r="X1097" s="974">
        <v>2.3726918597134876</v>
      </c>
      <c r="Y1097" s="975">
        <v>3.2273081402864676</v>
      </c>
      <c r="Z1097" s="650"/>
      <c r="AA1097" s="650"/>
      <c r="AB1097" s="650"/>
      <c r="AC1097" s="650"/>
      <c r="AX1097" s="1101"/>
      <c r="AY1097" s="1112"/>
      <c r="AZ1097" s="914" t="s">
        <v>104</v>
      </c>
      <c r="BA1097" s="980">
        <v>2.5999999999999979</v>
      </c>
      <c r="BB1097" s="974">
        <v>0.21605765823249815</v>
      </c>
      <c r="BC1097" s="974">
        <v>38.999999999996653</v>
      </c>
      <c r="BD1097" s="974">
        <v>2.1629821364887789</v>
      </c>
      <c r="BE1097" s="975">
        <v>3.0370178635112168</v>
      </c>
      <c r="BF1097" s="650"/>
      <c r="BG1097" s="650"/>
    </row>
    <row r="1098" spans="18:59" ht="15">
      <c r="R1098" s="1101"/>
      <c r="S1098" s="1286" t="s">
        <v>1049</v>
      </c>
      <c r="T1098" s="904" t="s">
        <v>99</v>
      </c>
      <c r="U1098" s="996">
        <v>0.55555555555555458</v>
      </c>
      <c r="V1098" s="977">
        <v>0.20422104727642698</v>
      </c>
      <c r="W1098" s="1008">
        <v>38.999999999999972</v>
      </c>
      <c r="X1098" s="977">
        <v>0.14247949754918607</v>
      </c>
      <c r="Y1098" s="978">
        <v>0.96863161356192307</v>
      </c>
      <c r="Z1098" s="650"/>
      <c r="AA1098" s="650"/>
      <c r="AB1098" s="650"/>
      <c r="AC1098" s="650"/>
      <c r="AX1098" s="1101"/>
      <c r="AY1098" s="1286" t="s">
        <v>1049</v>
      </c>
      <c r="AZ1098" s="904" t="s">
        <v>99</v>
      </c>
      <c r="BA1098" s="996">
        <v>0.44444444444444398</v>
      </c>
      <c r="BB1098" s="977">
        <v>0.19880141003803686</v>
      </c>
      <c r="BC1098" s="1008">
        <v>39.000000000000142</v>
      </c>
      <c r="BD1098" s="977">
        <v>4.2330637470059142E-2</v>
      </c>
      <c r="BE1098" s="978">
        <v>0.84655825141882879</v>
      </c>
      <c r="BF1098" s="650"/>
      <c r="BG1098" s="650"/>
    </row>
    <row r="1099" spans="18:59" ht="15">
      <c r="R1099" s="1101"/>
      <c r="S1099" s="1105"/>
      <c r="T1099" s="909" t="s">
        <v>100</v>
      </c>
      <c r="U1099" s="979">
        <v>0.4444444444444432</v>
      </c>
      <c r="V1099" s="941">
        <v>0.22982024989498129</v>
      </c>
      <c r="W1099" s="927">
        <v>38.999999999999979</v>
      </c>
      <c r="X1099" s="941">
        <v>-2.0410888258648154E-2</v>
      </c>
      <c r="Y1099" s="942">
        <v>0.90929977714753452</v>
      </c>
      <c r="Z1099" s="650"/>
      <c r="AA1099" s="650"/>
      <c r="AB1099" s="650"/>
      <c r="AC1099" s="650"/>
      <c r="AX1099" s="1101"/>
      <c r="AY1099" s="1105"/>
      <c r="AZ1099" s="909" t="s">
        <v>100</v>
      </c>
      <c r="BA1099" s="979">
        <v>0.88888888888888862</v>
      </c>
      <c r="BB1099" s="941">
        <v>0.2406201758148723</v>
      </c>
      <c r="BC1099" s="927">
        <v>39.000000000000156</v>
      </c>
      <c r="BD1099" s="941">
        <v>0.40218864409056598</v>
      </c>
      <c r="BE1099" s="942">
        <v>1.3755891336872113</v>
      </c>
      <c r="BF1099" s="650"/>
      <c r="BG1099" s="650"/>
    </row>
    <row r="1100" spans="18:59" ht="15">
      <c r="R1100" s="1101"/>
      <c r="S1100" s="1105"/>
      <c r="T1100" s="909" t="s">
        <v>101</v>
      </c>
      <c r="U1100" s="979">
        <v>1.1111111111111098</v>
      </c>
      <c r="V1100" s="941">
        <v>0.21924645762274103</v>
      </c>
      <c r="W1100" s="927">
        <v>39.000000000000298</v>
      </c>
      <c r="X1100" s="941">
        <v>0.66764329202743022</v>
      </c>
      <c r="Y1100" s="942">
        <v>1.5545789301947894</v>
      </c>
      <c r="Z1100" s="650"/>
      <c r="AA1100" s="650"/>
      <c r="AB1100" s="650"/>
      <c r="AC1100" s="650"/>
      <c r="AX1100" s="1101"/>
      <c r="AY1100" s="1105"/>
      <c r="AZ1100" s="909" t="s">
        <v>101</v>
      </c>
      <c r="BA1100" s="979">
        <v>1.2222222222222223</v>
      </c>
      <c r="BB1100" s="941">
        <v>0.27410679715331293</v>
      </c>
      <c r="BC1100" s="927">
        <v>39.000000000000107</v>
      </c>
      <c r="BD1100" s="941">
        <v>0.66778889249993723</v>
      </c>
      <c r="BE1100" s="942">
        <v>1.7766555519445073</v>
      </c>
      <c r="BF1100" s="650"/>
      <c r="BG1100" s="650"/>
    </row>
    <row r="1101" spans="18:59" ht="15">
      <c r="R1101" s="1101"/>
      <c r="S1101" s="1105"/>
      <c r="T1101" s="909" t="s">
        <v>102</v>
      </c>
      <c r="U1101" s="979">
        <v>1.6666666666666654</v>
      </c>
      <c r="V1101" s="941">
        <v>0.21692401985341217</v>
      </c>
      <c r="W1101" s="941">
        <v>38.999999999999119</v>
      </c>
      <c r="X1101" s="941">
        <v>1.2278964213713561</v>
      </c>
      <c r="Y1101" s="942">
        <v>2.1054369119619749</v>
      </c>
      <c r="Z1101" s="650"/>
      <c r="AA1101" s="650"/>
      <c r="AB1101" s="650"/>
      <c r="AC1101" s="650"/>
      <c r="AX1101" s="1101"/>
      <c r="AY1101" s="1105"/>
      <c r="AZ1101" s="909" t="s">
        <v>102</v>
      </c>
      <c r="BA1101" s="979">
        <v>1.7777777777777779</v>
      </c>
      <c r="BB1101" s="941">
        <v>0.2659296557920775</v>
      </c>
      <c r="BC1101" s="941">
        <v>38.999999999998892</v>
      </c>
      <c r="BD1101" s="941">
        <v>1.2398842776387171</v>
      </c>
      <c r="BE1101" s="942">
        <v>2.3156712779168389</v>
      </c>
      <c r="BF1101" s="650"/>
      <c r="BG1101" s="650"/>
    </row>
    <row r="1102" spans="18:59" ht="15">
      <c r="R1102" s="1101"/>
      <c r="S1102" s="1105"/>
      <c r="T1102" s="909" t="s">
        <v>103</v>
      </c>
      <c r="U1102" s="979">
        <v>1.8888888888888877</v>
      </c>
      <c r="V1102" s="941">
        <v>0.19579304408659098</v>
      </c>
      <c r="W1102" s="941">
        <v>38.999999999998366</v>
      </c>
      <c r="X1102" s="941">
        <v>1.4928600764086384</v>
      </c>
      <c r="Y1102" s="942">
        <v>2.2849177013691371</v>
      </c>
      <c r="Z1102" s="650"/>
      <c r="AA1102" s="650"/>
      <c r="AB1102" s="650"/>
      <c r="AC1102" s="650"/>
      <c r="AX1102" s="1101"/>
      <c r="AY1102" s="1105"/>
      <c r="AZ1102" s="909" t="s">
        <v>103</v>
      </c>
      <c r="BA1102" s="979">
        <v>2.1111111111111112</v>
      </c>
      <c r="BB1102" s="941">
        <v>0.22427823808498731</v>
      </c>
      <c r="BC1102" s="927">
        <v>39.000000000000021</v>
      </c>
      <c r="BD1102" s="941">
        <v>1.6574655553748285</v>
      </c>
      <c r="BE1102" s="942">
        <v>2.5647566668473938</v>
      </c>
      <c r="BF1102" s="650"/>
      <c r="BG1102" s="650"/>
    </row>
    <row r="1103" spans="18:59" ht="15">
      <c r="R1103" s="1101"/>
      <c r="S1103" s="1112"/>
      <c r="T1103" s="914" t="s">
        <v>104</v>
      </c>
      <c r="U1103" s="980">
        <v>2.5555555555555483</v>
      </c>
      <c r="V1103" s="974">
        <v>0.22268470393418655</v>
      </c>
      <c r="W1103" s="1001">
        <v>39.000000000000554</v>
      </c>
      <c r="X1103" s="974">
        <v>2.1051332268768586</v>
      </c>
      <c r="Y1103" s="975">
        <v>3.005977884234238</v>
      </c>
      <c r="Z1103" s="650"/>
      <c r="AA1103" s="650"/>
      <c r="AB1103" s="650"/>
      <c r="AC1103" s="650"/>
      <c r="AX1103" s="1101"/>
      <c r="AY1103" s="1112"/>
      <c r="AZ1103" s="914" t="s">
        <v>104</v>
      </c>
      <c r="BA1103" s="980">
        <v>2.8888888888888835</v>
      </c>
      <c r="BB1103" s="974">
        <v>0.22774476864564119</v>
      </c>
      <c r="BC1103" s="974">
        <v>38.999999999996668</v>
      </c>
      <c r="BD1103" s="974">
        <v>2.4282316132635362</v>
      </c>
      <c r="BE1103" s="975">
        <v>3.3495461645142308</v>
      </c>
      <c r="BF1103" s="650"/>
      <c r="BG1103" s="650"/>
    </row>
    <row r="1104" spans="18:59" ht="15">
      <c r="R1104" s="1101"/>
      <c r="S1104" s="1286" t="s">
        <v>10</v>
      </c>
      <c r="T1104" s="904" t="s">
        <v>99</v>
      </c>
      <c r="U1104" s="996">
        <v>8.3333333333331927E-2</v>
      </c>
      <c r="V1104" s="977">
        <v>0.17686061492884858</v>
      </c>
      <c r="W1104" s="1008">
        <v>39.000000000000099</v>
      </c>
      <c r="X1104" s="977">
        <v>-0.27440102659531757</v>
      </c>
      <c r="Y1104" s="978">
        <v>0.44106769326198142</v>
      </c>
      <c r="Z1104" s="650"/>
      <c r="AA1104" s="650"/>
      <c r="AB1104" s="650"/>
      <c r="AC1104" s="650"/>
      <c r="AX1104" s="1101"/>
      <c r="AY1104" s="1286" t="s">
        <v>10</v>
      </c>
      <c r="AZ1104" s="904" t="s">
        <v>99</v>
      </c>
      <c r="BA1104" s="996">
        <v>0.25</v>
      </c>
      <c r="BB1104" s="977">
        <v>0.17216707140110665</v>
      </c>
      <c r="BC1104" s="1008">
        <v>39.000000000000206</v>
      </c>
      <c r="BD1104" s="977">
        <v>-9.8240772052290037E-2</v>
      </c>
      <c r="BE1104" s="978">
        <v>0.59824077205228998</v>
      </c>
      <c r="BF1104" s="650"/>
      <c r="BG1104" s="650"/>
    </row>
    <row r="1105" spans="18:59" ht="15">
      <c r="R1105" s="1101"/>
      <c r="S1105" s="1105"/>
      <c r="T1105" s="909" t="s">
        <v>100</v>
      </c>
      <c r="U1105" s="979">
        <v>0.49999999999999922</v>
      </c>
      <c r="V1105" s="941">
        <v>0.19903017471314174</v>
      </c>
      <c r="W1105" s="927">
        <v>39.000000000000028</v>
      </c>
      <c r="X1105" s="941">
        <v>9.7423472794454208E-2</v>
      </c>
      <c r="Y1105" s="942">
        <v>0.90257652720554427</v>
      </c>
      <c r="Z1105" s="650"/>
      <c r="AA1105" s="650"/>
      <c r="AB1105" s="650"/>
      <c r="AC1105" s="650"/>
      <c r="AX1105" s="1101"/>
      <c r="AY1105" s="1105"/>
      <c r="AZ1105" s="909" t="s">
        <v>100</v>
      </c>
      <c r="BA1105" s="979">
        <v>0.41666666666666602</v>
      </c>
      <c r="BB1105" s="941">
        <v>0.20838318491875724</v>
      </c>
      <c r="BC1105" s="927">
        <v>39.000000000000298</v>
      </c>
      <c r="BD1105" s="941">
        <v>-4.8281093567854698E-3</v>
      </c>
      <c r="BE1105" s="942">
        <v>0.8381614426901175</v>
      </c>
      <c r="BF1105" s="650"/>
      <c r="BG1105" s="650"/>
    </row>
    <row r="1106" spans="18:59" ht="15">
      <c r="R1106" s="1101"/>
      <c r="S1106" s="1105"/>
      <c r="T1106" s="909" t="s">
        <v>101</v>
      </c>
      <c r="U1106" s="979">
        <v>1.4166666666666661</v>
      </c>
      <c r="V1106" s="941">
        <v>0.18987300199104218</v>
      </c>
      <c r="W1106" s="927">
        <v>39.000000000000369</v>
      </c>
      <c r="X1106" s="941">
        <v>1.0326122695793178</v>
      </c>
      <c r="Y1106" s="942">
        <v>1.8007210637540143</v>
      </c>
      <c r="Z1106" s="650"/>
      <c r="AA1106" s="650"/>
      <c r="AB1106" s="650"/>
      <c r="AC1106" s="650"/>
      <c r="AX1106" s="1101"/>
      <c r="AY1106" s="1105"/>
      <c r="AZ1106" s="909" t="s">
        <v>101</v>
      </c>
      <c r="BA1106" s="979">
        <v>1.166666666666667</v>
      </c>
      <c r="BB1106" s="941">
        <v>0.23738344968475719</v>
      </c>
      <c r="BC1106" s="927">
        <v>39.000000000000036</v>
      </c>
      <c r="BD1106" s="941">
        <v>0.68651331842237406</v>
      </c>
      <c r="BE1106" s="942">
        <v>1.64682001491096</v>
      </c>
      <c r="BF1106" s="650"/>
      <c r="BG1106" s="650"/>
    </row>
    <row r="1107" spans="18:59" ht="15">
      <c r="R1107" s="1101"/>
      <c r="S1107" s="1105"/>
      <c r="T1107" s="909" t="s">
        <v>102</v>
      </c>
      <c r="U1107" s="979">
        <v>1.6666666666666674</v>
      </c>
      <c r="V1107" s="941">
        <v>0.18786171188409501</v>
      </c>
      <c r="W1107" s="941">
        <v>38.999999999999019</v>
      </c>
      <c r="X1107" s="941">
        <v>1.2866804878161997</v>
      </c>
      <c r="Y1107" s="942">
        <v>2.0466528455171353</v>
      </c>
      <c r="Z1107" s="650"/>
      <c r="AA1107" s="650"/>
      <c r="AB1107" s="650"/>
      <c r="AC1107" s="650"/>
      <c r="AX1107" s="1101"/>
      <c r="AY1107" s="1105"/>
      <c r="AZ1107" s="909" t="s">
        <v>102</v>
      </c>
      <c r="BA1107" s="979">
        <v>1.916666666666665</v>
      </c>
      <c r="BB1107" s="941">
        <v>0.23030183753559036</v>
      </c>
      <c r="BC1107" s="941">
        <v>38.999999999999169</v>
      </c>
      <c r="BD1107" s="941">
        <v>1.45083723101571</v>
      </c>
      <c r="BE1107" s="942">
        <v>2.3824961023176199</v>
      </c>
      <c r="BF1107" s="650"/>
      <c r="BG1107" s="650"/>
    </row>
    <row r="1108" spans="18:59" ht="15">
      <c r="R1108" s="1101"/>
      <c r="S1108" s="1105"/>
      <c r="T1108" s="909" t="s">
        <v>103</v>
      </c>
      <c r="U1108" s="979">
        <v>2</v>
      </c>
      <c r="V1108" s="941">
        <v>0.16956175006327426</v>
      </c>
      <c r="W1108" s="941">
        <v>38.9999999999986</v>
      </c>
      <c r="X1108" s="941">
        <v>1.6570289877615203</v>
      </c>
      <c r="Y1108" s="942">
        <v>2.3429710122384795</v>
      </c>
      <c r="Z1108" s="650"/>
      <c r="AA1108" s="650"/>
      <c r="AB1108" s="650"/>
      <c r="AC1108" s="650"/>
      <c r="AX1108" s="1101"/>
      <c r="AY1108" s="1105"/>
      <c r="AZ1108" s="909" t="s">
        <v>103</v>
      </c>
      <c r="BA1108" s="979">
        <v>2.2500000000000004</v>
      </c>
      <c r="BB1108" s="941">
        <v>0.19423065169761372</v>
      </c>
      <c r="BC1108" s="927">
        <v>38.999999999999787</v>
      </c>
      <c r="BD1108" s="941">
        <v>1.8571314244184702</v>
      </c>
      <c r="BE1108" s="942">
        <v>2.6428685755815309</v>
      </c>
      <c r="BF1108" s="650"/>
      <c r="BG1108" s="650"/>
    </row>
    <row r="1109" spans="18:59" ht="15">
      <c r="R1109" s="1102"/>
      <c r="S1109" s="1112"/>
      <c r="T1109" s="914" t="s">
        <v>104</v>
      </c>
      <c r="U1109" s="980">
        <v>3.4166666666668934</v>
      </c>
      <c r="V1109" s="974">
        <v>0.19285061064122913</v>
      </c>
      <c r="W1109" s="974">
        <v>38.999999999994856</v>
      </c>
      <c r="X1109" s="974">
        <v>3.0265894875993875</v>
      </c>
      <c r="Y1109" s="975">
        <v>3.8067438457343994</v>
      </c>
      <c r="Z1109" s="650"/>
      <c r="AA1109" s="650"/>
      <c r="AB1109" s="650"/>
      <c r="AC1109" s="650"/>
      <c r="AX1109" s="1102"/>
      <c r="AY1109" s="1112"/>
      <c r="AZ1109" s="914" t="s">
        <v>104</v>
      </c>
      <c r="BA1109" s="980">
        <v>2.9999999999998717</v>
      </c>
      <c r="BB1109" s="974">
        <v>0.19723275522613037</v>
      </c>
      <c r="BC1109" s="1001">
        <v>39.000000000000419</v>
      </c>
      <c r="BD1109" s="974">
        <v>2.6010590968702014</v>
      </c>
      <c r="BE1109" s="975">
        <v>3.3989409031295419</v>
      </c>
      <c r="BF1109" s="650"/>
      <c r="BG1109" s="650"/>
    </row>
    <row r="1110" spans="18:59" ht="17.25" thickBot="1">
      <c r="R1110" s="1288" t="s">
        <v>1</v>
      </c>
      <c r="S1110" s="1286" t="s">
        <v>858</v>
      </c>
      <c r="T1110" s="904" t="s">
        <v>99</v>
      </c>
      <c r="U1110" s="981" t="s">
        <v>1939</v>
      </c>
      <c r="V1110" s="982" t="s">
        <v>851</v>
      </c>
      <c r="W1110" s="982" t="s">
        <v>851</v>
      </c>
      <c r="X1110" s="982" t="s">
        <v>851</v>
      </c>
      <c r="Y1110" s="983" t="s">
        <v>851</v>
      </c>
      <c r="Z1110" s="650"/>
      <c r="AA1110" s="650"/>
      <c r="AB1110" s="650"/>
      <c r="AC1110" s="650"/>
      <c r="AX1110" s="1288" t="s">
        <v>1</v>
      </c>
      <c r="AY1110" s="1286" t="s">
        <v>858</v>
      </c>
      <c r="AZ1110" s="904" t="s">
        <v>99</v>
      </c>
      <c r="BA1110" s="981" t="s">
        <v>1939</v>
      </c>
      <c r="BB1110" s="982" t="s">
        <v>851</v>
      </c>
      <c r="BC1110" s="982" t="s">
        <v>851</v>
      </c>
      <c r="BD1110" s="982" t="s">
        <v>851</v>
      </c>
      <c r="BE1110" s="983" t="s">
        <v>851</v>
      </c>
      <c r="BF1110" s="650"/>
      <c r="BG1110" s="650"/>
    </row>
    <row r="1111" spans="18:59" ht="16.5">
      <c r="R1111" s="1101"/>
      <c r="S1111" s="1105"/>
      <c r="T1111" s="909" t="s">
        <v>100</v>
      </c>
      <c r="U1111" s="984" t="s">
        <v>1939</v>
      </c>
      <c r="V1111" s="943" t="s">
        <v>851</v>
      </c>
      <c r="W1111" s="943" t="s">
        <v>851</v>
      </c>
      <c r="X1111" s="943" t="s">
        <v>851</v>
      </c>
      <c r="Y1111" s="944" t="s">
        <v>851</v>
      </c>
      <c r="Z1111" s="650"/>
      <c r="AA1111" s="650"/>
      <c r="AB1111" s="650"/>
      <c r="AC1111" s="650"/>
      <c r="AX1111" s="1101"/>
      <c r="AY1111" s="1105"/>
      <c r="AZ1111" s="909" t="s">
        <v>100</v>
      </c>
      <c r="BA1111" s="984" t="s">
        <v>1939</v>
      </c>
      <c r="BB1111" s="943" t="s">
        <v>851</v>
      </c>
      <c r="BC1111" s="943" t="s">
        <v>851</v>
      </c>
      <c r="BD1111" s="943" t="s">
        <v>851</v>
      </c>
      <c r="BE1111" s="944" t="s">
        <v>851</v>
      </c>
      <c r="BF1111" s="650"/>
      <c r="BG1111" s="650"/>
    </row>
    <row r="1112" spans="18:59" ht="16.5">
      <c r="R1112" s="1101"/>
      <c r="S1112" s="1105"/>
      <c r="T1112" s="909" t="s">
        <v>101</v>
      </c>
      <c r="U1112" s="984" t="s">
        <v>1939</v>
      </c>
      <c r="V1112" s="943" t="s">
        <v>851</v>
      </c>
      <c r="W1112" s="943" t="s">
        <v>851</v>
      </c>
      <c r="X1112" s="943" t="s">
        <v>851</v>
      </c>
      <c r="Y1112" s="944" t="s">
        <v>851</v>
      </c>
      <c r="Z1112" s="650"/>
      <c r="AA1112" s="650"/>
      <c r="AB1112" s="650"/>
      <c r="AC1112" s="650"/>
      <c r="AX1112" s="1101"/>
      <c r="AY1112" s="1105"/>
      <c r="AZ1112" s="909" t="s">
        <v>101</v>
      </c>
      <c r="BA1112" s="984" t="s">
        <v>1939</v>
      </c>
      <c r="BB1112" s="943" t="s">
        <v>851</v>
      </c>
      <c r="BC1112" s="943" t="s">
        <v>851</v>
      </c>
      <c r="BD1112" s="943" t="s">
        <v>851</v>
      </c>
      <c r="BE1112" s="944" t="s">
        <v>851</v>
      </c>
      <c r="BF1112" s="650"/>
      <c r="BG1112" s="650"/>
    </row>
    <row r="1113" spans="18:59" ht="16.5">
      <c r="R1113" s="1101"/>
      <c r="S1113" s="1105"/>
      <c r="T1113" s="909" t="s">
        <v>102</v>
      </c>
      <c r="U1113" s="984" t="s">
        <v>1939</v>
      </c>
      <c r="V1113" s="943" t="s">
        <v>851</v>
      </c>
      <c r="W1113" s="943" t="s">
        <v>851</v>
      </c>
      <c r="X1113" s="943" t="s">
        <v>851</v>
      </c>
      <c r="Y1113" s="944" t="s">
        <v>851</v>
      </c>
      <c r="Z1113" s="650"/>
      <c r="AA1113" s="650"/>
      <c r="AB1113" s="650"/>
      <c r="AC1113" s="650"/>
      <c r="AX1113" s="1101"/>
      <c r="AY1113" s="1105"/>
      <c r="AZ1113" s="909" t="s">
        <v>102</v>
      </c>
      <c r="BA1113" s="984" t="s">
        <v>1939</v>
      </c>
      <c r="BB1113" s="943" t="s">
        <v>851</v>
      </c>
      <c r="BC1113" s="943" t="s">
        <v>851</v>
      </c>
      <c r="BD1113" s="943" t="s">
        <v>851</v>
      </c>
      <c r="BE1113" s="944" t="s">
        <v>851</v>
      </c>
      <c r="BF1113" s="650"/>
      <c r="BG1113" s="650"/>
    </row>
    <row r="1114" spans="18:59" ht="16.5">
      <c r="R1114" s="1101"/>
      <c r="S1114" s="1105"/>
      <c r="T1114" s="909" t="s">
        <v>103</v>
      </c>
      <c r="U1114" s="984" t="s">
        <v>1939</v>
      </c>
      <c r="V1114" s="943" t="s">
        <v>851</v>
      </c>
      <c r="W1114" s="943" t="s">
        <v>851</v>
      </c>
      <c r="X1114" s="943" t="s">
        <v>851</v>
      </c>
      <c r="Y1114" s="944" t="s">
        <v>851</v>
      </c>
      <c r="Z1114" s="650"/>
      <c r="AA1114" s="650"/>
      <c r="AB1114" s="650"/>
      <c r="AC1114" s="650"/>
      <c r="AX1114" s="1101"/>
      <c r="AY1114" s="1105"/>
      <c r="AZ1114" s="909" t="s">
        <v>103</v>
      </c>
      <c r="BA1114" s="984" t="s">
        <v>1939</v>
      </c>
      <c r="BB1114" s="943" t="s">
        <v>851</v>
      </c>
      <c r="BC1114" s="943" t="s">
        <v>851</v>
      </c>
      <c r="BD1114" s="943" t="s">
        <v>851</v>
      </c>
      <c r="BE1114" s="944" t="s">
        <v>851</v>
      </c>
      <c r="BF1114" s="650"/>
      <c r="BG1114" s="650"/>
    </row>
    <row r="1115" spans="18:59" ht="16.5">
      <c r="R1115" s="1101"/>
      <c r="S1115" s="1112"/>
      <c r="T1115" s="914" t="s">
        <v>104</v>
      </c>
      <c r="U1115" s="997" t="s">
        <v>1939</v>
      </c>
      <c r="V1115" s="998" t="s">
        <v>851</v>
      </c>
      <c r="W1115" s="998" t="s">
        <v>851</v>
      </c>
      <c r="X1115" s="998" t="s">
        <v>851</v>
      </c>
      <c r="Y1115" s="999" t="s">
        <v>851</v>
      </c>
      <c r="Z1115" s="650"/>
      <c r="AA1115" s="650"/>
      <c r="AB1115" s="650"/>
      <c r="AC1115" s="650"/>
      <c r="AX1115" s="1101"/>
      <c r="AY1115" s="1112"/>
      <c r="AZ1115" s="914" t="s">
        <v>104</v>
      </c>
      <c r="BA1115" s="997" t="s">
        <v>1939</v>
      </c>
      <c r="BB1115" s="998" t="s">
        <v>851</v>
      </c>
      <c r="BC1115" s="998" t="s">
        <v>851</v>
      </c>
      <c r="BD1115" s="998" t="s">
        <v>851</v>
      </c>
      <c r="BE1115" s="999" t="s">
        <v>851</v>
      </c>
      <c r="BF1115" s="650"/>
      <c r="BG1115" s="650"/>
    </row>
    <row r="1116" spans="18:59" ht="16.5">
      <c r="R1116" s="1101"/>
      <c r="S1116" s="1286" t="s">
        <v>1049</v>
      </c>
      <c r="T1116" s="904" t="s">
        <v>99</v>
      </c>
      <c r="U1116" s="981" t="s">
        <v>1939</v>
      </c>
      <c r="V1116" s="982" t="s">
        <v>851</v>
      </c>
      <c r="W1116" s="982" t="s">
        <v>851</v>
      </c>
      <c r="X1116" s="982" t="s">
        <v>851</v>
      </c>
      <c r="Y1116" s="983" t="s">
        <v>851</v>
      </c>
      <c r="Z1116" s="650"/>
      <c r="AA1116" s="650"/>
      <c r="AB1116" s="650"/>
      <c r="AC1116" s="650"/>
      <c r="AX1116" s="1101"/>
      <c r="AY1116" s="1286" t="s">
        <v>1049</v>
      </c>
      <c r="AZ1116" s="904" t="s">
        <v>99</v>
      </c>
      <c r="BA1116" s="981" t="s">
        <v>1939</v>
      </c>
      <c r="BB1116" s="982" t="s">
        <v>851</v>
      </c>
      <c r="BC1116" s="982" t="s">
        <v>851</v>
      </c>
      <c r="BD1116" s="982" t="s">
        <v>851</v>
      </c>
      <c r="BE1116" s="983" t="s">
        <v>851</v>
      </c>
      <c r="BF1116" s="650"/>
      <c r="BG1116" s="650"/>
    </row>
    <row r="1117" spans="18:59" ht="16.5">
      <c r="R1117" s="1101"/>
      <c r="S1117" s="1105"/>
      <c r="T1117" s="909" t="s">
        <v>100</v>
      </c>
      <c r="U1117" s="984" t="s">
        <v>1939</v>
      </c>
      <c r="V1117" s="943" t="s">
        <v>851</v>
      </c>
      <c r="W1117" s="943" t="s">
        <v>851</v>
      </c>
      <c r="X1117" s="943" t="s">
        <v>851</v>
      </c>
      <c r="Y1117" s="944" t="s">
        <v>851</v>
      </c>
      <c r="Z1117" s="650"/>
      <c r="AA1117" s="650"/>
      <c r="AB1117" s="650"/>
      <c r="AC1117" s="650"/>
      <c r="AX1117" s="1101"/>
      <c r="AY1117" s="1105"/>
      <c r="AZ1117" s="909" t="s">
        <v>100</v>
      </c>
      <c r="BA1117" s="984" t="s">
        <v>1939</v>
      </c>
      <c r="BB1117" s="943" t="s">
        <v>851</v>
      </c>
      <c r="BC1117" s="943" t="s">
        <v>851</v>
      </c>
      <c r="BD1117" s="943" t="s">
        <v>851</v>
      </c>
      <c r="BE1117" s="944" t="s">
        <v>851</v>
      </c>
      <c r="BF1117" s="650"/>
      <c r="BG1117" s="650"/>
    </row>
    <row r="1118" spans="18:59" ht="16.5">
      <c r="R1118" s="1101"/>
      <c r="S1118" s="1105"/>
      <c r="T1118" s="909" t="s">
        <v>101</v>
      </c>
      <c r="U1118" s="984" t="s">
        <v>1939</v>
      </c>
      <c r="V1118" s="943" t="s">
        <v>851</v>
      </c>
      <c r="W1118" s="943" t="s">
        <v>851</v>
      </c>
      <c r="X1118" s="943" t="s">
        <v>851</v>
      </c>
      <c r="Y1118" s="944" t="s">
        <v>851</v>
      </c>
      <c r="Z1118" s="650"/>
      <c r="AA1118" s="650"/>
      <c r="AB1118" s="650"/>
      <c r="AC1118" s="650"/>
      <c r="AX1118" s="1101"/>
      <c r="AY1118" s="1105"/>
      <c r="AZ1118" s="909" t="s">
        <v>101</v>
      </c>
      <c r="BA1118" s="984" t="s">
        <v>1939</v>
      </c>
      <c r="BB1118" s="943" t="s">
        <v>851</v>
      </c>
      <c r="BC1118" s="943" t="s">
        <v>851</v>
      </c>
      <c r="BD1118" s="943" t="s">
        <v>851</v>
      </c>
      <c r="BE1118" s="944" t="s">
        <v>851</v>
      </c>
      <c r="BF1118" s="650"/>
      <c r="BG1118" s="650"/>
    </row>
    <row r="1119" spans="18:59" ht="16.5">
      <c r="R1119" s="1101"/>
      <c r="S1119" s="1105"/>
      <c r="T1119" s="909" t="s">
        <v>102</v>
      </c>
      <c r="U1119" s="984" t="s">
        <v>1939</v>
      </c>
      <c r="V1119" s="943" t="s">
        <v>851</v>
      </c>
      <c r="W1119" s="943" t="s">
        <v>851</v>
      </c>
      <c r="X1119" s="943" t="s">
        <v>851</v>
      </c>
      <c r="Y1119" s="944" t="s">
        <v>851</v>
      </c>
      <c r="Z1119" s="650"/>
      <c r="AA1119" s="650"/>
      <c r="AB1119" s="650"/>
      <c r="AC1119" s="650"/>
      <c r="AX1119" s="1101"/>
      <c r="AY1119" s="1105"/>
      <c r="AZ1119" s="909" t="s">
        <v>102</v>
      </c>
      <c r="BA1119" s="984" t="s">
        <v>1939</v>
      </c>
      <c r="BB1119" s="943" t="s">
        <v>851</v>
      </c>
      <c r="BC1119" s="943" t="s">
        <v>851</v>
      </c>
      <c r="BD1119" s="943" t="s">
        <v>851</v>
      </c>
      <c r="BE1119" s="944" t="s">
        <v>851</v>
      </c>
      <c r="BF1119" s="650"/>
      <c r="BG1119" s="650"/>
    </row>
    <row r="1120" spans="18:59" ht="16.5">
      <c r="R1120" s="1101"/>
      <c r="S1120" s="1105"/>
      <c r="T1120" s="909" t="s">
        <v>103</v>
      </c>
      <c r="U1120" s="984" t="s">
        <v>1939</v>
      </c>
      <c r="V1120" s="943" t="s">
        <v>851</v>
      </c>
      <c r="W1120" s="943" t="s">
        <v>851</v>
      </c>
      <c r="X1120" s="943" t="s">
        <v>851</v>
      </c>
      <c r="Y1120" s="944" t="s">
        <v>851</v>
      </c>
      <c r="Z1120" s="650"/>
      <c r="AA1120" s="650"/>
      <c r="AB1120" s="650"/>
      <c r="AC1120" s="650"/>
      <c r="AX1120" s="1101"/>
      <c r="AY1120" s="1105"/>
      <c r="AZ1120" s="909" t="s">
        <v>103</v>
      </c>
      <c r="BA1120" s="984" t="s">
        <v>1939</v>
      </c>
      <c r="BB1120" s="943" t="s">
        <v>851</v>
      </c>
      <c r="BC1120" s="943" t="s">
        <v>851</v>
      </c>
      <c r="BD1120" s="943" t="s">
        <v>851</v>
      </c>
      <c r="BE1120" s="944" t="s">
        <v>851</v>
      </c>
      <c r="BF1120" s="650"/>
      <c r="BG1120" s="650"/>
    </row>
    <row r="1121" spans="18:59" ht="16.5">
      <c r="R1121" s="1101"/>
      <c r="S1121" s="1112"/>
      <c r="T1121" s="914" t="s">
        <v>104</v>
      </c>
      <c r="U1121" s="997" t="s">
        <v>1939</v>
      </c>
      <c r="V1121" s="998" t="s">
        <v>851</v>
      </c>
      <c r="W1121" s="998" t="s">
        <v>851</v>
      </c>
      <c r="X1121" s="998" t="s">
        <v>851</v>
      </c>
      <c r="Y1121" s="999" t="s">
        <v>851</v>
      </c>
      <c r="Z1121" s="650"/>
      <c r="AA1121" s="650"/>
      <c r="AB1121" s="650"/>
      <c r="AC1121" s="650"/>
      <c r="AX1121" s="1101"/>
      <c r="AY1121" s="1112"/>
      <c r="AZ1121" s="914" t="s">
        <v>104</v>
      </c>
      <c r="BA1121" s="997" t="s">
        <v>1939</v>
      </c>
      <c r="BB1121" s="998" t="s">
        <v>851</v>
      </c>
      <c r="BC1121" s="998" t="s">
        <v>851</v>
      </c>
      <c r="BD1121" s="998" t="s">
        <v>851</v>
      </c>
      <c r="BE1121" s="999" t="s">
        <v>851</v>
      </c>
      <c r="BF1121" s="650"/>
      <c r="BG1121" s="650"/>
    </row>
    <row r="1122" spans="18:59" ht="15.75" thickBot="1">
      <c r="R1122" s="1101"/>
      <c r="S1122" s="1287" t="s">
        <v>10</v>
      </c>
      <c r="T1122" s="904" t="s">
        <v>99</v>
      </c>
      <c r="U1122" s="996">
        <v>0.50000000000000044</v>
      </c>
      <c r="V1122" s="977">
        <v>0.17686061492884872</v>
      </c>
      <c r="W1122" s="1008">
        <v>38.999999999999758</v>
      </c>
      <c r="X1122" s="977">
        <v>0.14226564007135081</v>
      </c>
      <c r="Y1122" s="978">
        <v>0.8577343599286501</v>
      </c>
      <c r="Z1122" s="650"/>
      <c r="AA1122" s="650"/>
      <c r="AB1122" s="650"/>
      <c r="AC1122" s="650"/>
      <c r="AX1122" s="1101"/>
      <c r="AY1122" s="1287" t="s">
        <v>10</v>
      </c>
      <c r="AZ1122" s="904" t="s">
        <v>99</v>
      </c>
      <c r="BA1122" s="996">
        <v>0.50000000000000089</v>
      </c>
      <c r="BB1122" s="977">
        <v>0.17216707140110685</v>
      </c>
      <c r="BC1122" s="1008">
        <v>38.999999999999737</v>
      </c>
      <c r="BD1122" s="977">
        <v>0.15175922794770963</v>
      </c>
      <c r="BE1122" s="978">
        <v>0.8482407720522922</v>
      </c>
      <c r="BF1122" s="650"/>
      <c r="BG1122" s="650"/>
    </row>
    <row r="1123" spans="18:59" ht="15">
      <c r="R1123" s="1101"/>
      <c r="S1123" s="1105"/>
      <c r="T1123" s="909" t="s">
        <v>100</v>
      </c>
      <c r="U1123" s="979">
        <v>0.41666666666666696</v>
      </c>
      <c r="V1123" s="941">
        <v>0.19903017471314222</v>
      </c>
      <c r="W1123" s="941">
        <v>38.999999999999453</v>
      </c>
      <c r="X1123" s="941">
        <v>1.4090139461120818E-2</v>
      </c>
      <c r="Y1123" s="942">
        <v>0.81924319387221312</v>
      </c>
      <c r="Z1123" s="650"/>
      <c r="AA1123" s="650"/>
      <c r="AB1123" s="650"/>
      <c r="AC1123" s="650"/>
      <c r="AX1123" s="1101"/>
      <c r="AY1123" s="1105"/>
      <c r="AZ1123" s="909" t="s">
        <v>100</v>
      </c>
      <c r="BA1123" s="979">
        <v>0.9166666666666643</v>
      </c>
      <c r="BB1123" s="941">
        <v>0.20838318491875735</v>
      </c>
      <c r="BC1123" s="927">
        <v>39.000000000000021</v>
      </c>
      <c r="BD1123" s="941">
        <v>0.4951718906432121</v>
      </c>
      <c r="BE1123" s="942">
        <v>1.3381614426901165</v>
      </c>
      <c r="BF1123" s="650"/>
      <c r="BG1123" s="650"/>
    </row>
    <row r="1124" spans="18:59" ht="15">
      <c r="R1124" s="1101"/>
      <c r="S1124" s="1105"/>
      <c r="T1124" s="909" t="s">
        <v>101</v>
      </c>
      <c r="U1124" s="979">
        <v>1.333333333333331</v>
      </c>
      <c r="V1124" s="941">
        <v>0.18987300199104223</v>
      </c>
      <c r="W1124" s="927">
        <v>39.000000000000369</v>
      </c>
      <c r="X1124" s="941">
        <v>0.9492789362459827</v>
      </c>
      <c r="Y1124" s="942">
        <v>1.7173877304206793</v>
      </c>
      <c r="Z1124" s="650"/>
      <c r="AA1124" s="650"/>
      <c r="AB1124" s="650"/>
      <c r="AC1124" s="650"/>
      <c r="AX1124" s="1101"/>
      <c r="AY1124" s="1105"/>
      <c r="AZ1124" s="909" t="s">
        <v>101</v>
      </c>
      <c r="BA1124" s="979">
        <v>1.25</v>
      </c>
      <c r="BB1124" s="941">
        <v>0.23738344968475716</v>
      </c>
      <c r="BC1124" s="927">
        <v>39.000000000000036</v>
      </c>
      <c r="BD1124" s="941">
        <v>0.7698466517557071</v>
      </c>
      <c r="BE1124" s="942">
        <v>1.7301533482442928</v>
      </c>
      <c r="BF1124" s="650"/>
      <c r="BG1124" s="650"/>
    </row>
    <row r="1125" spans="18:59" ht="15">
      <c r="R1125" s="1101"/>
      <c r="S1125" s="1105"/>
      <c r="T1125" s="909" t="s">
        <v>102</v>
      </c>
      <c r="U1125" s="979">
        <v>1.7499999999999964</v>
      </c>
      <c r="V1125" s="941">
        <v>0.18786171188409467</v>
      </c>
      <c r="W1125" s="941">
        <v>38.999999999999162</v>
      </c>
      <c r="X1125" s="941">
        <v>1.3700138211495299</v>
      </c>
      <c r="Y1125" s="942">
        <v>2.129986178850463</v>
      </c>
      <c r="Z1125" s="650"/>
      <c r="AA1125" s="650"/>
      <c r="AB1125" s="650"/>
      <c r="AC1125" s="650"/>
      <c r="AX1125" s="1101"/>
      <c r="AY1125" s="1105"/>
      <c r="AZ1125" s="909" t="s">
        <v>102</v>
      </c>
      <c r="BA1125" s="979">
        <v>1.7499999999999958</v>
      </c>
      <c r="BB1125" s="941">
        <v>0.23030183753559047</v>
      </c>
      <c r="BC1125" s="941">
        <v>38.99999999999892</v>
      </c>
      <c r="BD1125" s="941">
        <v>1.2841705643490413</v>
      </c>
      <c r="BE1125" s="942">
        <v>2.2158294356509503</v>
      </c>
      <c r="BF1125" s="650"/>
      <c r="BG1125" s="650"/>
    </row>
    <row r="1126" spans="18:59" ht="15">
      <c r="R1126" s="1101"/>
      <c r="S1126" s="1105"/>
      <c r="T1126" s="909" t="s">
        <v>103</v>
      </c>
      <c r="U1126" s="979">
        <v>2.1666666666666612</v>
      </c>
      <c r="V1126" s="941">
        <v>0.16956175006327417</v>
      </c>
      <c r="W1126" s="941">
        <v>38.999999999998387</v>
      </c>
      <c r="X1126" s="941">
        <v>1.8236956544281817</v>
      </c>
      <c r="Y1126" s="942">
        <v>2.5096376789051407</v>
      </c>
      <c r="Z1126" s="650"/>
      <c r="AA1126" s="650"/>
      <c r="AB1126" s="650"/>
      <c r="AC1126" s="650"/>
      <c r="AX1126" s="1101"/>
      <c r="AY1126" s="1105"/>
      <c r="AZ1126" s="909" t="s">
        <v>103</v>
      </c>
      <c r="BA1126" s="979">
        <v>2.5833333333333321</v>
      </c>
      <c r="BB1126" s="941">
        <v>0.19423065169761367</v>
      </c>
      <c r="BC1126" s="927">
        <v>38.999999999999865</v>
      </c>
      <c r="BD1126" s="941">
        <v>2.1904647577518013</v>
      </c>
      <c r="BE1126" s="942">
        <v>2.976201908914863</v>
      </c>
      <c r="BF1126" s="650"/>
      <c r="BG1126" s="650"/>
    </row>
    <row r="1127" spans="18:59" ht="15.75" thickBot="1">
      <c r="R1127" s="1109"/>
      <c r="S1127" s="1113"/>
      <c r="T1127" s="919" t="s">
        <v>104</v>
      </c>
      <c r="U1127" s="972">
        <v>2.6666666666664476</v>
      </c>
      <c r="V1127" s="958">
        <v>0.19285061064121578</v>
      </c>
      <c r="W1127" s="931">
        <v>39.000000000005627</v>
      </c>
      <c r="X1127" s="958">
        <v>2.2765894875989732</v>
      </c>
      <c r="Y1127" s="959">
        <v>3.056743845733922</v>
      </c>
      <c r="Z1127" s="650"/>
      <c r="AA1127" s="650"/>
      <c r="AB1127" s="650"/>
      <c r="AC1127" s="650"/>
      <c r="AX1127" s="1109"/>
      <c r="AY1127" s="1113"/>
      <c r="AZ1127" s="919" t="s">
        <v>104</v>
      </c>
      <c r="BA1127" s="972">
        <v>2.9166666666666212</v>
      </c>
      <c r="BB1127" s="958">
        <v>0.19723275522613251</v>
      </c>
      <c r="BC1127" s="958">
        <v>38.999999999998479</v>
      </c>
      <c r="BD1127" s="958">
        <v>2.5177257635369457</v>
      </c>
      <c r="BE1127" s="959">
        <v>3.3156075697962968</v>
      </c>
      <c r="BF1127" s="650"/>
      <c r="BG1127" s="650"/>
    </row>
    <row r="1128" spans="18:59" ht="15">
      <c r="R1128" s="1292" t="s">
        <v>1890</v>
      </c>
      <c r="S1128" s="1105"/>
      <c r="T1128" s="1105"/>
      <c r="U1128" s="1105"/>
      <c r="V1128" s="1105"/>
      <c r="W1128" s="1105"/>
      <c r="X1128" s="1105"/>
      <c r="Y1128" s="1105"/>
      <c r="Z1128" s="650"/>
      <c r="AA1128" s="650"/>
      <c r="AB1128" s="650"/>
      <c r="AC1128" s="650"/>
      <c r="AX1128" s="1292" t="s">
        <v>1902</v>
      </c>
      <c r="AY1128" s="1105"/>
      <c r="AZ1128" s="1105"/>
      <c r="BA1128" s="1105"/>
      <c r="BB1128" s="1105"/>
      <c r="BC1128" s="1105"/>
      <c r="BD1128" s="1105"/>
      <c r="BE1128" s="1105"/>
      <c r="BF1128" s="650"/>
      <c r="BG1128" s="650"/>
    </row>
    <row r="1129" spans="18:59" ht="15">
      <c r="R1129" s="650"/>
      <c r="S1129" s="650"/>
      <c r="T1129" s="650"/>
      <c r="U1129" s="650"/>
      <c r="V1129" s="650"/>
      <c r="W1129" s="650"/>
      <c r="X1129" s="650"/>
      <c r="Y1129" s="650"/>
      <c r="Z1129" s="650"/>
      <c r="AA1129" s="650"/>
      <c r="AB1129" s="650"/>
      <c r="AC1129" s="650"/>
      <c r="AX1129" s="650"/>
      <c r="AY1129" s="650"/>
      <c r="AZ1129" s="650"/>
      <c r="BA1129" s="650"/>
      <c r="BB1129" s="650"/>
      <c r="BC1129" s="650"/>
      <c r="BD1129" s="650"/>
      <c r="BE1129" s="650"/>
      <c r="BF1129" s="650"/>
      <c r="BG1129" s="650"/>
    </row>
    <row r="1130" spans="18:59" ht="15.75" thickBot="1">
      <c r="R1130" s="1106" t="s">
        <v>937</v>
      </c>
      <c r="S1130" s="1105"/>
      <c r="T1130" s="1105"/>
      <c r="U1130" s="1105"/>
      <c r="V1130" s="1105"/>
      <c r="W1130" s="1105"/>
      <c r="X1130" s="1105"/>
      <c r="Y1130" s="1105"/>
      <c r="Z1130" s="1105"/>
      <c r="AA1130" s="1105"/>
      <c r="AB1130" s="650"/>
      <c r="AC1130" s="650"/>
      <c r="AX1130" s="1106" t="s">
        <v>937</v>
      </c>
      <c r="AY1130" s="1105"/>
      <c r="AZ1130" s="1105"/>
      <c r="BA1130" s="1105"/>
      <c r="BB1130" s="1105"/>
      <c r="BC1130" s="1105"/>
      <c r="BD1130" s="1105"/>
      <c r="BE1130" s="1105"/>
      <c r="BF1130" s="1105"/>
      <c r="BG1130" s="1105"/>
    </row>
    <row r="1131" spans="18:59" ht="16.5" thickBot="1">
      <c r="R1131" s="1297" t="s">
        <v>30</v>
      </c>
      <c r="S1131" s="1299" t="s">
        <v>96</v>
      </c>
      <c r="T1131" s="1299" t="s">
        <v>116</v>
      </c>
      <c r="U1131" s="1298" t="s">
        <v>117</v>
      </c>
      <c r="V1131" s="1289" t="s">
        <v>80</v>
      </c>
      <c r="W1131" s="1290" t="s">
        <v>71</v>
      </c>
      <c r="X1131" s="1290" t="s">
        <v>50</v>
      </c>
      <c r="Y1131" s="1290" t="s">
        <v>1941</v>
      </c>
      <c r="Z1131" s="1291" t="s">
        <v>1942</v>
      </c>
      <c r="AA1131" s="1111"/>
      <c r="AB1131" s="650"/>
      <c r="AC1131" s="650"/>
      <c r="AX1131" s="1297" t="s">
        <v>30</v>
      </c>
      <c r="AY1131" s="1299" t="s">
        <v>96</v>
      </c>
      <c r="AZ1131" s="1299" t="s">
        <v>116</v>
      </c>
      <c r="BA1131" s="1298" t="s">
        <v>117</v>
      </c>
      <c r="BB1131" s="1289" t="s">
        <v>80</v>
      </c>
      <c r="BC1131" s="1290" t="s">
        <v>71</v>
      </c>
      <c r="BD1131" s="1290" t="s">
        <v>50</v>
      </c>
      <c r="BE1131" s="1290" t="s">
        <v>1941</v>
      </c>
      <c r="BF1131" s="1291" t="s">
        <v>1942</v>
      </c>
      <c r="BG1131" s="1111"/>
    </row>
    <row r="1132" spans="18:59" ht="30" thickBot="1">
      <c r="R1132" s="1109"/>
      <c r="S1132" s="1113"/>
      <c r="T1132" s="1113"/>
      <c r="U1132" s="1110"/>
      <c r="V1132" s="1107"/>
      <c r="W1132" s="1108"/>
      <c r="X1132" s="1108"/>
      <c r="Y1132" s="1108"/>
      <c r="Z1132" s="951" t="s">
        <v>73</v>
      </c>
      <c r="AA1132" s="952" t="s">
        <v>74</v>
      </c>
      <c r="AB1132" s="650"/>
      <c r="AC1132" s="650"/>
      <c r="AX1132" s="1109"/>
      <c r="AY1132" s="1113"/>
      <c r="AZ1132" s="1113"/>
      <c r="BA1132" s="1110"/>
      <c r="BB1132" s="1107"/>
      <c r="BC1132" s="1108"/>
      <c r="BD1132" s="1108"/>
      <c r="BE1132" s="1108"/>
      <c r="BF1132" s="951" t="s">
        <v>73</v>
      </c>
      <c r="BG1132" s="952" t="s">
        <v>74</v>
      </c>
    </row>
    <row r="1133" spans="18:59" ht="15">
      <c r="R1133" s="1284" t="s">
        <v>2</v>
      </c>
      <c r="S1133" s="1300" t="s">
        <v>99</v>
      </c>
      <c r="T1133" s="1300" t="s">
        <v>858</v>
      </c>
      <c r="U1133" s="924" t="s">
        <v>1049</v>
      </c>
      <c r="V1133" s="956">
        <v>-5.5555555555555691E-2</v>
      </c>
      <c r="W1133" s="939">
        <v>0.28149928718611933</v>
      </c>
      <c r="X1133" s="926">
        <v>38.999999999999865</v>
      </c>
      <c r="Y1133" s="939">
        <v>1</v>
      </c>
      <c r="Z1133" s="939">
        <v>-0.75977047095464312</v>
      </c>
      <c r="AA1133" s="940">
        <v>0.64865935984353174</v>
      </c>
      <c r="AB1133" s="650"/>
      <c r="AC1133" s="650"/>
      <c r="AX1133" s="1284" t="s">
        <v>2</v>
      </c>
      <c r="AY1133" s="1300" t="s">
        <v>99</v>
      </c>
      <c r="AZ1133" s="1300" t="s">
        <v>858</v>
      </c>
      <c r="BA1133" s="924" t="s">
        <v>1049</v>
      </c>
      <c r="BB1133" s="956">
        <v>-4.4444444444444703E-2</v>
      </c>
      <c r="BC1133" s="939">
        <v>0.27402883279485801</v>
      </c>
      <c r="BD1133" s="926">
        <v>39.000000000000043</v>
      </c>
      <c r="BE1133" s="939">
        <v>1</v>
      </c>
      <c r="BF1133" s="939">
        <v>-0.72997083860526435</v>
      </c>
      <c r="BG1133" s="940">
        <v>0.641081949716375</v>
      </c>
    </row>
    <row r="1134" spans="18:59" ht="15">
      <c r="R1134" s="1101"/>
      <c r="S1134" s="1105"/>
      <c r="T1134" s="1112"/>
      <c r="U1134" s="914" t="s">
        <v>10</v>
      </c>
      <c r="V1134" s="980">
        <v>0.41666666666666696</v>
      </c>
      <c r="W1134" s="974">
        <v>0.26232668497242734</v>
      </c>
      <c r="X1134" s="1001">
        <v>38.999999999999901</v>
      </c>
      <c r="Y1134" s="974">
        <v>0.36084736315074473</v>
      </c>
      <c r="Z1134" s="974">
        <v>-0.23958495695694698</v>
      </c>
      <c r="AA1134" s="975">
        <v>1.072918290290281</v>
      </c>
      <c r="AB1134" s="650"/>
      <c r="AC1134" s="650"/>
      <c r="AX1134" s="1101"/>
      <c r="AY1134" s="1105"/>
      <c r="AZ1134" s="1112"/>
      <c r="BA1134" s="914" t="s">
        <v>10</v>
      </c>
      <c r="BB1134" s="980">
        <v>0.14999999999999925</v>
      </c>
      <c r="BC1134" s="974">
        <v>0.25536503489051582</v>
      </c>
      <c r="BD1134" s="1001">
        <v>39.000000000000043</v>
      </c>
      <c r="BE1134" s="974">
        <v>1</v>
      </c>
      <c r="BF1134" s="974">
        <v>-0.48883595670496288</v>
      </c>
      <c r="BG1134" s="975">
        <v>0.78883595670496132</v>
      </c>
    </row>
    <row r="1135" spans="18:59" ht="28.5">
      <c r="R1135" s="1101"/>
      <c r="S1135" s="1105"/>
      <c r="T1135" s="1286" t="s">
        <v>1049</v>
      </c>
      <c r="U1135" s="904" t="s">
        <v>858</v>
      </c>
      <c r="V1135" s="996">
        <v>5.5555555555555691E-2</v>
      </c>
      <c r="W1135" s="977">
        <v>0.28149928718611933</v>
      </c>
      <c r="X1135" s="1008">
        <v>38.999999999999865</v>
      </c>
      <c r="Y1135" s="977">
        <v>1</v>
      </c>
      <c r="Z1135" s="977">
        <v>-0.64865935984353174</v>
      </c>
      <c r="AA1135" s="978">
        <v>0.75977047095464312</v>
      </c>
      <c r="AB1135" s="650"/>
      <c r="AC1135" s="650"/>
      <c r="AX1135" s="1101"/>
      <c r="AY1135" s="1105"/>
      <c r="AZ1135" s="1286" t="s">
        <v>1049</v>
      </c>
      <c r="BA1135" s="904" t="s">
        <v>858</v>
      </c>
      <c r="BB1135" s="996">
        <v>4.4444444444444703E-2</v>
      </c>
      <c r="BC1135" s="977">
        <v>0.27402883279485801</v>
      </c>
      <c r="BD1135" s="1008">
        <v>39.000000000000043</v>
      </c>
      <c r="BE1135" s="977">
        <v>1</v>
      </c>
      <c r="BF1135" s="977">
        <v>-0.641081949716375</v>
      </c>
      <c r="BG1135" s="978">
        <v>0.72997083860526435</v>
      </c>
    </row>
    <row r="1136" spans="18:59" ht="15">
      <c r="R1136" s="1101"/>
      <c r="S1136" s="1105"/>
      <c r="T1136" s="1112"/>
      <c r="U1136" s="914" t="s">
        <v>10</v>
      </c>
      <c r="V1136" s="980">
        <v>0.47222222222222265</v>
      </c>
      <c r="W1136" s="974">
        <v>0.27015905178929528</v>
      </c>
      <c r="X1136" s="1001">
        <v>38.999999999999979</v>
      </c>
      <c r="Y1136" s="974">
        <v>0.2650313680852146</v>
      </c>
      <c r="Z1136" s="974">
        <v>-0.20362330371798304</v>
      </c>
      <c r="AA1136" s="975">
        <v>1.1480677481624284</v>
      </c>
      <c r="AB1136" s="650"/>
      <c r="AC1136" s="650"/>
      <c r="AX1136" s="1101"/>
      <c r="AY1136" s="1105"/>
      <c r="AZ1136" s="1112"/>
      <c r="BA1136" s="914" t="s">
        <v>10</v>
      </c>
      <c r="BB1136" s="980">
        <v>0.19444444444444395</v>
      </c>
      <c r="BC1136" s="974">
        <v>0.26298954562481297</v>
      </c>
      <c r="BD1136" s="1001">
        <v>38.999999999999986</v>
      </c>
      <c r="BE1136" s="974">
        <v>1</v>
      </c>
      <c r="BF1136" s="974">
        <v>-0.46346542976625843</v>
      </c>
      <c r="BG1136" s="975">
        <v>0.85235431865514633</v>
      </c>
    </row>
    <row r="1137" spans="18:59" ht="28.5">
      <c r="R1137" s="1101"/>
      <c r="S1137" s="1105"/>
      <c r="T1137" s="1286" t="s">
        <v>10</v>
      </c>
      <c r="U1137" s="904" t="s">
        <v>858</v>
      </c>
      <c r="V1137" s="996">
        <v>-0.41666666666666696</v>
      </c>
      <c r="W1137" s="977">
        <v>0.26232668497242734</v>
      </c>
      <c r="X1137" s="1008">
        <v>38.999999999999901</v>
      </c>
      <c r="Y1137" s="977">
        <v>0.36084736315074473</v>
      </c>
      <c r="Z1137" s="977">
        <v>-1.072918290290281</v>
      </c>
      <c r="AA1137" s="978">
        <v>0.23958495695694698</v>
      </c>
      <c r="AB1137" s="650"/>
      <c r="AC1137" s="650"/>
      <c r="AX1137" s="1101"/>
      <c r="AY1137" s="1105"/>
      <c r="AZ1137" s="1286" t="s">
        <v>10</v>
      </c>
      <c r="BA1137" s="904" t="s">
        <v>858</v>
      </c>
      <c r="BB1137" s="996">
        <v>-0.14999999999999925</v>
      </c>
      <c r="BC1137" s="977">
        <v>0.25536503489051582</v>
      </c>
      <c r="BD1137" s="1008">
        <v>39.000000000000043</v>
      </c>
      <c r="BE1137" s="977">
        <v>1</v>
      </c>
      <c r="BF1137" s="977">
        <v>-0.78883595670496132</v>
      </c>
      <c r="BG1137" s="978">
        <v>0.48883595670496288</v>
      </c>
    </row>
    <row r="1138" spans="18:59" ht="15">
      <c r="R1138" s="1101"/>
      <c r="S1138" s="1112"/>
      <c r="T1138" s="1112"/>
      <c r="U1138" s="914" t="s">
        <v>1049</v>
      </c>
      <c r="V1138" s="980">
        <v>-0.47222222222222265</v>
      </c>
      <c r="W1138" s="974">
        <v>0.27015905178929528</v>
      </c>
      <c r="X1138" s="1001">
        <v>38.999999999999979</v>
      </c>
      <c r="Y1138" s="974">
        <v>0.2650313680852146</v>
      </c>
      <c r="Z1138" s="974">
        <v>-1.1480677481624284</v>
      </c>
      <c r="AA1138" s="975">
        <v>0.20362330371798304</v>
      </c>
      <c r="AB1138" s="650"/>
      <c r="AC1138" s="650"/>
      <c r="AX1138" s="1101"/>
      <c r="AY1138" s="1112"/>
      <c r="AZ1138" s="1112"/>
      <c r="BA1138" s="914" t="s">
        <v>1049</v>
      </c>
      <c r="BB1138" s="980">
        <v>-0.19444444444444395</v>
      </c>
      <c r="BC1138" s="974">
        <v>0.26298954562481297</v>
      </c>
      <c r="BD1138" s="1001">
        <v>38.999999999999986</v>
      </c>
      <c r="BE1138" s="974">
        <v>1</v>
      </c>
      <c r="BF1138" s="974">
        <v>-0.85235431865514633</v>
      </c>
      <c r="BG1138" s="975">
        <v>0.46346542976625843</v>
      </c>
    </row>
    <row r="1139" spans="18:59" ht="15">
      <c r="R1139" s="1101"/>
      <c r="S1139" s="1286" t="s">
        <v>100</v>
      </c>
      <c r="T1139" s="1286" t="s">
        <v>858</v>
      </c>
      <c r="U1139" s="904" t="s">
        <v>1049</v>
      </c>
      <c r="V1139" s="996">
        <v>0.15555555555555556</v>
      </c>
      <c r="W1139" s="977">
        <v>0.31678535287699816</v>
      </c>
      <c r="X1139" s="1008">
        <v>38.999999999999879</v>
      </c>
      <c r="Y1139" s="977">
        <v>1</v>
      </c>
      <c r="Z1139" s="977">
        <v>-0.6369330248096513</v>
      </c>
      <c r="AA1139" s="978">
        <v>0.94804413592076242</v>
      </c>
      <c r="AB1139" s="650"/>
      <c r="AC1139" s="650"/>
      <c r="AX1139" s="1101"/>
      <c r="AY1139" s="1286" t="s">
        <v>100</v>
      </c>
      <c r="AZ1139" s="1286" t="s">
        <v>858</v>
      </c>
      <c r="BA1139" s="904" t="s">
        <v>1049</v>
      </c>
      <c r="BB1139" s="996">
        <v>-8.8888888888888656E-2</v>
      </c>
      <c r="BC1139" s="977">
        <v>0.33167202341687207</v>
      </c>
      <c r="BD1139" s="1008">
        <v>39.000000000000128</v>
      </c>
      <c r="BE1139" s="977">
        <v>1</v>
      </c>
      <c r="BF1139" s="977">
        <v>-0.9186188262024696</v>
      </c>
      <c r="BG1139" s="978">
        <v>0.74084104842469234</v>
      </c>
    </row>
    <row r="1140" spans="18:59" ht="15">
      <c r="R1140" s="1101"/>
      <c r="S1140" s="1105"/>
      <c r="T1140" s="1112"/>
      <c r="U1140" s="914" t="s">
        <v>10</v>
      </c>
      <c r="V1140" s="980">
        <v>9.9999999999999534E-2</v>
      </c>
      <c r="W1140" s="974">
        <v>0.29520945611879762</v>
      </c>
      <c r="X1140" s="1001">
        <v>38.999999999999915</v>
      </c>
      <c r="Y1140" s="974">
        <v>1</v>
      </c>
      <c r="Z1140" s="974">
        <v>-0.63851306780843931</v>
      </c>
      <c r="AA1140" s="975">
        <v>0.83851306780843837</v>
      </c>
      <c r="AB1140" s="650"/>
      <c r="AC1140" s="650"/>
      <c r="AX1140" s="1101"/>
      <c r="AY1140" s="1105"/>
      <c r="AZ1140" s="1112"/>
      <c r="BA1140" s="914" t="s">
        <v>10</v>
      </c>
      <c r="BB1140" s="980">
        <v>0.38333333333333397</v>
      </c>
      <c r="BC1140" s="974">
        <v>0.30908221214613285</v>
      </c>
      <c r="BD1140" s="1001">
        <v>39.000000000000192</v>
      </c>
      <c r="BE1140" s="974">
        <v>0.66690023093263684</v>
      </c>
      <c r="BF1140" s="974">
        <v>-0.38988462417410635</v>
      </c>
      <c r="BG1140" s="975">
        <v>1.1565512908407742</v>
      </c>
    </row>
    <row r="1141" spans="18:59" ht="28.5">
      <c r="R1141" s="1101"/>
      <c r="S1141" s="1105"/>
      <c r="T1141" s="1286" t="s">
        <v>1049</v>
      </c>
      <c r="U1141" s="904" t="s">
        <v>858</v>
      </c>
      <c r="V1141" s="996">
        <v>-0.15555555555555556</v>
      </c>
      <c r="W1141" s="977">
        <v>0.31678535287699816</v>
      </c>
      <c r="X1141" s="1008">
        <v>38.999999999999879</v>
      </c>
      <c r="Y1141" s="977">
        <v>1</v>
      </c>
      <c r="Z1141" s="977">
        <v>-0.94804413592076242</v>
      </c>
      <c r="AA1141" s="978">
        <v>0.6369330248096513</v>
      </c>
      <c r="AB1141" s="650"/>
      <c r="AC1141" s="650"/>
      <c r="AX1141" s="1101"/>
      <c r="AY1141" s="1105"/>
      <c r="AZ1141" s="1286" t="s">
        <v>1049</v>
      </c>
      <c r="BA1141" s="904" t="s">
        <v>858</v>
      </c>
      <c r="BB1141" s="996">
        <v>8.8888888888888656E-2</v>
      </c>
      <c r="BC1141" s="977">
        <v>0.33167202341687207</v>
      </c>
      <c r="BD1141" s="1008">
        <v>39.000000000000128</v>
      </c>
      <c r="BE1141" s="977">
        <v>1</v>
      </c>
      <c r="BF1141" s="977">
        <v>-0.74084104842469234</v>
      </c>
      <c r="BG1141" s="978">
        <v>0.9186188262024696</v>
      </c>
    </row>
    <row r="1142" spans="18:59" ht="15">
      <c r="R1142" s="1101"/>
      <c r="S1142" s="1105"/>
      <c r="T1142" s="1112"/>
      <c r="U1142" s="914" t="s">
        <v>10</v>
      </c>
      <c r="V1142" s="980">
        <v>-5.5555555555556024E-2</v>
      </c>
      <c r="W1142" s="974">
        <v>0.30402361373441944</v>
      </c>
      <c r="X1142" s="1001">
        <v>38.999999999999915</v>
      </c>
      <c r="Y1142" s="974">
        <v>1</v>
      </c>
      <c r="Z1142" s="974">
        <v>-0.81611863038761978</v>
      </c>
      <c r="AA1142" s="975">
        <v>0.70500751927650773</v>
      </c>
      <c r="AB1142" s="650"/>
      <c r="AC1142" s="650"/>
      <c r="AX1142" s="1101"/>
      <c r="AY1142" s="1105"/>
      <c r="AZ1142" s="1112"/>
      <c r="BA1142" s="914" t="s">
        <v>10</v>
      </c>
      <c r="BB1142" s="980">
        <v>0.47222222222222265</v>
      </c>
      <c r="BC1142" s="974">
        <v>0.31831057281539532</v>
      </c>
      <c r="BD1142" s="1001">
        <v>39.000000000000171</v>
      </c>
      <c r="BE1142" s="974">
        <v>0.43791536531415826</v>
      </c>
      <c r="BF1142" s="974">
        <v>-0.32408193664984203</v>
      </c>
      <c r="BG1142" s="975">
        <v>1.2685263810942873</v>
      </c>
    </row>
    <row r="1143" spans="18:59" ht="28.5">
      <c r="R1143" s="1101"/>
      <c r="S1143" s="1105"/>
      <c r="T1143" s="1286" t="s">
        <v>10</v>
      </c>
      <c r="U1143" s="904" t="s">
        <v>858</v>
      </c>
      <c r="V1143" s="996">
        <v>-9.9999999999999534E-2</v>
      </c>
      <c r="W1143" s="977">
        <v>0.29520945611879762</v>
      </c>
      <c r="X1143" s="1008">
        <v>38.999999999999915</v>
      </c>
      <c r="Y1143" s="977">
        <v>1</v>
      </c>
      <c r="Z1143" s="977">
        <v>-0.83851306780843837</v>
      </c>
      <c r="AA1143" s="978">
        <v>0.63851306780843931</v>
      </c>
      <c r="AB1143" s="650"/>
      <c r="AC1143" s="650"/>
      <c r="AX1143" s="1101"/>
      <c r="AY1143" s="1105"/>
      <c r="AZ1143" s="1286" t="s">
        <v>10</v>
      </c>
      <c r="BA1143" s="904" t="s">
        <v>858</v>
      </c>
      <c r="BB1143" s="996">
        <v>-0.38333333333333397</v>
      </c>
      <c r="BC1143" s="977">
        <v>0.30908221214613285</v>
      </c>
      <c r="BD1143" s="1008">
        <v>39.000000000000192</v>
      </c>
      <c r="BE1143" s="977">
        <v>0.66690023093263684</v>
      </c>
      <c r="BF1143" s="977">
        <v>-1.1565512908407742</v>
      </c>
      <c r="BG1143" s="978">
        <v>0.38988462417410635</v>
      </c>
    </row>
    <row r="1144" spans="18:59" ht="15">
      <c r="R1144" s="1101"/>
      <c r="S1144" s="1112"/>
      <c r="T1144" s="1112"/>
      <c r="U1144" s="914" t="s">
        <v>1049</v>
      </c>
      <c r="V1144" s="980">
        <v>5.5555555555556024E-2</v>
      </c>
      <c r="W1144" s="974">
        <v>0.30402361373441944</v>
      </c>
      <c r="X1144" s="1001">
        <v>38.999999999999915</v>
      </c>
      <c r="Y1144" s="974">
        <v>1</v>
      </c>
      <c r="Z1144" s="974">
        <v>-0.70500751927650773</v>
      </c>
      <c r="AA1144" s="975">
        <v>0.81611863038761978</v>
      </c>
      <c r="AB1144" s="650"/>
      <c r="AC1144" s="650"/>
      <c r="AX1144" s="1101"/>
      <c r="AY1144" s="1112"/>
      <c r="AZ1144" s="1112"/>
      <c r="BA1144" s="914" t="s">
        <v>1049</v>
      </c>
      <c r="BB1144" s="980">
        <v>-0.47222222222222265</v>
      </c>
      <c r="BC1144" s="974">
        <v>0.31831057281539532</v>
      </c>
      <c r="BD1144" s="1001">
        <v>39.000000000000171</v>
      </c>
      <c r="BE1144" s="974">
        <v>0.43791536531415826</v>
      </c>
      <c r="BF1144" s="974">
        <v>-1.2685263810942873</v>
      </c>
      <c r="BG1144" s="975">
        <v>0.32408193664984203</v>
      </c>
    </row>
    <row r="1145" spans="18:59" ht="15">
      <c r="R1145" s="1101"/>
      <c r="S1145" s="1286" t="s">
        <v>101</v>
      </c>
      <c r="T1145" s="1286" t="s">
        <v>858</v>
      </c>
      <c r="U1145" s="904" t="s">
        <v>1049</v>
      </c>
      <c r="V1145" s="996">
        <v>0.48888888888888959</v>
      </c>
      <c r="W1145" s="977">
        <v>0.30221038605949446</v>
      </c>
      <c r="X1145" s="1008">
        <v>39.000000000000313</v>
      </c>
      <c r="Y1145" s="977">
        <v>0.34135733263437962</v>
      </c>
      <c r="Z1145" s="977">
        <v>-0.26713811060720805</v>
      </c>
      <c r="AA1145" s="978">
        <v>1.2449158883849871</v>
      </c>
      <c r="AB1145" s="650"/>
      <c r="AC1145" s="650"/>
      <c r="AX1145" s="1101"/>
      <c r="AY1145" s="1286" t="s">
        <v>101</v>
      </c>
      <c r="AZ1145" s="1286" t="s">
        <v>858</v>
      </c>
      <c r="BA1145" s="904" t="s">
        <v>1049</v>
      </c>
      <c r="BB1145" s="996">
        <v>-0.3222222222222223</v>
      </c>
      <c r="BC1145" s="977">
        <v>0.37783014552405719</v>
      </c>
      <c r="BD1145" s="1008">
        <v>39.000000000000099</v>
      </c>
      <c r="BE1145" s="977">
        <v>1</v>
      </c>
      <c r="BF1145" s="977">
        <v>-1.2674239903159665</v>
      </c>
      <c r="BG1145" s="978">
        <v>0.62297954587152193</v>
      </c>
    </row>
    <row r="1146" spans="18:59" ht="15">
      <c r="R1146" s="1101"/>
      <c r="S1146" s="1105"/>
      <c r="T1146" s="1112"/>
      <c r="U1146" s="914" t="s">
        <v>10</v>
      </c>
      <c r="V1146" s="980">
        <v>0.18333333333333346</v>
      </c>
      <c r="W1146" s="974">
        <v>0.2816271740212557</v>
      </c>
      <c r="X1146" s="1001">
        <v>39.000000000000341</v>
      </c>
      <c r="Y1146" s="974">
        <v>1</v>
      </c>
      <c r="Z1146" s="974">
        <v>-0.52120151117707181</v>
      </c>
      <c r="AA1146" s="975">
        <v>0.88786817784373873</v>
      </c>
      <c r="AB1146" s="650"/>
      <c r="AC1146" s="650"/>
      <c r="AX1146" s="1101"/>
      <c r="AY1146" s="1105"/>
      <c r="AZ1146" s="1112"/>
      <c r="BA1146" s="914" t="s">
        <v>10</v>
      </c>
      <c r="BB1146" s="980">
        <v>-0.26666666666666694</v>
      </c>
      <c r="BC1146" s="974">
        <v>0.35209655608272916</v>
      </c>
      <c r="BD1146" s="1001">
        <v>39.000000000000014</v>
      </c>
      <c r="BE1146" s="974">
        <v>1</v>
      </c>
      <c r="BF1146" s="974">
        <v>-1.1474917974605863</v>
      </c>
      <c r="BG1146" s="975">
        <v>0.61415846412725228</v>
      </c>
    </row>
    <row r="1147" spans="18:59" ht="28.5">
      <c r="R1147" s="1101"/>
      <c r="S1147" s="1105"/>
      <c r="T1147" s="1286" t="s">
        <v>1049</v>
      </c>
      <c r="U1147" s="904" t="s">
        <v>858</v>
      </c>
      <c r="V1147" s="996">
        <v>-0.48888888888888959</v>
      </c>
      <c r="W1147" s="977">
        <v>0.30221038605949446</v>
      </c>
      <c r="X1147" s="1008">
        <v>39.000000000000313</v>
      </c>
      <c r="Y1147" s="977">
        <v>0.34135733263437962</v>
      </c>
      <c r="Z1147" s="977">
        <v>-1.2449158883849871</v>
      </c>
      <c r="AA1147" s="978">
        <v>0.26713811060720805</v>
      </c>
      <c r="AB1147" s="650"/>
      <c r="AC1147" s="650"/>
      <c r="AX1147" s="1101"/>
      <c r="AY1147" s="1105"/>
      <c r="AZ1147" s="1286" t="s">
        <v>1049</v>
      </c>
      <c r="BA1147" s="904" t="s">
        <v>858</v>
      </c>
      <c r="BB1147" s="996">
        <v>0.3222222222222223</v>
      </c>
      <c r="BC1147" s="977">
        <v>0.37783014552405719</v>
      </c>
      <c r="BD1147" s="1008">
        <v>39.000000000000099</v>
      </c>
      <c r="BE1147" s="977">
        <v>1</v>
      </c>
      <c r="BF1147" s="977">
        <v>-0.62297954587152193</v>
      </c>
      <c r="BG1147" s="978">
        <v>1.2674239903159665</v>
      </c>
    </row>
    <row r="1148" spans="18:59" ht="15">
      <c r="R1148" s="1101"/>
      <c r="S1148" s="1105"/>
      <c r="T1148" s="1112"/>
      <c r="U1148" s="914" t="s">
        <v>10</v>
      </c>
      <c r="V1148" s="980">
        <v>-0.30555555555555614</v>
      </c>
      <c r="W1148" s="974">
        <v>0.29003580135081714</v>
      </c>
      <c r="X1148" s="1001">
        <v>39.000000000000341</v>
      </c>
      <c r="Y1148" s="974">
        <v>0.89577279071582572</v>
      </c>
      <c r="Z1148" s="974">
        <v>-1.0311259090461118</v>
      </c>
      <c r="AA1148" s="975">
        <v>0.42001479793499952</v>
      </c>
      <c r="AB1148" s="650"/>
      <c r="AC1148" s="650"/>
      <c r="AX1148" s="1101"/>
      <c r="AY1148" s="1105"/>
      <c r="AZ1148" s="1112"/>
      <c r="BA1148" s="914" t="s">
        <v>10</v>
      </c>
      <c r="BB1148" s="980">
        <v>5.5555555555555358E-2</v>
      </c>
      <c r="BC1148" s="974">
        <v>0.36260920897004695</v>
      </c>
      <c r="BD1148" s="1001">
        <v>39.000000000000036</v>
      </c>
      <c r="BE1148" s="974">
        <v>1</v>
      </c>
      <c r="BF1148" s="974">
        <v>-0.85156863637512525</v>
      </c>
      <c r="BG1148" s="975">
        <v>0.96267974748623597</v>
      </c>
    </row>
    <row r="1149" spans="18:59" ht="28.5">
      <c r="R1149" s="1101"/>
      <c r="S1149" s="1105"/>
      <c r="T1149" s="1286" t="s">
        <v>10</v>
      </c>
      <c r="U1149" s="904" t="s">
        <v>858</v>
      </c>
      <c r="V1149" s="996">
        <v>-0.18333333333333346</v>
      </c>
      <c r="W1149" s="977">
        <v>0.2816271740212557</v>
      </c>
      <c r="X1149" s="1008">
        <v>39.000000000000341</v>
      </c>
      <c r="Y1149" s="977">
        <v>1</v>
      </c>
      <c r="Z1149" s="977">
        <v>-0.88786817784373873</v>
      </c>
      <c r="AA1149" s="978">
        <v>0.52120151117707181</v>
      </c>
      <c r="AB1149" s="650"/>
      <c r="AC1149" s="650"/>
      <c r="AX1149" s="1101"/>
      <c r="AY1149" s="1105"/>
      <c r="AZ1149" s="1286" t="s">
        <v>10</v>
      </c>
      <c r="BA1149" s="904" t="s">
        <v>858</v>
      </c>
      <c r="BB1149" s="996">
        <v>0.26666666666666694</v>
      </c>
      <c r="BC1149" s="977">
        <v>0.35209655608272916</v>
      </c>
      <c r="BD1149" s="1008">
        <v>39.000000000000014</v>
      </c>
      <c r="BE1149" s="977">
        <v>1</v>
      </c>
      <c r="BF1149" s="977">
        <v>-0.61415846412725228</v>
      </c>
      <c r="BG1149" s="978">
        <v>1.1474917974605863</v>
      </c>
    </row>
    <row r="1150" spans="18:59" ht="15">
      <c r="R1150" s="1101"/>
      <c r="S1150" s="1112"/>
      <c r="T1150" s="1112"/>
      <c r="U1150" s="914" t="s">
        <v>1049</v>
      </c>
      <c r="V1150" s="980">
        <v>0.30555555555555614</v>
      </c>
      <c r="W1150" s="974">
        <v>0.29003580135081714</v>
      </c>
      <c r="X1150" s="1001">
        <v>39.000000000000341</v>
      </c>
      <c r="Y1150" s="974">
        <v>0.89577279071582572</v>
      </c>
      <c r="Z1150" s="974">
        <v>-0.42001479793499952</v>
      </c>
      <c r="AA1150" s="975">
        <v>1.0311259090461118</v>
      </c>
      <c r="AB1150" s="650"/>
      <c r="AC1150" s="650"/>
      <c r="AX1150" s="1101"/>
      <c r="AY1150" s="1112"/>
      <c r="AZ1150" s="1112"/>
      <c r="BA1150" s="914" t="s">
        <v>1049</v>
      </c>
      <c r="BB1150" s="980">
        <v>-5.5555555555555358E-2</v>
      </c>
      <c r="BC1150" s="974">
        <v>0.36260920897004695</v>
      </c>
      <c r="BD1150" s="1001">
        <v>39.000000000000036</v>
      </c>
      <c r="BE1150" s="974">
        <v>1</v>
      </c>
      <c r="BF1150" s="974">
        <v>-0.96267974748623597</v>
      </c>
      <c r="BG1150" s="975">
        <v>0.85156863637512525</v>
      </c>
    </row>
    <row r="1151" spans="18:59" ht="15">
      <c r="R1151" s="1101"/>
      <c r="S1151" s="1286" t="s">
        <v>102</v>
      </c>
      <c r="T1151" s="1286" t="s">
        <v>858</v>
      </c>
      <c r="U1151" s="904" t="s">
        <v>1049</v>
      </c>
      <c r="V1151" s="996">
        <v>0.13333333333333319</v>
      </c>
      <c r="W1151" s="977">
        <v>0.29900912651588213</v>
      </c>
      <c r="X1151" s="977">
        <v>38.999999999999076</v>
      </c>
      <c r="Y1151" s="977">
        <v>1</v>
      </c>
      <c r="Z1151" s="977">
        <v>-0.61468520993820297</v>
      </c>
      <c r="AA1151" s="978">
        <v>0.88135187660486936</v>
      </c>
      <c r="AB1151" s="650"/>
      <c r="AC1151" s="650"/>
      <c r="AX1151" s="1101"/>
      <c r="AY1151" s="1286" t="s">
        <v>102</v>
      </c>
      <c r="AZ1151" s="1286" t="s">
        <v>858</v>
      </c>
      <c r="BA1151" s="904" t="s">
        <v>1049</v>
      </c>
      <c r="BB1151" s="996">
        <v>-7.7777777777777654E-2</v>
      </c>
      <c r="BC1151" s="977">
        <v>0.36655873400645689</v>
      </c>
      <c r="BD1151" s="977">
        <v>38.999999999998856</v>
      </c>
      <c r="BE1151" s="977">
        <v>1</v>
      </c>
      <c r="BF1151" s="977">
        <v>-0.99478233021375373</v>
      </c>
      <c r="BG1151" s="978">
        <v>0.83922677465819839</v>
      </c>
    </row>
    <row r="1152" spans="18:59" ht="15">
      <c r="R1152" s="1101"/>
      <c r="S1152" s="1105"/>
      <c r="T1152" s="1112"/>
      <c r="U1152" s="914" t="s">
        <v>10</v>
      </c>
      <c r="V1152" s="980">
        <v>0.13333333333333108</v>
      </c>
      <c r="W1152" s="974">
        <v>0.2786439486916053</v>
      </c>
      <c r="X1152" s="974">
        <v>38.999999999999034</v>
      </c>
      <c r="Y1152" s="974">
        <v>1</v>
      </c>
      <c r="Z1152" s="974">
        <v>-0.5637385019661586</v>
      </c>
      <c r="AA1152" s="975">
        <v>0.83040516863282077</v>
      </c>
      <c r="AB1152" s="650"/>
      <c r="AC1152" s="650"/>
      <c r="AX1152" s="1101"/>
      <c r="AY1152" s="1105"/>
      <c r="AZ1152" s="1112"/>
      <c r="BA1152" s="914" t="s">
        <v>10</v>
      </c>
      <c r="BB1152" s="980">
        <v>-0.21666666666666484</v>
      </c>
      <c r="BC1152" s="974">
        <v>0.34159282782135963</v>
      </c>
      <c r="BD1152" s="974">
        <v>38.999999999998991</v>
      </c>
      <c r="BE1152" s="974">
        <v>1</v>
      </c>
      <c r="BF1152" s="974">
        <v>-1.0712150626848267</v>
      </c>
      <c r="BG1152" s="975">
        <v>0.63788172935149701</v>
      </c>
    </row>
    <row r="1153" spans="18:59" ht="28.5">
      <c r="R1153" s="1101"/>
      <c r="S1153" s="1105"/>
      <c r="T1153" s="1286" t="s">
        <v>1049</v>
      </c>
      <c r="U1153" s="904" t="s">
        <v>858</v>
      </c>
      <c r="V1153" s="996">
        <v>-0.13333333333333319</v>
      </c>
      <c r="W1153" s="977">
        <v>0.29900912651588213</v>
      </c>
      <c r="X1153" s="977">
        <v>38.999999999999076</v>
      </c>
      <c r="Y1153" s="977">
        <v>1</v>
      </c>
      <c r="Z1153" s="977">
        <v>-0.88135187660486936</v>
      </c>
      <c r="AA1153" s="978">
        <v>0.61468520993820297</v>
      </c>
      <c r="AB1153" s="650"/>
      <c r="AC1153" s="650"/>
      <c r="AX1153" s="1101"/>
      <c r="AY1153" s="1105"/>
      <c r="AZ1153" s="1286" t="s">
        <v>1049</v>
      </c>
      <c r="BA1153" s="904" t="s">
        <v>858</v>
      </c>
      <c r="BB1153" s="996">
        <v>7.7777777777777654E-2</v>
      </c>
      <c r="BC1153" s="977">
        <v>0.36655873400645689</v>
      </c>
      <c r="BD1153" s="977">
        <v>38.999999999998856</v>
      </c>
      <c r="BE1153" s="977">
        <v>1</v>
      </c>
      <c r="BF1153" s="977">
        <v>-0.83922677465819839</v>
      </c>
      <c r="BG1153" s="978">
        <v>0.99478233021375373</v>
      </c>
    </row>
    <row r="1154" spans="18:59" ht="15">
      <c r="R1154" s="1101"/>
      <c r="S1154" s="1105"/>
      <c r="T1154" s="1112"/>
      <c r="U1154" s="914" t="s">
        <v>10</v>
      </c>
      <c r="V1154" s="980">
        <v>-2.1094237467877974E-15</v>
      </c>
      <c r="W1154" s="974">
        <v>0.28696350496428347</v>
      </c>
      <c r="X1154" s="974">
        <v>38.999999999999019</v>
      </c>
      <c r="Y1154" s="974">
        <v>1</v>
      </c>
      <c r="Z1154" s="974">
        <v>-0.71788451896660388</v>
      </c>
      <c r="AA1154" s="975">
        <v>0.71788451896659966</v>
      </c>
      <c r="AB1154" s="650"/>
      <c r="AC1154" s="650"/>
      <c r="AX1154" s="1101"/>
      <c r="AY1154" s="1105"/>
      <c r="AZ1154" s="1112"/>
      <c r="BA1154" s="914" t="s">
        <v>10</v>
      </c>
      <c r="BB1154" s="980">
        <v>-0.13888888888888717</v>
      </c>
      <c r="BC1154" s="974">
        <v>0.35179186773142201</v>
      </c>
      <c r="BD1154" s="974">
        <v>38.999999999998991</v>
      </c>
      <c r="BE1154" s="974">
        <v>1</v>
      </c>
      <c r="BF1154" s="974">
        <v>-1.0189517936619781</v>
      </c>
      <c r="BG1154" s="975">
        <v>0.74117401588420362</v>
      </c>
    </row>
    <row r="1155" spans="18:59" ht="28.5">
      <c r="R1155" s="1101"/>
      <c r="S1155" s="1105"/>
      <c r="T1155" s="1286" t="s">
        <v>10</v>
      </c>
      <c r="U1155" s="904" t="s">
        <v>858</v>
      </c>
      <c r="V1155" s="996">
        <v>-0.13333333333333108</v>
      </c>
      <c r="W1155" s="977">
        <v>0.2786439486916053</v>
      </c>
      <c r="X1155" s="977">
        <v>38.999999999999034</v>
      </c>
      <c r="Y1155" s="977">
        <v>1</v>
      </c>
      <c r="Z1155" s="977">
        <v>-0.83040516863282077</v>
      </c>
      <c r="AA1155" s="978">
        <v>0.5637385019661586</v>
      </c>
      <c r="AB1155" s="650"/>
      <c r="AC1155" s="650"/>
      <c r="AX1155" s="1101"/>
      <c r="AY1155" s="1105"/>
      <c r="AZ1155" s="1286" t="s">
        <v>10</v>
      </c>
      <c r="BA1155" s="904" t="s">
        <v>858</v>
      </c>
      <c r="BB1155" s="996">
        <v>0.21666666666666484</v>
      </c>
      <c r="BC1155" s="977">
        <v>0.34159282782135963</v>
      </c>
      <c r="BD1155" s="977">
        <v>38.999999999998991</v>
      </c>
      <c r="BE1155" s="977">
        <v>1</v>
      </c>
      <c r="BF1155" s="977">
        <v>-0.63788172935149701</v>
      </c>
      <c r="BG1155" s="978">
        <v>1.0712150626848267</v>
      </c>
    </row>
    <row r="1156" spans="18:59" ht="15">
      <c r="R1156" s="1101"/>
      <c r="S1156" s="1112"/>
      <c r="T1156" s="1112"/>
      <c r="U1156" s="914" t="s">
        <v>1049</v>
      </c>
      <c r="V1156" s="980">
        <v>2.1094237467877974E-15</v>
      </c>
      <c r="W1156" s="974">
        <v>0.28696350496428347</v>
      </c>
      <c r="X1156" s="974">
        <v>38.999999999999019</v>
      </c>
      <c r="Y1156" s="974">
        <v>1</v>
      </c>
      <c r="Z1156" s="974">
        <v>-0.71788451896659966</v>
      </c>
      <c r="AA1156" s="975">
        <v>0.71788451896660388</v>
      </c>
      <c r="AB1156" s="650"/>
      <c r="AC1156" s="650"/>
      <c r="AX1156" s="1101"/>
      <c r="AY1156" s="1112"/>
      <c r="AZ1156" s="1112"/>
      <c r="BA1156" s="914" t="s">
        <v>1049</v>
      </c>
      <c r="BB1156" s="980">
        <v>0.13888888888888717</v>
      </c>
      <c r="BC1156" s="974">
        <v>0.35179186773142201</v>
      </c>
      <c r="BD1156" s="974">
        <v>38.999999999998991</v>
      </c>
      <c r="BE1156" s="974">
        <v>1</v>
      </c>
      <c r="BF1156" s="974">
        <v>-0.74117401588420362</v>
      </c>
      <c r="BG1156" s="975">
        <v>1.0189517936619781</v>
      </c>
    </row>
    <row r="1157" spans="18:59" ht="15">
      <c r="R1157" s="1101"/>
      <c r="S1157" s="1286" t="s">
        <v>103</v>
      </c>
      <c r="T1157" s="1286" t="s">
        <v>858</v>
      </c>
      <c r="U1157" s="904" t="s">
        <v>1049</v>
      </c>
      <c r="V1157" s="996">
        <v>0.21111111111111092</v>
      </c>
      <c r="W1157" s="977">
        <v>0.2698820865009719</v>
      </c>
      <c r="X1157" s="977">
        <v>38.999999999998423</v>
      </c>
      <c r="Y1157" s="977">
        <v>1</v>
      </c>
      <c r="Z1157" s="977">
        <v>-0.46404154242776835</v>
      </c>
      <c r="AA1157" s="978">
        <v>0.88626376464999024</v>
      </c>
      <c r="AB1157" s="650"/>
      <c r="AC1157" s="650"/>
      <c r="AX1157" s="1101"/>
      <c r="AY1157" s="1286" t="s">
        <v>103</v>
      </c>
      <c r="AZ1157" s="1286" t="s">
        <v>858</v>
      </c>
      <c r="BA1157" s="904" t="s">
        <v>1049</v>
      </c>
      <c r="BB1157" s="996">
        <v>8.8888888888888642E-2</v>
      </c>
      <c r="BC1157" s="977">
        <v>0.30914621677963633</v>
      </c>
      <c r="BD1157" s="1008">
        <v>39</v>
      </c>
      <c r="BE1157" s="977">
        <v>1</v>
      </c>
      <c r="BF1157" s="977">
        <v>-0.68448918631553879</v>
      </c>
      <c r="BG1157" s="978">
        <v>0.86226696409331616</v>
      </c>
    </row>
    <row r="1158" spans="18:59" ht="15">
      <c r="R1158" s="1101"/>
      <c r="S1158" s="1105"/>
      <c r="T1158" s="1112"/>
      <c r="U1158" s="914" t="s">
        <v>10</v>
      </c>
      <c r="V1158" s="980">
        <v>9.9999999999998535E-2</v>
      </c>
      <c r="W1158" s="974">
        <v>0.25150071885770947</v>
      </c>
      <c r="X1158" s="974">
        <v>38.999999999998543</v>
      </c>
      <c r="Y1158" s="974">
        <v>1</v>
      </c>
      <c r="Z1158" s="974">
        <v>-0.52916875997661572</v>
      </c>
      <c r="AA1158" s="975">
        <v>0.72916875997661279</v>
      </c>
      <c r="AB1158" s="650"/>
      <c r="AC1158" s="650"/>
      <c r="AX1158" s="1101"/>
      <c r="AY1158" s="1105"/>
      <c r="AZ1158" s="1112"/>
      <c r="BA1158" s="914" t="s">
        <v>10</v>
      </c>
      <c r="BB1158" s="980">
        <v>-5.0000000000000655E-2</v>
      </c>
      <c r="BC1158" s="974">
        <v>0.28809061305348943</v>
      </c>
      <c r="BD1158" s="1001">
        <v>38.999999999999893</v>
      </c>
      <c r="BE1158" s="974">
        <v>1</v>
      </c>
      <c r="BF1158" s="974">
        <v>-0.77070415782117774</v>
      </c>
      <c r="BG1158" s="975">
        <v>0.67070415782117643</v>
      </c>
    </row>
    <row r="1159" spans="18:59" ht="28.5">
      <c r="R1159" s="1101"/>
      <c r="S1159" s="1105"/>
      <c r="T1159" s="1286" t="s">
        <v>1049</v>
      </c>
      <c r="U1159" s="904" t="s">
        <v>858</v>
      </c>
      <c r="V1159" s="996">
        <v>-0.21111111111111092</v>
      </c>
      <c r="W1159" s="977">
        <v>0.2698820865009719</v>
      </c>
      <c r="X1159" s="977">
        <v>38.999999999998423</v>
      </c>
      <c r="Y1159" s="977">
        <v>1</v>
      </c>
      <c r="Z1159" s="977">
        <v>-0.88626376464999024</v>
      </c>
      <c r="AA1159" s="978">
        <v>0.46404154242776835</v>
      </c>
      <c r="AB1159" s="650"/>
      <c r="AC1159" s="650"/>
      <c r="AX1159" s="1101"/>
      <c r="AY1159" s="1105"/>
      <c r="AZ1159" s="1286" t="s">
        <v>1049</v>
      </c>
      <c r="BA1159" s="904" t="s">
        <v>858</v>
      </c>
      <c r="BB1159" s="996">
        <v>-8.8888888888888642E-2</v>
      </c>
      <c r="BC1159" s="977">
        <v>0.30914621677963633</v>
      </c>
      <c r="BD1159" s="1008">
        <v>39</v>
      </c>
      <c r="BE1159" s="977">
        <v>1</v>
      </c>
      <c r="BF1159" s="977">
        <v>-0.86226696409331616</v>
      </c>
      <c r="BG1159" s="978">
        <v>0.68448918631553879</v>
      </c>
    </row>
    <row r="1160" spans="18:59" ht="15">
      <c r="R1160" s="1101"/>
      <c r="S1160" s="1105"/>
      <c r="T1160" s="1112"/>
      <c r="U1160" s="914" t="s">
        <v>10</v>
      </c>
      <c r="V1160" s="980">
        <v>-0.11111111111111238</v>
      </c>
      <c r="W1160" s="974">
        <v>0.25900985154471251</v>
      </c>
      <c r="X1160" s="974">
        <v>38.999999999998508</v>
      </c>
      <c r="Y1160" s="974">
        <v>1</v>
      </c>
      <c r="Z1160" s="974">
        <v>-0.75906515219006232</v>
      </c>
      <c r="AA1160" s="975">
        <v>0.53684292996783756</v>
      </c>
      <c r="AB1160" s="650"/>
      <c r="AC1160" s="650"/>
      <c r="AX1160" s="1101"/>
      <c r="AY1160" s="1105"/>
      <c r="AZ1160" s="1112"/>
      <c r="BA1160" s="914" t="s">
        <v>10</v>
      </c>
      <c r="BB1160" s="980">
        <v>-0.13888888888888931</v>
      </c>
      <c r="BC1160" s="974">
        <v>0.29669222122830596</v>
      </c>
      <c r="BD1160" s="1001">
        <v>38.999999999999844</v>
      </c>
      <c r="BE1160" s="974">
        <v>1</v>
      </c>
      <c r="BF1160" s="974">
        <v>-0.88111132774613909</v>
      </c>
      <c r="BG1160" s="975">
        <v>0.60333354996836053</v>
      </c>
    </row>
    <row r="1161" spans="18:59" ht="28.5">
      <c r="R1161" s="1101"/>
      <c r="S1161" s="1105"/>
      <c r="T1161" s="1286" t="s">
        <v>10</v>
      </c>
      <c r="U1161" s="904" t="s">
        <v>858</v>
      </c>
      <c r="V1161" s="996">
        <v>-9.9999999999998535E-2</v>
      </c>
      <c r="W1161" s="977">
        <v>0.25150071885770947</v>
      </c>
      <c r="X1161" s="977">
        <v>38.999999999998543</v>
      </c>
      <c r="Y1161" s="977">
        <v>1</v>
      </c>
      <c r="Z1161" s="977">
        <v>-0.72916875997661279</v>
      </c>
      <c r="AA1161" s="978">
        <v>0.52916875997661572</v>
      </c>
      <c r="AB1161" s="650"/>
      <c r="AC1161" s="650"/>
      <c r="AX1161" s="1101"/>
      <c r="AY1161" s="1105"/>
      <c r="AZ1161" s="1286" t="s">
        <v>10</v>
      </c>
      <c r="BA1161" s="904" t="s">
        <v>858</v>
      </c>
      <c r="BB1161" s="996">
        <v>5.0000000000000655E-2</v>
      </c>
      <c r="BC1161" s="977">
        <v>0.28809061305348943</v>
      </c>
      <c r="BD1161" s="1008">
        <v>38.999999999999893</v>
      </c>
      <c r="BE1161" s="977">
        <v>1</v>
      </c>
      <c r="BF1161" s="977">
        <v>-0.67070415782117643</v>
      </c>
      <c r="BG1161" s="978">
        <v>0.77070415782117774</v>
      </c>
    </row>
    <row r="1162" spans="18:59" ht="15">
      <c r="R1162" s="1101"/>
      <c r="S1162" s="1112"/>
      <c r="T1162" s="1112"/>
      <c r="U1162" s="914" t="s">
        <v>1049</v>
      </c>
      <c r="V1162" s="980">
        <v>0.11111111111111238</v>
      </c>
      <c r="W1162" s="974">
        <v>0.25900985154471251</v>
      </c>
      <c r="X1162" s="974">
        <v>38.999999999998508</v>
      </c>
      <c r="Y1162" s="974">
        <v>1</v>
      </c>
      <c r="Z1162" s="974">
        <v>-0.53684292996783756</v>
      </c>
      <c r="AA1162" s="975">
        <v>0.75906515219006232</v>
      </c>
      <c r="AB1162" s="650"/>
      <c r="AC1162" s="650"/>
      <c r="AX1162" s="1101"/>
      <c r="AY1162" s="1112"/>
      <c r="AZ1162" s="1112"/>
      <c r="BA1162" s="914" t="s">
        <v>1049</v>
      </c>
      <c r="BB1162" s="980">
        <v>0.13888888888888931</v>
      </c>
      <c r="BC1162" s="974">
        <v>0.29669222122830596</v>
      </c>
      <c r="BD1162" s="1001">
        <v>38.999999999999844</v>
      </c>
      <c r="BE1162" s="974">
        <v>1</v>
      </c>
      <c r="BF1162" s="974">
        <v>-0.60333354996836053</v>
      </c>
      <c r="BG1162" s="975">
        <v>0.88111132774613909</v>
      </c>
    </row>
    <row r="1163" spans="18:59" ht="15">
      <c r="R1163" s="1101"/>
      <c r="S1163" s="1286" t="s">
        <v>104</v>
      </c>
      <c r="T1163" s="1286" t="s">
        <v>858</v>
      </c>
      <c r="U1163" s="904" t="s">
        <v>1049</v>
      </c>
      <c r="V1163" s="996">
        <v>0.24444444444442948</v>
      </c>
      <c r="W1163" s="977">
        <v>0.30694968153736024</v>
      </c>
      <c r="X1163" s="1008">
        <v>39.000000000000668</v>
      </c>
      <c r="Y1163" s="977">
        <v>1</v>
      </c>
      <c r="Z1163" s="977">
        <v>-0.52343865102035836</v>
      </c>
      <c r="AA1163" s="978">
        <v>1.0123275399092173</v>
      </c>
      <c r="AB1163" s="650"/>
      <c r="AC1163" s="650"/>
      <c r="AX1163" s="1101"/>
      <c r="AY1163" s="1286" t="s">
        <v>104</v>
      </c>
      <c r="AZ1163" s="1286" t="s">
        <v>858</v>
      </c>
      <c r="BA1163" s="904" t="s">
        <v>1049</v>
      </c>
      <c r="BB1163" s="996">
        <v>-0.28888888888888564</v>
      </c>
      <c r="BC1163" s="977">
        <v>0.31392449940450268</v>
      </c>
      <c r="BD1163" s="977">
        <v>38.999999999996668</v>
      </c>
      <c r="BE1163" s="977">
        <v>1</v>
      </c>
      <c r="BF1163" s="977">
        <v>-1.0742205925662665</v>
      </c>
      <c r="BG1163" s="978">
        <v>0.49644281478849511</v>
      </c>
    </row>
    <row r="1164" spans="18:59" ht="15">
      <c r="R1164" s="1101"/>
      <c r="S1164" s="1105"/>
      <c r="T1164" s="1112"/>
      <c r="U1164" s="914" t="s">
        <v>10</v>
      </c>
      <c r="V1164" s="980">
        <v>-0.61666666666691605</v>
      </c>
      <c r="W1164" s="974">
        <v>0.2860436813745858</v>
      </c>
      <c r="X1164" s="974">
        <v>38.999999999998025</v>
      </c>
      <c r="Y1164" s="974">
        <v>0.11197306260752785</v>
      </c>
      <c r="Z1164" s="974">
        <v>-1.3322501016845112</v>
      </c>
      <c r="AA1164" s="975">
        <v>9.8916768350679168E-2</v>
      </c>
      <c r="AB1164" s="650"/>
      <c r="AC1164" s="650"/>
      <c r="AX1164" s="1101"/>
      <c r="AY1164" s="1105"/>
      <c r="AZ1164" s="1112"/>
      <c r="BA1164" s="914" t="s">
        <v>10</v>
      </c>
      <c r="BB1164" s="980">
        <v>-0.39999999999987346</v>
      </c>
      <c r="BC1164" s="974">
        <v>0.29254345218275113</v>
      </c>
      <c r="BD1164" s="974">
        <v>38.999999999998401</v>
      </c>
      <c r="BE1164" s="974">
        <v>0.53806440584945492</v>
      </c>
      <c r="BF1164" s="974">
        <v>-1.1318436380024905</v>
      </c>
      <c r="BG1164" s="975">
        <v>0.33184363800274358</v>
      </c>
    </row>
    <row r="1165" spans="18:59" ht="28.5">
      <c r="R1165" s="1101"/>
      <c r="S1165" s="1105"/>
      <c r="T1165" s="1286" t="s">
        <v>1049</v>
      </c>
      <c r="U1165" s="904" t="s">
        <v>858</v>
      </c>
      <c r="V1165" s="996">
        <v>-0.24444444444442948</v>
      </c>
      <c r="W1165" s="977">
        <v>0.30694968153736024</v>
      </c>
      <c r="X1165" s="1008">
        <v>39.000000000000668</v>
      </c>
      <c r="Y1165" s="977">
        <v>1</v>
      </c>
      <c r="Z1165" s="977">
        <v>-1.0123275399092173</v>
      </c>
      <c r="AA1165" s="978">
        <v>0.52343865102035836</v>
      </c>
      <c r="AB1165" s="650"/>
      <c r="AC1165" s="650"/>
      <c r="AX1165" s="1101"/>
      <c r="AY1165" s="1105"/>
      <c r="AZ1165" s="1286" t="s">
        <v>1049</v>
      </c>
      <c r="BA1165" s="904" t="s">
        <v>858</v>
      </c>
      <c r="BB1165" s="996">
        <v>0.28888888888888564</v>
      </c>
      <c r="BC1165" s="977">
        <v>0.31392449940450268</v>
      </c>
      <c r="BD1165" s="977">
        <v>38.999999999996668</v>
      </c>
      <c r="BE1165" s="977">
        <v>1</v>
      </c>
      <c r="BF1165" s="977">
        <v>-0.49644281478849511</v>
      </c>
      <c r="BG1165" s="978">
        <v>1.0742205925662665</v>
      </c>
    </row>
    <row r="1166" spans="18:59" ht="16.5">
      <c r="R1166" s="1101"/>
      <c r="S1166" s="1105"/>
      <c r="T1166" s="1112"/>
      <c r="U1166" s="914" t="s">
        <v>10</v>
      </c>
      <c r="V1166" s="973" t="s">
        <v>2111</v>
      </c>
      <c r="W1166" s="974">
        <v>0.29458417369395679</v>
      </c>
      <c r="X1166" s="974">
        <v>38.999999999998082</v>
      </c>
      <c r="Y1166" s="974">
        <v>1.7226322791625958E-2</v>
      </c>
      <c r="Z1166" s="974">
        <v>-1.5980599362024714</v>
      </c>
      <c r="AA1166" s="975">
        <v>-0.1241622860202197</v>
      </c>
      <c r="AB1166" s="650"/>
      <c r="AC1166" s="650"/>
      <c r="AX1166" s="1101"/>
      <c r="AY1166" s="1105"/>
      <c r="AZ1166" s="1112"/>
      <c r="BA1166" s="914" t="s">
        <v>10</v>
      </c>
      <c r="BB1166" s="980">
        <v>-0.11111111111098784</v>
      </c>
      <c r="BC1166" s="974">
        <v>0.30127801011615057</v>
      </c>
      <c r="BD1166" s="974">
        <v>38.999999999998224</v>
      </c>
      <c r="BE1166" s="974">
        <v>1</v>
      </c>
      <c r="BF1166" s="974">
        <v>-0.86480562496342783</v>
      </c>
      <c r="BG1166" s="975">
        <v>0.64258340274145209</v>
      </c>
    </row>
    <row r="1167" spans="18:59" ht="28.5">
      <c r="R1167" s="1101"/>
      <c r="S1167" s="1105"/>
      <c r="T1167" s="1286" t="s">
        <v>10</v>
      </c>
      <c r="U1167" s="904" t="s">
        <v>858</v>
      </c>
      <c r="V1167" s="996">
        <v>0.61666666666691605</v>
      </c>
      <c r="W1167" s="977">
        <v>0.2860436813745858</v>
      </c>
      <c r="X1167" s="977">
        <v>38.999999999998025</v>
      </c>
      <c r="Y1167" s="977">
        <v>0.11197306260752785</v>
      </c>
      <c r="Z1167" s="977">
        <v>-9.8916768350679168E-2</v>
      </c>
      <c r="AA1167" s="978">
        <v>1.3322501016845112</v>
      </c>
      <c r="AB1167" s="650"/>
      <c r="AC1167" s="650"/>
      <c r="AX1167" s="1101"/>
      <c r="AY1167" s="1105"/>
      <c r="AZ1167" s="1286" t="s">
        <v>10</v>
      </c>
      <c r="BA1167" s="904" t="s">
        <v>858</v>
      </c>
      <c r="BB1167" s="996">
        <v>0.39999999999987346</v>
      </c>
      <c r="BC1167" s="977">
        <v>0.29254345218275113</v>
      </c>
      <c r="BD1167" s="977">
        <v>38.999999999998401</v>
      </c>
      <c r="BE1167" s="977">
        <v>0.53806440584945492</v>
      </c>
      <c r="BF1167" s="977">
        <v>-0.33184363800274358</v>
      </c>
      <c r="BG1167" s="978">
        <v>1.1318436380024905</v>
      </c>
    </row>
    <row r="1168" spans="18:59" ht="16.5">
      <c r="R1168" s="1102"/>
      <c r="S1168" s="1112"/>
      <c r="T1168" s="1112"/>
      <c r="U1168" s="914" t="s">
        <v>1049</v>
      </c>
      <c r="V1168" s="973" t="s">
        <v>2120</v>
      </c>
      <c r="W1168" s="974">
        <v>0.29458417369395679</v>
      </c>
      <c r="X1168" s="974">
        <v>38.999999999998082</v>
      </c>
      <c r="Y1168" s="974">
        <v>1.7226322791625958E-2</v>
      </c>
      <c r="Z1168" s="974">
        <v>0.1241622860202197</v>
      </c>
      <c r="AA1168" s="975">
        <v>1.5980599362024714</v>
      </c>
      <c r="AB1168" s="650"/>
      <c r="AC1168" s="650"/>
      <c r="AX1168" s="1102"/>
      <c r="AY1168" s="1112"/>
      <c r="AZ1168" s="1112"/>
      <c r="BA1168" s="914" t="s">
        <v>1049</v>
      </c>
      <c r="BB1168" s="980">
        <v>0.11111111111098784</v>
      </c>
      <c r="BC1168" s="974">
        <v>0.30127801011615057</v>
      </c>
      <c r="BD1168" s="974">
        <v>38.999999999998224</v>
      </c>
      <c r="BE1168" s="974">
        <v>1</v>
      </c>
      <c r="BF1168" s="974">
        <v>-0.64258340274145209</v>
      </c>
      <c r="BG1168" s="975">
        <v>0.86480562496342783</v>
      </c>
    </row>
    <row r="1169" spans="18:59" ht="18" thickBot="1">
      <c r="R1169" s="1288" t="s">
        <v>1</v>
      </c>
      <c r="S1169" s="1286" t="s">
        <v>99</v>
      </c>
      <c r="T1169" s="1286" t="s">
        <v>858</v>
      </c>
      <c r="U1169" s="904" t="s">
        <v>1049</v>
      </c>
      <c r="V1169" s="981" t="s">
        <v>1943</v>
      </c>
      <c r="W1169" s="982" t="s">
        <v>851</v>
      </c>
      <c r="X1169" s="982" t="s">
        <v>851</v>
      </c>
      <c r="Y1169" s="982" t="s">
        <v>851</v>
      </c>
      <c r="Z1169" s="982" t="s">
        <v>851</v>
      </c>
      <c r="AA1169" s="983" t="s">
        <v>851</v>
      </c>
      <c r="AB1169" s="650"/>
      <c r="AC1169" s="650"/>
      <c r="AX1169" s="1288" t="s">
        <v>1</v>
      </c>
      <c r="AY1169" s="1286" t="s">
        <v>99</v>
      </c>
      <c r="AZ1169" s="1286" t="s">
        <v>858</v>
      </c>
      <c r="BA1169" s="904" t="s">
        <v>1049</v>
      </c>
      <c r="BB1169" s="981" t="s">
        <v>1943</v>
      </c>
      <c r="BC1169" s="982" t="s">
        <v>851</v>
      </c>
      <c r="BD1169" s="982" t="s">
        <v>851</v>
      </c>
      <c r="BE1169" s="982" t="s">
        <v>851</v>
      </c>
      <c r="BF1169" s="982" t="s">
        <v>851</v>
      </c>
      <c r="BG1169" s="983" t="s">
        <v>851</v>
      </c>
    </row>
    <row r="1170" spans="18:59" ht="16.5">
      <c r="R1170" s="1101"/>
      <c r="S1170" s="1105"/>
      <c r="T1170" s="1112"/>
      <c r="U1170" s="914" t="s">
        <v>10</v>
      </c>
      <c r="V1170" s="997" t="s">
        <v>1944</v>
      </c>
      <c r="W1170" s="998" t="s">
        <v>851</v>
      </c>
      <c r="X1170" s="998" t="s">
        <v>851</v>
      </c>
      <c r="Y1170" s="998" t="s">
        <v>851</v>
      </c>
      <c r="Z1170" s="998" t="s">
        <v>851</v>
      </c>
      <c r="AA1170" s="999" t="s">
        <v>851</v>
      </c>
      <c r="AB1170" s="650"/>
      <c r="AC1170" s="650"/>
      <c r="AX1170" s="1101"/>
      <c r="AY1170" s="1105"/>
      <c r="AZ1170" s="1112"/>
      <c r="BA1170" s="914" t="s">
        <v>10</v>
      </c>
      <c r="BB1170" s="997" t="s">
        <v>1944</v>
      </c>
      <c r="BC1170" s="998" t="s">
        <v>851</v>
      </c>
      <c r="BD1170" s="998" t="s">
        <v>851</v>
      </c>
      <c r="BE1170" s="998" t="s">
        <v>851</v>
      </c>
      <c r="BF1170" s="998" t="s">
        <v>851</v>
      </c>
      <c r="BG1170" s="999" t="s">
        <v>851</v>
      </c>
    </row>
    <row r="1171" spans="18:59" ht="28.5">
      <c r="R1171" s="1101"/>
      <c r="S1171" s="1105"/>
      <c r="T1171" s="1286" t="s">
        <v>1049</v>
      </c>
      <c r="U1171" s="904" t="s">
        <v>858</v>
      </c>
      <c r="V1171" s="981" t="s">
        <v>1943</v>
      </c>
      <c r="W1171" s="982" t="s">
        <v>851</v>
      </c>
      <c r="X1171" s="982" t="s">
        <v>851</v>
      </c>
      <c r="Y1171" s="982" t="s">
        <v>851</v>
      </c>
      <c r="Z1171" s="982" t="s">
        <v>851</v>
      </c>
      <c r="AA1171" s="983" t="s">
        <v>851</v>
      </c>
      <c r="AB1171" s="650"/>
      <c r="AC1171" s="650"/>
      <c r="AX1171" s="1101"/>
      <c r="AY1171" s="1105"/>
      <c r="AZ1171" s="1286" t="s">
        <v>1049</v>
      </c>
      <c r="BA1171" s="904" t="s">
        <v>858</v>
      </c>
      <c r="BB1171" s="981" t="s">
        <v>1943</v>
      </c>
      <c r="BC1171" s="982" t="s">
        <v>851</v>
      </c>
      <c r="BD1171" s="982" t="s">
        <v>851</v>
      </c>
      <c r="BE1171" s="982" t="s">
        <v>851</v>
      </c>
      <c r="BF1171" s="982" t="s">
        <v>851</v>
      </c>
      <c r="BG1171" s="983" t="s">
        <v>851</v>
      </c>
    </row>
    <row r="1172" spans="18:59" ht="16.5">
      <c r="R1172" s="1101"/>
      <c r="S1172" s="1105"/>
      <c r="T1172" s="1112"/>
      <c r="U1172" s="914" t="s">
        <v>10</v>
      </c>
      <c r="V1172" s="997" t="s">
        <v>1944</v>
      </c>
      <c r="W1172" s="998" t="s">
        <v>851</v>
      </c>
      <c r="X1172" s="998" t="s">
        <v>851</v>
      </c>
      <c r="Y1172" s="998" t="s">
        <v>851</v>
      </c>
      <c r="Z1172" s="998" t="s">
        <v>851</v>
      </c>
      <c r="AA1172" s="999" t="s">
        <v>851</v>
      </c>
      <c r="AB1172" s="650"/>
      <c r="AC1172" s="650"/>
      <c r="AX1172" s="1101"/>
      <c r="AY1172" s="1105"/>
      <c r="AZ1172" s="1112"/>
      <c r="BA1172" s="914" t="s">
        <v>10</v>
      </c>
      <c r="BB1172" s="997" t="s">
        <v>1944</v>
      </c>
      <c r="BC1172" s="998" t="s">
        <v>851</v>
      </c>
      <c r="BD1172" s="998" t="s">
        <v>851</v>
      </c>
      <c r="BE1172" s="998" t="s">
        <v>851</v>
      </c>
      <c r="BF1172" s="998" t="s">
        <v>851</v>
      </c>
      <c r="BG1172" s="999" t="s">
        <v>851</v>
      </c>
    </row>
    <row r="1173" spans="18:59" ht="28.5">
      <c r="R1173" s="1101"/>
      <c r="S1173" s="1105"/>
      <c r="T1173" s="1286" t="s">
        <v>10</v>
      </c>
      <c r="U1173" s="904" t="s">
        <v>858</v>
      </c>
      <c r="V1173" s="981" t="s">
        <v>1940</v>
      </c>
      <c r="W1173" s="982" t="s">
        <v>851</v>
      </c>
      <c r="X1173" s="982" t="s">
        <v>851</v>
      </c>
      <c r="Y1173" s="982" t="s">
        <v>851</v>
      </c>
      <c r="Z1173" s="982" t="s">
        <v>851</v>
      </c>
      <c r="AA1173" s="983" t="s">
        <v>851</v>
      </c>
      <c r="AB1173" s="650"/>
      <c r="AC1173" s="650"/>
      <c r="AX1173" s="1101"/>
      <c r="AY1173" s="1105"/>
      <c r="AZ1173" s="1286" t="s">
        <v>10</v>
      </c>
      <c r="BA1173" s="904" t="s">
        <v>858</v>
      </c>
      <c r="BB1173" s="981" t="s">
        <v>1940</v>
      </c>
      <c r="BC1173" s="982" t="s">
        <v>851</v>
      </c>
      <c r="BD1173" s="982" t="s">
        <v>851</v>
      </c>
      <c r="BE1173" s="982" t="s">
        <v>851</v>
      </c>
      <c r="BF1173" s="982" t="s">
        <v>851</v>
      </c>
      <c r="BG1173" s="983" t="s">
        <v>851</v>
      </c>
    </row>
    <row r="1174" spans="18:59" ht="16.5">
      <c r="R1174" s="1101"/>
      <c r="S1174" s="1112"/>
      <c r="T1174" s="1112"/>
      <c r="U1174" s="914" t="s">
        <v>1049</v>
      </c>
      <c r="V1174" s="997" t="s">
        <v>1940</v>
      </c>
      <c r="W1174" s="998" t="s">
        <v>851</v>
      </c>
      <c r="X1174" s="998" t="s">
        <v>851</v>
      </c>
      <c r="Y1174" s="998" t="s">
        <v>851</v>
      </c>
      <c r="Z1174" s="998" t="s">
        <v>851</v>
      </c>
      <c r="AA1174" s="999" t="s">
        <v>851</v>
      </c>
      <c r="AB1174" s="650"/>
      <c r="AC1174" s="650"/>
      <c r="AX1174" s="1101"/>
      <c r="AY1174" s="1112"/>
      <c r="AZ1174" s="1112"/>
      <c r="BA1174" s="914" t="s">
        <v>1049</v>
      </c>
      <c r="BB1174" s="997" t="s">
        <v>1940</v>
      </c>
      <c r="BC1174" s="998" t="s">
        <v>851</v>
      </c>
      <c r="BD1174" s="998" t="s">
        <v>851</v>
      </c>
      <c r="BE1174" s="998" t="s">
        <v>851</v>
      </c>
      <c r="BF1174" s="998" t="s">
        <v>851</v>
      </c>
      <c r="BG1174" s="999" t="s">
        <v>851</v>
      </c>
    </row>
    <row r="1175" spans="18:59" ht="17.25">
      <c r="R1175" s="1101"/>
      <c r="S1175" s="1286" t="s">
        <v>100</v>
      </c>
      <c r="T1175" s="1286" t="s">
        <v>858</v>
      </c>
      <c r="U1175" s="904" t="s">
        <v>1049</v>
      </c>
      <c r="V1175" s="981" t="s">
        <v>1943</v>
      </c>
      <c r="W1175" s="982" t="s">
        <v>851</v>
      </c>
      <c r="X1175" s="982" t="s">
        <v>851</v>
      </c>
      <c r="Y1175" s="982" t="s">
        <v>851</v>
      </c>
      <c r="Z1175" s="982" t="s">
        <v>851</v>
      </c>
      <c r="AA1175" s="983" t="s">
        <v>851</v>
      </c>
      <c r="AB1175" s="650"/>
      <c r="AC1175" s="650"/>
      <c r="AX1175" s="1101"/>
      <c r="AY1175" s="1286" t="s">
        <v>100</v>
      </c>
      <c r="AZ1175" s="1286" t="s">
        <v>858</v>
      </c>
      <c r="BA1175" s="904" t="s">
        <v>1049</v>
      </c>
      <c r="BB1175" s="981" t="s">
        <v>1943</v>
      </c>
      <c r="BC1175" s="982" t="s">
        <v>851</v>
      </c>
      <c r="BD1175" s="982" t="s">
        <v>851</v>
      </c>
      <c r="BE1175" s="982" t="s">
        <v>851</v>
      </c>
      <c r="BF1175" s="982" t="s">
        <v>851</v>
      </c>
      <c r="BG1175" s="983" t="s">
        <v>851</v>
      </c>
    </row>
    <row r="1176" spans="18:59" ht="16.5">
      <c r="R1176" s="1101"/>
      <c r="S1176" s="1105"/>
      <c r="T1176" s="1112"/>
      <c r="U1176" s="914" t="s">
        <v>10</v>
      </c>
      <c r="V1176" s="997" t="s">
        <v>1944</v>
      </c>
      <c r="W1176" s="998" t="s">
        <v>851</v>
      </c>
      <c r="X1176" s="998" t="s">
        <v>851</v>
      </c>
      <c r="Y1176" s="998" t="s">
        <v>851</v>
      </c>
      <c r="Z1176" s="998" t="s">
        <v>851</v>
      </c>
      <c r="AA1176" s="999" t="s">
        <v>851</v>
      </c>
      <c r="AB1176" s="650"/>
      <c r="AC1176" s="650"/>
      <c r="AX1176" s="1101"/>
      <c r="AY1176" s="1105"/>
      <c r="AZ1176" s="1112"/>
      <c r="BA1176" s="914" t="s">
        <v>10</v>
      </c>
      <c r="BB1176" s="997" t="s">
        <v>1944</v>
      </c>
      <c r="BC1176" s="998" t="s">
        <v>851</v>
      </c>
      <c r="BD1176" s="998" t="s">
        <v>851</v>
      </c>
      <c r="BE1176" s="998" t="s">
        <v>851</v>
      </c>
      <c r="BF1176" s="998" t="s">
        <v>851</v>
      </c>
      <c r="BG1176" s="999" t="s">
        <v>851</v>
      </c>
    </row>
    <row r="1177" spans="18:59" ht="28.5">
      <c r="R1177" s="1101"/>
      <c r="S1177" s="1105"/>
      <c r="T1177" s="1286" t="s">
        <v>1049</v>
      </c>
      <c r="U1177" s="904" t="s">
        <v>858</v>
      </c>
      <c r="V1177" s="981" t="s">
        <v>1943</v>
      </c>
      <c r="W1177" s="982" t="s">
        <v>851</v>
      </c>
      <c r="X1177" s="982" t="s">
        <v>851</v>
      </c>
      <c r="Y1177" s="982" t="s">
        <v>851</v>
      </c>
      <c r="Z1177" s="982" t="s">
        <v>851</v>
      </c>
      <c r="AA1177" s="983" t="s">
        <v>851</v>
      </c>
      <c r="AB1177" s="650"/>
      <c r="AC1177" s="650"/>
      <c r="AX1177" s="1101"/>
      <c r="AY1177" s="1105"/>
      <c r="AZ1177" s="1286" t="s">
        <v>1049</v>
      </c>
      <c r="BA1177" s="904" t="s">
        <v>858</v>
      </c>
      <c r="BB1177" s="981" t="s">
        <v>1943</v>
      </c>
      <c r="BC1177" s="982" t="s">
        <v>851</v>
      </c>
      <c r="BD1177" s="982" t="s">
        <v>851</v>
      </c>
      <c r="BE1177" s="982" t="s">
        <v>851</v>
      </c>
      <c r="BF1177" s="982" t="s">
        <v>851</v>
      </c>
      <c r="BG1177" s="983" t="s">
        <v>851</v>
      </c>
    </row>
    <row r="1178" spans="18:59" ht="16.5">
      <c r="R1178" s="1101"/>
      <c r="S1178" s="1105"/>
      <c r="T1178" s="1112"/>
      <c r="U1178" s="914" t="s">
        <v>10</v>
      </c>
      <c r="V1178" s="997" t="s">
        <v>1944</v>
      </c>
      <c r="W1178" s="998" t="s">
        <v>851</v>
      </c>
      <c r="X1178" s="998" t="s">
        <v>851</v>
      </c>
      <c r="Y1178" s="998" t="s">
        <v>851</v>
      </c>
      <c r="Z1178" s="998" t="s">
        <v>851</v>
      </c>
      <c r="AA1178" s="999" t="s">
        <v>851</v>
      </c>
      <c r="AB1178" s="650"/>
      <c r="AC1178" s="650"/>
      <c r="AX1178" s="1101"/>
      <c r="AY1178" s="1105"/>
      <c r="AZ1178" s="1112"/>
      <c r="BA1178" s="914" t="s">
        <v>10</v>
      </c>
      <c r="BB1178" s="997" t="s">
        <v>1944</v>
      </c>
      <c r="BC1178" s="998" t="s">
        <v>851</v>
      </c>
      <c r="BD1178" s="998" t="s">
        <v>851</v>
      </c>
      <c r="BE1178" s="998" t="s">
        <v>851</v>
      </c>
      <c r="BF1178" s="998" t="s">
        <v>851</v>
      </c>
      <c r="BG1178" s="999" t="s">
        <v>851</v>
      </c>
    </row>
    <row r="1179" spans="18:59" ht="28.5">
      <c r="R1179" s="1101"/>
      <c r="S1179" s="1105"/>
      <c r="T1179" s="1286" t="s">
        <v>10</v>
      </c>
      <c r="U1179" s="904" t="s">
        <v>858</v>
      </c>
      <c r="V1179" s="981" t="s">
        <v>1940</v>
      </c>
      <c r="W1179" s="982" t="s">
        <v>851</v>
      </c>
      <c r="X1179" s="982" t="s">
        <v>851</v>
      </c>
      <c r="Y1179" s="982" t="s">
        <v>851</v>
      </c>
      <c r="Z1179" s="982" t="s">
        <v>851</v>
      </c>
      <c r="AA1179" s="983" t="s">
        <v>851</v>
      </c>
      <c r="AB1179" s="650"/>
      <c r="AC1179" s="650"/>
      <c r="AX1179" s="1101"/>
      <c r="AY1179" s="1105"/>
      <c r="AZ1179" s="1286" t="s">
        <v>10</v>
      </c>
      <c r="BA1179" s="904" t="s">
        <v>858</v>
      </c>
      <c r="BB1179" s="981" t="s">
        <v>1940</v>
      </c>
      <c r="BC1179" s="982" t="s">
        <v>851</v>
      </c>
      <c r="BD1179" s="982" t="s">
        <v>851</v>
      </c>
      <c r="BE1179" s="982" t="s">
        <v>851</v>
      </c>
      <c r="BF1179" s="982" t="s">
        <v>851</v>
      </c>
      <c r="BG1179" s="983" t="s">
        <v>851</v>
      </c>
    </row>
    <row r="1180" spans="18:59" ht="16.5">
      <c r="R1180" s="1101"/>
      <c r="S1180" s="1112"/>
      <c r="T1180" s="1112"/>
      <c r="U1180" s="914" t="s">
        <v>1049</v>
      </c>
      <c r="V1180" s="997" t="s">
        <v>1940</v>
      </c>
      <c r="W1180" s="998" t="s">
        <v>851</v>
      </c>
      <c r="X1180" s="998" t="s">
        <v>851</v>
      </c>
      <c r="Y1180" s="998" t="s">
        <v>851</v>
      </c>
      <c r="Z1180" s="998" t="s">
        <v>851</v>
      </c>
      <c r="AA1180" s="999" t="s">
        <v>851</v>
      </c>
      <c r="AB1180" s="650"/>
      <c r="AC1180" s="650"/>
      <c r="AX1180" s="1101"/>
      <c r="AY1180" s="1112"/>
      <c r="AZ1180" s="1112"/>
      <c r="BA1180" s="914" t="s">
        <v>1049</v>
      </c>
      <c r="BB1180" s="997" t="s">
        <v>1940</v>
      </c>
      <c r="BC1180" s="998" t="s">
        <v>851</v>
      </c>
      <c r="BD1180" s="998" t="s">
        <v>851</v>
      </c>
      <c r="BE1180" s="998" t="s">
        <v>851</v>
      </c>
      <c r="BF1180" s="998" t="s">
        <v>851</v>
      </c>
      <c r="BG1180" s="999" t="s">
        <v>851</v>
      </c>
    </row>
    <row r="1181" spans="18:59" ht="17.25">
      <c r="R1181" s="1101"/>
      <c r="S1181" s="1286" t="s">
        <v>101</v>
      </c>
      <c r="T1181" s="1286" t="s">
        <v>858</v>
      </c>
      <c r="U1181" s="904" t="s">
        <v>1049</v>
      </c>
      <c r="V1181" s="981" t="s">
        <v>1943</v>
      </c>
      <c r="W1181" s="982" t="s">
        <v>851</v>
      </c>
      <c r="X1181" s="982" t="s">
        <v>851</v>
      </c>
      <c r="Y1181" s="982" t="s">
        <v>851</v>
      </c>
      <c r="Z1181" s="982" t="s">
        <v>851</v>
      </c>
      <c r="AA1181" s="983" t="s">
        <v>851</v>
      </c>
      <c r="AB1181" s="650"/>
      <c r="AC1181" s="650"/>
      <c r="AX1181" s="1101"/>
      <c r="AY1181" s="1286" t="s">
        <v>101</v>
      </c>
      <c r="AZ1181" s="1286" t="s">
        <v>858</v>
      </c>
      <c r="BA1181" s="904" t="s">
        <v>1049</v>
      </c>
      <c r="BB1181" s="981" t="s">
        <v>1943</v>
      </c>
      <c r="BC1181" s="982" t="s">
        <v>851</v>
      </c>
      <c r="BD1181" s="982" t="s">
        <v>851</v>
      </c>
      <c r="BE1181" s="982" t="s">
        <v>851</v>
      </c>
      <c r="BF1181" s="982" t="s">
        <v>851</v>
      </c>
      <c r="BG1181" s="983" t="s">
        <v>851</v>
      </c>
    </row>
    <row r="1182" spans="18:59" ht="16.5">
      <c r="R1182" s="1101"/>
      <c r="S1182" s="1105"/>
      <c r="T1182" s="1112"/>
      <c r="U1182" s="914" t="s">
        <v>10</v>
      </c>
      <c r="V1182" s="997" t="s">
        <v>1944</v>
      </c>
      <c r="W1182" s="998" t="s">
        <v>851</v>
      </c>
      <c r="X1182" s="998" t="s">
        <v>851</v>
      </c>
      <c r="Y1182" s="998" t="s">
        <v>851</v>
      </c>
      <c r="Z1182" s="998" t="s">
        <v>851</v>
      </c>
      <c r="AA1182" s="999" t="s">
        <v>851</v>
      </c>
      <c r="AB1182" s="650"/>
      <c r="AC1182" s="650"/>
      <c r="AX1182" s="1101"/>
      <c r="AY1182" s="1105"/>
      <c r="AZ1182" s="1112"/>
      <c r="BA1182" s="914" t="s">
        <v>10</v>
      </c>
      <c r="BB1182" s="997" t="s">
        <v>1944</v>
      </c>
      <c r="BC1182" s="998" t="s">
        <v>851</v>
      </c>
      <c r="BD1182" s="998" t="s">
        <v>851</v>
      </c>
      <c r="BE1182" s="998" t="s">
        <v>851</v>
      </c>
      <c r="BF1182" s="998" t="s">
        <v>851</v>
      </c>
      <c r="BG1182" s="999" t="s">
        <v>851</v>
      </c>
    </row>
    <row r="1183" spans="18:59" ht="28.5">
      <c r="R1183" s="1101"/>
      <c r="S1183" s="1105"/>
      <c r="T1183" s="1286" t="s">
        <v>1049</v>
      </c>
      <c r="U1183" s="904" t="s">
        <v>858</v>
      </c>
      <c r="V1183" s="981" t="s">
        <v>1943</v>
      </c>
      <c r="W1183" s="982" t="s">
        <v>851</v>
      </c>
      <c r="X1183" s="982" t="s">
        <v>851</v>
      </c>
      <c r="Y1183" s="982" t="s">
        <v>851</v>
      </c>
      <c r="Z1183" s="982" t="s">
        <v>851</v>
      </c>
      <c r="AA1183" s="983" t="s">
        <v>851</v>
      </c>
      <c r="AB1183" s="650"/>
      <c r="AC1183" s="650"/>
      <c r="AX1183" s="1101"/>
      <c r="AY1183" s="1105"/>
      <c r="AZ1183" s="1286" t="s">
        <v>1049</v>
      </c>
      <c r="BA1183" s="904" t="s">
        <v>858</v>
      </c>
      <c r="BB1183" s="981" t="s">
        <v>1943</v>
      </c>
      <c r="BC1183" s="982" t="s">
        <v>851</v>
      </c>
      <c r="BD1183" s="982" t="s">
        <v>851</v>
      </c>
      <c r="BE1183" s="982" t="s">
        <v>851</v>
      </c>
      <c r="BF1183" s="982" t="s">
        <v>851</v>
      </c>
      <c r="BG1183" s="983" t="s">
        <v>851</v>
      </c>
    </row>
    <row r="1184" spans="18:59" ht="16.5">
      <c r="R1184" s="1101"/>
      <c r="S1184" s="1105"/>
      <c r="T1184" s="1112"/>
      <c r="U1184" s="914" t="s">
        <v>10</v>
      </c>
      <c r="V1184" s="997" t="s">
        <v>1944</v>
      </c>
      <c r="W1184" s="998" t="s">
        <v>851</v>
      </c>
      <c r="X1184" s="998" t="s">
        <v>851</v>
      </c>
      <c r="Y1184" s="998" t="s">
        <v>851</v>
      </c>
      <c r="Z1184" s="998" t="s">
        <v>851</v>
      </c>
      <c r="AA1184" s="999" t="s">
        <v>851</v>
      </c>
      <c r="AB1184" s="650"/>
      <c r="AC1184" s="650"/>
      <c r="AX1184" s="1101"/>
      <c r="AY1184" s="1105"/>
      <c r="AZ1184" s="1112"/>
      <c r="BA1184" s="914" t="s">
        <v>10</v>
      </c>
      <c r="BB1184" s="997" t="s">
        <v>1944</v>
      </c>
      <c r="BC1184" s="998" t="s">
        <v>851</v>
      </c>
      <c r="BD1184" s="998" t="s">
        <v>851</v>
      </c>
      <c r="BE1184" s="998" t="s">
        <v>851</v>
      </c>
      <c r="BF1184" s="998" t="s">
        <v>851</v>
      </c>
      <c r="BG1184" s="999" t="s">
        <v>851</v>
      </c>
    </row>
    <row r="1185" spans="18:59" ht="28.5">
      <c r="R1185" s="1101"/>
      <c r="S1185" s="1105"/>
      <c r="T1185" s="1286" t="s">
        <v>10</v>
      </c>
      <c r="U1185" s="904" t="s">
        <v>858</v>
      </c>
      <c r="V1185" s="981" t="s">
        <v>1940</v>
      </c>
      <c r="W1185" s="982" t="s">
        <v>851</v>
      </c>
      <c r="X1185" s="982" t="s">
        <v>851</v>
      </c>
      <c r="Y1185" s="982" t="s">
        <v>851</v>
      </c>
      <c r="Z1185" s="982" t="s">
        <v>851</v>
      </c>
      <c r="AA1185" s="983" t="s">
        <v>851</v>
      </c>
      <c r="AB1185" s="650"/>
      <c r="AC1185" s="650"/>
      <c r="AX1185" s="1101"/>
      <c r="AY1185" s="1105"/>
      <c r="AZ1185" s="1286" t="s">
        <v>10</v>
      </c>
      <c r="BA1185" s="904" t="s">
        <v>858</v>
      </c>
      <c r="BB1185" s="981" t="s">
        <v>1940</v>
      </c>
      <c r="BC1185" s="982" t="s">
        <v>851</v>
      </c>
      <c r="BD1185" s="982" t="s">
        <v>851</v>
      </c>
      <c r="BE1185" s="982" t="s">
        <v>851</v>
      </c>
      <c r="BF1185" s="982" t="s">
        <v>851</v>
      </c>
      <c r="BG1185" s="983" t="s">
        <v>851</v>
      </c>
    </row>
    <row r="1186" spans="18:59" ht="16.5">
      <c r="R1186" s="1101"/>
      <c r="S1186" s="1112"/>
      <c r="T1186" s="1112"/>
      <c r="U1186" s="914" t="s">
        <v>1049</v>
      </c>
      <c r="V1186" s="997" t="s">
        <v>1940</v>
      </c>
      <c r="W1186" s="998" t="s">
        <v>851</v>
      </c>
      <c r="X1186" s="998" t="s">
        <v>851</v>
      </c>
      <c r="Y1186" s="998" t="s">
        <v>851</v>
      </c>
      <c r="Z1186" s="998" t="s">
        <v>851</v>
      </c>
      <c r="AA1186" s="999" t="s">
        <v>851</v>
      </c>
      <c r="AB1186" s="650"/>
      <c r="AC1186" s="650"/>
      <c r="AX1186" s="1101"/>
      <c r="AY1186" s="1112"/>
      <c r="AZ1186" s="1112"/>
      <c r="BA1186" s="914" t="s">
        <v>1049</v>
      </c>
      <c r="BB1186" s="997" t="s">
        <v>1940</v>
      </c>
      <c r="BC1186" s="998" t="s">
        <v>851</v>
      </c>
      <c r="BD1186" s="998" t="s">
        <v>851</v>
      </c>
      <c r="BE1186" s="998" t="s">
        <v>851</v>
      </c>
      <c r="BF1186" s="998" t="s">
        <v>851</v>
      </c>
      <c r="BG1186" s="999" t="s">
        <v>851</v>
      </c>
    </row>
    <row r="1187" spans="18:59" ht="17.25">
      <c r="R1187" s="1101"/>
      <c r="S1187" s="1286" t="s">
        <v>102</v>
      </c>
      <c r="T1187" s="1286" t="s">
        <v>858</v>
      </c>
      <c r="U1187" s="904" t="s">
        <v>1049</v>
      </c>
      <c r="V1187" s="981" t="s">
        <v>1943</v>
      </c>
      <c r="W1187" s="982" t="s">
        <v>851</v>
      </c>
      <c r="X1187" s="982" t="s">
        <v>851</v>
      </c>
      <c r="Y1187" s="982" t="s">
        <v>851</v>
      </c>
      <c r="Z1187" s="982" t="s">
        <v>851</v>
      </c>
      <c r="AA1187" s="983" t="s">
        <v>851</v>
      </c>
      <c r="AB1187" s="650"/>
      <c r="AC1187" s="650"/>
      <c r="AX1187" s="1101"/>
      <c r="AY1187" s="1286" t="s">
        <v>102</v>
      </c>
      <c r="AZ1187" s="1286" t="s">
        <v>858</v>
      </c>
      <c r="BA1187" s="904" t="s">
        <v>1049</v>
      </c>
      <c r="BB1187" s="981" t="s">
        <v>1943</v>
      </c>
      <c r="BC1187" s="982" t="s">
        <v>851</v>
      </c>
      <c r="BD1187" s="982" t="s">
        <v>851</v>
      </c>
      <c r="BE1187" s="982" t="s">
        <v>851</v>
      </c>
      <c r="BF1187" s="982" t="s">
        <v>851</v>
      </c>
      <c r="BG1187" s="983" t="s">
        <v>851</v>
      </c>
    </row>
    <row r="1188" spans="18:59" ht="16.5">
      <c r="R1188" s="1101"/>
      <c r="S1188" s="1105"/>
      <c r="T1188" s="1112"/>
      <c r="U1188" s="914" t="s">
        <v>10</v>
      </c>
      <c r="V1188" s="997" t="s">
        <v>1944</v>
      </c>
      <c r="W1188" s="998" t="s">
        <v>851</v>
      </c>
      <c r="X1188" s="998" t="s">
        <v>851</v>
      </c>
      <c r="Y1188" s="998" t="s">
        <v>851</v>
      </c>
      <c r="Z1188" s="998" t="s">
        <v>851</v>
      </c>
      <c r="AA1188" s="999" t="s">
        <v>851</v>
      </c>
      <c r="AB1188" s="650"/>
      <c r="AC1188" s="650"/>
      <c r="AX1188" s="1101"/>
      <c r="AY1188" s="1105"/>
      <c r="AZ1188" s="1112"/>
      <c r="BA1188" s="914" t="s">
        <v>10</v>
      </c>
      <c r="BB1188" s="997" t="s">
        <v>1944</v>
      </c>
      <c r="BC1188" s="998" t="s">
        <v>851</v>
      </c>
      <c r="BD1188" s="998" t="s">
        <v>851</v>
      </c>
      <c r="BE1188" s="998" t="s">
        <v>851</v>
      </c>
      <c r="BF1188" s="998" t="s">
        <v>851</v>
      </c>
      <c r="BG1188" s="999" t="s">
        <v>851</v>
      </c>
    </row>
    <row r="1189" spans="18:59" ht="28.5">
      <c r="R1189" s="1101"/>
      <c r="S1189" s="1105"/>
      <c r="T1189" s="1286" t="s">
        <v>1049</v>
      </c>
      <c r="U1189" s="904" t="s">
        <v>858</v>
      </c>
      <c r="V1189" s="981" t="s">
        <v>1943</v>
      </c>
      <c r="W1189" s="982" t="s">
        <v>851</v>
      </c>
      <c r="X1189" s="982" t="s">
        <v>851</v>
      </c>
      <c r="Y1189" s="982" t="s">
        <v>851</v>
      </c>
      <c r="Z1189" s="982" t="s">
        <v>851</v>
      </c>
      <c r="AA1189" s="983" t="s">
        <v>851</v>
      </c>
      <c r="AB1189" s="650"/>
      <c r="AC1189" s="650"/>
      <c r="AX1189" s="1101"/>
      <c r="AY1189" s="1105"/>
      <c r="AZ1189" s="1286" t="s">
        <v>1049</v>
      </c>
      <c r="BA1189" s="904" t="s">
        <v>858</v>
      </c>
      <c r="BB1189" s="981" t="s">
        <v>1943</v>
      </c>
      <c r="BC1189" s="982" t="s">
        <v>851</v>
      </c>
      <c r="BD1189" s="982" t="s">
        <v>851</v>
      </c>
      <c r="BE1189" s="982" t="s">
        <v>851</v>
      </c>
      <c r="BF1189" s="982" t="s">
        <v>851</v>
      </c>
      <c r="BG1189" s="983" t="s">
        <v>851</v>
      </c>
    </row>
    <row r="1190" spans="18:59" ht="16.5">
      <c r="R1190" s="1101"/>
      <c r="S1190" s="1105"/>
      <c r="T1190" s="1112"/>
      <c r="U1190" s="914" t="s">
        <v>10</v>
      </c>
      <c r="V1190" s="997" t="s">
        <v>1944</v>
      </c>
      <c r="W1190" s="998" t="s">
        <v>851</v>
      </c>
      <c r="X1190" s="998" t="s">
        <v>851</v>
      </c>
      <c r="Y1190" s="998" t="s">
        <v>851</v>
      </c>
      <c r="Z1190" s="998" t="s">
        <v>851</v>
      </c>
      <c r="AA1190" s="999" t="s">
        <v>851</v>
      </c>
      <c r="AB1190" s="650"/>
      <c r="AC1190" s="650"/>
      <c r="AX1190" s="1101"/>
      <c r="AY1190" s="1105"/>
      <c r="AZ1190" s="1112"/>
      <c r="BA1190" s="914" t="s">
        <v>10</v>
      </c>
      <c r="BB1190" s="997" t="s">
        <v>1944</v>
      </c>
      <c r="BC1190" s="998" t="s">
        <v>851</v>
      </c>
      <c r="BD1190" s="998" t="s">
        <v>851</v>
      </c>
      <c r="BE1190" s="998" t="s">
        <v>851</v>
      </c>
      <c r="BF1190" s="998" t="s">
        <v>851</v>
      </c>
      <c r="BG1190" s="999" t="s">
        <v>851</v>
      </c>
    </row>
    <row r="1191" spans="18:59" ht="28.5">
      <c r="R1191" s="1101"/>
      <c r="S1191" s="1105"/>
      <c r="T1191" s="1286" t="s">
        <v>10</v>
      </c>
      <c r="U1191" s="904" t="s">
        <v>858</v>
      </c>
      <c r="V1191" s="981" t="s">
        <v>1940</v>
      </c>
      <c r="W1191" s="982" t="s">
        <v>851</v>
      </c>
      <c r="X1191" s="982" t="s">
        <v>851</v>
      </c>
      <c r="Y1191" s="982" t="s">
        <v>851</v>
      </c>
      <c r="Z1191" s="982" t="s">
        <v>851</v>
      </c>
      <c r="AA1191" s="983" t="s">
        <v>851</v>
      </c>
      <c r="AB1191" s="650"/>
      <c r="AC1191" s="650"/>
      <c r="AX1191" s="1101"/>
      <c r="AY1191" s="1105"/>
      <c r="AZ1191" s="1286" t="s">
        <v>10</v>
      </c>
      <c r="BA1191" s="904" t="s">
        <v>858</v>
      </c>
      <c r="BB1191" s="981" t="s">
        <v>1940</v>
      </c>
      <c r="BC1191" s="982" t="s">
        <v>851</v>
      </c>
      <c r="BD1191" s="982" t="s">
        <v>851</v>
      </c>
      <c r="BE1191" s="982" t="s">
        <v>851</v>
      </c>
      <c r="BF1191" s="982" t="s">
        <v>851</v>
      </c>
      <c r="BG1191" s="983" t="s">
        <v>851</v>
      </c>
    </row>
    <row r="1192" spans="18:59" ht="16.5">
      <c r="R1192" s="1101"/>
      <c r="S1192" s="1112"/>
      <c r="T1192" s="1112"/>
      <c r="U1192" s="914" t="s">
        <v>1049</v>
      </c>
      <c r="V1192" s="997" t="s">
        <v>1940</v>
      </c>
      <c r="W1192" s="998" t="s">
        <v>851</v>
      </c>
      <c r="X1192" s="998" t="s">
        <v>851</v>
      </c>
      <c r="Y1192" s="998" t="s">
        <v>851</v>
      </c>
      <c r="Z1192" s="998" t="s">
        <v>851</v>
      </c>
      <c r="AA1192" s="999" t="s">
        <v>851</v>
      </c>
      <c r="AB1192" s="650"/>
      <c r="AC1192" s="650"/>
      <c r="AX1192" s="1101"/>
      <c r="AY1192" s="1112"/>
      <c r="AZ1192" s="1112"/>
      <c r="BA1192" s="914" t="s">
        <v>1049</v>
      </c>
      <c r="BB1192" s="997" t="s">
        <v>1940</v>
      </c>
      <c r="BC1192" s="998" t="s">
        <v>851</v>
      </c>
      <c r="BD1192" s="998" t="s">
        <v>851</v>
      </c>
      <c r="BE1192" s="998" t="s">
        <v>851</v>
      </c>
      <c r="BF1192" s="998" t="s">
        <v>851</v>
      </c>
      <c r="BG1192" s="999" t="s">
        <v>851</v>
      </c>
    </row>
    <row r="1193" spans="18:59" ht="17.25">
      <c r="R1193" s="1101"/>
      <c r="S1193" s="1286" t="s">
        <v>103</v>
      </c>
      <c r="T1193" s="1286" t="s">
        <v>858</v>
      </c>
      <c r="U1193" s="904" t="s">
        <v>1049</v>
      </c>
      <c r="V1193" s="981" t="s">
        <v>1943</v>
      </c>
      <c r="W1193" s="982" t="s">
        <v>851</v>
      </c>
      <c r="X1193" s="982" t="s">
        <v>851</v>
      </c>
      <c r="Y1193" s="982" t="s">
        <v>851</v>
      </c>
      <c r="Z1193" s="982" t="s">
        <v>851</v>
      </c>
      <c r="AA1193" s="983" t="s">
        <v>851</v>
      </c>
      <c r="AB1193" s="650"/>
      <c r="AC1193" s="650"/>
      <c r="AX1193" s="1101"/>
      <c r="AY1193" s="1286" t="s">
        <v>103</v>
      </c>
      <c r="AZ1193" s="1286" t="s">
        <v>858</v>
      </c>
      <c r="BA1193" s="904" t="s">
        <v>1049</v>
      </c>
      <c r="BB1193" s="981" t="s">
        <v>1943</v>
      </c>
      <c r="BC1193" s="982" t="s">
        <v>851</v>
      </c>
      <c r="BD1193" s="982" t="s">
        <v>851</v>
      </c>
      <c r="BE1193" s="982" t="s">
        <v>851</v>
      </c>
      <c r="BF1193" s="982" t="s">
        <v>851</v>
      </c>
      <c r="BG1193" s="983" t="s">
        <v>851</v>
      </c>
    </row>
    <row r="1194" spans="18:59" ht="16.5">
      <c r="R1194" s="1101"/>
      <c r="S1194" s="1105"/>
      <c r="T1194" s="1112"/>
      <c r="U1194" s="914" t="s">
        <v>10</v>
      </c>
      <c r="V1194" s="997" t="s">
        <v>1944</v>
      </c>
      <c r="W1194" s="998" t="s">
        <v>851</v>
      </c>
      <c r="X1194" s="998" t="s">
        <v>851</v>
      </c>
      <c r="Y1194" s="998" t="s">
        <v>851</v>
      </c>
      <c r="Z1194" s="998" t="s">
        <v>851</v>
      </c>
      <c r="AA1194" s="999" t="s">
        <v>851</v>
      </c>
      <c r="AB1194" s="650"/>
      <c r="AC1194" s="650"/>
      <c r="AX1194" s="1101"/>
      <c r="AY1194" s="1105"/>
      <c r="AZ1194" s="1112"/>
      <c r="BA1194" s="914" t="s">
        <v>10</v>
      </c>
      <c r="BB1194" s="997" t="s">
        <v>1944</v>
      </c>
      <c r="BC1194" s="998" t="s">
        <v>851</v>
      </c>
      <c r="BD1194" s="998" t="s">
        <v>851</v>
      </c>
      <c r="BE1194" s="998" t="s">
        <v>851</v>
      </c>
      <c r="BF1194" s="998" t="s">
        <v>851</v>
      </c>
      <c r="BG1194" s="999" t="s">
        <v>851</v>
      </c>
    </row>
    <row r="1195" spans="18:59" ht="28.5">
      <c r="R1195" s="1101"/>
      <c r="S1195" s="1105"/>
      <c r="T1195" s="1286" t="s">
        <v>1049</v>
      </c>
      <c r="U1195" s="904" t="s">
        <v>858</v>
      </c>
      <c r="V1195" s="981" t="s">
        <v>1943</v>
      </c>
      <c r="W1195" s="982" t="s">
        <v>851</v>
      </c>
      <c r="X1195" s="982" t="s">
        <v>851</v>
      </c>
      <c r="Y1195" s="982" t="s">
        <v>851</v>
      </c>
      <c r="Z1195" s="982" t="s">
        <v>851</v>
      </c>
      <c r="AA1195" s="983" t="s">
        <v>851</v>
      </c>
      <c r="AB1195" s="650"/>
      <c r="AC1195" s="650"/>
      <c r="AX1195" s="1101"/>
      <c r="AY1195" s="1105"/>
      <c r="AZ1195" s="1286" t="s">
        <v>1049</v>
      </c>
      <c r="BA1195" s="904" t="s">
        <v>858</v>
      </c>
      <c r="BB1195" s="981" t="s">
        <v>1943</v>
      </c>
      <c r="BC1195" s="982" t="s">
        <v>851</v>
      </c>
      <c r="BD1195" s="982" t="s">
        <v>851</v>
      </c>
      <c r="BE1195" s="982" t="s">
        <v>851</v>
      </c>
      <c r="BF1195" s="982" t="s">
        <v>851</v>
      </c>
      <c r="BG1195" s="983" t="s">
        <v>851</v>
      </c>
    </row>
    <row r="1196" spans="18:59" ht="16.5">
      <c r="R1196" s="1101"/>
      <c r="S1196" s="1105"/>
      <c r="T1196" s="1112"/>
      <c r="U1196" s="914" t="s">
        <v>10</v>
      </c>
      <c r="V1196" s="997" t="s">
        <v>1944</v>
      </c>
      <c r="W1196" s="998" t="s">
        <v>851</v>
      </c>
      <c r="X1196" s="998" t="s">
        <v>851</v>
      </c>
      <c r="Y1196" s="998" t="s">
        <v>851</v>
      </c>
      <c r="Z1196" s="998" t="s">
        <v>851</v>
      </c>
      <c r="AA1196" s="999" t="s">
        <v>851</v>
      </c>
      <c r="AB1196" s="650"/>
      <c r="AC1196" s="650"/>
      <c r="AX1196" s="1101"/>
      <c r="AY1196" s="1105"/>
      <c r="AZ1196" s="1112"/>
      <c r="BA1196" s="914" t="s">
        <v>10</v>
      </c>
      <c r="BB1196" s="997" t="s">
        <v>1944</v>
      </c>
      <c r="BC1196" s="998" t="s">
        <v>851</v>
      </c>
      <c r="BD1196" s="998" t="s">
        <v>851</v>
      </c>
      <c r="BE1196" s="998" t="s">
        <v>851</v>
      </c>
      <c r="BF1196" s="998" t="s">
        <v>851</v>
      </c>
      <c r="BG1196" s="999" t="s">
        <v>851</v>
      </c>
    </row>
    <row r="1197" spans="18:59" ht="28.5">
      <c r="R1197" s="1101"/>
      <c r="S1197" s="1105"/>
      <c r="T1197" s="1286" t="s">
        <v>10</v>
      </c>
      <c r="U1197" s="904" t="s">
        <v>858</v>
      </c>
      <c r="V1197" s="981" t="s">
        <v>1940</v>
      </c>
      <c r="W1197" s="982" t="s">
        <v>851</v>
      </c>
      <c r="X1197" s="982" t="s">
        <v>851</v>
      </c>
      <c r="Y1197" s="982" t="s">
        <v>851</v>
      </c>
      <c r="Z1197" s="982" t="s">
        <v>851</v>
      </c>
      <c r="AA1197" s="983" t="s">
        <v>851</v>
      </c>
      <c r="AB1197" s="650"/>
      <c r="AC1197" s="650"/>
      <c r="AX1197" s="1101"/>
      <c r="AY1197" s="1105"/>
      <c r="AZ1197" s="1286" t="s">
        <v>10</v>
      </c>
      <c r="BA1197" s="904" t="s">
        <v>858</v>
      </c>
      <c r="BB1197" s="981" t="s">
        <v>1940</v>
      </c>
      <c r="BC1197" s="982" t="s">
        <v>851</v>
      </c>
      <c r="BD1197" s="982" t="s">
        <v>851</v>
      </c>
      <c r="BE1197" s="982" t="s">
        <v>851</v>
      </c>
      <c r="BF1197" s="982" t="s">
        <v>851</v>
      </c>
      <c r="BG1197" s="983" t="s">
        <v>851</v>
      </c>
    </row>
    <row r="1198" spans="18:59" ht="16.5">
      <c r="R1198" s="1101"/>
      <c r="S1198" s="1112"/>
      <c r="T1198" s="1112"/>
      <c r="U1198" s="914" t="s">
        <v>1049</v>
      </c>
      <c r="V1198" s="997" t="s">
        <v>1940</v>
      </c>
      <c r="W1198" s="998" t="s">
        <v>851</v>
      </c>
      <c r="X1198" s="998" t="s">
        <v>851</v>
      </c>
      <c r="Y1198" s="998" t="s">
        <v>851</v>
      </c>
      <c r="Z1198" s="998" t="s">
        <v>851</v>
      </c>
      <c r="AA1198" s="999" t="s">
        <v>851</v>
      </c>
      <c r="AB1198" s="650"/>
      <c r="AC1198" s="650"/>
      <c r="AX1198" s="1101"/>
      <c r="AY1198" s="1112"/>
      <c r="AZ1198" s="1112"/>
      <c r="BA1198" s="914" t="s">
        <v>1049</v>
      </c>
      <c r="BB1198" s="997" t="s">
        <v>1940</v>
      </c>
      <c r="BC1198" s="998" t="s">
        <v>851</v>
      </c>
      <c r="BD1198" s="998" t="s">
        <v>851</v>
      </c>
      <c r="BE1198" s="998" t="s">
        <v>851</v>
      </c>
      <c r="BF1198" s="998" t="s">
        <v>851</v>
      </c>
      <c r="BG1198" s="999" t="s">
        <v>851</v>
      </c>
    </row>
    <row r="1199" spans="18:59" ht="18" thickBot="1">
      <c r="R1199" s="1101"/>
      <c r="S1199" s="1287" t="s">
        <v>104</v>
      </c>
      <c r="T1199" s="1286" t="s">
        <v>858</v>
      </c>
      <c r="U1199" s="904" t="s">
        <v>1049</v>
      </c>
      <c r="V1199" s="981" t="s">
        <v>1943</v>
      </c>
      <c r="W1199" s="982" t="s">
        <v>851</v>
      </c>
      <c r="X1199" s="982" t="s">
        <v>851</v>
      </c>
      <c r="Y1199" s="982" t="s">
        <v>851</v>
      </c>
      <c r="Z1199" s="982" t="s">
        <v>851</v>
      </c>
      <c r="AA1199" s="983" t="s">
        <v>851</v>
      </c>
      <c r="AB1199" s="650"/>
      <c r="AC1199" s="650"/>
      <c r="AX1199" s="1101"/>
      <c r="AY1199" s="1287" t="s">
        <v>104</v>
      </c>
      <c r="AZ1199" s="1286" t="s">
        <v>858</v>
      </c>
      <c r="BA1199" s="904" t="s">
        <v>1049</v>
      </c>
      <c r="BB1199" s="981" t="s">
        <v>1943</v>
      </c>
      <c r="BC1199" s="982" t="s">
        <v>851</v>
      </c>
      <c r="BD1199" s="982" t="s">
        <v>851</v>
      </c>
      <c r="BE1199" s="982" t="s">
        <v>851</v>
      </c>
      <c r="BF1199" s="982" t="s">
        <v>851</v>
      </c>
      <c r="BG1199" s="983" t="s">
        <v>851</v>
      </c>
    </row>
    <row r="1200" spans="18:59" ht="16.5">
      <c r="R1200" s="1101"/>
      <c r="S1200" s="1105"/>
      <c r="T1200" s="1112"/>
      <c r="U1200" s="914" t="s">
        <v>10</v>
      </c>
      <c r="V1200" s="997" t="s">
        <v>1944</v>
      </c>
      <c r="W1200" s="998" t="s">
        <v>851</v>
      </c>
      <c r="X1200" s="998" t="s">
        <v>851</v>
      </c>
      <c r="Y1200" s="998" t="s">
        <v>851</v>
      </c>
      <c r="Z1200" s="998" t="s">
        <v>851</v>
      </c>
      <c r="AA1200" s="999" t="s">
        <v>851</v>
      </c>
      <c r="AB1200" s="650"/>
      <c r="AC1200" s="650"/>
      <c r="AX1200" s="1101"/>
      <c r="AY1200" s="1105"/>
      <c r="AZ1200" s="1112"/>
      <c r="BA1200" s="914" t="s">
        <v>10</v>
      </c>
      <c r="BB1200" s="997" t="s">
        <v>1944</v>
      </c>
      <c r="BC1200" s="998" t="s">
        <v>851</v>
      </c>
      <c r="BD1200" s="998" t="s">
        <v>851</v>
      </c>
      <c r="BE1200" s="998" t="s">
        <v>851</v>
      </c>
      <c r="BF1200" s="998" t="s">
        <v>851</v>
      </c>
      <c r="BG1200" s="999" t="s">
        <v>851</v>
      </c>
    </row>
    <row r="1201" spans="18:59" ht="28.5">
      <c r="R1201" s="1101"/>
      <c r="S1201" s="1105"/>
      <c r="T1201" s="1286" t="s">
        <v>1049</v>
      </c>
      <c r="U1201" s="904" t="s">
        <v>858</v>
      </c>
      <c r="V1201" s="981" t="s">
        <v>1943</v>
      </c>
      <c r="W1201" s="982" t="s">
        <v>851</v>
      </c>
      <c r="X1201" s="982" t="s">
        <v>851</v>
      </c>
      <c r="Y1201" s="982" t="s">
        <v>851</v>
      </c>
      <c r="Z1201" s="982" t="s">
        <v>851</v>
      </c>
      <c r="AA1201" s="983" t="s">
        <v>851</v>
      </c>
      <c r="AB1201" s="650"/>
      <c r="AC1201" s="650"/>
      <c r="AX1201" s="1101"/>
      <c r="AY1201" s="1105"/>
      <c r="AZ1201" s="1286" t="s">
        <v>1049</v>
      </c>
      <c r="BA1201" s="904" t="s">
        <v>858</v>
      </c>
      <c r="BB1201" s="981" t="s">
        <v>1943</v>
      </c>
      <c r="BC1201" s="982" t="s">
        <v>851</v>
      </c>
      <c r="BD1201" s="982" t="s">
        <v>851</v>
      </c>
      <c r="BE1201" s="982" t="s">
        <v>851</v>
      </c>
      <c r="BF1201" s="982" t="s">
        <v>851</v>
      </c>
      <c r="BG1201" s="983" t="s">
        <v>851</v>
      </c>
    </row>
    <row r="1202" spans="18:59" ht="16.5">
      <c r="R1202" s="1101"/>
      <c r="S1202" s="1105"/>
      <c r="T1202" s="1112"/>
      <c r="U1202" s="914" t="s">
        <v>10</v>
      </c>
      <c r="V1202" s="997" t="s">
        <v>1944</v>
      </c>
      <c r="W1202" s="998" t="s">
        <v>851</v>
      </c>
      <c r="X1202" s="998" t="s">
        <v>851</v>
      </c>
      <c r="Y1202" s="998" t="s">
        <v>851</v>
      </c>
      <c r="Z1202" s="998" t="s">
        <v>851</v>
      </c>
      <c r="AA1202" s="999" t="s">
        <v>851</v>
      </c>
      <c r="AB1202" s="650"/>
      <c r="AC1202" s="650"/>
      <c r="AX1202" s="1101"/>
      <c r="AY1202" s="1105"/>
      <c r="AZ1202" s="1112"/>
      <c r="BA1202" s="914" t="s">
        <v>10</v>
      </c>
      <c r="BB1202" s="997" t="s">
        <v>1944</v>
      </c>
      <c r="BC1202" s="998" t="s">
        <v>851</v>
      </c>
      <c r="BD1202" s="998" t="s">
        <v>851</v>
      </c>
      <c r="BE1202" s="998" t="s">
        <v>851</v>
      </c>
      <c r="BF1202" s="998" t="s">
        <v>851</v>
      </c>
      <c r="BG1202" s="999" t="s">
        <v>851</v>
      </c>
    </row>
    <row r="1203" spans="18:59" ht="29.25" thickBot="1">
      <c r="R1203" s="1101"/>
      <c r="S1203" s="1105"/>
      <c r="T1203" s="1287" t="s">
        <v>10</v>
      </c>
      <c r="U1203" s="904" t="s">
        <v>858</v>
      </c>
      <c r="V1203" s="981" t="s">
        <v>1940</v>
      </c>
      <c r="W1203" s="982" t="s">
        <v>851</v>
      </c>
      <c r="X1203" s="982" t="s">
        <v>851</v>
      </c>
      <c r="Y1203" s="982" t="s">
        <v>851</v>
      </c>
      <c r="Z1203" s="982" t="s">
        <v>851</v>
      </c>
      <c r="AA1203" s="983" t="s">
        <v>851</v>
      </c>
      <c r="AB1203" s="650"/>
      <c r="AC1203" s="650"/>
      <c r="AX1203" s="1101"/>
      <c r="AY1203" s="1105"/>
      <c r="AZ1203" s="1287" t="s">
        <v>10</v>
      </c>
      <c r="BA1203" s="904" t="s">
        <v>858</v>
      </c>
      <c r="BB1203" s="981" t="s">
        <v>1940</v>
      </c>
      <c r="BC1203" s="982" t="s">
        <v>851</v>
      </c>
      <c r="BD1203" s="982" t="s">
        <v>851</v>
      </c>
      <c r="BE1203" s="982" t="s">
        <v>851</v>
      </c>
      <c r="BF1203" s="982" t="s">
        <v>851</v>
      </c>
      <c r="BG1203" s="983" t="s">
        <v>851</v>
      </c>
    </row>
    <row r="1204" spans="18:59" ht="17.25" thickBot="1">
      <c r="R1204" s="1109"/>
      <c r="S1204" s="1113"/>
      <c r="T1204" s="1113"/>
      <c r="U1204" s="919" t="s">
        <v>1049</v>
      </c>
      <c r="V1204" s="1000" t="s">
        <v>1940</v>
      </c>
      <c r="W1204" s="945" t="s">
        <v>851</v>
      </c>
      <c r="X1204" s="945" t="s">
        <v>851</v>
      </c>
      <c r="Y1204" s="945" t="s">
        <v>851</v>
      </c>
      <c r="Z1204" s="945" t="s">
        <v>851</v>
      </c>
      <c r="AA1204" s="946" t="s">
        <v>851</v>
      </c>
      <c r="AB1204" s="650"/>
      <c r="AC1204" s="650"/>
      <c r="AX1204" s="1109"/>
      <c r="AY1204" s="1113"/>
      <c r="AZ1204" s="1113"/>
      <c r="BA1204" s="919" t="s">
        <v>1049</v>
      </c>
      <c r="BB1204" s="1000" t="s">
        <v>1940</v>
      </c>
      <c r="BC1204" s="945" t="s">
        <v>851</v>
      </c>
      <c r="BD1204" s="945" t="s">
        <v>851</v>
      </c>
      <c r="BE1204" s="945" t="s">
        <v>851</v>
      </c>
      <c r="BF1204" s="945" t="s">
        <v>851</v>
      </c>
      <c r="BG1204" s="946" t="s">
        <v>851</v>
      </c>
    </row>
    <row r="1205" spans="18:59" ht="15">
      <c r="R1205" s="1292" t="s">
        <v>81</v>
      </c>
      <c r="S1205" s="1105"/>
      <c r="T1205" s="1105"/>
      <c r="U1205" s="1105"/>
      <c r="V1205" s="1105"/>
      <c r="W1205" s="1105"/>
      <c r="X1205" s="1105"/>
      <c r="Y1205" s="1105"/>
      <c r="Z1205" s="1105"/>
      <c r="AA1205" s="1105"/>
      <c r="AB1205" s="650"/>
      <c r="AC1205" s="650"/>
      <c r="AX1205" s="1292" t="s">
        <v>81</v>
      </c>
      <c r="AY1205" s="1105"/>
      <c r="AZ1205" s="1105"/>
      <c r="BA1205" s="1105"/>
      <c r="BB1205" s="1105"/>
      <c r="BC1205" s="1105"/>
      <c r="BD1205" s="1105"/>
      <c r="BE1205" s="1105"/>
      <c r="BF1205" s="1105"/>
      <c r="BG1205" s="1105"/>
    </row>
    <row r="1206" spans="18:59" ht="15">
      <c r="R1206" s="1292" t="s">
        <v>1895</v>
      </c>
      <c r="S1206" s="1105"/>
      <c r="T1206" s="1105"/>
      <c r="U1206" s="1105"/>
      <c r="V1206" s="1105"/>
      <c r="W1206" s="1105"/>
      <c r="X1206" s="1105"/>
      <c r="Y1206" s="1105"/>
      <c r="Z1206" s="1105"/>
      <c r="AA1206" s="1105"/>
      <c r="AB1206" s="650"/>
      <c r="AC1206" s="650"/>
      <c r="AX1206" s="1292" t="s">
        <v>1904</v>
      </c>
      <c r="AY1206" s="1105"/>
      <c r="AZ1206" s="1105"/>
      <c r="BA1206" s="1105"/>
      <c r="BB1206" s="1105"/>
      <c r="BC1206" s="1105"/>
      <c r="BD1206" s="1105"/>
      <c r="BE1206" s="1105"/>
      <c r="BF1206" s="1105"/>
      <c r="BG1206" s="1105"/>
    </row>
    <row r="1207" spans="18:59" ht="15">
      <c r="R1207" s="650"/>
      <c r="S1207" s="650"/>
      <c r="T1207" s="650"/>
      <c r="U1207" s="650"/>
      <c r="V1207" s="650"/>
      <c r="W1207" s="650"/>
      <c r="X1207" s="650"/>
      <c r="Y1207" s="650"/>
      <c r="Z1207" s="650"/>
      <c r="AA1207" s="650"/>
      <c r="AB1207" s="650"/>
      <c r="AC1207" s="650"/>
      <c r="AX1207" s="650"/>
      <c r="AY1207" s="650"/>
      <c r="AZ1207" s="650"/>
      <c r="BA1207" s="650"/>
      <c r="BB1207" s="650"/>
      <c r="BC1207" s="650"/>
      <c r="BD1207" s="650"/>
      <c r="BE1207" s="650"/>
      <c r="BF1207" s="650"/>
      <c r="BG1207" s="650"/>
    </row>
    <row r="1208" spans="18:59" ht="15.75" thickBot="1">
      <c r="R1208" s="1106" t="s">
        <v>942</v>
      </c>
      <c r="S1208" s="1105"/>
      <c r="T1208" s="1105"/>
      <c r="U1208" s="1105"/>
      <c r="V1208" s="1105"/>
      <c r="W1208" s="1105"/>
      <c r="X1208" s="650"/>
      <c r="Y1208" s="650"/>
      <c r="Z1208" s="650"/>
      <c r="AA1208" s="650"/>
      <c r="AB1208" s="650"/>
      <c r="AC1208" s="650"/>
      <c r="AX1208" s="1106" t="s">
        <v>942</v>
      </c>
      <c r="AY1208" s="1105"/>
      <c r="AZ1208" s="1105"/>
      <c r="BA1208" s="1105"/>
      <c r="BB1208" s="1105"/>
      <c r="BC1208" s="1105"/>
      <c r="BD1208" s="650"/>
      <c r="BE1208" s="650"/>
      <c r="BF1208" s="650"/>
      <c r="BG1208" s="650"/>
    </row>
    <row r="1209" spans="18:59" ht="30" thickBot="1">
      <c r="R1209" s="884" t="s">
        <v>30</v>
      </c>
      <c r="S1209" s="886" t="s">
        <v>96</v>
      </c>
      <c r="T1209" s="887" t="s">
        <v>849</v>
      </c>
      <c r="U1209" s="888" t="s">
        <v>850</v>
      </c>
      <c r="V1209" s="888" t="s">
        <v>36</v>
      </c>
      <c r="W1209" s="889" t="s">
        <v>39</v>
      </c>
      <c r="X1209" s="650"/>
      <c r="Y1209" s="650"/>
      <c r="Z1209" s="650"/>
      <c r="AA1209" s="650"/>
      <c r="AB1209" s="650"/>
      <c r="AC1209" s="650"/>
      <c r="AX1209" s="884" t="s">
        <v>30</v>
      </c>
      <c r="AY1209" s="886" t="s">
        <v>96</v>
      </c>
      <c r="AZ1209" s="887" t="s">
        <v>849</v>
      </c>
      <c r="BA1209" s="888" t="s">
        <v>850</v>
      </c>
      <c r="BB1209" s="888" t="s">
        <v>36</v>
      </c>
      <c r="BC1209" s="889" t="s">
        <v>39</v>
      </c>
      <c r="BD1209" s="650"/>
      <c r="BE1209" s="650"/>
      <c r="BF1209" s="650"/>
      <c r="BG1209" s="650"/>
    </row>
    <row r="1210" spans="18:59" ht="15">
      <c r="R1210" s="1284" t="s">
        <v>2</v>
      </c>
      <c r="S1210" s="924" t="s">
        <v>99</v>
      </c>
      <c r="T1210" s="925">
        <v>2</v>
      </c>
      <c r="U1210" s="926">
        <v>38.999999999999922</v>
      </c>
      <c r="V1210" s="939">
        <v>1.9420028156944364</v>
      </c>
      <c r="W1210" s="940">
        <v>0.15703650526791324</v>
      </c>
      <c r="X1210" s="650"/>
      <c r="Y1210" s="650"/>
      <c r="Z1210" s="650"/>
      <c r="AA1210" s="650"/>
      <c r="AB1210" s="650"/>
      <c r="AC1210" s="650"/>
      <c r="AX1210" s="1284" t="s">
        <v>2</v>
      </c>
      <c r="AY1210" s="924" t="s">
        <v>99</v>
      </c>
      <c r="AZ1210" s="925">
        <v>2</v>
      </c>
      <c r="BA1210" s="926">
        <v>39.000000000000071</v>
      </c>
      <c r="BB1210" s="939">
        <v>0.31564974743885976</v>
      </c>
      <c r="BC1210" s="940">
        <v>0.73116052360327966</v>
      </c>
      <c r="BD1210" s="650"/>
      <c r="BE1210" s="650"/>
      <c r="BF1210" s="650"/>
      <c r="BG1210" s="650"/>
    </row>
    <row r="1211" spans="18:59" ht="15">
      <c r="R1211" s="1101"/>
      <c r="S1211" s="909" t="s">
        <v>100</v>
      </c>
      <c r="T1211" s="910">
        <v>2</v>
      </c>
      <c r="U1211" s="927">
        <v>38.999999999999922</v>
      </c>
      <c r="V1211" s="941">
        <v>0.12591955300782018</v>
      </c>
      <c r="W1211" s="942">
        <v>0.88204276522349412</v>
      </c>
      <c r="X1211" s="650"/>
      <c r="Y1211" s="650"/>
      <c r="Z1211" s="650"/>
      <c r="AA1211" s="650"/>
      <c r="AB1211" s="650"/>
      <c r="AC1211" s="650"/>
      <c r="AX1211" s="1101"/>
      <c r="AY1211" s="909" t="s">
        <v>100</v>
      </c>
      <c r="AZ1211" s="910">
        <v>2</v>
      </c>
      <c r="BA1211" s="927">
        <v>39.000000000000071</v>
      </c>
      <c r="BB1211" s="941">
        <v>1.3132639023615984</v>
      </c>
      <c r="BC1211" s="942">
        <v>0.28056997846565934</v>
      </c>
      <c r="BD1211" s="650"/>
      <c r="BE1211" s="650"/>
      <c r="BF1211" s="650"/>
      <c r="BG1211" s="650"/>
    </row>
    <row r="1212" spans="18:59" ht="15">
      <c r="R1212" s="1101"/>
      <c r="S1212" s="909" t="s">
        <v>101</v>
      </c>
      <c r="T1212" s="910">
        <v>2</v>
      </c>
      <c r="U1212" s="927">
        <v>39.000000000000377</v>
      </c>
      <c r="V1212" s="941">
        <v>1.3282791804306049</v>
      </c>
      <c r="W1212" s="942">
        <v>0.27665199792923761</v>
      </c>
      <c r="X1212" s="650"/>
      <c r="Y1212" s="650"/>
      <c r="Z1212" s="650"/>
      <c r="AA1212" s="650"/>
      <c r="AB1212" s="650"/>
      <c r="AC1212" s="650"/>
      <c r="AX1212" s="1101"/>
      <c r="AY1212" s="909" t="s">
        <v>101</v>
      </c>
      <c r="AZ1212" s="910">
        <v>2</v>
      </c>
      <c r="BA1212" s="927">
        <v>39.000000000000071</v>
      </c>
      <c r="BB1212" s="941">
        <v>0.4343728127102342</v>
      </c>
      <c r="BC1212" s="942">
        <v>0.65076574743296844</v>
      </c>
      <c r="BD1212" s="650"/>
      <c r="BE1212" s="650"/>
      <c r="BF1212" s="650"/>
      <c r="BG1212" s="650"/>
    </row>
    <row r="1213" spans="18:59" ht="15">
      <c r="R1213" s="1101"/>
      <c r="S1213" s="909" t="s">
        <v>102</v>
      </c>
      <c r="T1213" s="910">
        <v>2</v>
      </c>
      <c r="U1213" s="941">
        <v>38.999999999999012</v>
      </c>
      <c r="V1213" s="941">
        <v>0.14218287165131094</v>
      </c>
      <c r="W1213" s="942">
        <v>0.8679102055611887</v>
      </c>
      <c r="X1213" s="650"/>
      <c r="Y1213" s="650"/>
      <c r="Z1213" s="650"/>
      <c r="AA1213" s="650"/>
      <c r="AB1213" s="650"/>
      <c r="AC1213" s="650"/>
      <c r="AX1213" s="1101"/>
      <c r="AY1213" s="909" t="s">
        <v>102</v>
      </c>
      <c r="AZ1213" s="910">
        <v>2</v>
      </c>
      <c r="BA1213" s="941">
        <v>38.999999999998856</v>
      </c>
      <c r="BB1213" s="941">
        <v>0.20934891847402004</v>
      </c>
      <c r="BC1213" s="942">
        <v>0.81201770986679045</v>
      </c>
      <c r="BD1213" s="650"/>
      <c r="BE1213" s="650"/>
      <c r="BF1213" s="650"/>
      <c r="BG1213" s="650"/>
    </row>
    <row r="1214" spans="18:59" ht="15">
      <c r="R1214" s="1101"/>
      <c r="S1214" s="909" t="s">
        <v>103</v>
      </c>
      <c r="T1214" s="910">
        <v>2</v>
      </c>
      <c r="U1214" s="941">
        <v>38.99999999999855</v>
      </c>
      <c r="V1214" s="941">
        <v>0.30594549958711875</v>
      </c>
      <c r="W1214" s="942">
        <v>0.73817803483552147</v>
      </c>
      <c r="X1214" s="650"/>
      <c r="Y1214" s="650"/>
      <c r="Z1214" s="650"/>
      <c r="AA1214" s="650"/>
      <c r="AB1214" s="650"/>
      <c r="AC1214" s="650"/>
      <c r="AX1214" s="1101"/>
      <c r="AY1214" s="909" t="s">
        <v>103</v>
      </c>
      <c r="AZ1214" s="910">
        <v>2</v>
      </c>
      <c r="BA1214" s="927">
        <v>38.999999999999922</v>
      </c>
      <c r="BB1214" s="941">
        <v>0.11024888852798426</v>
      </c>
      <c r="BC1214" s="942">
        <v>0.89588932369539309</v>
      </c>
      <c r="BD1214" s="650"/>
      <c r="BE1214" s="650"/>
      <c r="BF1214" s="650"/>
      <c r="BG1214" s="650"/>
    </row>
    <row r="1215" spans="18:59" ht="15">
      <c r="R1215" s="1102"/>
      <c r="S1215" s="914" t="s">
        <v>104</v>
      </c>
      <c r="T1215" s="915">
        <v>2</v>
      </c>
      <c r="U1215" s="974">
        <v>38.999999999998856</v>
      </c>
      <c r="V1215" s="974">
        <v>4.7377191808351249</v>
      </c>
      <c r="W1215" s="975">
        <v>1.4390828844629458E-2</v>
      </c>
      <c r="X1215" s="650"/>
      <c r="Y1215" s="650"/>
      <c r="Z1215" s="650"/>
      <c r="AA1215" s="650"/>
      <c r="AB1215" s="650"/>
      <c r="AC1215" s="650"/>
      <c r="AX1215" s="1102"/>
      <c r="AY1215" s="914" t="s">
        <v>104</v>
      </c>
      <c r="AZ1215" s="915">
        <v>2</v>
      </c>
      <c r="BA1215" s="974">
        <v>38.999999999997797</v>
      </c>
      <c r="BB1215" s="974">
        <v>0.96898225166556273</v>
      </c>
      <c r="BC1215" s="975">
        <v>0.38841684625779282</v>
      </c>
      <c r="BD1215" s="650"/>
      <c r="BE1215" s="650"/>
      <c r="BF1215" s="650"/>
      <c r="BG1215" s="650"/>
    </row>
    <row r="1216" spans="18:59" ht="15.75" thickBot="1">
      <c r="R1216" s="1288" t="s">
        <v>1</v>
      </c>
      <c r="S1216" s="904" t="s">
        <v>99</v>
      </c>
      <c r="T1216" s="905">
        <v>0</v>
      </c>
      <c r="U1216" s="982" t="s">
        <v>851</v>
      </c>
      <c r="V1216" s="982" t="s">
        <v>851</v>
      </c>
      <c r="W1216" s="983" t="s">
        <v>851</v>
      </c>
      <c r="X1216" s="650"/>
      <c r="Y1216" s="650"/>
      <c r="Z1216" s="650"/>
      <c r="AA1216" s="650"/>
      <c r="AB1216" s="650"/>
      <c r="AC1216" s="650"/>
      <c r="AX1216" s="1288" t="s">
        <v>1</v>
      </c>
      <c r="AY1216" s="904" t="s">
        <v>99</v>
      </c>
      <c r="AZ1216" s="905">
        <v>0</v>
      </c>
      <c r="BA1216" s="982" t="s">
        <v>851</v>
      </c>
      <c r="BB1216" s="982" t="s">
        <v>851</v>
      </c>
      <c r="BC1216" s="983" t="s">
        <v>851</v>
      </c>
      <c r="BD1216" s="650"/>
      <c r="BE1216" s="650"/>
      <c r="BF1216" s="650"/>
      <c r="BG1216" s="650"/>
    </row>
    <row r="1217" spans="18:59" ht="15">
      <c r="R1217" s="1101"/>
      <c r="S1217" s="909" t="s">
        <v>100</v>
      </c>
      <c r="T1217" s="910">
        <v>0</v>
      </c>
      <c r="U1217" s="943" t="s">
        <v>851</v>
      </c>
      <c r="V1217" s="943" t="s">
        <v>851</v>
      </c>
      <c r="W1217" s="944" t="s">
        <v>851</v>
      </c>
      <c r="X1217" s="650"/>
      <c r="Y1217" s="650"/>
      <c r="Z1217" s="650"/>
      <c r="AA1217" s="650"/>
      <c r="AB1217" s="650"/>
      <c r="AC1217" s="650"/>
      <c r="AX1217" s="1101"/>
      <c r="AY1217" s="909" t="s">
        <v>100</v>
      </c>
      <c r="AZ1217" s="910">
        <v>0</v>
      </c>
      <c r="BA1217" s="943" t="s">
        <v>851</v>
      </c>
      <c r="BB1217" s="943" t="s">
        <v>851</v>
      </c>
      <c r="BC1217" s="944" t="s">
        <v>851</v>
      </c>
      <c r="BD1217" s="650"/>
      <c r="BE1217" s="650"/>
      <c r="BF1217" s="650"/>
      <c r="BG1217" s="650"/>
    </row>
    <row r="1218" spans="18:59" ht="15">
      <c r="R1218" s="1101"/>
      <c r="S1218" s="909" t="s">
        <v>101</v>
      </c>
      <c r="T1218" s="910">
        <v>0</v>
      </c>
      <c r="U1218" s="943" t="s">
        <v>851</v>
      </c>
      <c r="V1218" s="943" t="s">
        <v>851</v>
      </c>
      <c r="W1218" s="944" t="s">
        <v>851</v>
      </c>
      <c r="X1218" s="650"/>
      <c r="Y1218" s="650"/>
      <c r="Z1218" s="650"/>
      <c r="AA1218" s="650"/>
      <c r="AB1218" s="650"/>
      <c r="AC1218" s="650"/>
      <c r="AX1218" s="1101"/>
      <c r="AY1218" s="909" t="s">
        <v>101</v>
      </c>
      <c r="AZ1218" s="910">
        <v>0</v>
      </c>
      <c r="BA1218" s="943" t="s">
        <v>851</v>
      </c>
      <c r="BB1218" s="943" t="s">
        <v>851</v>
      </c>
      <c r="BC1218" s="944" t="s">
        <v>851</v>
      </c>
      <c r="BD1218" s="650"/>
      <c r="BE1218" s="650"/>
      <c r="BF1218" s="650"/>
      <c r="BG1218" s="650"/>
    </row>
    <row r="1219" spans="18:59" ht="15">
      <c r="R1219" s="1101"/>
      <c r="S1219" s="909" t="s">
        <v>102</v>
      </c>
      <c r="T1219" s="910">
        <v>0</v>
      </c>
      <c r="U1219" s="943" t="s">
        <v>851</v>
      </c>
      <c r="V1219" s="943" t="s">
        <v>851</v>
      </c>
      <c r="W1219" s="944" t="s">
        <v>851</v>
      </c>
      <c r="X1219" s="650"/>
      <c r="Y1219" s="650"/>
      <c r="Z1219" s="650"/>
      <c r="AA1219" s="650"/>
      <c r="AB1219" s="650"/>
      <c r="AC1219" s="650"/>
      <c r="AX1219" s="1101"/>
      <c r="AY1219" s="909" t="s">
        <v>102</v>
      </c>
      <c r="AZ1219" s="910">
        <v>0</v>
      </c>
      <c r="BA1219" s="943" t="s">
        <v>851</v>
      </c>
      <c r="BB1219" s="943" t="s">
        <v>851</v>
      </c>
      <c r="BC1219" s="944" t="s">
        <v>851</v>
      </c>
      <c r="BD1219" s="650"/>
      <c r="BE1219" s="650"/>
      <c r="BF1219" s="650"/>
      <c r="BG1219" s="650"/>
    </row>
    <row r="1220" spans="18:59" ht="15">
      <c r="R1220" s="1101"/>
      <c r="S1220" s="909" t="s">
        <v>103</v>
      </c>
      <c r="T1220" s="910">
        <v>0</v>
      </c>
      <c r="U1220" s="943" t="s">
        <v>851</v>
      </c>
      <c r="V1220" s="943" t="s">
        <v>851</v>
      </c>
      <c r="W1220" s="944" t="s">
        <v>851</v>
      </c>
      <c r="X1220" s="650"/>
      <c r="Y1220" s="650"/>
      <c r="Z1220" s="650"/>
      <c r="AA1220" s="650"/>
      <c r="AB1220" s="650"/>
      <c r="AC1220" s="650"/>
      <c r="AX1220" s="1101"/>
      <c r="AY1220" s="909" t="s">
        <v>103</v>
      </c>
      <c r="AZ1220" s="910">
        <v>0</v>
      </c>
      <c r="BA1220" s="943" t="s">
        <v>851</v>
      </c>
      <c r="BB1220" s="943" t="s">
        <v>851</v>
      </c>
      <c r="BC1220" s="944" t="s">
        <v>851</v>
      </c>
      <c r="BD1220" s="650"/>
      <c r="BE1220" s="650"/>
      <c r="BF1220" s="650"/>
      <c r="BG1220" s="650"/>
    </row>
    <row r="1221" spans="18:59" ht="15.75" thickBot="1">
      <c r="R1221" s="1109"/>
      <c r="S1221" s="919" t="s">
        <v>104</v>
      </c>
      <c r="T1221" s="920">
        <v>0</v>
      </c>
      <c r="U1221" s="945" t="s">
        <v>851</v>
      </c>
      <c r="V1221" s="945" t="s">
        <v>851</v>
      </c>
      <c r="W1221" s="946" t="s">
        <v>851</v>
      </c>
      <c r="X1221" s="650"/>
      <c r="Y1221" s="650"/>
      <c r="Z1221" s="650"/>
      <c r="AA1221" s="650"/>
      <c r="AB1221" s="650"/>
      <c r="AC1221" s="650"/>
      <c r="AX1221" s="1109"/>
      <c r="AY1221" s="919" t="s">
        <v>104</v>
      </c>
      <c r="AZ1221" s="920">
        <v>0</v>
      </c>
      <c r="BA1221" s="945" t="s">
        <v>851</v>
      </c>
      <c r="BB1221" s="945" t="s">
        <v>851</v>
      </c>
      <c r="BC1221" s="946" t="s">
        <v>851</v>
      </c>
      <c r="BD1221" s="650"/>
      <c r="BE1221" s="650"/>
      <c r="BF1221" s="650"/>
      <c r="BG1221" s="650"/>
    </row>
    <row r="1222" spans="18:59" ht="15">
      <c r="R1222" s="1292" t="s">
        <v>869</v>
      </c>
      <c r="S1222" s="1105"/>
      <c r="T1222" s="1105"/>
      <c r="U1222" s="1105"/>
      <c r="V1222" s="1105"/>
      <c r="W1222" s="1105"/>
      <c r="X1222" s="650"/>
      <c r="Y1222" s="650"/>
      <c r="Z1222" s="650"/>
      <c r="AA1222" s="650"/>
      <c r="AB1222" s="650"/>
      <c r="AC1222" s="650"/>
      <c r="AX1222" s="1292" t="s">
        <v>869</v>
      </c>
      <c r="AY1222" s="1105"/>
      <c r="AZ1222" s="1105"/>
      <c r="BA1222" s="1105"/>
      <c r="BB1222" s="1105"/>
      <c r="BC1222" s="1105"/>
      <c r="BD1222" s="650"/>
      <c r="BE1222" s="650"/>
      <c r="BF1222" s="650"/>
      <c r="BG1222" s="650"/>
    </row>
    <row r="1223" spans="18:59" ht="15">
      <c r="R1223" s="1292" t="s">
        <v>1885</v>
      </c>
      <c r="S1223" s="1105"/>
      <c r="T1223" s="1105"/>
      <c r="U1223" s="1105"/>
      <c r="V1223" s="1105"/>
      <c r="W1223" s="1105"/>
      <c r="X1223" s="650"/>
      <c r="Y1223" s="650"/>
      <c r="Z1223" s="650"/>
      <c r="AA1223" s="650"/>
      <c r="AB1223" s="650"/>
      <c r="AC1223" s="650"/>
      <c r="AX1223" s="1292" t="s">
        <v>1897</v>
      </c>
      <c r="AY1223" s="1105"/>
      <c r="AZ1223" s="1105"/>
      <c r="BA1223" s="1105"/>
      <c r="BB1223" s="1105"/>
      <c r="BC1223" s="1105"/>
      <c r="BD1223" s="650"/>
      <c r="BE1223" s="650"/>
      <c r="BF1223" s="650"/>
      <c r="BG1223" s="650"/>
    </row>
    <row r="1224" spans="18:59" ht="15">
      <c r="R1224" s="650"/>
      <c r="S1224" s="650"/>
      <c r="T1224" s="650"/>
      <c r="U1224" s="650"/>
      <c r="V1224" s="650"/>
      <c r="W1224" s="650"/>
      <c r="X1224" s="650"/>
      <c r="Y1224" s="650"/>
      <c r="Z1224" s="650"/>
      <c r="AA1224" s="650"/>
      <c r="AB1224" s="650"/>
      <c r="AC1224" s="650"/>
      <c r="AX1224" s="650"/>
      <c r="AY1224" s="650"/>
      <c r="AZ1224" s="650"/>
      <c r="BA1224" s="650"/>
      <c r="BB1224" s="650"/>
      <c r="BC1224" s="650"/>
      <c r="BD1224" s="650"/>
      <c r="BE1224" s="650"/>
      <c r="BF1224" s="650"/>
      <c r="BG1224" s="650"/>
    </row>
    <row r="1225" spans="18:59" ht="15">
      <c r="R1225" s="650"/>
      <c r="S1225" s="650"/>
      <c r="T1225" s="650"/>
      <c r="U1225" s="650"/>
      <c r="V1225" s="650"/>
      <c r="W1225" s="650"/>
      <c r="X1225" s="650"/>
      <c r="Y1225" s="650"/>
      <c r="Z1225" s="650"/>
      <c r="AA1225" s="650"/>
      <c r="AB1225" s="650"/>
      <c r="AC1225" s="650"/>
      <c r="AX1225" s="650"/>
      <c r="AY1225" s="650"/>
      <c r="AZ1225" s="650"/>
      <c r="BA1225" s="650"/>
      <c r="BB1225" s="650"/>
      <c r="BC1225" s="650"/>
      <c r="BD1225" s="650"/>
      <c r="BE1225" s="650"/>
      <c r="BF1225" s="650"/>
      <c r="BG1225" s="650"/>
    </row>
    <row r="1226" spans="18:59" ht="15">
      <c r="R1226" s="684" t="s">
        <v>543</v>
      </c>
      <c r="S1226" s="650"/>
      <c r="T1226" s="650"/>
      <c r="U1226" s="650"/>
      <c r="V1226" s="650"/>
      <c r="W1226" s="650"/>
      <c r="X1226" s="650"/>
      <c r="Y1226" s="650"/>
      <c r="Z1226" s="650"/>
      <c r="AA1226" s="650"/>
      <c r="AB1226" s="650"/>
      <c r="AC1226" s="650"/>
      <c r="AX1226" s="684" t="s">
        <v>543</v>
      </c>
      <c r="AY1226" s="650"/>
      <c r="AZ1226" s="650"/>
      <c r="BA1226" s="650"/>
      <c r="BB1226" s="650"/>
      <c r="BC1226" s="650"/>
      <c r="BD1226" s="650"/>
      <c r="BE1226" s="650"/>
      <c r="BF1226" s="650"/>
      <c r="BG1226" s="650"/>
    </row>
    <row r="1227" spans="18:59" ht="15">
      <c r="R1227" s="650"/>
      <c r="S1227" s="650"/>
      <c r="T1227" s="650"/>
      <c r="U1227" s="650"/>
      <c r="V1227" s="650"/>
      <c r="W1227" s="650"/>
      <c r="X1227" s="650"/>
      <c r="Y1227" s="650"/>
      <c r="Z1227" s="650"/>
      <c r="AA1227" s="650"/>
      <c r="AB1227" s="650"/>
      <c r="AC1227" s="650"/>
      <c r="AX1227" s="650"/>
      <c r="AY1227" s="650"/>
      <c r="AZ1227" s="650"/>
      <c r="BA1227" s="650"/>
      <c r="BB1227" s="650"/>
      <c r="BC1227" s="650"/>
      <c r="BD1227" s="650"/>
      <c r="BE1227" s="650"/>
      <c r="BF1227" s="650"/>
      <c r="BG1227" s="650"/>
    </row>
    <row r="1228" spans="18:59" ht="15.75" thickBot="1">
      <c r="R1228" s="1106" t="s">
        <v>935</v>
      </c>
      <c r="S1228" s="1105"/>
      <c r="T1228" s="1105"/>
      <c r="U1228" s="1105"/>
      <c r="V1228" s="1105"/>
      <c r="W1228" s="1105"/>
      <c r="X1228" s="1105"/>
      <c r="Y1228" s="1105"/>
      <c r="Z1228" s="650"/>
      <c r="AA1228" s="650"/>
      <c r="AB1228" s="650"/>
      <c r="AC1228" s="650"/>
      <c r="AX1228" s="1106" t="s">
        <v>935</v>
      </c>
      <c r="AY1228" s="1105"/>
      <c r="AZ1228" s="1105"/>
      <c r="BA1228" s="1105"/>
      <c r="BB1228" s="1105"/>
      <c r="BC1228" s="1105"/>
      <c r="BD1228" s="1105"/>
      <c r="BE1228" s="1105"/>
      <c r="BF1228" s="650"/>
      <c r="BG1228" s="650"/>
    </row>
    <row r="1229" spans="18:59" ht="16.5" thickBot="1">
      <c r="R1229" s="1297" t="s">
        <v>30</v>
      </c>
      <c r="S1229" s="1299" t="s">
        <v>109</v>
      </c>
      <c r="T1229" s="1298" t="s">
        <v>96</v>
      </c>
      <c r="U1229" s="1289" t="s">
        <v>16</v>
      </c>
      <c r="V1229" s="1290" t="s">
        <v>71</v>
      </c>
      <c r="W1229" s="1290" t="s">
        <v>50</v>
      </c>
      <c r="X1229" s="1291" t="s">
        <v>72</v>
      </c>
      <c r="Y1229" s="1111"/>
      <c r="Z1229" s="650"/>
      <c r="AA1229" s="650"/>
      <c r="AB1229" s="650"/>
      <c r="AC1229" s="650"/>
      <c r="AX1229" s="1297" t="s">
        <v>30</v>
      </c>
      <c r="AY1229" s="1299" t="s">
        <v>109</v>
      </c>
      <c r="AZ1229" s="1298" t="s">
        <v>96</v>
      </c>
      <c r="BA1229" s="1289" t="s">
        <v>16</v>
      </c>
      <c r="BB1229" s="1290" t="s">
        <v>71</v>
      </c>
      <c r="BC1229" s="1290" t="s">
        <v>50</v>
      </c>
      <c r="BD1229" s="1291" t="s">
        <v>72</v>
      </c>
      <c r="BE1229" s="1111"/>
      <c r="BF1229" s="650"/>
      <c r="BG1229" s="650"/>
    </row>
    <row r="1230" spans="18:59" ht="30" thickBot="1">
      <c r="R1230" s="1109"/>
      <c r="S1230" s="1113"/>
      <c r="T1230" s="1110"/>
      <c r="U1230" s="1107"/>
      <c r="V1230" s="1108"/>
      <c r="W1230" s="1108"/>
      <c r="X1230" s="951" t="s">
        <v>73</v>
      </c>
      <c r="Y1230" s="952" t="s">
        <v>74</v>
      </c>
      <c r="Z1230" s="650"/>
      <c r="AA1230" s="650"/>
      <c r="AB1230" s="650"/>
      <c r="AC1230" s="650"/>
      <c r="AX1230" s="1109"/>
      <c r="AY1230" s="1113"/>
      <c r="AZ1230" s="1110"/>
      <c r="BA1230" s="1107"/>
      <c r="BB1230" s="1108"/>
      <c r="BC1230" s="1108"/>
      <c r="BD1230" s="951" t="s">
        <v>73</v>
      </c>
      <c r="BE1230" s="952" t="s">
        <v>74</v>
      </c>
      <c r="BF1230" s="650"/>
      <c r="BG1230" s="650"/>
    </row>
    <row r="1231" spans="18:59" ht="15">
      <c r="R1231" s="1284" t="s">
        <v>2</v>
      </c>
      <c r="S1231" s="1300" t="s">
        <v>858</v>
      </c>
      <c r="T1231" s="924" t="s">
        <v>99</v>
      </c>
      <c r="U1231" s="956">
        <v>0.49999999999999889</v>
      </c>
      <c r="V1231" s="939">
        <v>0.19374109666153086</v>
      </c>
      <c r="W1231" s="926">
        <v>38.999999999999801</v>
      </c>
      <c r="X1231" s="939">
        <v>0.10812164294481151</v>
      </c>
      <c r="Y1231" s="940">
        <v>0.89187835705518625</v>
      </c>
      <c r="Z1231" s="650"/>
      <c r="AA1231" s="650"/>
      <c r="AB1231" s="650"/>
      <c r="AC1231" s="650"/>
      <c r="AX1231" s="1284" t="s">
        <v>2</v>
      </c>
      <c r="AY1231" s="1300" t="s">
        <v>858</v>
      </c>
      <c r="AZ1231" s="924" t="s">
        <v>99</v>
      </c>
      <c r="BA1231" s="956">
        <v>0.39999999999999925</v>
      </c>
      <c r="BB1231" s="939">
        <v>0.18859957733197724</v>
      </c>
      <c r="BC1231" s="926">
        <v>39.000000000000227</v>
      </c>
      <c r="BD1231" s="939">
        <v>1.8521347407892408E-2</v>
      </c>
      <c r="BE1231" s="940">
        <v>0.78147865259210614</v>
      </c>
      <c r="BF1231" s="650"/>
      <c r="BG1231" s="650"/>
    </row>
    <row r="1232" spans="18:59" ht="15">
      <c r="R1232" s="1101"/>
      <c r="S1232" s="1105"/>
      <c r="T1232" s="909" t="s">
        <v>100</v>
      </c>
      <c r="U1232" s="979">
        <v>0.59999999999999876</v>
      </c>
      <c r="V1232" s="941">
        <v>0.21802663262916411</v>
      </c>
      <c r="W1232" s="927">
        <v>38.999999999999979</v>
      </c>
      <c r="X1232" s="941">
        <v>0.15899950985486117</v>
      </c>
      <c r="Y1232" s="942">
        <v>1.0410004901451364</v>
      </c>
      <c r="Z1232" s="650"/>
      <c r="AA1232" s="650"/>
      <c r="AB1232" s="650"/>
      <c r="AC1232" s="650"/>
      <c r="AX1232" s="1101"/>
      <c r="AY1232" s="1105"/>
      <c r="AZ1232" s="909" t="s">
        <v>100</v>
      </c>
      <c r="BA1232" s="979">
        <v>0.8</v>
      </c>
      <c r="BB1232" s="941">
        <v>0.22827234196954752</v>
      </c>
      <c r="BC1232" s="927">
        <v>39.000000000000171</v>
      </c>
      <c r="BD1232" s="941">
        <v>0.33827560660273487</v>
      </c>
      <c r="BE1232" s="942">
        <v>1.2617243933972653</v>
      </c>
      <c r="BF1232" s="650"/>
      <c r="BG1232" s="650"/>
    </row>
    <row r="1233" spans="18:59" ht="15">
      <c r="R1233" s="1101"/>
      <c r="S1233" s="1105"/>
      <c r="T1233" s="909" t="s">
        <v>101</v>
      </c>
      <c r="U1233" s="979">
        <v>1.5999999999999994</v>
      </c>
      <c r="V1233" s="941">
        <v>0.20799545250343415</v>
      </c>
      <c r="W1233" s="927">
        <v>39.000000000000298</v>
      </c>
      <c r="X1233" s="941">
        <v>1.1792894868124257</v>
      </c>
      <c r="Y1233" s="942">
        <v>2.0207105131875731</v>
      </c>
      <c r="Z1233" s="650"/>
      <c r="AA1233" s="650"/>
      <c r="AB1233" s="650"/>
      <c r="AC1233" s="650"/>
      <c r="AX1233" s="1101"/>
      <c r="AY1233" s="1105"/>
      <c r="AZ1233" s="909" t="s">
        <v>101</v>
      </c>
      <c r="BA1233" s="979">
        <v>0.9</v>
      </c>
      <c r="BB1233" s="941">
        <v>0.26004054034146817</v>
      </c>
      <c r="BC1233" s="927">
        <v>39.000000000000071</v>
      </c>
      <c r="BD1233" s="941">
        <v>0.3740183602099344</v>
      </c>
      <c r="BE1233" s="942">
        <v>1.4259816397900658</v>
      </c>
      <c r="BF1233" s="650"/>
      <c r="BG1233" s="650"/>
    </row>
    <row r="1234" spans="18:59" ht="15">
      <c r="R1234" s="1101"/>
      <c r="S1234" s="1105"/>
      <c r="T1234" s="909" t="s">
        <v>102</v>
      </c>
      <c r="U1234" s="979">
        <v>1.7999999999999985</v>
      </c>
      <c r="V1234" s="941">
        <v>0.20579219458091019</v>
      </c>
      <c r="W1234" s="941">
        <v>38.999999999999133</v>
      </c>
      <c r="X1234" s="941">
        <v>1.3837459966068113</v>
      </c>
      <c r="Y1234" s="942">
        <v>2.2162540033931855</v>
      </c>
      <c r="Z1234" s="650"/>
      <c r="AA1234" s="650"/>
      <c r="AB1234" s="650"/>
      <c r="AC1234" s="650"/>
      <c r="AX1234" s="1101"/>
      <c r="AY1234" s="1105"/>
      <c r="AZ1234" s="909" t="s">
        <v>102</v>
      </c>
      <c r="BA1234" s="979">
        <v>1.7000000000000002</v>
      </c>
      <c r="BB1234" s="941">
        <v>0.25228302290626603</v>
      </c>
      <c r="BC1234" s="941">
        <v>38.999999999998877</v>
      </c>
      <c r="BD1234" s="941">
        <v>1.1897094202881415</v>
      </c>
      <c r="BE1234" s="942">
        <v>2.2102905797118586</v>
      </c>
      <c r="BF1234" s="650"/>
      <c r="BG1234" s="650"/>
    </row>
    <row r="1235" spans="18:59" ht="15">
      <c r="R1235" s="1101"/>
      <c r="S1235" s="1105"/>
      <c r="T1235" s="909" t="s">
        <v>103</v>
      </c>
      <c r="U1235" s="979">
        <v>2.0999999999999988</v>
      </c>
      <c r="V1235" s="941">
        <v>0.18574559079941672</v>
      </c>
      <c r="W1235" s="941">
        <v>38.999999999998401</v>
      </c>
      <c r="X1235" s="941">
        <v>1.7242940800532081</v>
      </c>
      <c r="Y1235" s="942">
        <v>2.4757059199467895</v>
      </c>
      <c r="Z1235" s="650"/>
      <c r="AA1235" s="650"/>
      <c r="AB1235" s="650"/>
      <c r="AC1235" s="650"/>
      <c r="AX1235" s="1101"/>
      <c r="AY1235" s="1105"/>
      <c r="AZ1235" s="909" t="s">
        <v>103</v>
      </c>
      <c r="BA1235" s="979">
        <v>2.1999999999999997</v>
      </c>
      <c r="BB1235" s="941">
        <v>0.21276901858742397</v>
      </c>
      <c r="BC1235" s="927">
        <v>39.000000000000114</v>
      </c>
      <c r="BD1235" s="941">
        <v>1.7696340380381455</v>
      </c>
      <c r="BE1235" s="942">
        <v>2.630365961961854</v>
      </c>
      <c r="BF1235" s="650"/>
      <c r="BG1235" s="650"/>
    </row>
    <row r="1236" spans="18:59" ht="15">
      <c r="R1236" s="1101"/>
      <c r="S1236" s="1112"/>
      <c r="T1236" s="914" t="s">
        <v>104</v>
      </c>
      <c r="U1236" s="980">
        <v>2.7999999999999776</v>
      </c>
      <c r="V1236" s="974">
        <v>0.21125725935368586</v>
      </c>
      <c r="W1236" s="1001">
        <v>39.000000000000881</v>
      </c>
      <c r="X1236" s="974">
        <v>2.3726918597134876</v>
      </c>
      <c r="Y1236" s="975">
        <v>3.2273081402864676</v>
      </c>
      <c r="Z1236" s="650"/>
      <c r="AA1236" s="650"/>
      <c r="AB1236" s="650"/>
      <c r="AC1236" s="650"/>
      <c r="AX1236" s="1101"/>
      <c r="AY1236" s="1112"/>
      <c r="AZ1236" s="914" t="s">
        <v>104</v>
      </c>
      <c r="BA1236" s="980">
        <v>2.5999999999999979</v>
      </c>
      <c r="BB1236" s="974">
        <v>0.21605765823249815</v>
      </c>
      <c r="BC1236" s="974">
        <v>38.999999999996653</v>
      </c>
      <c r="BD1236" s="974">
        <v>2.1629821364887789</v>
      </c>
      <c r="BE1236" s="975">
        <v>3.0370178635112168</v>
      </c>
      <c r="BF1236" s="650"/>
      <c r="BG1236" s="650"/>
    </row>
    <row r="1237" spans="18:59" ht="15">
      <c r="R1237" s="1101"/>
      <c r="S1237" s="1286" t="s">
        <v>1049</v>
      </c>
      <c r="T1237" s="904" t="s">
        <v>99</v>
      </c>
      <c r="U1237" s="996">
        <v>0.55555555555555458</v>
      </c>
      <c r="V1237" s="977">
        <v>0.20422104727642698</v>
      </c>
      <c r="W1237" s="1008">
        <v>38.999999999999972</v>
      </c>
      <c r="X1237" s="977">
        <v>0.14247949754918607</v>
      </c>
      <c r="Y1237" s="978">
        <v>0.96863161356192307</v>
      </c>
      <c r="Z1237" s="650"/>
      <c r="AA1237" s="650"/>
      <c r="AB1237" s="650"/>
      <c r="AC1237" s="650"/>
      <c r="AX1237" s="1101"/>
      <c r="AY1237" s="1286" t="s">
        <v>1049</v>
      </c>
      <c r="AZ1237" s="904" t="s">
        <v>99</v>
      </c>
      <c r="BA1237" s="996">
        <v>0.44444444444444398</v>
      </c>
      <c r="BB1237" s="977">
        <v>0.19880141003803686</v>
      </c>
      <c r="BC1237" s="1008">
        <v>39.000000000000142</v>
      </c>
      <c r="BD1237" s="977">
        <v>4.2330637470059142E-2</v>
      </c>
      <c r="BE1237" s="978">
        <v>0.84655825141882879</v>
      </c>
      <c r="BF1237" s="650"/>
      <c r="BG1237" s="650"/>
    </row>
    <row r="1238" spans="18:59" ht="15">
      <c r="R1238" s="1101"/>
      <c r="S1238" s="1105"/>
      <c r="T1238" s="909" t="s">
        <v>100</v>
      </c>
      <c r="U1238" s="979">
        <v>0.4444444444444432</v>
      </c>
      <c r="V1238" s="941">
        <v>0.22982024989498129</v>
      </c>
      <c r="W1238" s="927">
        <v>38.999999999999979</v>
      </c>
      <c r="X1238" s="941">
        <v>-2.0410888258648154E-2</v>
      </c>
      <c r="Y1238" s="942">
        <v>0.90929977714753452</v>
      </c>
      <c r="Z1238" s="650"/>
      <c r="AA1238" s="650"/>
      <c r="AB1238" s="650"/>
      <c r="AC1238" s="650"/>
      <c r="AX1238" s="1101"/>
      <c r="AY1238" s="1105"/>
      <c r="AZ1238" s="909" t="s">
        <v>100</v>
      </c>
      <c r="BA1238" s="979">
        <v>0.88888888888888862</v>
      </c>
      <c r="BB1238" s="941">
        <v>0.2406201758148723</v>
      </c>
      <c r="BC1238" s="927">
        <v>39.000000000000156</v>
      </c>
      <c r="BD1238" s="941">
        <v>0.40218864409056598</v>
      </c>
      <c r="BE1238" s="942">
        <v>1.3755891336872113</v>
      </c>
      <c r="BF1238" s="650"/>
      <c r="BG1238" s="650"/>
    </row>
    <row r="1239" spans="18:59" ht="15">
      <c r="R1239" s="1101"/>
      <c r="S1239" s="1105"/>
      <c r="T1239" s="909" t="s">
        <v>101</v>
      </c>
      <c r="U1239" s="979">
        <v>1.1111111111111098</v>
      </c>
      <c r="V1239" s="941">
        <v>0.21924645762274103</v>
      </c>
      <c r="W1239" s="927">
        <v>39.000000000000298</v>
      </c>
      <c r="X1239" s="941">
        <v>0.66764329202743022</v>
      </c>
      <c r="Y1239" s="942">
        <v>1.5545789301947894</v>
      </c>
      <c r="Z1239" s="650"/>
      <c r="AA1239" s="650"/>
      <c r="AB1239" s="650"/>
      <c r="AC1239" s="650"/>
      <c r="AX1239" s="1101"/>
      <c r="AY1239" s="1105"/>
      <c r="AZ1239" s="909" t="s">
        <v>101</v>
      </c>
      <c r="BA1239" s="979">
        <v>1.2222222222222223</v>
      </c>
      <c r="BB1239" s="941">
        <v>0.27410679715331293</v>
      </c>
      <c r="BC1239" s="927">
        <v>39.000000000000107</v>
      </c>
      <c r="BD1239" s="941">
        <v>0.66778889249993723</v>
      </c>
      <c r="BE1239" s="942">
        <v>1.7766555519445073</v>
      </c>
      <c r="BF1239" s="650"/>
      <c r="BG1239" s="650"/>
    </row>
    <row r="1240" spans="18:59" ht="15">
      <c r="R1240" s="1101"/>
      <c r="S1240" s="1105"/>
      <c r="T1240" s="909" t="s">
        <v>102</v>
      </c>
      <c r="U1240" s="979">
        <v>1.6666666666666654</v>
      </c>
      <c r="V1240" s="941">
        <v>0.21692401985341217</v>
      </c>
      <c r="W1240" s="941">
        <v>38.999999999999119</v>
      </c>
      <c r="X1240" s="941">
        <v>1.2278964213713561</v>
      </c>
      <c r="Y1240" s="942">
        <v>2.1054369119619749</v>
      </c>
      <c r="Z1240" s="650"/>
      <c r="AA1240" s="650"/>
      <c r="AB1240" s="650"/>
      <c r="AC1240" s="650"/>
      <c r="AX1240" s="1101"/>
      <c r="AY1240" s="1105"/>
      <c r="AZ1240" s="909" t="s">
        <v>102</v>
      </c>
      <c r="BA1240" s="979">
        <v>1.7777777777777779</v>
      </c>
      <c r="BB1240" s="941">
        <v>0.2659296557920775</v>
      </c>
      <c r="BC1240" s="941">
        <v>38.999999999998892</v>
      </c>
      <c r="BD1240" s="941">
        <v>1.2398842776387171</v>
      </c>
      <c r="BE1240" s="942">
        <v>2.3156712779168389</v>
      </c>
      <c r="BF1240" s="650"/>
      <c r="BG1240" s="650"/>
    </row>
    <row r="1241" spans="18:59" ht="15">
      <c r="R1241" s="1101"/>
      <c r="S1241" s="1105"/>
      <c r="T1241" s="909" t="s">
        <v>103</v>
      </c>
      <c r="U1241" s="979">
        <v>1.8888888888888877</v>
      </c>
      <c r="V1241" s="941">
        <v>0.19579304408659098</v>
      </c>
      <c r="W1241" s="941">
        <v>38.999999999998366</v>
      </c>
      <c r="X1241" s="941">
        <v>1.4928600764086384</v>
      </c>
      <c r="Y1241" s="942">
        <v>2.2849177013691371</v>
      </c>
      <c r="Z1241" s="650"/>
      <c r="AA1241" s="650"/>
      <c r="AB1241" s="650"/>
      <c r="AC1241" s="650"/>
      <c r="AX1241" s="1101"/>
      <c r="AY1241" s="1105"/>
      <c r="AZ1241" s="909" t="s">
        <v>103</v>
      </c>
      <c r="BA1241" s="979">
        <v>2.1111111111111112</v>
      </c>
      <c r="BB1241" s="941">
        <v>0.22427823808498731</v>
      </c>
      <c r="BC1241" s="927">
        <v>39.000000000000021</v>
      </c>
      <c r="BD1241" s="941">
        <v>1.6574655553748285</v>
      </c>
      <c r="BE1241" s="942">
        <v>2.5647566668473938</v>
      </c>
      <c r="BF1241" s="650"/>
      <c r="BG1241" s="650"/>
    </row>
    <row r="1242" spans="18:59" ht="15">
      <c r="R1242" s="1101"/>
      <c r="S1242" s="1112"/>
      <c r="T1242" s="914" t="s">
        <v>104</v>
      </c>
      <c r="U1242" s="980">
        <v>2.5555555555555483</v>
      </c>
      <c r="V1242" s="974">
        <v>0.22268470393418655</v>
      </c>
      <c r="W1242" s="1001">
        <v>39.000000000000554</v>
      </c>
      <c r="X1242" s="974">
        <v>2.1051332268768586</v>
      </c>
      <c r="Y1242" s="975">
        <v>3.005977884234238</v>
      </c>
      <c r="Z1242" s="650"/>
      <c r="AA1242" s="650"/>
      <c r="AB1242" s="650"/>
      <c r="AC1242" s="650"/>
      <c r="AX1242" s="1101"/>
      <c r="AY1242" s="1112"/>
      <c r="AZ1242" s="914" t="s">
        <v>104</v>
      </c>
      <c r="BA1242" s="980">
        <v>2.8888888888888835</v>
      </c>
      <c r="BB1242" s="974">
        <v>0.22774476864564119</v>
      </c>
      <c r="BC1242" s="974">
        <v>38.999999999996668</v>
      </c>
      <c r="BD1242" s="974">
        <v>2.4282316132635362</v>
      </c>
      <c r="BE1242" s="975">
        <v>3.3495461645142308</v>
      </c>
      <c r="BF1242" s="650"/>
      <c r="BG1242" s="650"/>
    </row>
    <row r="1243" spans="18:59" ht="15">
      <c r="R1243" s="1101"/>
      <c r="S1243" s="1286" t="s">
        <v>10</v>
      </c>
      <c r="T1243" s="904" t="s">
        <v>99</v>
      </c>
      <c r="U1243" s="996">
        <v>8.3333333333331927E-2</v>
      </c>
      <c r="V1243" s="977">
        <v>0.17686061492884858</v>
      </c>
      <c r="W1243" s="1008">
        <v>39.000000000000099</v>
      </c>
      <c r="X1243" s="977">
        <v>-0.27440102659531757</v>
      </c>
      <c r="Y1243" s="978">
        <v>0.44106769326198142</v>
      </c>
      <c r="Z1243" s="650"/>
      <c r="AA1243" s="650"/>
      <c r="AB1243" s="650"/>
      <c r="AC1243" s="650"/>
      <c r="AX1243" s="1101"/>
      <c r="AY1243" s="1286" t="s">
        <v>10</v>
      </c>
      <c r="AZ1243" s="904" t="s">
        <v>99</v>
      </c>
      <c r="BA1243" s="996">
        <v>0.25</v>
      </c>
      <c r="BB1243" s="977">
        <v>0.17216707140110665</v>
      </c>
      <c r="BC1243" s="1008">
        <v>39.000000000000206</v>
      </c>
      <c r="BD1243" s="977">
        <v>-9.8240772052290037E-2</v>
      </c>
      <c r="BE1243" s="978">
        <v>0.59824077205228998</v>
      </c>
      <c r="BF1243" s="650"/>
      <c r="BG1243" s="650"/>
    </row>
    <row r="1244" spans="18:59" ht="15">
      <c r="R1244" s="1101"/>
      <c r="S1244" s="1105"/>
      <c r="T1244" s="909" t="s">
        <v>100</v>
      </c>
      <c r="U1244" s="979">
        <v>0.49999999999999922</v>
      </c>
      <c r="V1244" s="941">
        <v>0.19903017471314174</v>
      </c>
      <c r="W1244" s="927">
        <v>39.000000000000028</v>
      </c>
      <c r="X1244" s="941">
        <v>9.7423472794454208E-2</v>
      </c>
      <c r="Y1244" s="942">
        <v>0.90257652720554427</v>
      </c>
      <c r="Z1244" s="650"/>
      <c r="AA1244" s="650"/>
      <c r="AB1244" s="650"/>
      <c r="AC1244" s="650"/>
      <c r="AX1244" s="1101"/>
      <c r="AY1244" s="1105"/>
      <c r="AZ1244" s="909" t="s">
        <v>100</v>
      </c>
      <c r="BA1244" s="979">
        <v>0.41666666666666602</v>
      </c>
      <c r="BB1244" s="941">
        <v>0.20838318491875724</v>
      </c>
      <c r="BC1244" s="927">
        <v>39.000000000000298</v>
      </c>
      <c r="BD1244" s="941">
        <v>-4.8281093567854698E-3</v>
      </c>
      <c r="BE1244" s="942">
        <v>0.8381614426901175</v>
      </c>
      <c r="BF1244" s="650"/>
      <c r="BG1244" s="650"/>
    </row>
    <row r="1245" spans="18:59" ht="15">
      <c r="R1245" s="1101"/>
      <c r="S1245" s="1105"/>
      <c r="T1245" s="909" t="s">
        <v>101</v>
      </c>
      <c r="U1245" s="979">
        <v>1.4166666666666661</v>
      </c>
      <c r="V1245" s="941">
        <v>0.18987300199104218</v>
      </c>
      <c r="W1245" s="927">
        <v>39.000000000000369</v>
      </c>
      <c r="X1245" s="941">
        <v>1.0326122695793178</v>
      </c>
      <c r="Y1245" s="942">
        <v>1.8007210637540143</v>
      </c>
      <c r="Z1245" s="650"/>
      <c r="AA1245" s="650"/>
      <c r="AB1245" s="650"/>
      <c r="AC1245" s="650"/>
      <c r="AX1245" s="1101"/>
      <c r="AY1245" s="1105"/>
      <c r="AZ1245" s="909" t="s">
        <v>101</v>
      </c>
      <c r="BA1245" s="979">
        <v>1.166666666666667</v>
      </c>
      <c r="BB1245" s="941">
        <v>0.23738344968475719</v>
      </c>
      <c r="BC1245" s="927">
        <v>39.000000000000036</v>
      </c>
      <c r="BD1245" s="941">
        <v>0.68651331842237406</v>
      </c>
      <c r="BE1245" s="942">
        <v>1.64682001491096</v>
      </c>
      <c r="BF1245" s="650"/>
      <c r="BG1245" s="650"/>
    </row>
    <row r="1246" spans="18:59" ht="15">
      <c r="R1246" s="1101"/>
      <c r="S1246" s="1105"/>
      <c r="T1246" s="909" t="s">
        <v>102</v>
      </c>
      <c r="U1246" s="979">
        <v>1.6666666666666674</v>
      </c>
      <c r="V1246" s="941">
        <v>0.18786171188409501</v>
      </c>
      <c r="W1246" s="941">
        <v>38.999999999999019</v>
      </c>
      <c r="X1246" s="941">
        <v>1.2866804878161997</v>
      </c>
      <c r="Y1246" s="942">
        <v>2.0466528455171353</v>
      </c>
      <c r="Z1246" s="650"/>
      <c r="AA1246" s="650"/>
      <c r="AB1246" s="650"/>
      <c r="AC1246" s="650"/>
      <c r="AX1246" s="1101"/>
      <c r="AY1246" s="1105"/>
      <c r="AZ1246" s="909" t="s">
        <v>102</v>
      </c>
      <c r="BA1246" s="979">
        <v>1.916666666666665</v>
      </c>
      <c r="BB1246" s="941">
        <v>0.23030183753559036</v>
      </c>
      <c r="BC1246" s="941">
        <v>38.999999999999169</v>
      </c>
      <c r="BD1246" s="941">
        <v>1.45083723101571</v>
      </c>
      <c r="BE1246" s="942">
        <v>2.3824961023176199</v>
      </c>
      <c r="BF1246" s="650"/>
      <c r="BG1246" s="650"/>
    </row>
    <row r="1247" spans="18:59" ht="15">
      <c r="R1247" s="1101"/>
      <c r="S1247" s="1105"/>
      <c r="T1247" s="909" t="s">
        <v>103</v>
      </c>
      <c r="U1247" s="979">
        <v>2</v>
      </c>
      <c r="V1247" s="941">
        <v>0.16956175006327426</v>
      </c>
      <c r="W1247" s="941">
        <v>38.9999999999986</v>
      </c>
      <c r="X1247" s="941">
        <v>1.6570289877615203</v>
      </c>
      <c r="Y1247" s="942">
        <v>2.3429710122384795</v>
      </c>
      <c r="Z1247" s="650"/>
      <c r="AA1247" s="650"/>
      <c r="AB1247" s="650"/>
      <c r="AC1247" s="650"/>
      <c r="AX1247" s="1101"/>
      <c r="AY1247" s="1105"/>
      <c r="AZ1247" s="909" t="s">
        <v>103</v>
      </c>
      <c r="BA1247" s="979">
        <v>2.2500000000000004</v>
      </c>
      <c r="BB1247" s="941">
        <v>0.19423065169761372</v>
      </c>
      <c r="BC1247" s="927">
        <v>38.999999999999787</v>
      </c>
      <c r="BD1247" s="941">
        <v>1.8571314244184702</v>
      </c>
      <c r="BE1247" s="942">
        <v>2.6428685755815309</v>
      </c>
      <c r="BF1247" s="650"/>
      <c r="BG1247" s="650"/>
    </row>
    <row r="1248" spans="18:59" ht="15">
      <c r="R1248" s="1102"/>
      <c r="S1248" s="1112"/>
      <c r="T1248" s="914" t="s">
        <v>104</v>
      </c>
      <c r="U1248" s="980">
        <v>3.4166666666668934</v>
      </c>
      <c r="V1248" s="974">
        <v>0.19285061064122913</v>
      </c>
      <c r="W1248" s="974">
        <v>38.999999999994856</v>
      </c>
      <c r="X1248" s="974">
        <v>3.0265894875993875</v>
      </c>
      <c r="Y1248" s="975">
        <v>3.8067438457343994</v>
      </c>
      <c r="Z1248" s="650"/>
      <c r="AA1248" s="650"/>
      <c r="AB1248" s="650"/>
      <c r="AC1248" s="650"/>
      <c r="AX1248" s="1102"/>
      <c r="AY1248" s="1112"/>
      <c r="AZ1248" s="914" t="s">
        <v>104</v>
      </c>
      <c r="BA1248" s="980">
        <v>2.9999999999998717</v>
      </c>
      <c r="BB1248" s="974">
        <v>0.19723275522613037</v>
      </c>
      <c r="BC1248" s="1001">
        <v>39.000000000000419</v>
      </c>
      <c r="BD1248" s="974">
        <v>2.6010590968702014</v>
      </c>
      <c r="BE1248" s="975">
        <v>3.3989409031295419</v>
      </c>
      <c r="BF1248" s="650"/>
      <c r="BG1248" s="650"/>
    </row>
    <row r="1249" spans="18:59" ht="17.25" thickBot="1">
      <c r="R1249" s="1288" t="s">
        <v>1</v>
      </c>
      <c r="S1249" s="1286" t="s">
        <v>858</v>
      </c>
      <c r="T1249" s="904" t="s">
        <v>99</v>
      </c>
      <c r="U1249" s="981" t="s">
        <v>1939</v>
      </c>
      <c r="V1249" s="982" t="s">
        <v>851</v>
      </c>
      <c r="W1249" s="982" t="s">
        <v>851</v>
      </c>
      <c r="X1249" s="982" t="s">
        <v>851</v>
      </c>
      <c r="Y1249" s="983" t="s">
        <v>851</v>
      </c>
      <c r="Z1249" s="650"/>
      <c r="AA1249" s="650"/>
      <c r="AB1249" s="650"/>
      <c r="AC1249" s="650"/>
      <c r="AX1249" s="1288" t="s">
        <v>1</v>
      </c>
      <c r="AY1249" s="1286" t="s">
        <v>858</v>
      </c>
      <c r="AZ1249" s="904" t="s">
        <v>99</v>
      </c>
      <c r="BA1249" s="981" t="s">
        <v>1939</v>
      </c>
      <c r="BB1249" s="982" t="s">
        <v>851</v>
      </c>
      <c r="BC1249" s="982" t="s">
        <v>851</v>
      </c>
      <c r="BD1249" s="982" t="s">
        <v>851</v>
      </c>
      <c r="BE1249" s="983" t="s">
        <v>851</v>
      </c>
      <c r="BF1249" s="650"/>
      <c r="BG1249" s="650"/>
    </row>
    <row r="1250" spans="18:59" ht="16.5">
      <c r="R1250" s="1101"/>
      <c r="S1250" s="1105"/>
      <c r="T1250" s="909" t="s">
        <v>100</v>
      </c>
      <c r="U1250" s="984" t="s">
        <v>1939</v>
      </c>
      <c r="V1250" s="943" t="s">
        <v>851</v>
      </c>
      <c r="W1250" s="943" t="s">
        <v>851</v>
      </c>
      <c r="X1250" s="943" t="s">
        <v>851</v>
      </c>
      <c r="Y1250" s="944" t="s">
        <v>851</v>
      </c>
      <c r="Z1250" s="650"/>
      <c r="AA1250" s="650"/>
      <c r="AB1250" s="650"/>
      <c r="AC1250" s="650"/>
      <c r="AX1250" s="1101"/>
      <c r="AY1250" s="1105"/>
      <c r="AZ1250" s="909" t="s">
        <v>100</v>
      </c>
      <c r="BA1250" s="984" t="s">
        <v>1939</v>
      </c>
      <c r="BB1250" s="943" t="s">
        <v>851</v>
      </c>
      <c r="BC1250" s="943" t="s">
        <v>851</v>
      </c>
      <c r="BD1250" s="943" t="s">
        <v>851</v>
      </c>
      <c r="BE1250" s="944" t="s">
        <v>851</v>
      </c>
      <c r="BF1250" s="650"/>
      <c r="BG1250" s="650"/>
    </row>
    <row r="1251" spans="18:59" ht="16.5">
      <c r="R1251" s="1101"/>
      <c r="S1251" s="1105"/>
      <c r="T1251" s="909" t="s">
        <v>101</v>
      </c>
      <c r="U1251" s="984" t="s">
        <v>1939</v>
      </c>
      <c r="V1251" s="943" t="s">
        <v>851</v>
      </c>
      <c r="W1251" s="943" t="s">
        <v>851</v>
      </c>
      <c r="X1251" s="943" t="s">
        <v>851</v>
      </c>
      <c r="Y1251" s="944" t="s">
        <v>851</v>
      </c>
      <c r="Z1251" s="650"/>
      <c r="AA1251" s="650"/>
      <c r="AB1251" s="650"/>
      <c r="AC1251" s="650"/>
      <c r="AX1251" s="1101"/>
      <c r="AY1251" s="1105"/>
      <c r="AZ1251" s="909" t="s">
        <v>101</v>
      </c>
      <c r="BA1251" s="984" t="s">
        <v>1939</v>
      </c>
      <c r="BB1251" s="943" t="s">
        <v>851</v>
      </c>
      <c r="BC1251" s="943" t="s">
        <v>851</v>
      </c>
      <c r="BD1251" s="943" t="s">
        <v>851</v>
      </c>
      <c r="BE1251" s="944" t="s">
        <v>851</v>
      </c>
      <c r="BF1251" s="650"/>
      <c r="BG1251" s="650"/>
    </row>
    <row r="1252" spans="18:59" ht="16.5">
      <c r="R1252" s="1101"/>
      <c r="S1252" s="1105"/>
      <c r="T1252" s="909" t="s">
        <v>102</v>
      </c>
      <c r="U1252" s="984" t="s">
        <v>1939</v>
      </c>
      <c r="V1252" s="943" t="s">
        <v>851</v>
      </c>
      <c r="W1252" s="943" t="s">
        <v>851</v>
      </c>
      <c r="X1252" s="943" t="s">
        <v>851</v>
      </c>
      <c r="Y1252" s="944" t="s">
        <v>851</v>
      </c>
      <c r="Z1252" s="650"/>
      <c r="AA1252" s="650"/>
      <c r="AB1252" s="650"/>
      <c r="AC1252" s="650"/>
      <c r="AX1252" s="1101"/>
      <c r="AY1252" s="1105"/>
      <c r="AZ1252" s="909" t="s">
        <v>102</v>
      </c>
      <c r="BA1252" s="984" t="s">
        <v>1939</v>
      </c>
      <c r="BB1252" s="943" t="s">
        <v>851</v>
      </c>
      <c r="BC1252" s="943" t="s">
        <v>851</v>
      </c>
      <c r="BD1252" s="943" t="s">
        <v>851</v>
      </c>
      <c r="BE1252" s="944" t="s">
        <v>851</v>
      </c>
      <c r="BF1252" s="650"/>
      <c r="BG1252" s="650"/>
    </row>
    <row r="1253" spans="18:59" ht="16.5">
      <c r="R1253" s="1101"/>
      <c r="S1253" s="1105"/>
      <c r="T1253" s="909" t="s">
        <v>103</v>
      </c>
      <c r="U1253" s="984" t="s">
        <v>1939</v>
      </c>
      <c r="V1253" s="943" t="s">
        <v>851</v>
      </c>
      <c r="W1253" s="943" t="s">
        <v>851</v>
      </c>
      <c r="X1253" s="943" t="s">
        <v>851</v>
      </c>
      <c r="Y1253" s="944" t="s">
        <v>851</v>
      </c>
      <c r="Z1253" s="650"/>
      <c r="AA1253" s="650"/>
      <c r="AB1253" s="650"/>
      <c r="AC1253" s="650"/>
      <c r="AX1253" s="1101"/>
      <c r="AY1253" s="1105"/>
      <c r="AZ1253" s="909" t="s">
        <v>103</v>
      </c>
      <c r="BA1253" s="984" t="s">
        <v>1939</v>
      </c>
      <c r="BB1253" s="943" t="s">
        <v>851</v>
      </c>
      <c r="BC1253" s="943" t="s">
        <v>851</v>
      </c>
      <c r="BD1253" s="943" t="s">
        <v>851</v>
      </c>
      <c r="BE1253" s="944" t="s">
        <v>851</v>
      </c>
      <c r="BF1253" s="650"/>
      <c r="BG1253" s="650"/>
    </row>
    <row r="1254" spans="18:59" ht="16.5">
      <c r="R1254" s="1101"/>
      <c r="S1254" s="1112"/>
      <c r="T1254" s="914" t="s">
        <v>104</v>
      </c>
      <c r="U1254" s="997" t="s">
        <v>1939</v>
      </c>
      <c r="V1254" s="998" t="s">
        <v>851</v>
      </c>
      <c r="W1254" s="998" t="s">
        <v>851</v>
      </c>
      <c r="X1254" s="998" t="s">
        <v>851</v>
      </c>
      <c r="Y1254" s="999" t="s">
        <v>851</v>
      </c>
      <c r="Z1254" s="650"/>
      <c r="AA1254" s="650"/>
      <c r="AB1254" s="650"/>
      <c r="AC1254" s="650"/>
      <c r="AX1254" s="1101"/>
      <c r="AY1254" s="1112"/>
      <c r="AZ1254" s="914" t="s">
        <v>104</v>
      </c>
      <c r="BA1254" s="997" t="s">
        <v>1939</v>
      </c>
      <c r="BB1254" s="998" t="s">
        <v>851</v>
      </c>
      <c r="BC1254" s="998" t="s">
        <v>851</v>
      </c>
      <c r="BD1254" s="998" t="s">
        <v>851</v>
      </c>
      <c r="BE1254" s="999" t="s">
        <v>851</v>
      </c>
      <c r="BF1254" s="650"/>
      <c r="BG1254" s="650"/>
    </row>
    <row r="1255" spans="18:59" ht="16.5">
      <c r="R1255" s="1101"/>
      <c r="S1255" s="1286" t="s">
        <v>1049</v>
      </c>
      <c r="T1255" s="904" t="s">
        <v>99</v>
      </c>
      <c r="U1255" s="981" t="s">
        <v>1939</v>
      </c>
      <c r="V1255" s="982" t="s">
        <v>851</v>
      </c>
      <c r="W1255" s="982" t="s">
        <v>851</v>
      </c>
      <c r="X1255" s="982" t="s">
        <v>851</v>
      </c>
      <c r="Y1255" s="983" t="s">
        <v>851</v>
      </c>
      <c r="Z1255" s="650"/>
      <c r="AA1255" s="650"/>
      <c r="AB1255" s="650"/>
      <c r="AC1255" s="650"/>
      <c r="AX1255" s="1101"/>
      <c r="AY1255" s="1286" t="s">
        <v>1049</v>
      </c>
      <c r="AZ1255" s="904" t="s">
        <v>99</v>
      </c>
      <c r="BA1255" s="981" t="s">
        <v>1939</v>
      </c>
      <c r="BB1255" s="982" t="s">
        <v>851</v>
      </c>
      <c r="BC1255" s="982" t="s">
        <v>851</v>
      </c>
      <c r="BD1255" s="982" t="s">
        <v>851</v>
      </c>
      <c r="BE1255" s="983" t="s">
        <v>851</v>
      </c>
      <c r="BF1255" s="650"/>
      <c r="BG1255" s="650"/>
    </row>
    <row r="1256" spans="18:59" ht="16.5">
      <c r="R1256" s="1101"/>
      <c r="S1256" s="1105"/>
      <c r="T1256" s="909" t="s">
        <v>100</v>
      </c>
      <c r="U1256" s="984" t="s">
        <v>1939</v>
      </c>
      <c r="V1256" s="943" t="s">
        <v>851</v>
      </c>
      <c r="W1256" s="943" t="s">
        <v>851</v>
      </c>
      <c r="X1256" s="943" t="s">
        <v>851</v>
      </c>
      <c r="Y1256" s="944" t="s">
        <v>851</v>
      </c>
      <c r="Z1256" s="650"/>
      <c r="AA1256" s="650"/>
      <c r="AB1256" s="650"/>
      <c r="AC1256" s="650"/>
      <c r="AX1256" s="1101"/>
      <c r="AY1256" s="1105"/>
      <c r="AZ1256" s="909" t="s">
        <v>100</v>
      </c>
      <c r="BA1256" s="984" t="s">
        <v>1939</v>
      </c>
      <c r="BB1256" s="943" t="s">
        <v>851</v>
      </c>
      <c r="BC1256" s="943" t="s">
        <v>851</v>
      </c>
      <c r="BD1256" s="943" t="s">
        <v>851</v>
      </c>
      <c r="BE1256" s="944" t="s">
        <v>851</v>
      </c>
      <c r="BF1256" s="650"/>
      <c r="BG1256" s="650"/>
    </row>
    <row r="1257" spans="18:59" ht="16.5">
      <c r="R1257" s="1101"/>
      <c r="S1257" s="1105"/>
      <c r="T1257" s="909" t="s">
        <v>101</v>
      </c>
      <c r="U1257" s="984" t="s">
        <v>1939</v>
      </c>
      <c r="V1257" s="943" t="s">
        <v>851</v>
      </c>
      <c r="W1257" s="943" t="s">
        <v>851</v>
      </c>
      <c r="X1257" s="943" t="s">
        <v>851</v>
      </c>
      <c r="Y1257" s="944" t="s">
        <v>851</v>
      </c>
      <c r="Z1257" s="650"/>
      <c r="AA1257" s="650"/>
      <c r="AB1257" s="650"/>
      <c r="AC1257" s="650"/>
      <c r="AX1257" s="1101"/>
      <c r="AY1257" s="1105"/>
      <c r="AZ1257" s="909" t="s">
        <v>101</v>
      </c>
      <c r="BA1257" s="984" t="s">
        <v>1939</v>
      </c>
      <c r="BB1257" s="943" t="s">
        <v>851</v>
      </c>
      <c r="BC1257" s="943" t="s">
        <v>851</v>
      </c>
      <c r="BD1257" s="943" t="s">
        <v>851</v>
      </c>
      <c r="BE1257" s="944" t="s">
        <v>851</v>
      </c>
      <c r="BF1257" s="650"/>
      <c r="BG1257" s="650"/>
    </row>
    <row r="1258" spans="18:59" ht="16.5">
      <c r="R1258" s="1101"/>
      <c r="S1258" s="1105"/>
      <c r="T1258" s="909" t="s">
        <v>102</v>
      </c>
      <c r="U1258" s="984" t="s">
        <v>1939</v>
      </c>
      <c r="V1258" s="943" t="s">
        <v>851</v>
      </c>
      <c r="W1258" s="943" t="s">
        <v>851</v>
      </c>
      <c r="X1258" s="943" t="s">
        <v>851</v>
      </c>
      <c r="Y1258" s="944" t="s">
        <v>851</v>
      </c>
      <c r="Z1258" s="650"/>
      <c r="AA1258" s="650"/>
      <c r="AB1258" s="650"/>
      <c r="AC1258" s="650"/>
      <c r="AX1258" s="1101"/>
      <c r="AY1258" s="1105"/>
      <c r="AZ1258" s="909" t="s">
        <v>102</v>
      </c>
      <c r="BA1258" s="984" t="s">
        <v>1939</v>
      </c>
      <c r="BB1258" s="943" t="s">
        <v>851</v>
      </c>
      <c r="BC1258" s="943" t="s">
        <v>851</v>
      </c>
      <c r="BD1258" s="943" t="s">
        <v>851</v>
      </c>
      <c r="BE1258" s="944" t="s">
        <v>851</v>
      </c>
      <c r="BF1258" s="650"/>
      <c r="BG1258" s="650"/>
    </row>
    <row r="1259" spans="18:59" ht="16.5">
      <c r="R1259" s="1101"/>
      <c r="S1259" s="1105"/>
      <c r="T1259" s="909" t="s">
        <v>103</v>
      </c>
      <c r="U1259" s="984" t="s">
        <v>1939</v>
      </c>
      <c r="V1259" s="943" t="s">
        <v>851</v>
      </c>
      <c r="W1259" s="943" t="s">
        <v>851</v>
      </c>
      <c r="X1259" s="943" t="s">
        <v>851</v>
      </c>
      <c r="Y1259" s="944" t="s">
        <v>851</v>
      </c>
      <c r="Z1259" s="650"/>
      <c r="AA1259" s="650"/>
      <c r="AB1259" s="650"/>
      <c r="AC1259" s="650"/>
      <c r="AX1259" s="1101"/>
      <c r="AY1259" s="1105"/>
      <c r="AZ1259" s="909" t="s">
        <v>103</v>
      </c>
      <c r="BA1259" s="984" t="s">
        <v>1939</v>
      </c>
      <c r="BB1259" s="943" t="s">
        <v>851</v>
      </c>
      <c r="BC1259" s="943" t="s">
        <v>851</v>
      </c>
      <c r="BD1259" s="943" t="s">
        <v>851</v>
      </c>
      <c r="BE1259" s="944" t="s">
        <v>851</v>
      </c>
      <c r="BF1259" s="650"/>
      <c r="BG1259" s="650"/>
    </row>
    <row r="1260" spans="18:59" ht="16.5">
      <c r="R1260" s="1101"/>
      <c r="S1260" s="1112"/>
      <c r="T1260" s="914" t="s">
        <v>104</v>
      </c>
      <c r="U1260" s="997" t="s">
        <v>1939</v>
      </c>
      <c r="V1260" s="998" t="s">
        <v>851</v>
      </c>
      <c r="W1260" s="998" t="s">
        <v>851</v>
      </c>
      <c r="X1260" s="998" t="s">
        <v>851</v>
      </c>
      <c r="Y1260" s="999" t="s">
        <v>851</v>
      </c>
      <c r="Z1260" s="650"/>
      <c r="AA1260" s="650"/>
      <c r="AB1260" s="650"/>
      <c r="AC1260" s="650"/>
      <c r="AX1260" s="1101"/>
      <c r="AY1260" s="1112"/>
      <c r="AZ1260" s="914" t="s">
        <v>104</v>
      </c>
      <c r="BA1260" s="997" t="s">
        <v>1939</v>
      </c>
      <c r="BB1260" s="998" t="s">
        <v>851</v>
      </c>
      <c r="BC1260" s="998" t="s">
        <v>851</v>
      </c>
      <c r="BD1260" s="998" t="s">
        <v>851</v>
      </c>
      <c r="BE1260" s="999" t="s">
        <v>851</v>
      </c>
      <c r="BF1260" s="650"/>
      <c r="BG1260" s="650"/>
    </row>
    <row r="1261" spans="18:59" ht="15.75" thickBot="1">
      <c r="R1261" s="1101"/>
      <c r="S1261" s="1287" t="s">
        <v>10</v>
      </c>
      <c r="T1261" s="904" t="s">
        <v>99</v>
      </c>
      <c r="U1261" s="996">
        <v>0.50000000000000044</v>
      </c>
      <c r="V1261" s="977">
        <v>0.17686061492884872</v>
      </c>
      <c r="W1261" s="1008">
        <v>38.999999999999758</v>
      </c>
      <c r="X1261" s="977">
        <v>0.14226564007135081</v>
      </c>
      <c r="Y1261" s="978">
        <v>0.8577343599286501</v>
      </c>
      <c r="Z1261" s="650"/>
      <c r="AA1261" s="650"/>
      <c r="AB1261" s="650"/>
      <c r="AC1261" s="650"/>
      <c r="AX1261" s="1101"/>
      <c r="AY1261" s="1287" t="s">
        <v>10</v>
      </c>
      <c r="AZ1261" s="904" t="s">
        <v>99</v>
      </c>
      <c r="BA1261" s="996">
        <v>0.50000000000000089</v>
      </c>
      <c r="BB1261" s="977">
        <v>0.17216707140110685</v>
      </c>
      <c r="BC1261" s="1008">
        <v>38.999999999999737</v>
      </c>
      <c r="BD1261" s="977">
        <v>0.15175922794770963</v>
      </c>
      <c r="BE1261" s="978">
        <v>0.8482407720522922</v>
      </c>
      <c r="BF1261" s="650"/>
      <c r="BG1261" s="650"/>
    </row>
    <row r="1262" spans="18:59" ht="15">
      <c r="R1262" s="1101"/>
      <c r="S1262" s="1105"/>
      <c r="T1262" s="909" t="s">
        <v>100</v>
      </c>
      <c r="U1262" s="979">
        <v>0.41666666666666696</v>
      </c>
      <c r="V1262" s="941">
        <v>0.19903017471314222</v>
      </c>
      <c r="W1262" s="941">
        <v>38.999999999999453</v>
      </c>
      <c r="X1262" s="941">
        <v>1.4090139461120818E-2</v>
      </c>
      <c r="Y1262" s="942">
        <v>0.81924319387221312</v>
      </c>
      <c r="Z1262" s="650"/>
      <c r="AA1262" s="650"/>
      <c r="AB1262" s="650"/>
      <c r="AC1262" s="650"/>
      <c r="AX1262" s="1101"/>
      <c r="AY1262" s="1105"/>
      <c r="AZ1262" s="909" t="s">
        <v>100</v>
      </c>
      <c r="BA1262" s="979">
        <v>0.9166666666666643</v>
      </c>
      <c r="BB1262" s="941">
        <v>0.20838318491875735</v>
      </c>
      <c r="BC1262" s="927">
        <v>39.000000000000021</v>
      </c>
      <c r="BD1262" s="941">
        <v>0.4951718906432121</v>
      </c>
      <c r="BE1262" s="942">
        <v>1.3381614426901165</v>
      </c>
      <c r="BF1262" s="650"/>
      <c r="BG1262" s="650"/>
    </row>
    <row r="1263" spans="18:59" ht="15">
      <c r="R1263" s="1101"/>
      <c r="S1263" s="1105"/>
      <c r="T1263" s="909" t="s">
        <v>101</v>
      </c>
      <c r="U1263" s="979">
        <v>1.333333333333331</v>
      </c>
      <c r="V1263" s="941">
        <v>0.18987300199104223</v>
      </c>
      <c r="W1263" s="927">
        <v>39.000000000000369</v>
      </c>
      <c r="X1263" s="941">
        <v>0.9492789362459827</v>
      </c>
      <c r="Y1263" s="942">
        <v>1.7173877304206793</v>
      </c>
      <c r="Z1263" s="650"/>
      <c r="AA1263" s="650"/>
      <c r="AB1263" s="650"/>
      <c r="AC1263" s="650"/>
      <c r="AX1263" s="1101"/>
      <c r="AY1263" s="1105"/>
      <c r="AZ1263" s="909" t="s">
        <v>101</v>
      </c>
      <c r="BA1263" s="979">
        <v>1.25</v>
      </c>
      <c r="BB1263" s="941">
        <v>0.23738344968475716</v>
      </c>
      <c r="BC1263" s="927">
        <v>39.000000000000036</v>
      </c>
      <c r="BD1263" s="941">
        <v>0.7698466517557071</v>
      </c>
      <c r="BE1263" s="942">
        <v>1.7301533482442928</v>
      </c>
      <c r="BF1263" s="650"/>
      <c r="BG1263" s="650"/>
    </row>
    <row r="1264" spans="18:59" ht="15">
      <c r="R1264" s="1101"/>
      <c r="S1264" s="1105"/>
      <c r="T1264" s="909" t="s">
        <v>102</v>
      </c>
      <c r="U1264" s="979">
        <v>1.7499999999999964</v>
      </c>
      <c r="V1264" s="941">
        <v>0.18786171188409467</v>
      </c>
      <c r="W1264" s="941">
        <v>38.999999999999162</v>
      </c>
      <c r="X1264" s="941">
        <v>1.3700138211495299</v>
      </c>
      <c r="Y1264" s="942">
        <v>2.129986178850463</v>
      </c>
      <c r="Z1264" s="650"/>
      <c r="AA1264" s="650"/>
      <c r="AB1264" s="650"/>
      <c r="AC1264" s="650"/>
      <c r="AX1264" s="1101"/>
      <c r="AY1264" s="1105"/>
      <c r="AZ1264" s="909" t="s">
        <v>102</v>
      </c>
      <c r="BA1264" s="979">
        <v>1.7499999999999958</v>
      </c>
      <c r="BB1264" s="941">
        <v>0.23030183753559047</v>
      </c>
      <c r="BC1264" s="941">
        <v>38.99999999999892</v>
      </c>
      <c r="BD1264" s="941">
        <v>1.2841705643490413</v>
      </c>
      <c r="BE1264" s="942">
        <v>2.2158294356509503</v>
      </c>
      <c r="BF1264" s="650"/>
      <c r="BG1264" s="650"/>
    </row>
    <row r="1265" spans="18:59" ht="15">
      <c r="R1265" s="1101"/>
      <c r="S1265" s="1105"/>
      <c r="T1265" s="909" t="s">
        <v>103</v>
      </c>
      <c r="U1265" s="979">
        <v>2.1666666666666612</v>
      </c>
      <c r="V1265" s="941">
        <v>0.16956175006327417</v>
      </c>
      <c r="W1265" s="941">
        <v>38.999999999998387</v>
      </c>
      <c r="X1265" s="941">
        <v>1.8236956544281817</v>
      </c>
      <c r="Y1265" s="942">
        <v>2.5096376789051407</v>
      </c>
      <c r="Z1265" s="650"/>
      <c r="AA1265" s="650"/>
      <c r="AB1265" s="650"/>
      <c r="AC1265" s="650"/>
      <c r="AX1265" s="1101"/>
      <c r="AY1265" s="1105"/>
      <c r="AZ1265" s="909" t="s">
        <v>103</v>
      </c>
      <c r="BA1265" s="979">
        <v>2.5833333333333321</v>
      </c>
      <c r="BB1265" s="941">
        <v>0.19423065169761367</v>
      </c>
      <c r="BC1265" s="927">
        <v>38.999999999999865</v>
      </c>
      <c r="BD1265" s="941">
        <v>2.1904647577518013</v>
      </c>
      <c r="BE1265" s="942">
        <v>2.976201908914863</v>
      </c>
      <c r="BF1265" s="650"/>
      <c r="BG1265" s="650"/>
    </row>
    <row r="1266" spans="18:59" ht="15.75" thickBot="1">
      <c r="R1266" s="1109"/>
      <c r="S1266" s="1113"/>
      <c r="T1266" s="919" t="s">
        <v>104</v>
      </c>
      <c r="U1266" s="972">
        <v>2.6666666666664476</v>
      </c>
      <c r="V1266" s="958">
        <v>0.19285061064121578</v>
      </c>
      <c r="W1266" s="931">
        <v>39.000000000005627</v>
      </c>
      <c r="X1266" s="958">
        <v>2.2765894875989732</v>
      </c>
      <c r="Y1266" s="959">
        <v>3.056743845733922</v>
      </c>
      <c r="Z1266" s="650"/>
      <c r="AA1266" s="650"/>
      <c r="AB1266" s="650"/>
      <c r="AC1266" s="650"/>
      <c r="AX1266" s="1109"/>
      <c r="AY1266" s="1113"/>
      <c r="AZ1266" s="919" t="s">
        <v>104</v>
      </c>
      <c r="BA1266" s="972">
        <v>2.9166666666666212</v>
      </c>
      <c r="BB1266" s="958">
        <v>0.19723275522613251</v>
      </c>
      <c r="BC1266" s="958">
        <v>38.999999999998479</v>
      </c>
      <c r="BD1266" s="958">
        <v>2.5177257635369457</v>
      </c>
      <c r="BE1266" s="959">
        <v>3.3156075697962968</v>
      </c>
      <c r="BF1266" s="650"/>
      <c r="BG1266" s="650"/>
    </row>
    <row r="1267" spans="18:59" ht="15">
      <c r="R1267" s="1292" t="s">
        <v>1890</v>
      </c>
      <c r="S1267" s="1105"/>
      <c r="T1267" s="1105"/>
      <c r="U1267" s="1105"/>
      <c r="V1267" s="1105"/>
      <c r="W1267" s="1105"/>
      <c r="X1267" s="1105"/>
      <c r="Y1267" s="1105"/>
      <c r="Z1267" s="650"/>
      <c r="AA1267" s="650"/>
      <c r="AB1267" s="650"/>
      <c r="AC1267" s="650"/>
      <c r="AX1267" s="1292" t="s">
        <v>1902</v>
      </c>
      <c r="AY1267" s="1105"/>
      <c r="AZ1267" s="1105"/>
      <c r="BA1267" s="1105"/>
      <c r="BB1267" s="1105"/>
      <c r="BC1267" s="1105"/>
      <c r="BD1267" s="1105"/>
      <c r="BE1267" s="1105"/>
      <c r="BF1267" s="650"/>
      <c r="BG1267" s="650"/>
    </row>
    <row r="1268" spans="18:59" ht="15">
      <c r="R1268" s="650"/>
      <c r="S1268" s="650"/>
      <c r="T1268" s="650"/>
      <c r="U1268" s="650"/>
      <c r="V1268" s="650"/>
      <c r="W1268" s="650"/>
      <c r="X1268" s="650"/>
      <c r="Y1268" s="650"/>
      <c r="Z1268" s="650"/>
      <c r="AA1268" s="650"/>
      <c r="AB1268" s="650"/>
      <c r="AC1268" s="650"/>
      <c r="AX1268" s="650"/>
      <c r="AY1268" s="650"/>
      <c r="AZ1268" s="650"/>
      <c r="BA1268" s="650"/>
      <c r="BB1268" s="650"/>
      <c r="BC1268" s="650"/>
      <c r="BD1268" s="650"/>
      <c r="BE1268" s="650"/>
      <c r="BF1268" s="650"/>
      <c r="BG1268" s="650"/>
    </row>
    <row r="1269" spans="18:59" ht="15.75" thickBot="1">
      <c r="R1269" s="1106" t="s">
        <v>937</v>
      </c>
      <c r="S1269" s="1105"/>
      <c r="T1269" s="1105"/>
      <c r="U1269" s="1105"/>
      <c r="V1269" s="1105"/>
      <c r="W1269" s="1105"/>
      <c r="X1269" s="1105"/>
      <c r="Y1269" s="1105"/>
      <c r="Z1269" s="1105"/>
      <c r="AA1269" s="1105"/>
      <c r="AB1269" s="650"/>
      <c r="AC1269" s="650"/>
      <c r="AX1269" s="1106" t="s">
        <v>937</v>
      </c>
      <c r="AY1269" s="1105"/>
      <c r="AZ1269" s="1105"/>
      <c r="BA1269" s="1105"/>
      <c r="BB1269" s="1105"/>
      <c r="BC1269" s="1105"/>
      <c r="BD1269" s="1105"/>
      <c r="BE1269" s="1105"/>
      <c r="BF1269" s="1105"/>
      <c r="BG1269" s="1105"/>
    </row>
    <row r="1270" spans="18:59" ht="16.5" thickBot="1">
      <c r="R1270" s="1297" t="s">
        <v>30</v>
      </c>
      <c r="S1270" s="1299" t="s">
        <v>109</v>
      </c>
      <c r="T1270" s="1299" t="s">
        <v>1145</v>
      </c>
      <c r="U1270" s="1298" t="s">
        <v>1146</v>
      </c>
      <c r="V1270" s="1289" t="s">
        <v>80</v>
      </c>
      <c r="W1270" s="1290" t="s">
        <v>71</v>
      </c>
      <c r="X1270" s="1290" t="s">
        <v>50</v>
      </c>
      <c r="Y1270" s="1290" t="s">
        <v>1941</v>
      </c>
      <c r="Z1270" s="1291" t="s">
        <v>1942</v>
      </c>
      <c r="AA1270" s="1111"/>
      <c r="AB1270" s="650"/>
      <c r="AC1270" s="650"/>
      <c r="AX1270" s="1297" t="s">
        <v>30</v>
      </c>
      <c r="AY1270" s="1299" t="s">
        <v>109</v>
      </c>
      <c r="AZ1270" s="1299" t="s">
        <v>1145</v>
      </c>
      <c r="BA1270" s="1298" t="s">
        <v>1146</v>
      </c>
      <c r="BB1270" s="1289" t="s">
        <v>80</v>
      </c>
      <c r="BC1270" s="1290" t="s">
        <v>71</v>
      </c>
      <c r="BD1270" s="1290" t="s">
        <v>50</v>
      </c>
      <c r="BE1270" s="1290" t="s">
        <v>1941</v>
      </c>
      <c r="BF1270" s="1291" t="s">
        <v>1942</v>
      </c>
      <c r="BG1270" s="1111"/>
    </row>
    <row r="1271" spans="18:59" ht="30" thickBot="1">
      <c r="R1271" s="1109"/>
      <c r="S1271" s="1113"/>
      <c r="T1271" s="1113"/>
      <c r="U1271" s="1110"/>
      <c r="V1271" s="1107"/>
      <c r="W1271" s="1108"/>
      <c r="X1271" s="1108"/>
      <c r="Y1271" s="1108"/>
      <c r="Z1271" s="951" t="s">
        <v>73</v>
      </c>
      <c r="AA1271" s="952" t="s">
        <v>74</v>
      </c>
      <c r="AB1271" s="650"/>
      <c r="AC1271" s="650"/>
      <c r="AX1271" s="1109"/>
      <c r="AY1271" s="1113"/>
      <c r="AZ1271" s="1113"/>
      <c r="BA1271" s="1110"/>
      <c r="BB1271" s="1107"/>
      <c r="BC1271" s="1108"/>
      <c r="BD1271" s="1108"/>
      <c r="BE1271" s="1108"/>
      <c r="BF1271" s="951" t="s">
        <v>73</v>
      </c>
      <c r="BG1271" s="952" t="s">
        <v>74</v>
      </c>
    </row>
    <row r="1272" spans="18:59" ht="15">
      <c r="R1272" s="1284" t="s">
        <v>2</v>
      </c>
      <c r="S1272" s="1300" t="s">
        <v>858</v>
      </c>
      <c r="T1272" s="1300" t="s">
        <v>99</v>
      </c>
      <c r="U1272" s="924" t="s">
        <v>100</v>
      </c>
      <c r="V1272" s="956">
        <v>-9.9999999999999867E-2</v>
      </c>
      <c r="W1272" s="939">
        <v>0.29166971915374601</v>
      </c>
      <c r="X1272" s="939">
        <v>76.936911610365058</v>
      </c>
      <c r="Y1272" s="939">
        <v>1</v>
      </c>
      <c r="Z1272" s="939">
        <v>-0.98364595844371805</v>
      </c>
      <c r="AA1272" s="940">
        <v>0.78364595844371832</v>
      </c>
      <c r="AB1272" s="650"/>
      <c r="AC1272" s="650"/>
      <c r="AX1272" s="1284" t="s">
        <v>2</v>
      </c>
      <c r="AY1272" s="1300" t="s">
        <v>858</v>
      </c>
      <c r="AZ1272" s="1300" t="s">
        <v>99</v>
      </c>
      <c r="BA1272" s="924" t="s">
        <v>100</v>
      </c>
      <c r="BB1272" s="956">
        <v>-0.40000000000000074</v>
      </c>
      <c r="BC1272" s="939">
        <v>0.29610481704636715</v>
      </c>
      <c r="BD1272" s="939">
        <v>75.320096280720051</v>
      </c>
      <c r="BE1272" s="939">
        <v>1</v>
      </c>
      <c r="BF1272" s="939">
        <v>-1.2977006318330568</v>
      </c>
      <c r="BG1272" s="940">
        <v>0.49770063183305524</v>
      </c>
    </row>
    <row r="1273" spans="18:59" ht="16.5">
      <c r="R1273" s="1101"/>
      <c r="S1273" s="1105"/>
      <c r="T1273" s="1105"/>
      <c r="U1273" s="909" t="s">
        <v>101</v>
      </c>
      <c r="V1273" s="971" t="s">
        <v>2391</v>
      </c>
      <c r="W1273" s="941">
        <v>0.28424939893994661</v>
      </c>
      <c r="X1273" s="941">
        <v>77.610149422939998</v>
      </c>
      <c r="Y1273" s="941">
        <v>3.380648638761728E-3</v>
      </c>
      <c r="Z1273" s="941">
        <v>-1.9609257198111014</v>
      </c>
      <c r="AA1273" s="942">
        <v>-0.23907428018889976</v>
      </c>
      <c r="AB1273" s="650"/>
      <c r="AC1273" s="650"/>
      <c r="AX1273" s="1101"/>
      <c r="AY1273" s="1105"/>
      <c r="AZ1273" s="1105"/>
      <c r="BA1273" s="909" t="s">
        <v>101</v>
      </c>
      <c r="BB1273" s="979">
        <v>-0.50000000000000078</v>
      </c>
      <c r="BC1273" s="941">
        <v>0.32123337807719049</v>
      </c>
      <c r="BD1273" s="941">
        <v>71.137148442119326</v>
      </c>
      <c r="BE1273" s="941">
        <v>1</v>
      </c>
      <c r="BF1273" s="941">
        <v>-1.475763426251036</v>
      </c>
      <c r="BG1273" s="942">
        <v>0.47576342625103446</v>
      </c>
    </row>
    <row r="1274" spans="18:59" ht="16.5">
      <c r="R1274" s="1101"/>
      <c r="S1274" s="1105"/>
      <c r="T1274" s="1105"/>
      <c r="U1274" s="909" t="s">
        <v>102</v>
      </c>
      <c r="V1274" s="971" t="s">
        <v>2392</v>
      </c>
      <c r="W1274" s="941">
        <v>0.28264118575685288</v>
      </c>
      <c r="X1274" s="941">
        <v>77.717682867405628</v>
      </c>
      <c r="Y1274" s="941">
        <v>2.4271027291355098E-4</v>
      </c>
      <c r="Z1274" s="941">
        <v>-2.1560171611336609</v>
      </c>
      <c r="AA1274" s="942">
        <v>-0.44398283886633855</v>
      </c>
      <c r="AB1274" s="650"/>
      <c r="AC1274" s="650"/>
      <c r="AX1274" s="1101"/>
      <c r="AY1274" s="1105"/>
      <c r="AZ1274" s="1105"/>
      <c r="BA1274" s="909" t="s">
        <v>102</v>
      </c>
      <c r="BB1274" s="971" t="s">
        <v>2392</v>
      </c>
      <c r="BC1274" s="941">
        <v>0.3149865460881211</v>
      </c>
      <c r="BD1274" s="941">
        <v>72.216787229787812</v>
      </c>
      <c r="BE1274" s="941">
        <v>1.4583968059598714E-3</v>
      </c>
      <c r="BF1274" s="941">
        <v>-2.2562913128083912</v>
      </c>
      <c r="BG1274" s="942">
        <v>-0.34370868719161063</v>
      </c>
    </row>
    <row r="1275" spans="18:59" ht="16.5">
      <c r="R1275" s="1101"/>
      <c r="S1275" s="1105"/>
      <c r="T1275" s="1105"/>
      <c r="U1275" s="909" t="s">
        <v>103</v>
      </c>
      <c r="V1275" s="971" t="s">
        <v>2393</v>
      </c>
      <c r="W1275" s="941">
        <v>0.26839716287069237</v>
      </c>
      <c r="X1275" s="941">
        <v>77.861866787660318</v>
      </c>
      <c r="Y1275" s="941">
        <v>1.0348883121223492E-6</v>
      </c>
      <c r="Z1275" s="941">
        <v>-2.4128294240288599</v>
      </c>
      <c r="AA1275" s="942">
        <v>-0.78717057597113982</v>
      </c>
      <c r="AB1275" s="650"/>
      <c r="AC1275" s="650"/>
      <c r="AX1275" s="1101"/>
      <c r="AY1275" s="1105"/>
      <c r="AZ1275" s="1105"/>
      <c r="BA1275" s="909" t="s">
        <v>103</v>
      </c>
      <c r="BB1275" s="971" t="s">
        <v>2394</v>
      </c>
      <c r="BC1275" s="941">
        <v>0.28432456074081269</v>
      </c>
      <c r="BD1275" s="941">
        <v>76.892744479495406</v>
      </c>
      <c r="BE1275" s="941">
        <v>2.2465058562403437E-7</v>
      </c>
      <c r="BF1275" s="941">
        <v>-2.661408852039806</v>
      </c>
      <c r="BG1275" s="942">
        <v>-0.93859114796019505</v>
      </c>
    </row>
    <row r="1276" spans="18:59" ht="16.5">
      <c r="R1276" s="1101"/>
      <c r="S1276" s="1105"/>
      <c r="T1276" s="1112"/>
      <c r="U1276" s="914" t="s">
        <v>104</v>
      </c>
      <c r="V1276" s="973" t="s">
        <v>2395</v>
      </c>
      <c r="W1276" s="974">
        <v>0.28664480139232096</v>
      </c>
      <c r="X1276" s="974">
        <v>77.422864989939853</v>
      </c>
      <c r="Y1276" s="974">
        <v>1.3275207845430768E-10</v>
      </c>
      <c r="Z1276" s="974">
        <v>-3.1682476069989298</v>
      </c>
      <c r="AA1276" s="975">
        <v>-1.4317523930010274</v>
      </c>
      <c r="AB1276" s="650"/>
      <c r="AC1276" s="650"/>
      <c r="AX1276" s="1101"/>
      <c r="AY1276" s="1105"/>
      <c r="AZ1276" s="1112"/>
      <c r="BA1276" s="914" t="s">
        <v>104</v>
      </c>
      <c r="BB1276" s="973" t="s">
        <v>2396</v>
      </c>
      <c r="BC1276" s="974">
        <v>0.28679384974352479</v>
      </c>
      <c r="BD1276" s="974">
        <v>76.602099313653412</v>
      </c>
      <c r="BE1276" s="974">
        <v>6.7304404649039698E-10</v>
      </c>
      <c r="BF1276" s="974">
        <v>-3.0689957948484912</v>
      </c>
      <c r="BG1276" s="975">
        <v>-1.3310042051515063</v>
      </c>
    </row>
    <row r="1277" spans="18:59" ht="15">
      <c r="R1277" s="1101"/>
      <c r="S1277" s="1105"/>
      <c r="T1277" s="1286" t="s">
        <v>100</v>
      </c>
      <c r="U1277" s="904" t="s">
        <v>99</v>
      </c>
      <c r="V1277" s="996">
        <v>9.9999999999999867E-2</v>
      </c>
      <c r="W1277" s="977">
        <v>0.29166971915374601</v>
      </c>
      <c r="X1277" s="977">
        <v>76.936911610365058</v>
      </c>
      <c r="Y1277" s="977">
        <v>1</v>
      </c>
      <c r="Z1277" s="977">
        <v>-0.78364595844371832</v>
      </c>
      <c r="AA1277" s="978">
        <v>0.98364595844371805</v>
      </c>
      <c r="AB1277" s="650"/>
      <c r="AC1277" s="650"/>
      <c r="AX1277" s="1101"/>
      <c r="AY1277" s="1105"/>
      <c r="AZ1277" s="1286" t="s">
        <v>100</v>
      </c>
      <c r="BA1277" s="904" t="s">
        <v>99</v>
      </c>
      <c r="BB1277" s="996">
        <v>0.40000000000000074</v>
      </c>
      <c r="BC1277" s="977">
        <v>0.29610481704636715</v>
      </c>
      <c r="BD1277" s="977">
        <v>75.320096280720051</v>
      </c>
      <c r="BE1277" s="977">
        <v>1</v>
      </c>
      <c r="BF1277" s="977">
        <v>-0.49770063183305524</v>
      </c>
      <c r="BG1277" s="978">
        <v>1.2977006318330568</v>
      </c>
    </row>
    <row r="1278" spans="18:59" ht="16.5">
      <c r="R1278" s="1101"/>
      <c r="S1278" s="1105"/>
      <c r="T1278" s="1105"/>
      <c r="U1278" s="909" t="s">
        <v>101</v>
      </c>
      <c r="V1278" s="971" t="s">
        <v>2397</v>
      </c>
      <c r="W1278" s="941">
        <v>0.30132660154344298</v>
      </c>
      <c r="X1278" s="941">
        <v>77.827594150539881</v>
      </c>
      <c r="Y1278" s="941">
        <v>2.0664528477452343E-2</v>
      </c>
      <c r="Z1278" s="941">
        <v>-1.9125675651952472</v>
      </c>
      <c r="AA1278" s="942">
        <v>-8.7432434804754128E-2</v>
      </c>
      <c r="AB1278" s="650"/>
      <c r="AC1278" s="650"/>
      <c r="AX1278" s="1101"/>
      <c r="AY1278" s="1105"/>
      <c r="AZ1278" s="1105"/>
      <c r="BA1278" s="909" t="s">
        <v>101</v>
      </c>
      <c r="BB1278" s="979">
        <v>-0.1</v>
      </c>
      <c r="BC1278" s="941">
        <v>0.34601928375358609</v>
      </c>
      <c r="BD1278" s="941">
        <v>76.712210670463506</v>
      </c>
      <c r="BE1278" s="941">
        <v>1</v>
      </c>
      <c r="BF1278" s="941">
        <v>-1.1484025283704338</v>
      </c>
      <c r="BG1278" s="942">
        <v>0.94840252837043371</v>
      </c>
    </row>
    <row r="1279" spans="18:59" ht="16.5">
      <c r="R1279" s="1101"/>
      <c r="S1279" s="1105"/>
      <c r="T1279" s="1105"/>
      <c r="U1279" s="909" t="s">
        <v>102</v>
      </c>
      <c r="V1279" s="971" t="s">
        <v>2398</v>
      </c>
      <c r="W1279" s="941">
        <v>0.29981000631406513</v>
      </c>
      <c r="X1279" s="941">
        <v>77.741300345072503</v>
      </c>
      <c r="Y1279" s="941">
        <v>2.1312073872426624E-3</v>
      </c>
      <c r="Z1279" s="941">
        <v>-2.1080065057800175</v>
      </c>
      <c r="AA1279" s="942">
        <v>-0.29199349421998205</v>
      </c>
      <c r="AB1279" s="650"/>
      <c r="AC1279" s="650"/>
      <c r="AX1279" s="1101"/>
      <c r="AY1279" s="1105"/>
      <c r="AZ1279" s="1105"/>
      <c r="BA1279" s="909" t="s">
        <v>102</v>
      </c>
      <c r="BB1279" s="979">
        <v>-0.90000000000000013</v>
      </c>
      <c r="BC1279" s="941">
        <v>0.34022784388551386</v>
      </c>
      <c r="BD1279" s="941">
        <v>77.232608289085277</v>
      </c>
      <c r="BE1279" s="941">
        <v>0.14827022904782652</v>
      </c>
      <c r="BF1279" s="941">
        <v>-1.930631647232175</v>
      </c>
      <c r="BG1279" s="942">
        <v>0.13063164723217471</v>
      </c>
    </row>
    <row r="1280" spans="18:59" ht="16.5">
      <c r="R1280" s="1101"/>
      <c r="S1280" s="1105"/>
      <c r="T1280" s="1105"/>
      <c r="U1280" s="909" t="s">
        <v>103</v>
      </c>
      <c r="V1280" s="971" t="s">
        <v>2399</v>
      </c>
      <c r="W1280" s="941">
        <v>0.28642108343667189</v>
      </c>
      <c r="X1280" s="941">
        <v>76.079494093896514</v>
      </c>
      <c r="Y1280" s="941">
        <v>2.1097535074385381E-5</v>
      </c>
      <c r="Z1280" s="941">
        <v>-2.36805841374305</v>
      </c>
      <c r="AA1280" s="942">
        <v>-0.63194158625694985</v>
      </c>
      <c r="AB1280" s="650"/>
      <c r="AC1280" s="650"/>
      <c r="AX1280" s="1101"/>
      <c r="AY1280" s="1105"/>
      <c r="AZ1280" s="1105"/>
      <c r="BA1280" s="909" t="s">
        <v>103</v>
      </c>
      <c r="BB1280" s="971" t="s">
        <v>2400</v>
      </c>
      <c r="BC1280" s="941">
        <v>0.31205595232092209</v>
      </c>
      <c r="BD1280" s="941">
        <v>77.617318908745929</v>
      </c>
      <c r="BE1280" s="941">
        <v>3.7127202074204867E-4</v>
      </c>
      <c r="BF1280" s="941">
        <v>-2.3451425666627101</v>
      </c>
      <c r="BG1280" s="942">
        <v>-0.4548574333372894</v>
      </c>
    </row>
    <row r="1281" spans="18:59" ht="16.5">
      <c r="R1281" s="1101"/>
      <c r="S1281" s="1105"/>
      <c r="T1281" s="1112"/>
      <c r="U1281" s="914" t="s">
        <v>104</v>
      </c>
      <c r="V1281" s="973" t="s">
        <v>2396</v>
      </c>
      <c r="W1281" s="974">
        <v>0.30358728920236938</v>
      </c>
      <c r="X1281" s="974">
        <v>77.922533339048854</v>
      </c>
      <c r="Y1281" s="974">
        <v>4.0137102860081993E-9</v>
      </c>
      <c r="Z1281" s="974">
        <v>-3.1193785498986761</v>
      </c>
      <c r="AA1281" s="975">
        <v>-1.2806214501012814</v>
      </c>
      <c r="AB1281" s="650"/>
      <c r="AC1281" s="650"/>
      <c r="AX1281" s="1101"/>
      <c r="AY1281" s="1105"/>
      <c r="AZ1281" s="1112"/>
      <c r="BA1281" s="914" t="s">
        <v>104</v>
      </c>
      <c r="BB1281" s="973" t="s">
        <v>2394</v>
      </c>
      <c r="BC1281" s="974">
        <v>0.31430745105576652</v>
      </c>
      <c r="BD1281" s="974">
        <v>77.765283952823552</v>
      </c>
      <c r="BE1281" s="974">
        <v>2.7601299165472182E-6</v>
      </c>
      <c r="BF1281" s="974">
        <v>-2.7519042431759932</v>
      </c>
      <c r="BG1281" s="975">
        <v>-0.84809575682400273</v>
      </c>
    </row>
    <row r="1282" spans="18:59" ht="16.5">
      <c r="R1282" s="1101"/>
      <c r="S1282" s="1105"/>
      <c r="T1282" s="1286" t="s">
        <v>101</v>
      </c>
      <c r="U1282" s="904" t="s">
        <v>99</v>
      </c>
      <c r="V1282" s="976" t="s">
        <v>2401</v>
      </c>
      <c r="W1282" s="977">
        <v>0.28424939893994661</v>
      </c>
      <c r="X1282" s="977">
        <v>77.610149422939998</v>
      </c>
      <c r="Y1282" s="977">
        <v>3.380648638761728E-3</v>
      </c>
      <c r="Z1282" s="977">
        <v>0.23907428018889976</v>
      </c>
      <c r="AA1282" s="978">
        <v>1.9609257198111014</v>
      </c>
      <c r="AB1282" s="650"/>
      <c r="AC1282" s="650"/>
      <c r="AX1282" s="1101"/>
      <c r="AY1282" s="1105"/>
      <c r="AZ1282" s="1286" t="s">
        <v>101</v>
      </c>
      <c r="BA1282" s="904" t="s">
        <v>99</v>
      </c>
      <c r="BB1282" s="996">
        <v>0.50000000000000078</v>
      </c>
      <c r="BC1282" s="977">
        <v>0.32123337807719049</v>
      </c>
      <c r="BD1282" s="977">
        <v>71.137148442119326</v>
      </c>
      <c r="BE1282" s="977">
        <v>1</v>
      </c>
      <c r="BF1282" s="977">
        <v>-0.47576342625103446</v>
      </c>
      <c r="BG1282" s="978">
        <v>1.475763426251036</v>
      </c>
    </row>
    <row r="1283" spans="18:59" ht="16.5">
      <c r="R1283" s="1101"/>
      <c r="S1283" s="1105"/>
      <c r="T1283" s="1105"/>
      <c r="U1283" s="909" t="s">
        <v>100</v>
      </c>
      <c r="V1283" s="971" t="s">
        <v>2402</v>
      </c>
      <c r="W1283" s="941">
        <v>0.30132660154344298</v>
      </c>
      <c r="X1283" s="941">
        <v>77.827594150539881</v>
      </c>
      <c r="Y1283" s="941">
        <v>2.0664528477452343E-2</v>
      </c>
      <c r="Z1283" s="941">
        <v>8.7432434804754128E-2</v>
      </c>
      <c r="AA1283" s="942">
        <v>1.9125675651952472</v>
      </c>
      <c r="AB1283" s="650"/>
      <c r="AC1283" s="650"/>
      <c r="AX1283" s="1101"/>
      <c r="AY1283" s="1105"/>
      <c r="AZ1283" s="1105"/>
      <c r="BA1283" s="909" t="s">
        <v>100</v>
      </c>
      <c r="BB1283" s="979">
        <v>0.1</v>
      </c>
      <c r="BC1283" s="941">
        <v>0.34601928375358609</v>
      </c>
      <c r="BD1283" s="941">
        <v>76.712210670463506</v>
      </c>
      <c r="BE1283" s="941">
        <v>1</v>
      </c>
      <c r="BF1283" s="941">
        <v>-0.94840252837043371</v>
      </c>
      <c r="BG1283" s="942">
        <v>1.1484025283704338</v>
      </c>
    </row>
    <row r="1284" spans="18:59" ht="15">
      <c r="R1284" s="1101"/>
      <c r="S1284" s="1105"/>
      <c r="T1284" s="1105"/>
      <c r="U1284" s="909" t="s">
        <v>102</v>
      </c>
      <c r="V1284" s="979">
        <v>-0.19999999999999918</v>
      </c>
      <c r="W1284" s="941">
        <v>0.29259619890308836</v>
      </c>
      <c r="X1284" s="941">
        <v>77.991155844685778</v>
      </c>
      <c r="Y1284" s="941">
        <v>1</v>
      </c>
      <c r="Z1284" s="941">
        <v>-1.0860686377149467</v>
      </c>
      <c r="AA1284" s="942">
        <v>0.68606863771494819</v>
      </c>
      <c r="AB1284" s="650"/>
      <c r="AC1284" s="650"/>
      <c r="AX1284" s="1101"/>
      <c r="AY1284" s="1105"/>
      <c r="AZ1284" s="1105"/>
      <c r="BA1284" s="909" t="s">
        <v>102</v>
      </c>
      <c r="BB1284" s="979">
        <v>-0.80000000000000016</v>
      </c>
      <c r="BC1284" s="941">
        <v>0.3623089928055972</v>
      </c>
      <c r="BD1284" s="941">
        <v>77.928564448251223</v>
      </c>
      <c r="BE1284" s="941">
        <v>0.45270297503835549</v>
      </c>
      <c r="BF1284" s="941">
        <v>-1.8972076635440487</v>
      </c>
      <c r="BG1284" s="942">
        <v>0.29720766354404832</v>
      </c>
    </row>
    <row r="1285" spans="18:59" ht="16.5">
      <c r="R1285" s="1101"/>
      <c r="S1285" s="1105"/>
      <c r="T1285" s="1105"/>
      <c r="U1285" s="909" t="s">
        <v>103</v>
      </c>
      <c r="V1285" s="979">
        <v>-0.49999999999999928</v>
      </c>
      <c r="W1285" s="941">
        <v>0.27886113526903095</v>
      </c>
      <c r="X1285" s="941">
        <v>77.022444683712791</v>
      </c>
      <c r="Y1285" s="941">
        <v>1</v>
      </c>
      <c r="Z1285" s="941">
        <v>-1.3448108326083772</v>
      </c>
      <c r="AA1285" s="942">
        <v>0.34481083260837869</v>
      </c>
      <c r="AB1285" s="650"/>
      <c r="AC1285" s="650"/>
      <c r="AX1285" s="1101"/>
      <c r="AY1285" s="1105"/>
      <c r="AZ1285" s="1105"/>
      <c r="BA1285" s="909" t="s">
        <v>103</v>
      </c>
      <c r="BB1285" s="971" t="s">
        <v>2392</v>
      </c>
      <c r="BC1285" s="941">
        <v>0.33599365751712973</v>
      </c>
      <c r="BD1285" s="941">
        <v>75.057989146371199</v>
      </c>
      <c r="BE1285" s="941">
        <v>3.4642921166254115E-3</v>
      </c>
      <c r="BF1285" s="941">
        <v>-2.3187482055760333</v>
      </c>
      <c r="BG1285" s="942">
        <v>-0.28125179442396614</v>
      </c>
    </row>
    <row r="1286" spans="18:59" ht="16.5">
      <c r="R1286" s="1101"/>
      <c r="S1286" s="1105"/>
      <c r="T1286" s="1112"/>
      <c r="U1286" s="914" t="s">
        <v>104</v>
      </c>
      <c r="V1286" s="973" t="s">
        <v>2398</v>
      </c>
      <c r="W1286" s="974">
        <v>0.29646540758027556</v>
      </c>
      <c r="X1286" s="974">
        <v>77.981121755079471</v>
      </c>
      <c r="Y1286" s="974">
        <v>1.8143902617519586E-3</v>
      </c>
      <c r="Z1286" s="974">
        <v>-2.0977894106549204</v>
      </c>
      <c r="AA1286" s="975">
        <v>-0.30221058934503597</v>
      </c>
      <c r="AB1286" s="650"/>
      <c r="AC1286" s="650"/>
      <c r="AX1286" s="1101"/>
      <c r="AY1286" s="1105"/>
      <c r="AZ1286" s="1112"/>
      <c r="BA1286" s="914" t="s">
        <v>104</v>
      </c>
      <c r="BB1286" s="973" t="s">
        <v>2403</v>
      </c>
      <c r="BC1286" s="974">
        <v>0.33808577950276719</v>
      </c>
      <c r="BD1286" s="974">
        <v>75.467142619880804</v>
      </c>
      <c r="BE1286" s="974">
        <v>4.8671252370576804E-5</v>
      </c>
      <c r="BF1286" s="974">
        <v>-2.7249088004197066</v>
      </c>
      <c r="BG1286" s="975">
        <v>-0.67509119958028918</v>
      </c>
    </row>
    <row r="1287" spans="18:59" ht="16.5">
      <c r="R1287" s="1101"/>
      <c r="S1287" s="1105"/>
      <c r="T1287" s="1286" t="s">
        <v>102</v>
      </c>
      <c r="U1287" s="904" t="s">
        <v>99</v>
      </c>
      <c r="V1287" s="976" t="s">
        <v>2404</v>
      </c>
      <c r="W1287" s="977">
        <v>0.28264118575685288</v>
      </c>
      <c r="X1287" s="977">
        <v>77.717682867405628</v>
      </c>
      <c r="Y1287" s="977">
        <v>2.4271027291355098E-4</v>
      </c>
      <c r="Z1287" s="977">
        <v>0.44398283886633855</v>
      </c>
      <c r="AA1287" s="978">
        <v>2.1560171611336609</v>
      </c>
      <c r="AB1287" s="650"/>
      <c r="AC1287" s="650"/>
      <c r="AX1287" s="1101"/>
      <c r="AY1287" s="1105"/>
      <c r="AZ1287" s="1286" t="s">
        <v>102</v>
      </c>
      <c r="BA1287" s="904" t="s">
        <v>99</v>
      </c>
      <c r="BB1287" s="976" t="s">
        <v>2404</v>
      </c>
      <c r="BC1287" s="977">
        <v>0.3149865460881211</v>
      </c>
      <c r="BD1287" s="977">
        <v>72.216787229787812</v>
      </c>
      <c r="BE1287" s="977">
        <v>1.4583968059598714E-3</v>
      </c>
      <c r="BF1287" s="977">
        <v>0.34370868719161063</v>
      </c>
      <c r="BG1287" s="978">
        <v>2.2562913128083912</v>
      </c>
    </row>
    <row r="1288" spans="18:59" ht="16.5">
      <c r="R1288" s="1101"/>
      <c r="S1288" s="1105"/>
      <c r="T1288" s="1105"/>
      <c r="U1288" s="909" t="s">
        <v>100</v>
      </c>
      <c r="V1288" s="971" t="s">
        <v>2405</v>
      </c>
      <c r="W1288" s="941">
        <v>0.29981000631406513</v>
      </c>
      <c r="X1288" s="941">
        <v>77.741300345072503</v>
      </c>
      <c r="Y1288" s="941">
        <v>2.1312073872426624E-3</v>
      </c>
      <c r="Z1288" s="941">
        <v>0.29199349421998205</v>
      </c>
      <c r="AA1288" s="942">
        <v>2.1080065057800175</v>
      </c>
      <c r="AB1288" s="650"/>
      <c r="AC1288" s="650"/>
      <c r="AX1288" s="1101"/>
      <c r="AY1288" s="1105"/>
      <c r="AZ1288" s="1105"/>
      <c r="BA1288" s="909" t="s">
        <v>100</v>
      </c>
      <c r="BB1288" s="979">
        <v>0.90000000000000013</v>
      </c>
      <c r="BC1288" s="941">
        <v>0.34022784388551386</v>
      </c>
      <c r="BD1288" s="941">
        <v>77.232608289085277</v>
      </c>
      <c r="BE1288" s="941">
        <v>0.14827022904782652</v>
      </c>
      <c r="BF1288" s="941">
        <v>-0.13063164723217471</v>
      </c>
      <c r="BG1288" s="942">
        <v>1.930631647232175</v>
      </c>
    </row>
    <row r="1289" spans="18:59" ht="15">
      <c r="R1289" s="1101"/>
      <c r="S1289" s="1105"/>
      <c r="T1289" s="1105"/>
      <c r="U1289" s="909" t="s">
        <v>101</v>
      </c>
      <c r="V1289" s="979">
        <v>0.19999999999999918</v>
      </c>
      <c r="W1289" s="941">
        <v>0.29259619890308836</v>
      </c>
      <c r="X1289" s="941">
        <v>77.991155844685778</v>
      </c>
      <c r="Y1289" s="941">
        <v>1</v>
      </c>
      <c r="Z1289" s="941">
        <v>-0.68606863771494819</v>
      </c>
      <c r="AA1289" s="942">
        <v>1.0860686377149467</v>
      </c>
      <c r="AB1289" s="650"/>
      <c r="AC1289" s="650"/>
      <c r="AX1289" s="1101"/>
      <c r="AY1289" s="1105"/>
      <c r="AZ1289" s="1105"/>
      <c r="BA1289" s="909" t="s">
        <v>101</v>
      </c>
      <c r="BB1289" s="979">
        <v>0.80000000000000016</v>
      </c>
      <c r="BC1289" s="941">
        <v>0.3623089928055972</v>
      </c>
      <c r="BD1289" s="941">
        <v>77.928564448251223</v>
      </c>
      <c r="BE1289" s="941">
        <v>0.45270297503835549</v>
      </c>
      <c r="BF1289" s="941">
        <v>-0.29720766354404832</v>
      </c>
      <c r="BG1289" s="942">
        <v>1.8972076635440487</v>
      </c>
    </row>
    <row r="1290" spans="18:59" ht="15">
      <c r="R1290" s="1101"/>
      <c r="S1290" s="1105"/>
      <c r="T1290" s="1105"/>
      <c r="U1290" s="909" t="s">
        <v>103</v>
      </c>
      <c r="V1290" s="979">
        <v>-0.3000000000000001</v>
      </c>
      <c r="W1290" s="941">
        <v>0.27722166555276961</v>
      </c>
      <c r="X1290" s="941">
        <v>77.19479159646329</v>
      </c>
      <c r="Y1290" s="941">
        <v>1</v>
      </c>
      <c r="Z1290" s="941">
        <v>-1.1397839826007348</v>
      </c>
      <c r="AA1290" s="942">
        <v>0.53978398260073457</v>
      </c>
      <c r="AB1290" s="650"/>
      <c r="AC1290" s="650"/>
      <c r="AX1290" s="1101"/>
      <c r="AY1290" s="1105"/>
      <c r="AZ1290" s="1105"/>
      <c r="BA1290" s="909" t="s">
        <v>103</v>
      </c>
      <c r="BB1290" s="979">
        <v>-0.49999999999999956</v>
      </c>
      <c r="BC1290" s="941">
        <v>0.33002633064254</v>
      </c>
      <c r="BD1290" s="941">
        <v>75.841182504249474</v>
      </c>
      <c r="BE1290" s="941">
        <v>1</v>
      </c>
      <c r="BF1290" s="941">
        <v>-1.5003151317550156</v>
      </c>
      <c r="BG1290" s="942">
        <v>0.50031513175501652</v>
      </c>
    </row>
    <row r="1291" spans="18:59" ht="16.5">
      <c r="R1291" s="1101"/>
      <c r="S1291" s="1105"/>
      <c r="T1291" s="1112"/>
      <c r="U1291" s="914" t="s">
        <v>104</v>
      </c>
      <c r="V1291" s="973" t="s">
        <v>2397</v>
      </c>
      <c r="W1291" s="974">
        <v>0.29492381555252156</v>
      </c>
      <c r="X1291" s="974">
        <v>77.946479166490164</v>
      </c>
      <c r="Y1291" s="974">
        <v>1.645407002595457E-2</v>
      </c>
      <c r="Z1291" s="974">
        <v>-1.8931335480140552</v>
      </c>
      <c r="AA1291" s="975">
        <v>-0.10686645198590279</v>
      </c>
      <c r="AB1291" s="650"/>
      <c r="AC1291" s="650"/>
      <c r="AX1291" s="1101"/>
      <c r="AY1291" s="1105"/>
      <c r="AZ1291" s="1112"/>
      <c r="BA1291" s="914" t="s">
        <v>104</v>
      </c>
      <c r="BB1291" s="980">
        <v>-0.89999999999999791</v>
      </c>
      <c r="BC1291" s="974">
        <v>0.33215604063095794</v>
      </c>
      <c r="BD1291" s="974">
        <v>76.198123768368532</v>
      </c>
      <c r="BE1291" s="974">
        <v>0.12476415037759805</v>
      </c>
      <c r="BF1291" s="974">
        <v>-1.9066168249008164</v>
      </c>
      <c r="BG1291" s="975">
        <v>0.10661682490082069</v>
      </c>
    </row>
    <row r="1292" spans="18:59" ht="16.5">
      <c r="R1292" s="1101"/>
      <c r="S1292" s="1105"/>
      <c r="T1292" s="1286" t="s">
        <v>103</v>
      </c>
      <c r="U1292" s="904" t="s">
        <v>99</v>
      </c>
      <c r="V1292" s="976" t="s">
        <v>2406</v>
      </c>
      <c r="W1292" s="977">
        <v>0.26839716287069237</v>
      </c>
      <c r="X1292" s="977">
        <v>77.861866787660318</v>
      </c>
      <c r="Y1292" s="977">
        <v>1.0348883121223492E-6</v>
      </c>
      <c r="Z1292" s="977">
        <v>0.78717057597113982</v>
      </c>
      <c r="AA1292" s="978">
        <v>2.4128294240288599</v>
      </c>
      <c r="AB1292" s="650"/>
      <c r="AC1292" s="650"/>
      <c r="AX1292" s="1101"/>
      <c r="AY1292" s="1105"/>
      <c r="AZ1292" s="1286" t="s">
        <v>103</v>
      </c>
      <c r="BA1292" s="904" t="s">
        <v>99</v>
      </c>
      <c r="BB1292" s="976" t="s">
        <v>2407</v>
      </c>
      <c r="BC1292" s="977">
        <v>0.28432456074081269</v>
      </c>
      <c r="BD1292" s="977">
        <v>76.892744479495406</v>
      </c>
      <c r="BE1292" s="977">
        <v>2.2465058562403437E-7</v>
      </c>
      <c r="BF1292" s="977">
        <v>0.93859114796019505</v>
      </c>
      <c r="BG1292" s="978">
        <v>2.661408852039806</v>
      </c>
    </row>
    <row r="1293" spans="18:59" ht="16.5">
      <c r="R1293" s="1101"/>
      <c r="S1293" s="1105"/>
      <c r="T1293" s="1105"/>
      <c r="U1293" s="909" t="s">
        <v>100</v>
      </c>
      <c r="V1293" s="971" t="s">
        <v>2408</v>
      </c>
      <c r="W1293" s="941">
        <v>0.28642108343667189</v>
      </c>
      <c r="X1293" s="941">
        <v>76.079494093896514</v>
      </c>
      <c r="Y1293" s="941">
        <v>2.1097535074385381E-5</v>
      </c>
      <c r="Z1293" s="941">
        <v>0.63194158625694985</v>
      </c>
      <c r="AA1293" s="942">
        <v>2.36805841374305</v>
      </c>
      <c r="AB1293" s="650"/>
      <c r="AC1293" s="650"/>
      <c r="AX1293" s="1101"/>
      <c r="AY1293" s="1105"/>
      <c r="AZ1293" s="1105"/>
      <c r="BA1293" s="909" t="s">
        <v>100</v>
      </c>
      <c r="BB1293" s="971" t="s">
        <v>2409</v>
      </c>
      <c r="BC1293" s="941">
        <v>0.31205595232092209</v>
      </c>
      <c r="BD1293" s="941">
        <v>77.617318908745929</v>
      </c>
      <c r="BE1293" s="941">
        <v>3.7127202074204867E-4</v>
      </c>
      <c r="BF1293" s="941">
        <v>0.4548574333372894</v>
      </c>
      <c r="BG1293" s="942">
        <v>2.3451425666627101</v>
      </c>
    </row>
    <row r="1294" spans="18:59" ht="16.5">
      <c r="R1294" s="1101"/>
      <c r="S1294" s="1105"/>
      <c r="T1294" s="1105"/>
      <c r="U1294" s="909" t="s">
        <v>101</v>
      </c>
      <c r="V1294" s="979">
        <v>0.49999999999999928</v>
      </c>
      <c r="W1294" s="941">
        <v>0.27886113526903095</v>
      </c>
      <c r="X1294" s="941">
        <v>77.022444683712791</v>
      </c>
      <c r="Y1294" s="941">
        <v>1</v>
      </c>
      <c r="Z1294" s="941">
        <v>-0.34481083260837869</v>
      </c>
      <c r="AA1294" s="942">
        <v>1.3448108326083772</v>
      </c>
      <c r="AB1294" s="650"/>
      <c r="AC1294" s="650"/>
      <c r="AX1294" s="1101"/>
      <c r="AY1294" s="1105"/>
      <c r="AZ1294" s="1105"/>
      <c r="BA1294" s="909" t="s">
        <v>101</v>
      </c>
      <c r="BB1294" s="971" t="s">
        <v>2404</v>
      </c>
      <c r="BC1294" s="941">
        <v>0.33599365751712973</v>
      </c>
      <c r="BD1294" s="941">
        <v>75.057989146371199</v>
      </c>
      <c r="BE1294" s="941">
        <v>3.4642921166254115E-3</v>
      </c>
      <c r="BF1294" s="941">
        <v>0.28125179442396614</v>
      </c>
      <c r="BG1294" s="942">
        <v>2.3187482055760333</v>
      </c>
    </row>
    <row r="1295" spans="18:59" ht="15">
      <c r="R1295" s="1101"/>
      <c r="S1295" s="1105"/>
      <c r="T1295" s="1105"/>
      <c r="U1295" s="909" t="s">
        <v>102</v>
      </c>
      <c r="V1295" s="979">
        <v>0.3000000000000001</v>
      </c>
      <c r="W1295" s="941">
        <v>0.27722166555276961</v>
      </c>
      <c r="X1295" s="941">
        <v>77.19479159646329</v>
      </c>
      <c r="Y1295" s="941">
        <v>1</v>
      </c>
      <c r="Z1295" s="941">
        <v>-0.53978398260073457</v>
      </c>
      <c r="AA1295" s="942">
        <v>1.1397839826007348</v>
      </c>
      <c r="AB1295" s="650"/>
      <c r="AC1295" s="650"/>
      <c r="AX1295" s="1101"/>
      <c r="AY1295" s="1105"/>
      <c r="AZ1295" s="1105"/>
      <c r="BA1295" s="909" t="s">
        <v>102</v>
      </c>
      <c r="BB1295" s="979">
        <v>0.49999999999999956</v>
      </c>
      <c r="BC1295" s="941">
        <v>0.33002633064254</v>
      </c>
      <c r="BD1295" s="941">
        <v>75.841182504249474</v>
      </c>
      <c r="BE1295" s="941">
        <v>1</v>
      </c>
      <c r="BF1295" s="941">
        <v>-0.50031513175501652</v>
      </c>
      <c r="BG1295" s="942">
        <v>1.5003151317550156</v>
      </c>
    </row>
    <row r="1296" spans="18:59" ht="15">
      <c r="R1296" s="1101"/>
      <c r="S1296" s="1105"/>
      <c r="T1296" s="1112"/>
      <c r="U1296" s="914" t="s">
        <v>104</v>
      </c>
      <c r="V1296" s="980">
        <v>-0.69999999999997886</v>
      </c>
      <c r="W1296" s="974">
        <v>0.28130242468036948</v>
      </c>
      <c r="X1296" s="974">
        <v>76.742787629944161</v>
      </c>
      <c r="Y1296" s="974">
        <v>0.22497156290270756</v>
      </c>
      <c r="Z1296" s="974">
        <v>-1.5523062349797918</v>
      </c>
      <c r="AA1296" s="975">
        <v>0.15230623497983403</v>
      </c>
      <c r="AB1296" s="650"/>
      <c r="AC1296" s="650"/>
      <c r="AX1296" s="1101"/>
      <c r="AY1296" s="1105"/>
      <c r="AZ1296" s="1112"/>
      <c r="BA1296" s="914" t="s">
        <v>104</v>
      </c>
      <c r="BB1296" s="980">
        <v>-0.3999999999999983</v>
      </c>
      <c r="BC1296" s="974">
        <v>0.30323516773548309</v>
      </c>
      <c r="BD1296" s="974">
        <v>77.98165700046016</v>
      </c>
      <c r="BE1296" s="974">
        <v>1</v>
      </c>
      <c r="BF1296" s="974">
        <v>-1.3182901493996388</v>
      </c>
      <c r="BG1296" s="975">
        <v>0.51829014939964213</v>
      </c>
    </row>
    <row r="1297" spans="18:59" ht="16.5">
      <c r="R1297" s="1101"/>
      <c r="S1297" s="1105"/>
      <c r="T1297" s="1286" t="s">
        <v>104</v>
      </c>
      <c r="U1297" s="904" t="s">
        <v>99</v>
      </c>
      <c r="V1297" s="976" t="s">
        <v>2410</v>
      </c>
      <c r="W1297" s="977">
        <v>0.28664480139232096</v>
      </c>
      <c r="X1297" s="977">
        <v>77.422864989939853</v>
      </c>
      <c r="Y1297" s="977">
        <v>1.3275207845430768E-10</v>
      </c>
      <c r="Z1297" s="977">
        <v>1.4317523930010274</v>
      </c>
      <c r="AA1297" s="978">
        <v>3.1682476069989298</v>
      </c>
      <c r="AB1297" s="650"/>
      <c r="AC1297" s="650"/>
      <c r="AX1297" s="1101"/>
      <c r="AY1297" s="1105"/>
      <c r="AZ1297" s="1286" t="s">
        <v>104</v>
      </c>
      <c r="BA1297" s="904" t="s">
        <v>99</v>
      </c>
      <c r="BB1297" s="976" t="s">
        <v>2411</v>
      </c>
      <c r="BC1297" s="977">
        <v>0.28679384974352479</v>
      </c>
      <c r="BD1297" s="977">
        <v>76.602099313653412</v>
      </c>
      <c r="BE1297" s="977">
        <v>6.7304404649039698E-10</v>
      </c>
      <c r="BF1297" s="977">
        <v>1.3310042051515063</v>
      </c>
      <c r="BG1297" s="978">
        <v>3.0689957948484912</v>
      </c>
    </row>
    <row r="1298" spans="18:59" ht="16.5">
      <c r="R1298" s="1101"/>
      <c r="S1298" s="1105"/>
      <c r="T1298" s="1105"/>
      <c r="U1298" s="909" t="s">
        <v>100</v>
      </c>
      <c r="V1298" s="971" t="s">
        <v>2411</v>
      </c>
      <c r="W1298" s="941">
        <v>0.30358728920236938</v>
      </c>
      <c r="X1298" s="941">
        <v>77.922533339048854</v>
      </c>
      <c r="Y1298" s="941">
        <v>4.0137102860081993E-9</v>
      </c>
      <c r="Z1298" s="941">
        <v>1.2806214501012814</v>
      </c>
      <c r="AA1298" s="942">
        <v>3.1193785498986761</v>
      </c>
      <c r="AB1298" s="650"/>
      <c r="AC1298" s="650"/>
      <c r="AX1298" s="1101"/>
      <c r="AY1298" s="1105"/>
      <c r="AZ1298" s="1105"/>
      <c r="BA1298" s="909" t="s">
        <v>100</v>
      </c>
      <c r="BB1298" s="971" t="s">
        <v>2407</v>
      </c>
      <c r="BC1298" s="941">
        <v>0.31430745105576652</v>
      </c>
      <c r="BD1298" s="941">
        <v>77.765283952823552</v>
      </c>
      <c r="BE1298" s="941">
        <v>2.7601299165472182E-6</v>
      </c>
      <c r="BF1298" s="941">
        <v>0.84809575682400273</v>
      </c>
      <c r="BG1298" s="942">
        <v>2.7519042431759932</v>
      </c>
    </row>
    <row r="1299" spans="18:59" ht="16.5">
      <c r="R1299" s="1101"/>
      <c r="S1299" s="1105"/>
      <c r="T1299" s="1105"/>
      <c r="U1299" s="909" t="s">
        <v>101</v>
      </c>
      <c r="V1299" s="971" t="s">
        <v>2405</v>
      </c>
      <c r="W1299" s="941">
        <v>0.29646540758027556</v>
      </c>
      <c r="X1299" s="941">
        <v>77.981121755079471</v>
      </c>
      <c r="Y1299" s="941">
        <v>1.8143902617519586E-3</v>
      </c>
      <c r="Z1299" s="941">
        <v>0.30221058934503597</v>
      </c>
      <c r="AA1299" s="942">
        <v>2.0977894106549204</v>
      </c>
      <c r="AB1299" s="650"/>
      <c r="AC1299" s="650"/>
      <c r="AX1299" s="1101"/>
      <c r="AY1299" s="1105"/>
      <c r="AZ1299" s="1105"/>
      <c r="BA1299" s="909" t="s">
        <v>101</v>
      </c>
      <c r="BB1299" s="971" t="s">
        <v>2412</v>
      </c>
      <c r="BC1299" s="941">
        <v>0.33808577950276719</v>
      </c>
      <c r="BD1299" s="941">
        <v>75.467142619880804</v>
      </c>
      <c r="BE1299" s="941">
        <v>4.8671252370576804E-5</v>
      </c>
      <c r="BF1299" s="941">
        <v>0.67509119958028918</v>
      </c>
      <c r="BG1299" s="942">
        <v>2.7249088004197066</v>
      </c>
    </row>
    <row r="1300" spans="18:59" ht="16.5">
      <c r="R1300" s="1101"/>
      <c r="S1300" s="1105"/>
      <c r="T1300" s="1105"/>
      <c r="U1300" s="909" t="s">
        <v>102</v>
      </c>
      <c r="V1300" s="971" t="s">
        <v>2402</v>
      </c>
      <c r="W1300" s="941">
        <v>0.29492381555252156</v>
      </c>
      <c r="X1300" s="941">
        <v>77.946479166490164</v>
      </c>
      <c r="Y1300" s="941">
        <v>1.645407002595457E-2</v>
      </c>
      <c r="Z1300" s="941">
        <v>0.10686645198590279</v>
      </c>
      <c r="AA1300" s="942">
        <v>1.8931335480140552</v>
      </c>
      <c r="AB1300" s="650"/>
      <c r="AC1300" s="650"/>
      <c r="AX1300" s="1101"/>
      <c r="AY1300" s="1105"/>
      <c r="AZ1300" s="1105"/>
      <c r="BA1300" s="909" t="s">
        <v>102</v>
      </c>
      <c r="BB1300" s="979">
        <v>0.89999999999999791</v>
      </c>
      <c r="BC1300" s="941">
        <v>0.33215604063095794</v>
      </c>
      <c r="BD1300" s="941">
        <v>76.198123768368532</v>
      </c>
      <c r="BE1300" s="941">
        <v>0.12476415037759805</v>
      </c>
      <c r="BF1300" s="941">
        <v>-0.10661682490082069</v>
      </c>
      <c r="BG1300" s="942">
        <v>1.9066168249008164</v>
      </c>
    </row>
    <row r="1301" spans="18:59" ht="15">
      <c r="R1301" s="1101"/>
      <c r="S1301" s="1112"/>
      <c r="T1301" s="1112"/>
      <c r="U1301" s="914" t="s">
        <v>103</v>
      </c>
      <c r="V1301" s="980">
        <v>0.69999999999997886</v>
      </c>
      <c r="W1301" s="974">
        <v>0.28130242468036948</v>
      </c>
      <c r="X1301" s="974">
        <v>76.742787629944161</v>
      </c>
      <c r="Y1301" s="974">
        <v>0.22497156290270756</v>
      </c>
      <c r="Z1301" s="974">
        <v>-0.15230623497983403</v>
      </c>
      <c r="AA1301" s="975">
        <v>1.5523062349797918</v>
      </c>
      <c r="AB1301" s="650"/>
      <c r="AC1301" s="650"/>
      <c r="AX1301" s="1101"/>
      <c r="AY1301" s="1112"/>
      <c r="AZ1301" s="1112"/>
      <c r="BA1301" s="914" t="s">
        <v>103</v>
      </c>
      <c r="BB1301" s="980">
        <v>0.3999999999999983</v>
      </c>
      <c r="BC1301" s="974">
        <v>0.30323516773548309</v>
      </c>
      <c r="BD1301" s="974">
        <v>77.98165700046016</v>
      </c>
      <c r="BE1301" s="974">
        <v>1</v>
      </c>
      <c r="BF1301" s="974">
        <v>-0.51829014939964213</v>
      </c>
      <c r="BG1301" s="975">
        <v>1.3182901493996388</v>
      </c>
    </row>
    <row r="1302" spans="18:59" ht="15">
      <c r="R1302" s="1101"/>
      <c r="S1302" s="1286" t="s">
        <v>1049</v>
      </c>
      <c r="T1302" s="1286" t="s">
        <v>99</v>
      </c>
      <c r="U1302" s="904" t="s">
        <v>100</v>
      </c>
      <c r="V1302" s="996">
        <v>0.11111111111111138</v>
      </c>
      <c r="W1302" s="977">
        <v>0.30744687900915868</v>
      </c>
      <c r="X1302" s="977">
        <v>76.936911610365101</v>
      </c>
      <c r="Y1302" s="977">
        <v>1</v>
      </c>
      <c r="Z1302" s="977">
        <v>-0.82033351351710082</v>
      </c>
      <c r="AA1302" s="978">
        <v>1.0425557357393236</v>
      </c>
      <c r="AB1302" s="650"/>
      <c r="AC1302" s="650"/>
      <c r="AX1302" s="1101"/>
      <c r="AY1302" s="1286" t="s">
        <v>1049</v>
      </c>
      <c r="AZ1302" s="1286" t="s">
        <v>99</v>
      </c>
      <c r="BA1302" s="904" t="s">
        <v>100</v>
      </c>
      <c r="BB1302" s="996">
        <v>-0.4444444444444447</v>
      </c>
      <c r="BC1302" s="977">
        <v>0.31212188267132407</v>
      </c>
      <c r="BD1302" s="977">
        <v>75.320096280719966</v>
      </c>
      <c r="BE1302" s="977">
        <v>1</v>
      </c>
      <c r="BF1302" s="977">
        <v>-1.3907039956326823</v>
      </c>
      <c r="BG1302" s="978">
        <v>0.50181510674379293</v>
      </c>
    </row>
    <row r="1303" spans="18:59" ht="15">
      <c r="R1303" s="1101"/>
      <c r="S1303" s="1105"/>
      <c r="T1303" s="1105"/>
      <c r="U1303" s="909" t="s">
        <v>101</v>
      </c>
      <c r="V1303" s="979">
        <v>-0.55555555555555525</v>
      </c>
      <c r="W1303" s="941">
        <v>0.29962517472802741</v>
      </c>
      <c r="X1303" s="941">
        <v>77.610149422940026</v>
      </c>
      <c r="Y1303" s="941">
        <v>1</v>
      </c>
      <c r="Z1303" s="941">
        <v>-1.4630509458298979</v>
      </c>
      <c r="AA1303" s="942">
        <v>0.35193983471878748</v>
      </c>
      <c r="AB1303" s="650"/>
      <c r="AC1303" s="650"/>
      <c r="AX1303" s="1101"/>
      <c r="AY1303" s="1105"/>
      <c r="AZ1303" s="1105"/>
      <c r="BA1303" s="909" t="s">
        <v>101</v>
      </c>
      <c r="BB1303" s="979">
        <v>-0.77777777777777835</v>
      </c>
      <c r="BC1303" s="941">
        <v>0.33860971173130744</v>
      </c>
      <c r="BD1303" s="941">
        <v>71.137148442119354</v>
      </c>
      <c r="BE1303" s="941">
        <v>0.36850217818093817</v>
      </c>
      <c r="BF1303" s="941">
        <v>-1.8063227392587802</v>
      </c>
      <c r="BG1303" s="942">
        <v>0.25076718370322354</v>
      </c>
    </row>
    <row r="1304" spans="18:59" ht="16.5">
      <c r="R1304" s="1101"/>
      <c r="S1304" s="1105"/>
      <c r="T1304" s="1105"/>
      <c r="U1304" s="909" t="s">
        <v>102</v>
      </c>
      <c r="V1304" s="971" t="s">
        <v>2413</v>
      </c>
      <c r="W1304" s="941">
        <v>0.29792996918746556</v>
      </c>
      <c r="X1304" s="941">
        <v>77.717682867405657</v>
      </c>
      <c r="Y1304" s="941">
        <v>5.4432214681088839E-3</v>
      </c>
      <c r="Z1304" s="941">
        <v>-2.013432426235688</v>
      </c>
      <c r="AA1304" s="942">
        <v>-0.20878979598653324</v>
      </c>
      <c r="AB1304" s="650"/>
      <c r="AC1304" s="650"/>
      <c r="AX1304" s="1101"/>
      <c r="AY1304" s="1105"/>
      <c r="AZ1304" s="1105"/>
      <c r="BA1304" s="909" t="s">
        <v>102</v>
      </c>
      <c r="BB1304" s="971" t="s">
        <v>2373</v>
      </c>
      <c r="BC1304" s="941">
        <v>0.33202497264935438</v>
      </c>
      <c r="BD1304" s="941">
        <v>72.216787229787798</v>
      </c>
      <c r="BE1304" s="941">
        <v>2.1509528705470028E-3</v>
      </c>
      <c r="BF1304" s="941">
        <v>-2.3413528850356857</v>
      </c>
      <c r="BG1304" s="942">
        <v>-0.32531378163098196</v>
      </c>
    </row>
    <row r="1305" spans="18:59" ht="16.5">
      <c r="R1305" s="1101"/>
      <c r="S1305" s="1105"/>
      <c r="T1305" s="1105"/>
      <c r="U1305" s="909" t="s">
        <v>103</v>
      </c>
      <c r="V1305" s="971" t="s">
        <v>2373</v>
      </c>
      <c r="W1305" s="941">
        <v>0.28291545073285473</v>
      </c>
      <c r="X1305" s="941">
        <v>77.861866787660475</v>
      </c>
      <c r="Y1305" s="941">
        <v>1.5753707078127195E-4</v>
      </c>
      <c r="Z1305" s="941">
        <v>-2.1901307763779982</v>
      </c>
      <c r="AA1305" s="942">
        <v>-0.47653589028866816</v>
      </c>
      <c r="AB1305" s="650"/>
      <c r="AC1305" s="650"/>
      <c r="AX1305" s="1101"/>
      <c r="AY1305" s="1105"/>
      <c r="AZ1305" s="1105"/>
      <c r="BA1305" s="909" t="s">
        <v>103</v>
      </c>
      <c r="BB1305" s="971" t="s">
        <v>2368</v>
      </c>
      <c r="BC1305" s="941">
        <v>0.29970440222261996</v>
      </c>
      <c r="BD1305" s="941">
        <v>76.892744479495221</v>
      </c>
      <c r="BE1305" s="941">
        <v>5.5971235681629252E-6</v>
      </c>
      <c r="BF1305" s="941">
        <v>-2.574671323025588</v>
      </c>
      <c r="BG1305" s="942">
        <v>-0.75866201030774649</v>
      </c>
    </row>
    <row r="1306" spans="18:59" ht="16.5">
      <c r="R1306" s="1101"/>
      <c r="S1306" s="1105"/>
      <c r="T1306" s="1112"/>
      <c r="U1306" s="914" t="s">
        <v>104</v>
      </c>
      <c r="V1306" s="973" t="s">
        <v>2414</v>
      </c>
      <c r="W1306" s="974">
        <v>0.30215015061544637</v>
      </c>
      <c r="X1306" s="974">
        <v>77.422864989939569</v>
      </c>
      <c r="Y1306" s="974">
        <v>6.3730315155749143E-8</v>
      </c>
      <c r="Z1306" s="974">
        <v>-2.9152133370358069</v>
      </c>
      <c r="AA1306" s="975">
        <v>-1.0847866629641805</v>
      </c>
      <c r="AB1306" s="650"/>
      <c r="AC1306" s="650"/>
      <c r="AX1306" s="1101"/>
      <c r="AY1306" s="1105"/>
      <c r="AZ1306" s="1112"/>
      <c r="BA1306" s="914" t="s">
        <v>104</v>
      </c>
      <c r="BB1306" s="973" t="s">
        <v>2415</v>
      </c>
      <c r="BC1306" s="974">
        <v>0.30230726137254521</v>
      </c>
      <c r="BD1306" s="974">
        <v>76.602099313653369</v>
      </c>
      <c r="BE1306" s="974">
        <v>1.0762087483830305E-10</v>
      </c>
      <c r="BF1306" s="974">
        <v>-3.3604464407209891</v>
      </c>
      <c r="BG1306" s="975">
        <v>-1.5284424481678907</v>
      </c>
    </row>
    <row r="1307" spans="18:59" ht="15">
      <c r="R1307" s="1101"/>
      <c r="S1307" s="1105"/>
      <c r="T1307" s="1286" t="s">
        <v>100</v>
      </c>
      <c r="U1307" s="904" t="s">
        <v>99</v>
      </c>
      <c r="V1307" s="996">
        <v>-0.11111111111111138</v>
      </c>
      <c r="W1307" s="977">
        <v>0.30744687900915868</v>
      </c>
      <c r="X1307" s="977">
        <v>76.936911610365101</v>
      </c>
      <c r="Y1307" s="977">
        <v>1</v>
      </c>
      <c r="Z1307" s="977">
        <v>-1.0425557357393236</v>
      </c>
      <c r="AA1307" s="978">
        <v>0.82033351351710082</v>
      </c>
      <c r="AB1307" s="650"/>
      <c r="AC1307" s="650"/>
      <c r="AX1307" s="1101"/>
      <c r="AY1307" s="1105"/>
      <c r="AZ1307" s="1286" t="s">
        <v>100</v>
      </c>
      <c r="BA1307" s="904" t="s">
        <v>99</v>
      </c>
      <c r="BB1307" s="996">
        <v>0.4444444444444447</v>
      </c>
      <c r="BC1307" s="977">
        <v>0.31212188267132407</v>
      </c>
      <c r="BD1307" s="977">
        <v>75.320096280719966</v>
      </c>
      <c r="BE1307" s="977">
        <v>1</v>
      </c>
      <c r="BF1307" s="977">
        <v>-0.50181510674379293</v>
      </c>
      <c r="BG1307" s="978">
        <v>1.3907039956326823</v>
      </c>
    </row>
    <row r="1308" spans="18:59" ht="15">
      <c r="R1308" s="1101"/>
      <c r="S1308" s="1105"/>
      <c r="T1308" s="1105"/>
      <c r="U1308" s="909" t="s">
        <v>101</v>
      </c>
      <c r="V1308" s="979">
        <v>-0.66666666666666663</v>
      </c>
      <c r="W1308" s="941">
        <v>0.31762612682509617</v>
      </c>
      <c r="X1308" s="941">
        <v>77.827594150539866</v>
      </c>
      <c r="Y1308" s="941">
        <v>0.58601830526471588</v>
      </c>
      <c r="Z1308" s="941">
        <v>-1.628597341603728</v>
      </c>
      <c r="AA1308" s="942">
        <v>0.29526400827039484</v>
      </c>
      <c r="AB1308" s="650"/>
      <c r="AC1308" s="650"/>
      <c r="AX1308" s="1101"/>
      <c r="AY1308" s="1105"/>
      <c r="AZ1308" s="1105"/>
      <c r="BA1308" s="909" t="s">
        <v>101</v>
      </c>
      <c r="BB1308" s="979">
        <v>-0.33333333333333359</v>
      </c>
      <c r="BC1308" s="941">
        <v>0.36473635033380963</v>
      </c>
      <c r="BD1308" s="941">
        <v>76.712210670463506</v>
      </c>
      <c r="BE1308" s="941">
        <v>1</v>
      </c>
      <c r="BF1308" s="941">
        <v>-1.4384466314432898</v>
      </c>
      <c r="BG1308" s="942">
        <v>0.77177996477662258</v>
      </c>
    </row>
    <row r="1309" spans="18:59" ht="16.5">
      <c r="R1309" s="1101"/>
      <c r="S1309" s="1105"/>
      <c r="T1309" s="1105"/>
      <c r="U1309" s="909" t="s">
        <v>102</v>
      </c>
      <c r="V1309" s="971" t="s">
        <v>2416</v>
      </c>
      <c r="W1309" s="941">
        <v>0.31602749508730299</v>
      </c>
      <c r="X1309" s="941">
        <v>77.741300345072474</v>
      </c>
      <c r="Y1309" s="941">
        <v>3.4047351887239413E-3</v>
      </c>
      <c r="Z1309" s="941">
        <v>-2.1793451183941221</v>
      </c>
      <c r="AA1309" s="942">
        <v>-0.26509932605032233</v>
      </c>
      <c r="AB1309" s="650"/>
      <c r="AC1309" s="650"/>
      <c r="AX1309" s="1101"/>
      <c r="AY1309" s="1105"/>
      <c r="AZ1309" s="1105"/>
      <c r="BA1309" s="909" t="s">
        <v>102</v>
      </c>
      <c r="BB1309" s="979">
        <v>-0.88888888888888917</v>
      </c>
      <c r="BC1309" s="941">
        <v>0.35863163669547188</v>
      </c>
      <c r="BD1309" s="941">
        <v>77.232608289085249</v>
      </c>
      <c r="BE1309" s="941">
        <v>0.2305896811800982</v>
      </c>
      <c r="BF1309" s="941">
        <v>-1.9752700335238373</v>
      </c>
      <c r="BG1309" s="942">
        <v>0.19749225574605903</v>
      </c>
    </row>
    <row r="1310" spans="18:59" ht="16.5">
      <c r="R1310" s="1101"/>
      <c r="S1310" s="1105"/>
      <c r="T1310" s="1105"/>
      <c r="U1310" s="909" t="s">
        <v>103</v>
      </c>
      <c r="V1310" s="971" t="s">
        <v>2417</v>
      </c>
      <c r="W1310" s="941">
        <v>0.30191433118433691</v>
      </c>
      <c r="X1310" s="941">
        <v>76.079494093896528</v>
      </c>
      <c r="Y1310" s="941">
        <v>1.2351039356117105E-4</v>
      </c>
      <c r="Z1310" s="941">
        <v>-2.3594583542780603</v>
      </c>
      <c r="AA1310" s="942">
        <v>-0.52943053461082878</v>
      </c>
      <c r="AB1310" s="650"/>
      <c r="AC1310" s="650"/>
      <c r="AX1310" s="1101"/>
      <c r="AY1310" s="1105"/>
      <c r="AZ1310" s="1105"/>
      <c r="BA1310" s="909" t="s">
        <v>103</v>
      </c>
      <c r="BB1310" s="971" t="s">
        <v>2416</v>
      </c>
      <c r="BC1310" s="941">
        <v>0.32893585558234056</v>
      </c>
      <c r="BD1310" s="941">
        <v>77.617318908745744</v>
      </c>
      <c r="BE1310" s="941">
        <v>5.7046669833549718E-3</v>
      </c>
      <c r="BF1310" s="941">
        <v>-2.2184899636327904</v>
      </c>
      <c r="BG1310" s="942">
        <v>-0.22595448081165478</v>
      </c>
    </row>
    <row r="1311" spans="18:59" ht="16.5">
      <c r="R1311" s="1101"/>
      <c r="S1311" s="1105"/>
      <c r="T1311" s="1112"/>
      <c r="U1311" s="914" t="s">
        <v>104</v>
      </c>
      <c r="V1311" s="973" t="s">
        <v>2418</v>
      </c>
      <c r="W1311" s="974">
        <v>0.32000910085191014</v>
      </c>
      <c r="X1311" s="974">
        <v>77.922533339048684</v>
      </c>
      <c r="Y1311" s="974">
        <v>6.8570463001785926E-8</v>
      </c>
      <c r="Z1311" s="974">
        <v>-3.0802211943053242</v>
      </c>
      <c r="AA1311" s="975">
        <v>-1.1420010279168855</v>
      </c>
      <c r="AB1311" s="650"/>
      <c r="AC1311" s="650"/>
      <c r="AX1311" s="1101"/>
      <c r="AY1311" s="1105"/>
      <c r="AZ1311" s="1112"/>
      <c r="BA1311" s="914" t="s">
        <v>104</v>
      </c>
      <c r="BB1311" s="973" t="s">
        <v>2414</v>
      </c>
      <c r="BC1311" s="974">
        <v>0.33130914363270553</v>
      </c>
      <c r="BD1311" s="974">
        <v>77.76528395282358</v>
      </c>
      <c r="BE1311" s="974">
        <v>7.5619329873789688E-7</v>
      </c>
      <c r="BF1311" s="974">
        <v>-3.0033951742716405</v>
      </c>
      <c r="BG1311" s="975">
        <v>-0.99660482572834952</v>
      </c>
    </row>
    <row r="1312" spans="18:59" ht="15">
      <c r="R1312" s="1101"/>
      <c r="S1312" s="1105"/>
      <c r="T1312" s="1286" t="s">
        <v>101</v>
      </c>
      <c r="U1312" s="904" t="s">
        <v>99</v>
      </c>
      <c r="V1312" s="996">
        <v>0.55555555555555525</v>
      </c>
      <c r="W1312" s="977">
        <v>0.29962517472802741</v>
      </c>
      <c r="X1312" s="977">
        <v>77.610149422940026</v>
      </c>
      <c r="Y1312" s="977">
        <v>1</v>
      </c>
      <c r="Z1312" s="977">
        <v>-0.35193983471878748</v>
      </c>
      <c r="AA1312" s="978">
        <v>1.4630509458298979</v>
      </c>
      <c r="AB1312" s="650"/>
      <c r="AC1312" s="650"/>
      <c r="AX1312" s="1101"/>
      <c r="AY1312" s="1105"/>
      <c r="AZ1312" s="1286" t="s">
        <v>101</v>
      </c>
      <c r="BA1312" s="904" t="s">
        <v>99</v>
      </c>
      <c r="BB1312" s="996">
        <v>0.77777777777777835</v>
      </c>
      <c r="BC1312" s="977">
        <v>0.33860971173130744</v>
      </c>
      <c r="BD1312" s="977">
        <v>71.137148442119354</v>
      </c>
      <c r="BE1312" s="977">
        <v>0.36850217818093817</v>
      </c>
      <c r="BF1312" s="977">
        <v>-0.25076718370322354</v>
      </c>
      <c r="BG1312" s="978">
        <v>1.8063227392587802</v>
      </c>
    </row>
    <row r="1313" spans="18:59" ht="15">
      <c r="R1313" s="1101"/>
      <c r="S1313" s="1105"/>
      <c r="T1313" s="1105"/>
      <c r="U1313" s="909" t="s">
        <v>100</v>
      </c>
      <c r="V1313" s="979">
        <v>0.66666666666666663</v>
      </c>
      <c r="W1313" s="941">
        <v>0.31762612682509617</v>
      </c>
      <c r="X1313" s="941">
        <v>77.827594150539866</v>
      </c>
      <c r="Y1313" s="941">
        <v>0.58601830526471588</v>
      </c>
      <c r="Z1313" s="941">
        <v>-0.29526400827039484</v>
      </c>
      <c r="AA1313" s="942">
        <v>1.628597341603728</v>
      </c>
      <c r="AB1313" s="650"/>
      <c r="AC1313" s="650"/>
      <c r="AX1313" s="1101"/>
      <c r="AY1313" s="1105"/>
      <c r="AZ1313" s="1105"/>
      <c r="BA1313" s="909" t="s">
        <v>100</v>
      </c>
      <c r="BB1313" s="979">
        <v>0.33333333333333359</v>
      </c>
      <c r="BC1313" s="941">
        <v>0.36473635033380963</v>
      </c>
      <c r="BD1313" s="941">
        <v>76.712210670463506</v>
      </c>
      <c r="BE1313" s="941">
        <v>1</v>
      </c>
      <c r="BF1313" s="941">
        <v>-0.77177996477662258</v>
      </c>
      <c r="BG1313" s="942">
        <v>1.4384466314432898</v>
      </c>
    </row>
    <row r="1314" spans="18:59" ht="15">
      <c r="R1314" s="1101"/>
      <c r="S1314" s="1105"/>
      <c r="T1314" s="1105"/>
      <c r="U1314" s="909" t="s">
        <v>102</v>
      </c>
      <c r="V1314" s="979">
        <v>-0.55555555555555558</v>
      </c>
      <c r="W1314" s="941">
        <v>0.30842347441380658</v>
      </c>
      <c r="X1314" s="941">
        <v>77.991155844685821</v>
      </c>
      <c r="Y1314" s="941">
        <v>1</v>
      </c>
      <c r="Z1314" s="941">
        <v>-1.4895539083628258</v>
      </c>
      <c r="AA1314" s="942">
        <v>0.37844279725171448</v>
      </c>
      <c r="AB1314" s="650"/>
      <c r="AC1314" s="650"/>
      <c r="AX1314" s="1101"/>
      <c r="AY1314" s="1105"/>
      <c r="AZ1314" s="1105"/>
      <c r="BA1314" s="909" t="s">
        <v>102</v>
      </c>
      <c r="BB1314" s="979">
        <v>-0.55555555555555558</v>
      </c>
      <c r="BC1314" s="941">
        <v>0.38190721134241529</v>
      </c>
      <c r="BD1314" s="941">
        <v>77.928564448251251</v>
      </c>
      <c r="BE1314" s="941">
        <v>1</v>
      </c>
      <c r="BF1314" s="941">
        <v>-1.712113983219185</v>
      </c>
      <c r="BG1314" s="942">
        <v>0.60100287210807368</v>
      </c>
    </row>
    <row r="1315" spans="18:59" ht="15">
      <c r="R1315" s="1101"/>
      <c r="S1315" s="1105"/>
      <c r="T1315" s="1105"/>
      <c r="U1315" s="909" t="s">
        <v>103</v>
      </c>
      <c r="V1315" s="979">
        <v>-0.7777777777777779</v>
      </c>
      <c r="W1315" s="941">
        <v>0.29394544611681633</v>
      </c>
      <c r="X1315" s="941">
        <v>77.022444683712877</v>
      </c>
      <c r="Y1315" s="941">
        <v>0.14805996318604117</v>
      </c>
      <c r="Z1315" s="941">
        <v>-1.66828658545302</v>
      </c>
      <c r="AA1315" s="942">
        <v>0.11273102989746418</v>
      </c>
      <c r="AB1315" s="650"/>
      <c r="AC1315" s="650"/>
      <c r="AX1315" s="1101"/>
      <c r="AY1315" s="1105"/>
      <c r="AZ1315" s="1105"/>
      <c r="BA1315" s="909" t="s">
        <v>103</v>
      </c>
      <c r="BB1315" s="979">
        <v>-0.88888888888888884</v>
      </c>
      <c r="BC1315" s="941">
        <v>0.35416841237489505</v>
      </c>
      <c r="BD1315" s="941">
        <v>75.057989146371114</v>
      </c>
      <c r="BE1315" s="941">
        <v>0.21352473535727537</v>
      </c>
      <c r="BF1315" s="941">
        <v>-1.9627437861654591</v>
      </c>
      <c r="BG1315" s="942">
        <v>0.18496600838768137</v>
      </c>
    </row>
    <row r="1316" spans="18:59" ht="16.5">
      <c r="R1316" s="1101"/>
      <c r="S1316" s="1105"/>
      <c r="T1316" s="1112"/>
      <c r="U1316" s="914" t="s">
        <v>104</v>
      </c>
      <c r="V1316" s="973" t="s">
        <v>2417</v>
      </c>
      <c r="W1316" s="974">
        <v>0.31250197846793987</v>
      </c>
      <c r="X1316" s="974">
        <v>77.981121755079187</v>
      </c>
      <c r="Y1316" s="974">
        <v>2.2188879918404398E-4</v>
      </c>
      <c r="Z1316" s="974">
        <v>-2.3907975767277256</v>
      </c>
      <c r="AA1316" s="975">
        <v>-0.49809131216115127</v>
      </c>
      <c r="AB1316" s="650"/>
      <c r="AC1316" s="650"/>
      <c r="AX1316" s="1101"/>
      <c r="AY1316" s="1105"/>
      <c r="AZ1316" s="1112"/>
      <c r="BA1316" s="914" t="s">
        <v>104</v>
      </c>
      <c r="BB1316" s="973" t="s">
        <v>2368</v>
      </c>
      <c r="BC1316" s="974">
        <v>0.35637370258073775</v>
      </c>
      <c r="BD1316" s="974">
        <v>75.467142619880832</v>
      </c>
      <c r="BE1316" s="974">
        <v>1.8778557219419661E-4</v>
      </c>
      <c r="BF1316" s="974">
        <v>-2.7470154010924008</v>
      </c>
      <c r="BG1316" s="975">
        <v>-0.58631793224092221</v>
      </c>
    </row>
    <row r="1317" spans="18:59" ht="16.5">
      <c r="R1317" s="1101"/>
      <c r="S1317" s="1105"/>
      <c r="T1317" s="1286" t="s">
        <v>102</v>
      </c>
      <c r="U1317" s="904" t="s">
        <v>99</v>
      </c>
      <c r="V1317" s="976" t="s">
        <v>2419</v>
      </c>
      <c r="W1317" s="977">
        <v>0.29792996918746556</v>
      </c>
      <c r="X1317" s="977">
        <v>77.717682867405657</v>
      </c>
      <c r="Y1317" s="977">
        <v>5.4432214681088839E-3</v>
      </c>
      <c r="Z1317" s="977">
        <v>0.20878979598653324</v>
      </c>
      <c r="AA1317" s="978">
        <v>2.013432426235688</v>
      </c>
      <c r="AB1317" s="650"/>
      <c r="AC1317" s="650"/>
      <c r="AX1317" s="1101"/>
      <c r="AY1317" s="1105"/>
      <c r="AZ1317" s="1286" t="s">
        <v>102</v>
      </c>
      <c r="BA1317" s="904" t="s">
        <v>99</v>
      </c>
      <c r="BB1317" s="976" t="s">
        <v>2386</v>
      </c>
      <c r="BC1317" s="977">
        <v>0.33202497264935438</v>
      </c>
      <c r="BD1317" s="977">
        <v>72.216787229787798</v>
      </c>
      <c r="BE1317" s="977">
        <v>2.1509528705470028E-3</v>
      </c>
      <c r="BF1317" s="977">
        <v>0.32531378163098196</v>
      </c>
      <c r="BG1317" s="978">
        <v>2.3413528850356857</v>
      </c>
    </row>
    <row r="1318" spans="18:59" ht="16.5">
      <c r="R1318" s="1101"/>
      <c r="S1318" s="1105"/>
      <c r="T1318" s="1105"/>
      <c r="U1318" s="909" t="s">
        <v>100</v>
      </c>
      <c r="V1318" s="971" t="s">
        <v>2420</v>
      </c>
      <c r="W1318" s="941">
        <v>0.31602749508730299</v>
      </c>
      <c r="X1318" s="941">
        <v>77.741300345072474</v>
      </c>
      <c r="Y1318" s="941">
        <v>3.4047351887239413E-3</v>
      </c>
      <c r="Z1318" s="941">
        <v>0.26509932605032233</v>
      </c>
      <c r="AA1318" s="942">
        <v>2.1793451183941221</v>
      </c>
      <c r="AB1318" s="650"/>
      <c r="AC1318" s="650"/>
      <c r="AX1318" s="1101"/>
      <c r="AY1318" s="1105"/>
      <c r="AZ1318" s="1105"/>
      <c r="BA1318" s="909" t="s">
        <v>100</v>
      </c>
      <c r="BB1318" s="979">
        <v>0.88888888888888917</v>
      </c>
      <c r="BC1318" s="941">
        <v>0.35863163669547188</v>
      </c>
      <c r="BD1318" s="941">
        <v>77.232608289085249</v>
      </c>
      <c r="BE1318" s="941">
        <v>0.2305896811800982</v>
      </c>
      <c r="BF1318" s="941">
        <v>-0.19749225574605903</v>
      </c>
      <c r="BG1318" s="942">
        <v>1.9752700335238373</v>
      </c>
    </row>
    <row r="1319" spans="18:59" ht="15">
      <c r="R1319" s="1101"/>
      <c r="S1319" s="1105"/>
      <c r="T1319" s="1105"/>
      <c r="U1319" s="909" t="s">
        <v>101</v>
      </c>
      <c r="V1319" s="979">
        <v>0.55555555555555558</v>
      </c>
      <c r="W1319" s="941">
        <v>0.30842347441380658</v>
      </c>
      <c r="X1319" s="941">
        <v>77.991155844685821</v>
      </c>
      <c r="Y1319" s="941">
        <v>1</v>
      </c>
      <c r="Z1319" s="941">
        <v>-0.37844279725171448</v>
      </c>
      <c r="AA1319" s="942">
        <v>1.4895539083628258</v>
      </c>
      <c r="AB1319" s="650"/>
      <c r="AC1319" s="650"/>
      <c r="AX1319" s="1101"/>
      <c r="AY1319" s="1105"/>
      <c r="AZ1319" s="1105"/>
      <c r="BA1319" s="909" t="s">
        <v>101</v>
      </c>
      <c r="BB1319" s="979">
        <v>0.55555555555555558</v>
      </c>
      <c r="BC1319" s="941">
        <v>0.38190721134241529</v>
      </c>
      <c r="BD1319" s="941">
        <v>77.928564448251251</v>
      </c>
      <c r="BE1319" s="941">
        <v>1</v>
      </c>
      <c r="BF1319" s="941">
        <v>-0.60100287210807368</v>
      </c>
      <c r="BG1319" s="942">
        <v>1.712113983219185</v>
      </c>
    </row>
    <row r="1320" spans="18:59" ht="15">
      <c r="R1320" s="1101"/>
      <c r="S1320" s="1105"/>
      <c r="T1320" s="1105"/>
      <c r="U1320" s="909" t="s">
        <v>103</v>
      </c>
      <c r="V1320" s="979">
        <v>-0.22222222222222238</v>
      </c>
      <c r="W1320" s="941">
        <v>0.29221729329739776</v>
      </c>
      <c r="X1320" s="941">
        <v>77.19479159646329</v>
      </c>
      <c r="Y1320" s="941">
        <v>1</v>
      </c>
      <c r="Z1320" s="941">
        <v>-1.1074322647374004</v>
      </c>
      <c r="AA1320" s="942">
        <v>0.66298782029295567</v>
      </c>
      <c r="AB1320" s="650"/>
      <c r="AC1320" s="650"/>
      <c r="AX1320" s="1101"/>
      <c r="AY1320" s="1105"/>
      <c r="AZ1320" s="1105"/>
      <c r="BA1320" s="909" t="s">
        <v>103</v>
      </c>
      <c r="BB1320" s="979">
        <v>-0.33333333333333326</v>
      </c>
      <c r="BC1320" s="941">
        <v>0.34787829755274918</v>
      </c>
      <c r="BD1320" s="941">
        <v>75.841182504249431</v>
      </c>
      <c r="BE1320" s="941">
        <v>1</v>
      </c>
      <c r="BF1320" s="941">
        <v>-1.3877580647590919</v>
      </c>
      <c r="BG1320" s="942">
        <v>0.72109139809242551</v>
      </c>
    </row>
    <row r="1321" spans="18:59" ht="16.5">
      <c r="R1321" s="1101"/>
      <c r="S1321" s="1105"/>
      <c r="T1321" s="1112"/>
      <c r="U1321" s="914" t="s">
        <v>104</v>
      </c>
      <c r="V1321" s="980">
        <v>-0.88888888888888273</v>
      </c>
      <c r="W1321" s="974">
        <v>0.31087699779111988</v>
      </c>
      <c r="X1321" s="974">
        <v>77.946479166489809</v>
      </c>
      <c r="Y1321" s="974">
        <v>8.167764423897754E-2</v>
      </c>
      <c r="Z1321" s="974">
        <v>-1.8303343110328287</v>
      </c>
      <c r="AA1321" s="975">
        <v>5.2556533255063223E-2</v>
      </c>
      <c r="AB1321" s="650"/>
      <c r="AC1321" s="650"/>
      <c r="AX1321" s="1101"/>
      <c r="AY1321" s="1105"/>
      <c r="AZ1321" s="1112"/>
      <c r="BA1321" s="914" t="s">
        <v>104</v>
      </c>
      <c r="BB1321" s="973" t="s">
        <v>2413</v>
      </c>
      <c r="BC1321" s="974">
        <v>0.3501232089924195</v>
      </c>
      <c r="BD1321" s="974">
        <v>76.198123768368575</v>
      </c>
      <c r="BE1321" s="974">
        <v>3.2589757115538208E-2</v>
      </c>
      <c r="BF1321" s="974">
        <v>-2.1721784103555986</v>
      </c>
      <c r="BG1321" s="975">
        <v>-5.0043811866613074E-2</v>
      </c>
    </row>
    <row r="1322" spans="18:59" ht="16.5">
      <c r="R1322" s="1101"/>
      <c r="S1322" s="1105"/>
      <c r="T1322" s="1286" t="s">
        <v>103</v>
      </c>
      <c r="U1322" s="904" t="s">
        <v>99</v>
      </c>
      <c r="V1322" s="976" t="s">
        <v>2386</v>
      </c>
      <c r="W1322" s="977">
        <v>0.28291545073285473</v>
      </c>
      <c r="X1322" s="977">
        <v>77.861866787660475</v>
      </c>
      <c r="Y1322" s="977">
        <v>1.5753707078127195E-4</v>
      </c>
      <c r="Z1322" s="977">
        <v>0.47653589028866816</v>
      </c>
      <c r="AA1322" s="978">
        <v>2.1901307763779982</v>
      </c>
      <c r="AB1322" s="650"/>
      <c r="AC1322" s="650"/>
      <c r="AX1322" s="1101"/>
      <c r="AY1322" s="1105"/>
      <c r="AZ1322" s="1286" t="s">
        <v>103</v>
      </c>
      <c r="BA1322" s="904" t="s">
        <v>99</v>
      </c>
      <c r="BB1322" s="976" t="s">
        <v>2385</v>
      </c>
      <c r="BC1322" s="977">
        <v>0.29970440222261996</v>
      </c>
      <c r="BD1322" s="977">
        <v>76.892744479495221</v>
      </c>
      <c r="BE1322" s="977">
        <v>5.5971235681629252E-6</v>
      </c>
      <c r="BF1322" s="977">
        <v>0.75866201030774649</v>
      </c>
      <c r="BG1322" s="978">
        <v>2.574671323025588</v>
      </c>
    </row>
    <row r="1323" spans="18:59" ht="16.5">
      <c r="R1323" s="1101"/>
      <c r="S1323" s="1105"/>
      <c r="T1323" s="1105"/>
      <c r="U1323" s="909" t="s">
        <v>100</v>
      </c>
      <c r="V1323" s="971" t="s">
        <v>2421</v>
      </c>
      <c r="W1323" s="941">
        <v>0.30191433118433691</v>
      </c>
      <c r="X1323" s="941">
        <v>76.079494093896528</v>
      </c>
      <c r="Y1323" s="941">
        <v>1.2351039356117105E-4</v>
      </c>
      <c r="Z1323" s="941">
        <v>0.52943053461082878</v>
      </c>
      <c r="AA1323" s="942">
        <v>2.3594583542780603</v>
      </c>
      <c r="AB1323" s="650"/>
      <c r="AC1323" s="650"/>
      <c r="AX1323" s="1101"/>
      <c r="AY1323" s="1105"/>
      <c r="AZ1323" s="1105"/>
      <c r="BA1323" s="909" t="s">
        <v>100</v>
      </c>
      <c r="BB1323" s="971" t="s">
        <v>2420</v>
      </c>
      <c r="BC1323" s="941">
        <v>0.32893585558234056</v>
      </c>
      <c r="BD1323" s="941">
        <v>77.617318908745744</v>
      </c>
      <c r="BE1323" s="941">
        <v>5.7046669833549718E-3</v>
      </c>
      <c r="BF1323" s="941">
        <v>0.22595448081165478</v>
      </c>
      <c r="BG1323" s="942">
        <v>2.2184899636327904</v>
      </c>
    </row>
    <row r="1324" spans="18:59" ht="15">
      <c r="R1324" s="1101"/>
      <c r="S1324" s="1105"/>
      <c r="T1324" s="1105"/>
      <c r="U1324" s="909" t="s">
        <v>101</v>
      </c>
      <c r="V1324" s="979">
        <v>0.7777777777777779</v>
      </c>
      <c r="W1324" s="941">
        <v>0.29394544611681633</v>
      </c>
      <c r="X1324" s="941">
        <v>77.022444683712877</v>
      </c>
      <c r="Y1324" s="941">
        <v>0.14805996318604117</v>
      </c>
      <c r="Z1324" s="941">
        <v>-0.11273102989746418</v>
      </c>
      <c r="AA1324" s="942">
        <v>1.66828658545302</v>
      </c>
      <c r="AB1324" s="650"/>
      <c r="AC1324" s="650"/>
      <c r="AX1324" s="1101"/>
      <c r="AY1324" s="1105"/>
      <c r="AZ1324" s="1105"/>
      <c r="BA1324" s="909" t="s">
        <v>101</v>
      </c>
      <c r="BB1324" s="979">
        <v>0.88888888888888884</v>
      </c>
      <c r="BC1324" s="941">
        <v>0.35416841237489505</v>
      </c>
      <c r="BD1324" s="941">
        <v>75.057989146371114</v>
      </c>
      <c r="BE1324" s="941">
        <v>0.21352473535727537</v>
      </c>
      <c r="BF1324" s="941">
        <v>-0.18496600838768137</v>
      </c>
      <c r="BG1324" s="942">
        <v>1.9627437861654591</v>
      </c>
    </row>
    <row r="1325" spans="18:59" ht="15">
      <c r="R1325" s="1101"/>
      <c r="S1325" s="1105"/>
      <c r="T1325" s="1105"/>
      <c r="U1325" s="909" t="s">
        <v>102</v>
      </c>
      <c r="V1325" s="979">
        <v>0.22222222222222238</v>
      </c>
      <c r="W1325" s="941">
        <v>0.29221729329739776</v>
      </c>
      <c r="X1325" s="941">
        <v>77.19479159646329</v>
      </c>
      <c r="Y1325" s="941">
        <v>1</v>
      </c>
      <c r="Z1325" s="941">
        <v>-0.66298782029295567</v>
      </c>
      <c r="AA1325" s="942">
        <v>1.1074322647374004</v>
      </c>
      <c r="AB1325" s="650"/>
      <c r="AC1325" s="650"/>
      <c r="AX1325" s="1101"/>
      <c r="AY1325" s="1105"/>
      <c r="AZ1325" s="1105"/>
      <c r="BA1325" s="909" t="s">
        <v>102</v>
      </c>
      <c r="BB1325" s="979">
        <v>0.33333333333333326</v>
      </c>
      <c r="BC1325" s="941">
        <v>0.34787829755274918</v>
      </c>
      <c r="BD1325" s="941">
        <v>75.841182504249431</v>
      </c>
      <c r="BE1325" s="941">
        <v>1</v>
      </c>
      <c r="BF1325" s="941">
        <v>-0.72109139809242551</v>
      </c>
      <c r="BG1325" s="942">
        <v>1.3877580647590919</v>
      </c>
    </row>
    <row r="1326" spans="18:59" ht="15">
      <c r="R1326" s="1101"/>
      <c r="S1326" s="1105"/>
      <c r="T1326" s="1112"/>
      <c r="U1326" s="914" t="s">
        <v>104</v>
      </c>
      <c r="V1326" s="980">
        <v>-0.6666666666666603</v>
      </c>
      <c r="W1326" s="974">
        <v>0.29651879110597718</v>
      </c>
      <c r="X1326" s="974">
        <v>76.742787629943791</v>
      </c>
      <c r="Y1326" s="974">
        <v>0.41139431545686084</v>
      </c>
      <c r="Z1326" s="974">
        <v>-1.5650763221662891</v>
      </c>
      <c r="AA1326" s="975">
        <v>0.23174298883296854</v>
      </c>
      <c r="AB1326" s="650"/>
      <c r="AC1326" s="650"/>
      <c r="AX1326" s="1101"/>
      <c r="AY1326" s="1105"/>
      <c r="AZ1326" s="1112"/>
      <c r="BA1326" s="914" t="s">
        <v>104</v>
      </c>
      <c r="BB1326" s="980">
        <v>-0.77777777777777257</v>
      </c>
      <c r="BC1326" s="974">
        <v>0.31963793223577658</v>
      </c>
      <c r="BD1326" s="974">
        <v>77.981657000460103</v>
      </c>
      <c r="BE1326" s="974">
        <v>0.25875506823138339</v>
      </c>
      <c r="BF1326" s="974">
        <v>-1.7457405861108284</v>
      </c>
      <c r="BG1326" s="975">
        <v>0.1901850305552833</v>
      </c>
    </row>
    <row r="1327" spans="18:59" ht="16.5">
      <c r="R1327" s="1101"/>
      <c r="S1327" s="1105"/>
      <c r="T1327" s="1286" t="s">
        <v>104</v>
      </c>
      <c r="U1327" s="904" t="s">
        <v>99</v>
      </c>
      <c r="V1327" s="976" t="s">
        <v>2422</v>
      </c>
      <c r="W1327" s="977">
        <v>0.30215015061544637</v>
      </c>
      <c r="X1327" s="977">
        <v>77.422864989939569</v>
      </c>
      <c r="Y1327" s="977">
        <v>6.3730315155749143E-8</v>
      </c>
      <c r="Z1327" s="977">
        <v>1.0847866629641805</v>
      </c>
      <c r="AA1327" s="978">
        <v>2.9152133370358069</v>
      </c>
      <c r="AB1327" s="650"/>
      <c r="AC1327" s="650"/>
      <c r="AX1327" s="1101"/>
      <c r="AY1327" s="1105"/>
      <c r="AZ1327" s="1286" t="s">
        <v>104</v>
      </c>
      <c r="BA1327" s="904" t="s">
        <v>99</v>
      </c>
      <c r="BB1327" s="976" t="s">
        <v>2423</v>
      </c>
      <c r="BC1327" s="977">
        <v>0.30230726137254521</v>
      </c>
      <c r="BD1327" s="977">
        <v>76.602099313653369</v>
      </c>
      <c r="BE1327" s="977">
        <v>1.0762087483830305E-10</v>
      </c>
      <c r="BF1327" s="977">
        <v>1.5284424481678907</v>
      </c>
      <c r="BG1327" s="978">
        <v>3.3604464407209891</v>
      </c>
    </row>
    <row r="1328" spans="18:59" ht="16.5">
      <c r="R1328" s="1101"/>
      <c r="S1328" s="1105"/>
      <c r="T1328" s="1105"/>
      <c r="U1328" s="909" t="s">
        <v>100</v>
      </c>
      <c r="V1328" s="971" t="s">
        <v>2424</v>
      </c>
      <c r="W1328" s="941">
        <v>0.32000910085191014</v>
      </c>
      <c r="X1328" s="941">
        <v>77.922533339048684</v>
      </c>
      <c r="Y1328" s="941">
        <v>6.8570463001785926E-8</v>
      </c>
      <c r="Z1328" s="941">
        <v>1.1420010279168855</v>
      </c>
      <c r="AA1328" s="942">
        <v>3.0802211943053242</v>
      </c>
      <c r="AB1328" s="650"/>
      <c r="AC1328" s="650"/>
      <c r="AX1328" s="1101"/>
      <c r="AY1328" s="1105"/>
      <c r="AZ1328" s="1105"/>
      <c r="BA1328" s="909" t="s">
        <v>100</v>
      </c>
      <c r="BB1328" s="971" t="s">
        <v>2422</v>
      </c>
      <c r="BC1328" s="941">
        <v>0.33130914363270553</v>
      </c>
      <c r="BD1328" s="941">
        <v>77.76528395282358</v>
      </c>
      <c r="BE1328" s="941">
        <v>7.5619329873789688E-7</v>
      </c>
      <c r="BF1328" s="941">
        <v>0.99660482572834952</v>
      </c>
      <c r="BG1328" s="942">
        <v>3.0033951742716405</v>
      </c>
    </row>
    <row r="1329" spans="18:59" ht="16.5">
      <c r="R1329" s="1101"/>
      <c r="S1329" s="1105"/>
      <c r="T1329" s="1105"/>
      <c r="U1329" s="909" t="s">
        <v>101</v>
      </c>
      <c r="V1329" s="971" t="s">
        <v>2421</v>
      </c>
      <c r="W1329" s="941">
        <v>0.31250197846793987</v>
      </c>
      <c r="X1329" s="941">
        <v>77.981121755079187</v>
      </c>
      <c r="Y1329" s="941">
        <v>2.2188879918404398E-4</v>
      </c>
      <c r="Z1329" s="941">
        <v>0.49809131216115127</v>
      </c>
      <c r="AA1329" s="942">
        <v>2.3907975767277256</v>
      </c>
      <c r="AB1329" s="650"/>
      <c r="AC1329" s="650"/>
      <c r="AX1329" s="1101"/>
      <c r="AY1329" s="1105"/>
      <c r="AZ1329" s="1105"/>
      <c r="BA1329" s="909" t="s">
        <v>101</v>
      </c>
      <c r="BB1329" s="971" t="s">
        <v>2385</v>
      </c>
      <c r="BC1329" s="941">
        <v>0.35637370258073775</v>
      </c>
      <c r="BD1329" s="941">
        <v>75.467142619880832</v>
      </c>
      <c r="BE1329" s="941">
        <v>1.8778557219419661E-4</v>
      </c>
      <c r="BF1329" s="941">
        <v>0.58631793224092221</v>
      </c>
      <c r="BG1329" s="942">
        <v>2.7470154010924008</v>
      </c>
    </row>
    <row r="1330" spans="18:59" ht="16.5">
      <c r="R1330" s="1101"/>
      <c r="S1330" s="1105"/>
      <c r="T1330" s="1105"/>
      <c r="U1330" s="909" t="s">
        <v>102</v>
      </c>
      <c r="V1330" s="979">
        <v>0.88888888888888273</v>
      </c>
      <c r="W1330" s="941">
        <v>0.31087699779111988</v>
      </c>
      <c r="X1330" s="941">
        <v>77.946479166489809</v>
      </c>
      <c r="Y1330" s="941">
        <v>8.167764423897754E-2</v>
      </c>
      <c r="Z1330" s="941">
        <v>-5.2556533255063223E-2</v>
      </c>
      <c r="AA1330" s="942">
        <v>1.8303343110328287</v>
      </c>
      <c r="AB1330" s="650"/>
      <c r="AC1330" s="650"/>
      <c r="AX1330" s="1101"/>
      <c r="AY1330" s="1105"/>
      <c r="AZ1330" s="1105"/>
      <c r="BA1330" s="909" t="s">
        <v>102</v>
      </c>
      <c r="BB1330" s="971" t="s">
        <v>2419</v>
      </c>
      <c r="BC1330" s="941">
        <v>0.3501232089924195</v>
      </c>
      <c r="BD1330" s="941">
        <v>76.198123768368575</v>
      </c>
      <c r="BE1330" s="941">
        <v>3.2589757115538208E-2</v>
      </c>
      <c r="BF1330" s="941">
        <v>5.0043811866613074E-2</v>
      </c>
      <c r="BG1330" s="942">
        <v>2.1721784103555986</v>
      </c>
    </row>
    <row r="1331" spans="18:59" ht="15">
      <c r="R1331" s="1101"/>
      <c r="S1331" s="1112"/>
      <c r="T1331" s="1112"/>
      <c r="U1331" s="914" t="s">
        <v>103</v>
      </c>
      <c r="V1331" s="980">
        <v>0.6666666666666603</v>
      </c>
      <c r="W1331" s="974">
        <v>0.29651879110597718</v>
      </c>
      <c r="X1331" s="974">
        <v>76.742787629943791</v>
      </c>
      <c r="Y1331" s="974">
        <v>0.41139431545686084</v>
      </c>
      <c r="Z1331" s="974">
        <v>-0.23174298883296854</v>
      </c>
      <c r="AA1331" s="975">
        <v>1.5650763221662891</v>
      </c>
      <c r="AB1331" s="650"/>
      <c r="AC1331" s="650"/>
      <c r="AX1331" s="1101"/>
      <c r="AY1331" s="1112"/>
      <c r="AZ1331" s="1112"/>
      <c r="BA1331" s="914" t="s">
        <v>103</v>
      </c>
      <c r="BB1331" s="980">
        <v>0.77777777777777257</v>
      </c>
      <c r="BC1331" s="974">
        <v>0.31963793223577658</v>
      </c>
      <c r="BD1331" s="974">
        <v>77.981657000460103</v>
      </c>
      <c r="BE1331" s="974">
        <v>0.25875506823138339</v>
      </c>
      <c r="BF1331" s="974">
        <v>-0.1901850305552833</v>
      </c>
      <c r="BG1331" s="975">
        <v>1.7457405861108284</v>
      </c>
    </row>
    <row r="1332" spans="18:59" ht="15">
      <c r="R1332" s="1101"/>
      <c r="S1332" s="1286" t="s">
        <v>10</v>
      </c>
      <c r="T1332" s="1286" t="s">
        <v>99</v>
      </c>
      <c r="U1332" s="904" t="s">
        <v>100</v>
      </c>
      <c r="V1332" s="996">
        <v>-0.4166666666666673</v>
      </c>
      <c r="W1332" s="977">
        <v>0.26625680753617204</v>
      </c>
      <c r="X1332" s="977">
        <v>76.936911610365343</v>
      </c>
      <c r="Y1332" s="977">
        <v>1</v>
      </c>
      <c r="Z1332" s="977">
        <v>-1.2233213738131599</v>
      </c>
      <c r="AA1332" s="978">
        <v>0.38998804047982522</v>
      </c>
      <c r="AB1332" s="650"/>
      <c r="AC1332" s="650"/>
      <c r="AX1332" s="1101"/>
      <c r="AY1332" s="1286" t="s">
        <v>10</v>
      </c>
      <c r="AZ1332" s="1286" t="s">
        <v>99</v>
      </c>
      <c r="BA1332" s="904" t="s">
        <v>100</v>
      </c>
      <c r="BB1332" s="996">
        <v>-0.16666666666666602</v>
      </c>
      <c r="BC1332" s="977">
        <v>0.27030547947039252</v>
      </c>
      <c r="BD1332" s="977">
        <v>75.320096280720179</v>
      </c>
      <c r="BE1332" s="977">
        <v>1</v>
      </c>
      <c r="BF1332" s="977">
        <v>-0.98615147656933844</v>
      </c>
      <c r="BG1332" s="978">
        <v>0.6528181432360064</v>
      </c>
    </row>
    <row r="1333" spans="18:59" ht="16.5">
      <c r="R1333" s="1101"/>
      <c r="S1333" s="1105"/>
      <c r="T1333" s="1105"/>
      <c r="U1333" s="909" t="s">
        <v>101</v>
      </c>
      <c r="V1333" s="971" t="s">
        <v>2373</v>
      </c>
      <c r="W1333" s="941">
        <v>0.25948301292782294</v>
      </c>
      <c r="X1333" s="941">
        <v>77.610149422940268</v>
      </c>
      <c r="Y1333" s="941">
        <v>3.0178346564280703E-5</v>
      </c>
      <c r="Z1333" s="941">
        <v>-2.1192473951281889</v>
      </c>
      <c r="AA1333" s="942">
        <v>-0.54741927153847914</v>
      </c>
      <c r="AB1333" s="650"/>
      <c r="AC1333" s="650"/>
      <c r="AX1333" s="1101"/>
      <c r="AY1333" s="1105"/>
      <c r="AZ1333" s="1105"/>
      <c r="BA1333" s="909" t="s">
        <v>101</v>
      </c>
      <c r="BB1333" s="971" t="s">
        <v>2357</v>
      </c>
      <c r="BC1333" s="941">
        <v>0.29324461232743804</v>
      </c>
      <c r="BD1333" s="941">
        <v>71.137148442119241</v>
      </c>
      <c r="BE1333" s="941">
        <v>3.8494145692594899E-2</v>
      </c>
      <c r="BF1333" s="941">
        <v>-1.8074127322437004</v>
      </c>
      <c r="BG1333" s="942">
        <v>-2.592060108963367E-2</v>
      </c>
    </row>
    <row r="1334" spans="18:59" ht="16.5">
      <c r="R1334" s="1101"/>
      <c r="S1334" s="1105"/>
      <c r="T1334" s="1105"/>
      <c r="U1334" s="909" t="s">
        <v>102</v>
      </c>
      <c r="V1334" s="971" t="s">
        <v>2425</v>
      </c>
      <c r="W1334" s="941">
        <v>0.25801492186506025</v>
      </c>
      <c r="X1334" s="941">
        <v>77.717682867405728</v>
      </c>
      <c r="Y1334" s="941">
        <v>4.9654648993516588E-7</v>
      </c>
      <c r="Z1334" s="941">
        <v>-2.3647665146074037</v>
      </c>
      <c r="AA1334" s="942">
        <v>-0.80190015205926779</v>
      </c>
      <c r="AB1334" s="650"/>
      <c r="AC1334" s="650"/>
      <c r="AX1334" s="1101"/>
      <c r="AY1334" s="1105"/>
      <c r="AZ1334" s="1105"/>
      <c r="BA1334" s="909" t="s">
        <v>102</v>
      </c>
      <c r="BB1334" s="971" t="s">
        <v>2368</v>
      </c>
      <c r="BC1334" s="941">
        <v>0.2875420610051741</v>
      </c>
      <c r="BD1334" s="941">
        <v>72.216787229788224</v>
      </c>
      <c r="BE1334" s="941">
        <v>2.4778246594690237E-6</v>
      </c>
      <c r="BF1334" s="941">
        <v>-2.5396372059523022</v>
      </c>
      <c r="BG1334" s="942">
        <v>-0.79369612738102768</v>
      </c>
    </row>
    <row r="1335" spans="18:59" ht="16.5">
      <c r="R1335" s="1101"/>
      <c r="S1335" s="1105"/>
      <c r="T1335" s="1105"/>
      <c r="U1335" s="909" t="s">
        <v>103</v>
      </c>
      <c r="V1335" s="971" t="s">
        <v>2426</v>
      </c>
      <c r="W1335" s="941">
        <v>0.2450119674577769</v>
      </c>
      <c r="X1335" s="941">
        <v>77.86186678766083</v>
      </c>
      <c r="Y1335" s="941">
        <v>3.1409078045552775E-10</v>
      </c>
      <c r="Z1335" s="941">
        <v>-2.6586750182408978</v>
      </c>
      <c r="AA1335" s="942">
        <v>-1.1746583150924388</v>
      </c>
      <c r="AB1335" s="650"/>
      <c r="AC1335" s="650"/>
      <c r="AX1335" s="1101"/>
      <c r="AY1335" s="1105"/>
      <c r="AZ1335" s="1105"/>
      <c r="BA1335" s="909" t="s">
        <v>103</v>
      </c>
      <c r="BB1335" s="971" t="s">
        <v>2414</v>
      </c>
      <c r="BC1335" s="941">
        <v>0.25955162595081843</v>
      </c>
      <c r="BD1335" s="941">
        <v>76.892744479494894</v>
      </c>
      <c r="BE1335" s="941">
        <v>5.6602554619684511E-10</v>
      </c>
      <c r="BF1335" s="941">
        <v>-2.7863550991613875</v>
      </c>
      <c r="BG1335" s="942">
        <v>-1.2136449008386136</v>
      </c>
    </row>
    <row r="1336" spans="18:59" ht="16.5">
      <c r="R1336" s="1101"/>
      <c r="S1336" s="1105"/>
      <c r="T1336" s="1112"/>
      <c r="U1336" s="914" t="s">
        <v>104</v>
      </c>
      <c r="V1336" s="973" t="s">
        <v>2427</v>
      </c>
      <c r="W1336" s="974">
        <v>0.26166970619027607</v>
      </c>
      <c r="X1336" s="974">
        <v>77.422864989932563</v>
      </c>
      <c r="Y1336" s="974">
        <v>1.6405179029783149E-19</v>
      </c>
      <c r="Z1336" s="974">
        <v>-4.125931333088924</v>
      </c>
      <c r="AA1336" s="975">
        <v>-2.5407353335781995</v>
      </c>
      <c r="AB1336" s="650"/>
      <c r="AC1336" s="650"/>
      <c r="AX1336" s="1101"/>
      <c r="AY1336" s="1105"/>
      <c r="AZ1336" s="1112"/>
      <c r="BA1336" s="914" t="s">
        <v>104</v>
      </c>
      <c r="BB1336" s="973" t="s">
        <v>2355</v>
      </c>
      <c r="BC1336" s="974">
        <v>0.2618057680971228</v>
      </c>
      <c r="BD1336" s="974">
        <v>76.602099313658528</v>
      </c>
      <c r="BE1336" s="974">
        <v>2.5435809079818004E-15</v>
      </c>
      <c r="BF1336" s="974">
        <v>-3.5432809986926093</v>
      </c>
      <c r="BG1336" s="975">
        <v>-1.9567190013071343</v>
      </c>
    </row>
    <row r="1337" spans="18:59" ht="15">
      <c r="R1337" s="1101"/>
      <c r="S1337" s="1105"/>
      <c r="T1337" s="1286" t="s">
        <v>100</v>
      </c>
      <c r="U1337" s="904" t="s">
        <v>99</v>
      </c>
      <c r="V1337" s="996">
        <v>0.4166666666666673</v>
      </c>
      <c r="W1337" s="977">
        <v>0.26625680753617204</v>
      </c>
      <c r="X1337" s="977">
        <v>76.936911610365343</v>
      </c>
      <c r="Y1337" s="977">
        <v>1</v>
      </c>
      <c r="Z1337" s="977">
        <v>-0.38998804047982522</v>
      </c>
      <c r="AA1337" s="978">
        <v>1.2233213738131599</v>
      </c>
      <c r="AB1337" s="650"/>
      <c r="AC1337" s="650"/>
      <c r="AX1337" s="1101"/>
      <c r="AY1337" s="1105"/>
      <c r="AZ1337" s="1286" t="s">
        <v>100</v>
      </c>
      <c r="BA1337" s="904" t="s">
        <v>99</v>
      </c>
      <c r="BB1337" s="996">
        <v>0.16666666666666602</v>
      </c>
      <c r="BC1337" s="977">
        <v>0.27030547947039252</v>
      </c>
      <c r="BD1337" s="977">
        <v>75.320096280720179</v>
      </c>
      <c r="BE1337" s="977">
        <v>1</v>
      </c>
      <c r="BF1337" s="977">
        <v>-0.6528181432360064</v>
      </c>
      <c r="BG1337" s="978">
        <v>0.98615147656933844</v>
      </c>
    </row>
    <row r="1338" spans="18:59" ht="16.5">
      <c r="R1338" s="1101"/>
      <c r="S1338" s="1105"/>
      <c r="T1338" s="1105"/>
      <c r="U1338" s="909" t="s">
        <v>101</v>
      </c>
      <c r="V1338" s="971" t="s">
        <v>2357</v>
      </c>
      <c r="W1338" s="941">
        <v>0.27507229473619121</v>
      </c>
      <c r="X1338" s="941">
        <v>77.827594150540008</v>
      </c>
      <c r="Y1338" s="941">
        <v>1.9789206187676708E-2</v>
      </c>
      <c r="Z1338" s="941">
        <v>-1.7497230678416726</v>
      </c>
      <c r="AA1338" s="942">
        <v>-8.3610265491660757E-2</v>
      </c>
      <c r="AB1338" s="650"/>
      <c r="AC1338" s="650"/>
      <c r="AX1338" s="1101"/>
      <c r="AY1338" s="1105"/>
      <c r="AZ1338" s="1105"/>
      <c r="BA1338" s="909" t="s">
        <v>101</v>
      </c>
      <c r="BB1338" s="979">
        <v>-0.75000000000000089</v>
      </c>
      <c r="BC1338" s="941">
        <v>0.31587094507269997</v>
      </c>
      <c r="BD1338" s="941">
        <v>76.712210670463463</v>
      </c>
      <c r="BE1338" s="941">
        <v>0.30118003558950829</v>
      </c>
      <c r="BF1338" s="941">
        <v>-1.7070561902232297</v>
      </c>
      <c r="BG1338" s="942">
        <v>0.20705619022322805</v>
      </c>
    </row>
    <row r="1339" spans="18:59" ht="16.5">
      <c r="R1339" s="1101"/>
      <c r="S1339" s="1105"/>
      <c r="T1339" s="1105"/>
      <c r="U1339" s="909" t="s">
        <v>102</v>
      </c>
      <c r="V1339" s="971" t="s">
        <v>2359</v>
      </c>
      <c r="W1339" s="941">
        <v>0.27368783903996635</v>
      </c>
      <c r="X1339" s="941">
        <v>77.741300345072446</v>
      </c>
      <c r="Y1339" s="941">
        <v>8.4296856832793748E-4</v>
      </c>
      <c r="Z1339" s="941">
        <v>-1.9955594092952695</v>
      </c>
      <c r="AA1339" s="942">
        <v>-0.33777392403806711</v>
      </c>
      <c r="AB1339" s="650"/>
      <c r="AC1339" s="650"/>
      <c r="AX1339" s="1101"/>
      <c r="AY1339" s="1105"/>
      <c r="AZ1339" s="1105"/>
      <c r="BA1339" s="909" t="s">
        <v>102</v>
      </c>
      <c r="BB1339" s="971" t="s">
        <v>2399</v>
      </c>
      <c r="BC1339" s="941">
        <v>0.31058410797906977</v>
      </c>
      <c r="BD1339" s="941">
        <v>77.232608289085675</v>
      </c>
      <c r="BE1339" s="941">
        <v>1.0172496394270616E-4</v>
      </c>
      <c r="BF1339" s="941">
        <v>-2.440833669446278</v>
      </c>
      <c r="BG1339" s="942">
        <v>-0.55916633055371956</v>
      </c>
    </row>
    <row r="1340" spans="18:59" ht="16.5">
      <c r="R1340" s="1101"/>
      <c r="S1340" s="1105"/>
      <c r="T1340" s="1105"/>
      <c r="U1340" s="909" t="s">
        <v>103</v>
      </c>
      <c r="V1340" s="971" t="s">
        <v>2399</v>
      </c>
      <c r="W1340" s="941">
        <v>0.26146548057222402</v>
      </c>
      <c r="X1340" s="941">
        <v>76.079494093896756</v>
      </c>
      <c r="Y1340" s="941">
        <v>2.7861097120421026E-6</v>
      </c>
      <c r="Z1340" s="941">
        <v>-2.2924252907320346</v>
      </c>
      <c r="AA1340" s="942">
        <v>-0.70757470926796728</v>
      </c>
      <c r="AB1340" s="650"/>
      <c r="AC1340" s="650"/>
      <c r="AX1340" s="1101"/>
      <c r="AY1340" s="1105"/>
      <c r="AZ1340" s="1105"/>
      <c r="BA1340" s="909" t="s">
        <v>103</v>
      </c>
      <c r="BB1340" s="971" t="s">
        <v>2428</v>
      </c>
      <c r="BC1340" s="941">
        <v>0.28486680714987622</v>
      </c>
      <c r="BD1340" s="941">
        <v>77.617318908745716</v>
      </c>
      <c r="BE1340" s="941">
        <v>1.3919636528981237E-7</v>
      </c>
      <c r="BF1340" s="941">
        <v>-2.6961265063658306</v>
      </c>
      <c r="BG1340" s="942">
        <v>-0.97054016030083801</v>
      </c>
    </row>
    <row r="1341" spans="18:59" ht="16.5">
      <c r="R1341" s="1101"/>
      <c r="S1341" s="1105"/>
      <c r="T1341" s="1112"/>
      <c r="U1341" s="914" t="s">
        <v>104</v>
      </c>
      <c r="V1341" s="973" t="s">
        <v>2429</v>
      </c>
      <c r="W1341" s="974">
        <v>0.27713601077997552</v>
      </c>
      <c r="X1341" s="974">
        <v>77.922533339043625</v>
      </c>
      <c r="Y1341" s="974">
        <v>1.9003204979268479E-15</v>
      </c>
      <c r="Z1341" s="974">
        <v>-3.755940617776754</v>
      </c>
      <c r="AA1341" s="975">
        <v>-2.0773927155570346</v>
      </c>
      <c r="AB1341" s="650"/>
      <c r="AC1341" s="650"/>
      <c r="AX1341" s="1101"/>
      <c r="AY1341" s="1105"/>
      <c r="AZ1341" s="1112"/>
      <c r="BA1341" s="914" t="s">
        <v>104</v>
      </c>
      <c r="BB1341" s="973" t="s">
        <v>2356</v>
      </c>
      <c r="BC1341" s="974">
        <v>0.28692213489198715</v>
      </c>
      <c r="BD1341" s="974">
        <v>77.76528395282682</v>
      </c>
      <c r="BE1341" s="974">
        <v>1.6325616292102191E-12</v>
      </c>
      <c r="BF1341" s="974">
        <v>-3.4522990442871544</v>
      </c>
      <c r="BG1341" s="975">
        <v>-1.7143676223792566</v>
      </c>
    </row>
    <row r="1342" spans="18:59" ht="16.5">
      <c r="R1342" s="1101"/>
      <c r="S1342" s="1105"/>
      <c r="T1342" s="1286" t="s">
        <v>101</v>
      </c>
      <c r="U1342" s="904" t="s">
        <v>99</v>
      </c>
      <c r="V1342" s="976" t="s">
        <v>2386</v>
      </c>
      <c r="W1342" s="977">
        <v>0.25948301292782294</v>
      </c>
      <c r="X1342" s="977">
        <v>77.610149422940268</v>
      </c>
      <c r="Y1342" s="977">
        <v>3.0178346564280703E-5</v>
      </c>
      <c r="Z1342" s="977">
        <v>0.54741927153847914</v>
      </c>
      <c r="AA1342" s="978">
        <v>2.1192473951281889</v>
      </c>
      <c r="AB1342" s="650"/>
      <c r="AC1342" s="650"/>
      <c r="AX1342" s="1101"/>
      <c r="AY1342" s="1105"/>
      <c r="AZ1342" s="1286" t="s">
        <v>101</v>
      </c>
      <c r="BA1342" s="904" t="s">
        <v>99</v>
      </c>
      <c r="BB1342" s="976" t="s">
        <v>2365</v>
      </c>
      <c r="BC1342" s="977">
        <v>0.29324461232743804</v>
      </c>
      <c r="BD1342" s="977">
        <v>71.137148442119241</v>
      </c>
      <c r="BE1342" s="977">
        <v>3.8494145692594899E-2</v>
      </c>
      <c r="BF1342" s="977">
        <v>2.592060108963367E-2</v>
      </c>
      <c r="BG1342" s="978">
        <v>1.8074127322437004</v>
      </c>
    </row>
    <row r="1343" spans="18:59" ht="16.5">
      <c r="R1343" s="1101"/>
      <c r="S1343" s="1105"/>
      <c r="T1343" s="1105"/>
      <c r="U1343" s="909" t="s">
        <v>100</v>
      </c>
      <c r="V1343" s="971" t="s">
        <v>2365</v>
      </c>
      <c r="W1343" s="941">
        <v>0.27507229473619121</v>
      </c>
      <c r="X1343" s="941">
        <v>77.827594150540008</v>
      </c>
      <c r="Y1343" s="941">
        <v>1.9789206187676708E-2</v>
      </c>
      <c r="Z1343" s="941">
        <v>8.3610265491660757E-2</v>
      </c>
      <c r="AA1343" s="942">
        <v>1.7497230678416726</v>
      </c>
      <c r="AB1343" s="650"/>
      <c r="AC1343" s="650"/>
      <c r="AX1343" s="1101"/>
      <c r="AY1343" s="1105"/>
      <c r="AZ1343" s="1105"/>
      <c r="BA1343" s="909" t="s">
        <v>100</v>
      </c>
      <c r="BB1343" s="979">
        <v>0.75000000000000089</v>
      </c>
      <c r="BC1343" s="941">
        <v>0.31587094507269997</v>
      </c>
      <c r="BD1343" s="941">
        <v>76.712210670463463</v>
      </c>
      <c r="BE1343" s="941">
        <v>0.30118003558950829</v>
      </c>
      <c r="BF1343" s="941">
        <v>-0.20705619022322805</v>
      </c>
      <c r="BG1343" s="942">
        <v>1.7070561902232297</v>
      </c>
    </row>
    <row r="1344" spans="18:59" ht="15">
      <c r="R1344" s="1101"/>
      <c r="S1344" s="1105"/>
      <c r="T1344" s="1105"/>
      <c r="U1344" s="909" t="s">
        <v>102</v>
      </c>
      <c r="V1344" s="979">
        <v>-0.25000000000000155</v>
      </c>
      <c r="W1344" s="941">
        <v>0.26710256396581644</v>
      </c>
      <c r="X1344" s="941">
        <v>77.991155844685792</v>
      </c>
      <c r="Y1344" s="941">
        <v>1</v>
      </c>
      <c r="Z1344" s="941">
        <v>-1.058866300623919</v>
      </c>
      <c r="AA1344" s="942">
        <v>0.55886630062391585</v>
      </c>
      <c r="AB1344" s="650"/>
      <c r="AC1344" s="650"/>
      <c r="AX1344" s="1101"/>
      <c r="AY1344" s="1105"/>
      <c r="AZ1344" s="1105"/>
      <c r="BA1344" s="909" t="s">
        <v>102</v>
      </c>
      <c r="BB1344" s="979">
        <v>-0.74999999999999811</v>
      </c>
      <c r="BC1344" s="941">
        <v>0.33074134691100399</v>
      </c>
      <c r="BD1344" s="941">
        <v>77.92856444825145</v>
      </c>
      <c r="BE1344" s="941">
        <v>0.39182640068056851</v>
      </c>
      <c r="BF1344" s="941">
        <v>-1.7516089793176897</v>
      </c>
      <c r="BG1344" s="942">
        <v>0.25160897931769333</v>
      </c>
    </row>
    <row r="1345" spans="18:59" ht="16.5">
      <c r="R1345" s="1101"/>
      <c r="S1345" s="1105"/>
      <c r="T1345" s="1105"/>
      <c r="U1345" s="909" t="s">
        <v>103</v>
      </c>
      <c r="V1345" s="979">
        <v>-0.58333333333333415</v>
      </c>
      <c r="W1345" s="941">
        <v>0.25456422366391274</v>
      </c>
      <c r="X1345" s="941">
        <v>77.022444683713132</v>
      </c>
      <c r="Y1345" s="941">
        <v>0.3700238721080038</v>
      </c>
      <c r="Z1345" s="941">
        <v>-1.3545365830738834</v>
      </c>
      <c r="AA1345" s="942">
        <v>0.18786991640721512</v>
      </c>
      <c r="AB1345" s="650"/>
      <c r="AC1345" s="650"/>
      <c r="AX1345" s="1101"/>
      <c r="AY1345" s="1105"/>
      <c r="AZ1345" s="1105"/>
      <c r="BA1345" s="909" t="s">
        <v>103</v>
      </c>
      <c r="BB1345" s="971" t="s">
        <v>2349</v>
      </c>
      <c r="BC1345" s="941">
        <v>0.30671884233466229</v>
      </c>
      <c r="BD1345" s="941">
        <v>75.057989146370858</v>
      </c>
      <c r="BE1345" s="941">
        <v>1.063815004676893E-2</v>
      </c>
      <c r="BF1345" s="941">
        <v>-2.0133189543531729</v>
      </c>
      <c r="BG1345" s="942">
        <v>-0.15334771231349417</v>
      </c>
    </row>
    <row r="1346" spans="18:59" ht="16.5">
      <c r="R1346" s="1101"/>
      <c r="S1346" s="1105"/>
      <c r="T1346" s="1112"/>
      <c r="U1346" s="914" t="s">
        <v>104</v>
      </c>
      <c r="V1346" s="973" t="s">
        <v>2414</v>
      </c>
      <c r="W1346" s="974">
        <v>0.27063465208613852</v>
      </c>
      <c r="X1346" s="974">
        <v>77.981121755073403</v>
      </c>
      <c r="Y1346" s="974">
        <v>2.1241320139279741E-9</v>
      </c>
      <c r="Z1346" s="974">
        <v>-2.8195658535085482</v>
      </c>
      <c r="AA1346" s="975">
        <v>-1.1804341464919075</v>
      </c>
      <c r="AB1346" s="650"/>
      <c r="AC1346" s="650"/>
      <c r="AX1346" s="1101"/>
      <c r="AY1346" s="1105"/>
      <c r="AZ1346" s="1112"/>
      <c r="BA1346" s="914" t="s">
        <v>104</v>
      </c>
      <c r="BB1346" s="973" t="s">
        <v>2428</v>
      </c>
      <c r="BC1346" s="974">
        <v>0.30862867967563601</v>
      </c>
      <c r="BD1346" s="974">
        <v>75.467142619882409</v>
      </c>
      <c r="BE1346" s="974">
        <v>1.2256730622817662E-6</v>
      </c>
      <c r="BF1346" s="974">
        <v>-2.768942782292255</v>
      </c>
      <c r="BG1346" s="975">
        <v>-0.89772388437415451</v>
      </c>
    </row>
    <row r="1347" spans="18:59" ht="16.5">
      <c r="R1347" s="1101"/>
      <c r="S1347" s="1105"/>
      <c r="T1347" s="1286" t="s">
        <v>102</v>
      </c>
      <c r="U1347" s="904" t="s">
        <v>99</v>
      </c>
      <c r="V1347" s="976" t="s">
        <v>2430</v>
      </c>
      <c r="W1347" s="977">
        <v>0.25801492186506025</v>
      </c>
      <c r="X1347" s="977">
        <v>77.717682867405728</v>
      </c>
      <c r="Y1347" s="977">
        <v>4.9654648993516588E-7</v>
      </c>
      <c r="Z1347" s="977">
        <v>0.80190015205926779</v>
      </c>
      <c r="AA1347" s="978">
        <v>2.3647665146074037</v>
      </c>
      <c r="AB1347" s="650"/>
      <c r="AC1347" s="650"/>
      <c r="AX1347" s="1101"/>
      <c r="AY1347" s="1105"/>
      <c r="AZ1347" s="1286" t="s">
        <v>102</v>
      </c>
      <c r="BA1347" s="904" t="s">
        <v>99</v>
      </c>
      <c r="BB1347" s="976" t="s">
        <v>2385</v>
      </c>
      <c r="BC1347" s="977">
        <v>0.2875420610051741</v>
      </c>
      <c r="BD1347" s="977">
        <v>72.216787229788224</v>
      </c>
      <c r="BE1347" s="977">
        <v>2.4778246594690237E-6</v>
      </c>
      <c r="BF1347" s="977">
        <v>0.79369612738102768</v>
      </c>
      <c r="BG1347" s="978">
        <v>2.5396372059523022</v>
      </c>
    </row>
    <row r="1348" spans="18:59" ht="16.5">
      <c r="R1348" s="1101"/>
      <c r="S1348" s="1105"/>
      <c r="T1348" s="1105"/>
      <c r="U1348" s="909" t="s">
        <v>100</v>
      </c>
      <c r="V1348" s="971" t="s">
        <v>2372</v>
      </c>
      <c r="W1348" s="941">
        <v>0.27368783903996635</v>
      </c>
      <c r="X1348" s="941">
        <v>77.741300345072446</v>
      </c>
      <c r="Y1348" s="941">
        <v>8.4296856832793748E-4</v>
      </c>
      <c r="Z1348" s="941">
        <v>0.33777392403806711</v>
      </c>
      <c r="AA1348" s="942">
        <v>1.9955594092952695</v>
      </c>
      <c r="AB1348" s="650"/>
      <c r="AC1348" s="650"/>
      <c r="AX1348" s="1101"/>
      <c r="AY1348" s="1105"/>
      <c r="AZ1348" s="1105"/>
      <c r="BA1348" s="909" t="s">
        <v>100</v>
      </c>
      <c r="BB1348" s="971" t="s">
        <v>2408</v>
      </c>
      <c r="BC1348" s="941">
        <v>0.31058410797906977</v>
      </c>
      <c r="BD1348" s="941">
        <v>77.232608289085675</v>
      </c>
      <c r="BE1348" s="941">
        <v>1.0172496394270616E-4</v>
      </c>
      <c r="BF1348" s="941">
        <v>0.55916633055371956</v>
      </c>
      <c r="BG1348" s="942">
        <v>2.440833669446278</v>
      </c>
    </row>
    <row r="1349" spans="18:59" ht="15">
      <c r="R1349" s="1101"/>
      <c r="S1349" s="1105"/>
      <c r="T1349" s="1105"/>
      <c r="U1349" s="909" t="s">
        <v>101</v>
      </c>
      <c r="V1349" s="979">
        <v>0.25000000000000155</v>
      </c>
      <c r="W1349" s="941">
        <v>0.26710256396581644</v>
      </c>
      <c r="X1349" s="941">
        <v>77.991155844685792</v>
      </c>
      <c r="Y1349" s="941">
        <v>1</v>
      </c>
      <c r="Z1349" s="941">
        <v>-0.55886630062391585</v>
      </c>
      <c r="AA1349" s="942">
        <v>1.058866300623919</v>
      </c>
      <c r="AB1349" s="650"/>
      <c r="AC1349" s="650"/>
      <c r="AX1349" s="1101"/>
      <c r="AY1349" s="1105"/>
      <c r="AZ1349" s="1105"/>
      <c r="BA1349" s="909" t="s">
        <v>101</v>
      </c>
      <c r="BB1349" s="979">
        <v>0.74999999999999811</v>
      </c>
      <c r="BC1349" s="941">
        <v>0.33074134691100399</v>
      </c>
      <c r="BD1349" s="941">
        <v>77.92856444825145</v>
      </c>
      <c r="BE1349" s="941">
        <v>0.39182640068056851</v>
      </c>
      <c r="BF1349" s="941">
        <v>-0.25160897931769333</v>
      </c>
      <c r="BG1349" s="942">
        <v>1.7516089793176897</v>
      </c>
    </row>
    <row r="1350" spans="18:59" ht="15">
      <c r="R1350" s="1101"/>
      <c r="S1350" s="1105"/>
      <c r="T1350" s="1105"/>
      <c r="U1350" s="909" t="s">
        <v>103</v>
      </c>
      <c r="V1350" s="979">
        <v>-0.33333333333333265</v>
      </c>
      <c r="W1350" s="941">
        <v>0.25306759942067458</v>
      </c>
      <c r="X1350" s="941">
        <v>77.194791596463446</v>
      </c>
      <c r="Y1350" s="941">
        <v>1</v>
      </c>
      <c r="Z1350" s="941">
        <v>-1.0999477178365782</v>
      </c>
      <c r="AA1350" s="942">
        <v>0.43328105116991289</v>
      </c>
      <c r="AB1350" s="650"/>
      <c r="AC1350" s="650"/>
      <c r="AX1350" s="1101"/>
      <c r="AY1350" s="1105"/>
      <c r="AZ1350" s="1105"/>
      <c r="BA1350" s="909" t="s">
        <v>103</v>
      </c>
      <c r="BB1350" s="979">
        <v>-0.33333333333333537</v>
      </c>
      <c r="BC1350" s="941">
        <v>0.30127144310596254</v>
      </c>
      <c r="BD1350" s="941">
        <v>75.841182504249701</v>
      </c>
      <c r="BE1350" s="941">
        <v>1</v>
      </c>
      <c r="BF1350" s="941">
        <v>-1.2464919371266263</v>
      </c>
      <c r="BG1350" s="942">
        <v>0.57982527045995569</v>
      </c>
    </row>
    <row r="1351" spans="18:59" ht="16.5">
      <c r="R1351" s="1101"/>
      <c r="S1351" s="1105"/>
      <c r="T1351" s="1112"/>
      <c r="U1351" s="914" t="s">
        <v>104</v>
      </c>
      <c r="V1351" s="973" t="s">
        <v>2361</v>
      </c>
      <c r="W1351" s="974">
        <v>0.26922737753935372</v>
      </c>
      <c r="X1351" s="974">
        <v>77.946479166483599</v>
      </c>
      <c r="Y1351" s="974">
        <v>1.0409383020483459E-7</v>
      </c>
      <c r="Z1351" s="974">
        <v>-2.5653156518534677</v>
      </c>
      <c r="AA1351" s="975">
        <v>-0.93468434814698464</v>
      </c>
      <c r="AB1351" s="650"/>
      <c r="AC1351" s="650"/>
      <c r="AX1351" s="1101"/>
      <c r="AY1351" s="1105"/>
      <c r="AZ1351" s="1112"/>
      <c r="BA1351" s="914" t="s">
        <v>104</v>
      </c>
      <c r="BB1351" s="973" t="s">
        <v>2349</v>
      </c>
      <c r="BC1351" s="974">
        <v>0.3032155934419602</v>
      </c>
      <c r="BD1351" s="974">
        <v>76.198123768371062</v>
      </c>
      <c r="BE1351" s="974">
        <v>9.2460563872246264E-3</v>
      </c>
      <c r="BF1351" s="974">
        <v>-2.00224456960387</v>
      </c>
      <c r="BG1351" s="975">
        <v>-0.16442209706254288</v>
      </c>
    </row>
    <row r="1352" spans="18:59" ht="16.5">
      <c r="R1352" s="1101"/>
      <c r="S1352" s="1105"/>
      <c r="T1352" s="1286" t="s">
        <v>103</v>
      </c>
      <c r="U1352" s="904" t="s">
        <v>99</v>
      </c>
      <c r="V1352" s="976" t="s">
        <v>2431</v>
      </c>
      <c r="W1352" s="977">
        <v>0.2450119674577769</v>
      </c>
      <c r="X1352" s="977">
        <v>77.86186678766083</v>
      </c>
      <c r="Y1352" s="977">
        <v>3.1409078045552775E-10</v>
      </c>
      <c r="Z1352" s="977">
        <v>1.1746583150924388</v>
      </c>
      <c r="AA1352" s="978">
        <v>2.6586750182408978</v>
      </c>
      <c r="AB1352" s="650"/>
      <c r="AC1352" s="650"/>
      <c r="AX1352" s="1101"/>
      <c r="AY1352" s="1105"/>
      <c r="AZ1352" s="1286" t="s">
        <v>103</v>
      </c>
      <c r="BA1352" s="904" t="s">
        <v>99</v>
      </c>
      <c r="BB1352" s="976" t="s">
        <v>2422</v>
      </c>
      <c r="BC1352" s="977">
        <v>0.25955162595081843</v>
      </c>
      <c r="BD1352" s="977">
        <v>76.892744479494894</v>
      </c>
      <c r="BE1352" s="977">
        <v>5.6602554619684511E-10</v>
      </c>
      <c r="BF1352" s="977">
        <v>1.2136449008386136</v>
      </c>
      <c r="BG1352" s="978">
        <v>2.7863550991613875</v>
      </c>
    </row>
    <row r="1353" spans="18:59" ht="16.5">
      <c r="R1353" s="1101"/>
      <c r="S1353" s="1105"/>
      <c r="T1353" s="1105"/>
      <c r="U1353" s="909" t="s">
        <v>100</v>
      </c>
      <c r="V1353" s="971" t="s">
        <v>2408</v>
      </c>
      <c r="W1353" s="941">
        <v>0.26146548057222402</v>
      </c>
      <c r="X1353" s="941">
        <v>76.079494093896756</v>
      </c>
      <c r="Y1353" s="941">
        <v>2.7861097120421026E-6</v>
      </c>
      <c r="Z1353" s="941">
        <v>0.70757470926796728</v>
      </c>
      <c r="AA1353" s="942">
        <v>2.2924252907320346</v>
      </c>
      <c r="AB1353" s="650"/>
      <c r="AC1353" s="650"/>
      <c r="AX1353" s="1101"/>
      <c r="AY1353" s="1105"/>
      <c r="AZ1353" s="1105"/>
      <c r="BA1353" s="909" t="s">
        <v>100</v>
      </c>
      <c r="BB1353" s="971" t="s">
        <v>2432</v>
      </c>
      <c r="BC1353" s="941">
        <v>0.28486680714987622</v>
      </c>
      <c r="BD1353" s="941">
        <v>77.617318908745716</v>
      </c>
      <c r="BE1353" s="941">
        <v>1.3919636528981237E-7</v>
      </c>
      <c r="BF1353" s="941">
        <v>0.97054016030083801</v>
      </c>
      <c r="BG1353" s="942">
        <v>2.6961265063658306</v>
      </c>
    </row>
    <row r="1354" spans="18:59" ht="16.5">
      <c r="R1354" s="1101"/>
      <c r="S1354" s="1105"/>
      <c r="T1354" s="1105"/>
      <c r="U1354" s="909" t="s">
        <v>101</v>
      </c>
      <c r="V1354" s="979">
        <v>0.58333333333333415</v>
      </c>
      <c r="W1354" s="941">
        <v>0.25456422366391274</v>
      </c>
      <c r="X1354" s="941">
        <v>77.022444683713132</v>
      </c>
      <c r="Y1354" s="941">
        <v>0.3700238721080038</v>
      </c>
      <c r="Z1354" s="941">
        <v>-0.18786991640721512</v>
      </c>
      <c r="AA1354" s="942">
        <v>1.3545365830738834</v>
      </c>
      <c r="AB1354" s="650"/>
      <c r="AC1354" s="650"/>
      <c r="AX1354" s="1101"/>
      <c r="AY1354" s="1105"/>
      <c r="AZ1354" s="1105"/>
      <c r="BA1354" s="909" t="s">
        <v>101</v>
      </c>
      <c r="BB1354" s="971" t="s">
        <v>2363</v>
      </c>
      <c r="BC1354" s="941">
        <v>0.30671884233466229</v>
      </c>
      <c r="BD1354" s="941">
        <v>75.057989146370858</v>
      </c>
      <c r="BE1354" s="941">
        <v>1.063815004676893E-2</v>
      </c>
      <c r="BF1354" s="941">
        <v>0.15334771231349417</v>
      </c>
      <c r="BG1354" s="942">
        <v>2.0133189543531729</v>
      </c>
    </row>
    <row r="1355" spans="18:59" ht="15">
      <c r="R1355" s="1101"/>
      <c r="S1355" s="1105"/>
      <c r="T1355" s="1105"/>
      <c r="U1355" s="909" t="s">
        <v>102</v>
      </c>
      <c r="V1355" s="979">
        <v>0.33333333333333265</v>
      </c>
      <c r="W1355" s="941">
        <v>0.25306759942067458</v>
      </c>
      <c r="X1355" s="941">
        <v>77.194791596463446</v>
      </c>
      <c r="Y1355" s="941">
        <v>1</v>
      </c>
      <c r="Z1355" s="941">
        <v>-0.43328105116991289</v>
      </c>
      <c r="AA1355" s="942">
        <v>1.0999477178365782</v>
      </c>
      <c r="AB1355" s="650"/>
      <c r="AC1355" s="650"/>
      <c r="AX1355" s="1101"/>
      <c r="AY1355" s="1105"/>
      <c r="AZ1355" s="1105"/>
      <c r="BA1355" s="909" t="s">
        <v>102</v>
      </c>
      <c r="BB1355" s="979">
        <v>0.33333333333333537</v>
      </c>
      <c r="BC1355" s="941">
        <v>0.30127144310596254</v>
      </c>
      <c r="BD1355" s="941">
        <v>75.841182504249701</v>
      </c>
      <c r="BE1355" s="941">
        <v>1</v>
      </c>
      <c r="BF1355" s="941">
        <v>-0.57982527045995569</v>
      </c>
      <c r="BG1355" s="942">
        <v>1.2464919371266263</v>
      </c>
    </row>
    <row r="1356" spans="18:59" ht="16.5">
      <c r="R1356" s="1101"/>
      <c r="S1356" s="1105"/>
      <c r="T1356" s="1112"/>
      <c r="U1356" s="914" t="s">
        <v>104</v>
      </c>
      <c r="V1356" s="973" t="s">
        <v>2351</v>
      </c>
      <c r="W1356" s="974">
        <v>0.25679280579723268</v>
      </c>
      <c r="X1356" s="974">
        <v>76.742787629936259</v>
      </c>
      <c r="Y1356" s="974">
        <v>6.7315039265323321E-6</v>
      </c>
      <c r="Z1356" s="974">
        <v>-2.1947122513348143</v>
      </c>
      <c r="AA1356" s="975">
        <v>-0.63862108199897261</v>
      </c>
      <c r="AB1356" s="650"/>
      <c r="AC1356" s="650"/>
      <c r="AX1356" s="1101"/>
      <c r="AY1356" s="1105"/>
      <c r="AZ1356" s="1112"/>
      <c r="BA1356" s="914" t="s">
        <v>104</v>
      </c>
      <c r="BB1356" s="980">
        <v>-0.7499999999998711</v>
      </c>
      <c r="BC1356" s="974">
        <v>0.27681456932930826</v>
      </c>
      <c r="BD1356" s="974">
        <v>77.981657000463755</v>
      </c>
      <c r="BE1356" s="974">
        <v>0.12425721947235228</v>
      </c>
      <c r="BF1356" s="974">
        <v>-1.5882803819348148</v>
      </c>
      <c r="BG1356" s="975">
        <v>8.8280381935072511E-2</v>
      </c>
    </row>
    <row r="1357" spans="18:59" ht="16.5">
      <c r="R1357" s="1101"/>
      <c r="S1357" s="1105"/>
      <c r="T1357" s="1286" t="s">
        <v>104</v>
      </c>
      <c r="U1357" s="904" t="s">
        <v>99</v>
      </c>
      <c r="V1357" s="976" t="s">
        <v>2433</v>
      </c>
      <c r="W1357" s="977">
        <v>0.26166970619027607</v>
      </c>
      <c r="X1357" s="977">
        <v>77.422864989932563</v>
      </c>
      <c r="Y1357" s="977">
        <v>1.6405179029783149E-19</v>
      </c>
      <c r="Z1357" s="977">
        <v>2.5407353335781995</v>
      </c>
      <c r="AA1357" s="978">
        <v>4.125931333088924</v>
      </c>
      <c r="AB1357" s="650"/>
      <c r="AC1357" s="650"/>
      <c r="AX1357" s="1101"/>
      <c r="AY1357" s="1105"/>
      <c r="AZ1357" s="1286" t="s">
        <v>104</v>
      </c>
      <c r="BA1357" s="904" t="s">
        <v>99</v>
      </c>
      <c r="BB1357" s="976" t="s">
        <v>2382</v>
      </c>
      <c r="BC1357" s="977">
        <v>0.2618057680971228</v>
      </c>
      <c r="BD1357" s="977">
        <v>76.602099313658528</v>
      </c>
      <c r="BE1357" s="977">
        <v>2.5435809079818004E-15</v>
      </c>
      <c r="BF1357" s="977">
        <v>1.9567190013071343</v>
      </c>
      <c r="BG1357" s="978">
        <v>3.5432809986926093</v>
      </c>
    </row>
    <row r="1358" spans="18:59" ht="16.5">
      <c r="R1358" s="1101"/>
      <c r="S1358" s="1105"/>
      <c r="T1358" s="1105"/>
      <c r="U1358" s="909" t="s">
        <v>100</v>
      </c>
      <c r="V1358" s="971" t="s">
        <v>2434</v>
      </c>
      <c r="W1358" s="941">
        <v>0.27713601077997552</v>
      </c>
      <c r="X1358" s="941">
        <v>77.922533339043625</v>
      </c>
      <c r="Y1358" s="941">
        <v>1.9003204979268479E-15</v>
      </c>
      <c r="Z1358" s="941">
        <v>2.0773927155570346</v>
      </c>
      <c r="AA1358" s="942">
        <v>3.755940617776754</v>
      </c>
      <c r="AB1358" s="650"/>
      <c r="AC1358" s="650"/>
      <c r="AX1358" s="1101"/>
      <c r="AY1358" s="1105"/>
      <c r="AZ1358" s="1105"/>
      <c r="BA1358" s="909" t="s">
        <v>100</v>
      </c>
      <c r="BB1358" s="971" t="s">
        <v>2383</v>
      </c>
      <c r="BC1358" s="941">
        <v>0.28692213489198715</v>
      </c>
      <c r="BD1358" s="941">
        <v>77.76528395282682</v>
      </c>
      <c r="BE1358" s="941">
        <v>1.6325616292102191E-12</v>
      </c>
      <c r="BF1358" s="941">
        <v>1.7143676223792566</v>
      </c>
      <c r="BG1358" s="942">
        <v>3.4522990442871544</v>
      </c>
    </row>
    <row r="1359" spans="18:59" ht="16.5">
      <c r="R1359" s="1101"/>
      <c r="S1359" s="1105"/>
      <c r="T1359" s="1105"/>
      <c r="U1359" s="909" t="s">
        <v>101</v>
      </c>
      <c r="V1359" s="971" t="s">
        <v>2422</v>
      </c>
      <c r="W1359" s="941">
        <v>0.27063465208613852</v>
      </c>
      <c r="X1359" s="941">
        <v>77.981121755073403</v>
      </c>
      <c r="Y1359" s="941">
        <v>2.1241320139279741E-9</v>
      </c>
      <c r="Z1359" s="941">
        <v>1.1804341464919075</v>
      </c>
      <c r="AA1359" s="942">
        <v>2.8195658535085482</v>
      </c>
      <c r="AB1359" s="650"/>
      <c r="AC1359" s="650"/>
      <c r="AX1359" s="1101"/>
      <c r="AY1359" s="1105"/>
      <c r="AZ1359" s="1105"/>
      <c r="BA1359" s="909" t="s">
        <v>101</v>
      </c>
      <c r="BB1359" s="971" t="s">
        <v>2432</v>
      </c>
      <c r="BC1359" s="941">
        <v>0.30862867967563601</v>
      </c>
      <c r="BD1359" s="941">
        <v>75.467142619882409</v>
      </c>
      <c r="BE1359" s="941">
        <v>1.2256730622817662E-6</v>
      </c>
      <c r="BF1359" s="941">
        <v>0.89772388437415451</v>
      </c>
      <c r="BG1359" s="942">
        <v>2.768942782292255</v>
      </c>
    </row>
    <row r="1360" spans="18:59" ht="16.5">
      <c r="R1360" s="1101"/>
      <c r="S1360" s="1105"/>
      <c r="T1360" s="1105"/>
      <c r="U1360" s="909" t="s">
        <v>102</v>
      </c>
      <c r="V1360" s="971" t="s">
        <v>2378</v>
      </c>
      <c r="W1360" s="941">
        <v>0.26922737753935372</v>
      </c>
      <c r="X1360" s="941">
        <v>77.946479166483599</v>
      </c>
      <c r="Y1360" s="941">
        <v>1.0409383020483459E-7</v>
      </c>
      <c r="Z1360" s="941">
        <v>0.93468434814698464</v>
      </c>
      <c r="AA1360" s="942">
        <v>2.5653156518534677</v>
      </c>
      <c r="AB1360" s="650"/>
      <c r="AC1360" s="650"/>
      <c r="AX1360" s="1101"/>
      <c r="AY1360" s="1105"/>
      <c r="AZ1360" s="1105"/>
      <c r="BA1360" s="909" t="s">
        <v>102</v>
      </c>
      <c r="BB1360" s="971" t="s">
        <v>2363</v>
      </c>
      <c r="BC1360" s="941">
        <v>0.3032155934419602</v>
      </c>
      <c r="BD1360" s="941">
        <v>76.198123768371062</v>
      </c>
      <c r="BE1360" s="941">
        <v>9.2460563872246264E-3</v>
      </c>
      <c r="BF1360" s="941">
        <v>0.16442209706254288</v>
      </c>
      <c r="BG1360" s="942">
        <v>2.00224456960387</v>
      </c>
    </row>
    <row r="1361" spans="18:59" ht="16.5">
      <c r="R1361" s="1102"/>
      <c r="S1361" s="1112"/>
      <c r="T1361" s="1112"/>
      <c r="U1361" s="914" t="s">
        <v>103</v>
      </c>
      <c r="V1361" s="973" t="s">
        <v>2369</v>
      </c>
      <c r="W1361" s="974">
        <v>0.25679280579723268</v>
      </c>
      <c r="X1361" s="974">
        <v>76.742787629936259</v>
      </c>
      <c r="Y1361" s="974">
        <v>6.7315039265323321E-6</v>
      </c>
      <c r="Z1361" s="974">
        <v>0.63862108199897261</v>
      </c>
      <c r="AA1361" s="975">
        <v>2.1947122513348143</v>
      </c>
      <c r="AB1361" s="650"/>
      <c r="AC1361" s="650"/>
      <c r="AX1361" s="1102"/>
      <c r="AY1361" s="1112"/>
      <c r="AZ1361" s="1112"/>
      <c r="BA1361" s="914" t="s">
        <v>103</v>
      </c>
      <c r="BB1361" s="980">
        <v>0.7499999999998711</v>
      </c>
      <c r="BC1361" s="974">
        <v>0.27681456932930826</v>
      </c>
      <c r="BD1361" s="974">
        <v>77.981657000463755</v>
      </c>
      <c r="BE1361" s="974">
        <v>0.12425721947235228</v>
      </c>
      <c r="BF1361" s="974">
        <v>-8.8280381935072511E-2</v>
      </c>
      <c r="BG1361" s="975">
        <v>1.5882803819348148</v>
      </c>
    </row>
    <row r="1362" spans="18:59" ht="18" thickBot="1">
      <c r="R1362" s="1288" t="s">
        <v>1</v>
      </c>
      <c r="S1362" s="1286" t="s">
        <v>858</v>
      </c>
      <c r="T1362" s="1286" t="s">
        <v>99</v>
      </c>
      <c r="U1362" s="904" t="s">
        <v>100</v>
      </c>
      <c r="V1362" s="981" t="s">
        <v>1943</v>
      </c>
      <c r="W1362" s="982" t="s">
        <v>851</v>
      </c>
      <c r="X1362" s="982" t="s">
        <v>851</v>
      </c>
      <c r="Y1362" s="982" t="s">
        <v>851</v>
      </c>
      <c r="Z1362" s="982" t="s">
        <v>851</v>
      </c>
      <c r="AA1362" s="983" t="s">
        <v>851</v>
      </c>
      <c r="AB1362" s="650"/>
      <c r="AC1362" s="650"/>
      <c r="AX1362" s="1288" t="s">
        <v>1</v>
      </c>
      <c r="AY1362" s="1286" t="s">
        <v>858</v>
      </c>
      <c r="AZ1362" s="1286" t="s">
        <v>99</v>
      </c>
      <c r="BA1362" s="904" t="s">
        <v>100</v>
      </c>
      <c r="BB1362" s="981" t="s">
        <v>1943</v>
      </c>
      <c r="BC1362" s="982" t="s">
        <v>851</v>
      </c>
      <c r="BD1362" s="982" t="s">
        <v>851</v>
      </c>
      <c r="BE1362" s="982" t="s">
        <v>851</v>
      </c>
      <c r="BF1362" s="982" t="s">
        <v>851</v>
      </c>
      <c r="BG1362" s="983" t="s">
        <v>851</v>
      </c>
    </row>
    <row r="1363" spans="18:59" ht="17.25">
      <c r="R1363" s="1101"/>
      <c r="S1363" s="1105"/>
      <c r="T1363" s="1105"/>
      <c r="U1363" s="909" t="s">
        <v>101</v>
      </c>
      <c r="V1363" s="984" t="s">
        <v>1943</v>
      </c>
      <c r="W1363" s="943" t="s">
        <v>851</v>
      </c>
      <c r="X1363" s="943" t="s">
        <v>851</v>
      </c>
      <c r="Y1363" s="943" t="s">
        <v>851</v>
      </c>
      <c r="Z1363" s="943" t="s">
        <v>851</v>
      </c>
      <c r="AA1363" s="944" t="s">
        <v>851</v>
      </c>
      <c r="AB1363" s="650"/>
      <c r="AC1363" s="650"/>
      <c r="AX1363" s="1101"/>
      <c r="AY1363" s="1105"/>
      <c r="AZ1363" s="1105"/>
      <c r="BA1363" s="909" t="s">
        <v>101</v>
      </c>
      <c r="BB1363" s="984" t="s">
        <v>1943</v>
      </c>
      <c r="BC1363" s="943" t="s">
        <v>851</v>
      </c>
      <c r="BD1363" s="943" t="s">
        <v>851</v>
      </c>
      <c r="BE1363" s="943" t="s">
        <v>851</v>
      </c>
      <c r="BF1363" s="943" t="s">
        <v>851</v>
      </c>
      <c r="BG1363" s="944" t="s">
        <v>851</v>
      </c>
    </row>
    <row r="1364" spans="18:59" ht="17.25">
      <c r="R1364" s="1101"/>
      <c r="S1364" s="1105"/>
      <c r="T1364" s="1105"/>
      <c r="U1364" s="909" t="s">
        <v>102</v>
      </c>
      <c r="V1364" s="984" t="s">
        <v>1943</v>
      </c>
      <c r="W1364" s="943" t="s">
        <v>851</v>
      </c>
      <c r="X1364" s="943" t="s">
        <v>851</v>
      </c>
      <c r="Y1364" s="943" t="s">
        <v>851</v>
      </c>
      <c r="Z1364" s="943" t="s">
        <v>851</v>
      </c>
      <c r="AA1364" s="944" t="s">
        <v>851</v>
      </c>
      <c r="AB1364" s="650"/>
      <c r="AC1364" s="650"/>
      <c r="AX1364" s="1101"/>
      <c r="AY1364" s="1105"/>
      <c r="AZ1364" s="1105"/>
      <c r="BA1364" s="909" t="s">
        <v>102</v>
      </c>
      <c r="BB1364" s="984" t="s">
        <v>1943</v>
      </c>
      <c r="BC1364" s="943" t="s">
        <v>851</v>
      </c>
      <c r="BD1364" s="943" t="s">
        <v>851</v>
      </c>
      <c r="BE1364" s="943" t="s">
        <v>851</v>
      </c>
      <c r="BF1364" s="943" t="s">
        <v>851</v>
      </c>
      <c r="BG1364" s="944" t="s">
        <v>851</v>
      </c>
    </row>
    <row r="1365" spans="18:59" ht="17.25">
      <c r="R1365" s="1101"/>
      <c r="S1365" s="1105"/>
      <c r="T1365" s="1105"/>
      <c r="U1365" s="909" t="s">
        <v>103</v>
      </c>
      <c r="V1365" s="984" t="s">
        <v>1943</v>
      </c>
      <c r="W1365" s="943" t="s">
        <v>851</v>
      </c>
      <c r="X1365" s="943" t="s">
        <v>851</v>
      </c>
      <c r="Y1365" s="943" t="s">
        <v>851</v>
      </c>
      <c r="Z1365" s="943" t="s">
        <v>851</v>
      </c>
      <c r="AA1365" s="944" t="s">
        <v>851</v>
      </c>
      <c r="AB1365" s="650"/>
      <c r="AC1365" s="650"/>
      <c r="AX1365" s="1101"/>
      <c r="AY1365" s="1105"/>
      <c r="AZ1365" s="1105"/>
      <c r="BA1365" s="909" t="s">
        <v>103</v>
      </c>
      <c r="BB1365" s="984" t="s">
        <v>1943</v>
      </c>
      <c r="BC1365" s="943" t="s">
        <v>851</v>
      </c>
      <c r="BD1365" s="943" t="s">
        <v>851</v>
      </c>
      <c r="BE1365" s="943" t="s">
        <v>851</v>
      </c>
      <c r="BF1365" s="943" t="s">
        <v>851</v>
      </c>
      <c r="BG1365" s="944" t="s">
        <v>851</v>
      </c>
    </row>
    <row r="1366" spans="18:59" ht="17.25">
      <c r="R1366" s="1101"/>
      <c r="S1366" s="1105"/>
      <c r="T1366" s="1112"/>
      <c r="U1366" s="914" t="s">
        <v>104</v>
      </c>
      <c r="V1366" s="997" t="s">
        <v>1943</v>
      </c>
      <c r="W1366" s="998" t="s">
        <v>851</v>
      </c>
      <c r="X1366" s="998" t="s">
        <v>851</v>
      </c>
      <c r="Y1366" s="998" t="s">
        <v>851</v>
      </c>
      <c r="Z1366" s="998" t="s">
        <v>851</v>
      </c>
      <c r="AA1366" s="999" t="s">
        <v>851</v>
      </c>
      <c r="AB1366" s="650"/>
      <c r="AC1366" s="650"/>
      <c r="AX1366" s="1101"/>
      <c r="AY1366" s="1105"/>
      <c r="AZ1366" s="1112"/>
      <c r="BA1366" s="914" t="s">
        <v>104</v>
      </c>
      <c r="BB1366" s="997" t="s">
        <v>1943</v>
      </c>
      <c r="BC1366" s="998" t="s">
        <v>851</v>
      </c>
      <c r="BD1366" s="998" t="s">
        <v>851</v>
      </c>
      <c r="BE1366" s="998" t="s">
        <v>851</v>
      </c>
      <c r="BF1366" s="998" t="s">
        <v>851</v>
      </c>
      <c r="BG1366" s="999" t="s">
        <v>851</v>
      </c>
    </row>
    <row r="1367" spans="18:59" ht="17.25">
      <c r="R1367" s="1101"/>
      <c r="S1367" s="1105"/>
      <c r="T1367" s="1286" t="s">
        <v>100</v>
      </c>
      <c r="U1367" s="904" t="s">
        <v>99</v>
      </c>
      <c r="V1367" s="981" t="s">
        <v>1943</v>
      </c>
      <c r="W1367" s="982" t="s">
        <v>851</v>
      </c>
      <c r="X1367" s="982" t="s">
        <v>851</v>
      </c>
      <c r="Y1367" s="982" t="s">
        <v>851</v>
      </c>
      <c r="Z1367" s="982" t="s">
        <v>851</v>
      </c>
      <c r="AA1367" s="983" t="s">
        <v>851</v>
      </c>
      <c r="AB1367" s="650"/>
      <c r="AC1367" s="650"/>
      <c r="AX1367" s="1101"/>
      <c r="AY1367" s="1105"/>
      <c r="AZ1367" s="1286" t="s">
        <v>100</v>
      </c>
      <c r="BA1367" s="904" t="s">
        <v>99</v>
      </c>
      <c r="BB1367" s="981" t="s">
        <v>1943</v>
      </c>
      <c r="BC1367" s="982" t="s">
        <v>851</v>
      </c>
      <c r="BD1367" s="982" t="s">
        <v>851</v>
      </c>
      <c r="BE1367" s="982" t="s">
        <v>851</v>
      </c>
      <c r="BF1367" s="982" t="s">
        <v>851</v>
      </c>
      <c r="BG1367" s="983" t="s">
        <v>851</v>
      </c>
    </row>
    <row r="1368" spans="18:59" ht="17.25">
      <c r="R1368" s="1101"/>
      <c r="S1368" s="1105"/>
      <c r="T1368" s="1105"/>
      <c r="U1368" s="909" t="s">
        <v>101</v>
      </c>
      <c r="V1368" s="984" t="s">
        <v>1943</v>
      </c>
      <c r="W1368" s="943" t="s">
        <v>851</v>
      </c>
      <c r="X1368" s="943" t="s">
        <v>851</v>
      </c>
      <c r="Y1368" s="943" t="s">
        <v>851</v>
      </c>
      <c r="Z1368" s="943" t="s">
        <v>851</v>
      </c>
      <c r="AA1368" s="944" t="s">
        <v>851</v>
      </c>
      <c r="AB1368" s="650"/>
      <c r="AC1368" s="650"/>
      <c r="AX1368" s="1101"/>
      <c r="AY1368" s="1105"/>
      <c r="AZ1368" s="1105"/>
      <c r="BA1368" s="909" t="s">
        <v>101</v>
      </c>
      <c r="BB1368" s="984" t="s">
        <v>1943</v>
      </c>
      <c r="BC1368" s="943" t="s">
        <v>851</v>
      </c>
      <c r="BD1368" s="943" t="s">
        <v>851</v>
      </c>
      <c r="BE1368" s="943" t="s">
        <v>851</v>
      </c>
      <c r="BF1368" s="943" t="s">
        <v>851</v>
      </c>
      <c r="BG1368" s="944" t="s">
        <v>851</v>
      </c>
    </row>
    <row r="1369" spans="18:59" ht="17.25">
      <c r="R1369" s="1101"/>
      <c r="S1369" s="1105"/>
      <c r="T1369" s="1105"/>
      <c r="U1369" s="909" t="s">
        <v>102</v>
      </c>
      <c r="V1369" s="984" t="s">
        <v>1943</v>
      </c>
      <c r="W1369" s="943" t="s">
        <v>851</v>
      </c>
      <c r="X1369" s="943" t="s">
        <v>851</v>
      </c>
      <c r="Y1369" s="943" t="s">
        <v>851</v>
      </c>
      <c r="Z1369" s="943" t="s">
        <v>851</v>
      </c>
      <c r="AA1369" s="944" t="s">
        <v>851</v>
      </c>
      <c r="AB1369" s="650"/>
      <c r="AC1369" s="650"/>
      <c r="AX1369" s="1101"/>
      <c r="AY1369" s="1105"/>
      <c r="AZ1369" s="1105"/>
      <c r="BA1369" s="909" t="s">
        <v>102</v>
      </c>
      <c r="BB1369" s="984" t="s">
        <v>1943</v>
      </c>
      <c r="BC1369" s="943" t="s">
        <v>851</v>
      </c>
      <c r="BD1369" s="943" t="s">
        <v>851</v>
      </c>
      <c r="BE1369" s="943" t="s">
        <v>851</v>
      </c>
      <c r="BF1369" s="943" t="s">
        <v>851</v>
      </c>
      <c r="BG1369" s="944" t="s">
        <v>851</v>
      </c>
    </row>
    <row r="1370" spans="18:59" ht="17.25">
      <c r="R1370" s="1101"/>
      <c r="S1370" s="1105"/>
      <c r="T1370" s="1105"/>
      <c r="U1370" s="909" t="s">
        <v>103</v>
      </c>
      <c r="V1370" s="984" t="s">
        <v>1943</v>
      </c>
      <c r="W1370" s="943" t="s">
        <v>851</v>
      </c>
      <c r="X1370" s="943" t="s">
        <v>851</v>
      </c>
      <c r="Y1370" s="943" t="s">
        <v>851</v>
      </c>
      <c r="Z1370" s="943" t="s">
        <v>851</v>
      </c>
      <c r="AA1370" s="944" t="s">
        <v>851</v>
      </c>
      <c r="AB1370" s="650"/>
      <c r="AC1370" s="650"/>
      <c r="AX1370" s="1101"/>
      <c r="AY1370" s="1105"/>
      <c r="AZ1370" s="1105"/>
      <c r="BA1370" s="909" t="s">
        <v>103</v>
      </c>
      <c r="BB1370" s="984" t="s">
        <v>1943</v>
      </c>
      <c r="BC1370" s="943" t="s">
        <v>851</v>
      </c>
      <c r="BD1370" s="943" t="s">
        <v>851</v>
      </c>
      <c r="BE1370" s="943" t="s">
        <v>851</v>
      </c>
      <c r="BF1370" s="943" t="s">
        <v>851</v>
      </c>
      <c r="BG1370" s="944" t="s">
        <v>851</v>
      </c>
    </row>
    <row r="1371" spans="18:59" ht="17.25">
      <c r="R1371" s="1101"/>
      <c r="S1371" s="1105"/>
      <c r="T1371" s="1112"/>
      <c r="U1371" s="914" t="s">
        <v>104</v>
      </c>
      <c r="V1371" s="997" t="s">
        <v>1943</v>
      </c>
      <c r="W1371" s="998" t="s">
        <v>851</v>
      </c>
      <c r="X1371" s="998" t="s">
        <v>851</v>
      </c>
      <c r="Y1371" s="998" t="s">
        <v>851</v>
      </c>
      <c r="Z1371" s="998" t="s">
        <v>851</v>
      </c>
      <c r="AA1371" s="999" t="s">
        <v>851</v>
      </c>
      <c r="AB1371" s="650"/>
      <c r="AC1371" s="650"/>
      <c r="AX1371" s="1101"/>
      <c r="AY1371" s="1105"/>
      <c r="AZ1371" s="1112"/>
      <c r="BA1371" s="914" t="s">
        <v>104</v>
      </c>
      <c r="BB1371" s="997" t="s">
        <v>1943</v>
      </c>
      <c r="BC1371" s="998" t="s">
        <v>851</v>
      </c>
      <c r="BD1371" s="998" t="s">
        <v>851</v>
      </c>
      <c r="BE1371" s="998" t="s">
        <v>851</v>
      </c>
      <c r="BF1371" s="998" t="s">
        <v>851</v>
      </c>
      <c r="BG1371" s="999" t="s">
        <v>851</v>
      </c>
    </row>
    <row r="1372" spans="18:59" ht="17.25">
      <c r="R1372" s="1101"/>
      <c r="S1372" s="1105"/>
      <c r="T1372" s="1286" t="s">
        <v>101</v>
      </c>
      <c r="U1372" s="904" t="s">
        <v>99</v>
      </c>
      <c r="V1372" s="981" t="s">
        <v>1943</v>
      </c>
      <c r="W1372" s="982" t="s">
        <v>851</v>
      </c>
      <c r="X1372" s="982" t="s">
        <v>851</v>
      </c>
      <c r="Y1372" s="982" t="s">
        <v>851</v>
      </c>
      <c r="Z1372" s="982" t="s">
        <v>851</v>
      </c>
      <c r="AA1372" s="983" t="s">
        <v>851</v>
      </c>
      <c r="AB1372" s="650"/>
      <c r="AC1372" s="650"/>
      <c r="AX1372" s="1101"/>
      <c r="AY1372" s="1105"/>
      <c r="AZ1372" s="1286" t="s">
        <v>101</v>
      </c>
      <c r="BA1372" s="904" t="s">
        <v>99</v>
      </c>
      <c r="BB1372" s="981" t="s">
        <v>1943</v>
      </c>
      <c r="BC1372" s="982" t="s">
        <v>851</v>
      </c>
      <c r="BD1372" s="982" t="s">
        <v>851</v>
      </c>
      <c r="BE1372" s="982" t="s">
        <v>851</v>
      </c>
      <c r="BF1372" s="982" t="s">
        <v>851</v>
      </c>
      <c r="BG1372" s="983" t="s">
        <v>851</v>
      </c>
    </row>
    <row r="1373" spans="18:59" ht="17.25">
      <c r="R1373" s="1101"/>
      <c r="S1373" s="1105"/>
      <c r="T1373" s="1105"/>
      <c r="U1373" s="909" t="s">
        <v>100</v>
      </c>
      <c r="V1373" s="984" t="s">
        <v>1943</v>
      </c>
      <c r="W1373" s="943" t="s">
        <v>851</v>
      </c>
      <c r="X1373" s="943" t="s">
        <v>851</v>
      </c>
      <c r="Y1373" s="943" t="s">
        <v>851</v>
      </c>
      <c r="Z1373" s="943" t="s">
        <v>851</v>
      </c>
      <c r="AA1373" s="944" t="s">
        <v>851</v>
      </c>
      <c r="AB1373" s="650"/>
      <c r="AC1373" s="650"/>
      <c r="AX1373" s="1101"/>
      <c r="AY1373" s="1105"/>
      <c r="AZ1373" s="1105"/>
      <c r="BA1373" s="909" t="s">
        <v>100</v>
      </c>
      <c r="BB1373" s="984" t="s">
        <v>1943</v>
      </c>
      <c r="BC1373" s="943" t="s">
        <v>851</v>
      </c>
      <c r="BD1373" s="943" t="s">
        <v>851</v>
      </c>
      <c r="BE1373" s="943" t="s">
        <v>851</v>
      </c>
      <c r="BF1373" s="943" t="s">
        <v>851</v>
      </c>
      <c r="BG1373" s="944" t="s">
        <v>851</v>
      </c>
    </row>
    <row r="1374" spans="18:59" ht="17.25">
      <c r="R1374" s="1101"/>
      <c r="S1374" s="1105"/>
      <c r="T1374" s="1105"/>
      <c r="U1374" s="909" t="s">
        <v>102</v>
      </c>
      <c r="V1374" s="984" t="s">
        <v>1943</v>
      </c>
      <c r="W1374" s="943" t="s">
        <v>851</v>
      </c>
      <c r="X1374" s="943" t="s">
        <v>851</v>
      </c>
      <c r="Y1374" s="943" t="s">
        <v>851</v>
      </c>
      <c r="Z1374" s="943" t="s">
        <v>851</v>
      </c>
      <c r="AA1374" s="944" t="s">
        <v>851</v>
      </c>
      <c r="AB1374" s="650"/>
      <c r="AC1374" s="650"/>
      <c r="AX1374" s="1101"/>
      <c r="AY1374" s="1105"/>
      <c r="AZ1374" s="1105"/>
      <c r="BA1374" s="909" t="s">
        <v>102</v>
      </c>
      <c r="BB1374" s="984" t="s">
        <v>1943</v>
      </c>
      <c r="BC1374" s="943" t="s">
        <v>851</v>
      </c>
      <c r="BD1374" s="943" t="s">
        <v>851</v>
      </c>
      <c r="BE1374" s="943" t="s">
        <v>851</v>
      </c>
      <c r="BF1374" s="943" t="s">
        <v>851</v>
      </c>
      <c r="BG1374" s="944" t="s">
        <v>851</v>
      </c>
    </row>
    <row r="1375" spans="18:59" ht="17.25">
      <c r="R1375" s="1101"/>
      <c r="S1375" s="1105"/>
      <c r="T1375" s="1105"/>
      <c r="U1375" s="909" t="s">
        <v>103</v>
      </c>
      <c r="V1375" s="984" t="s">
        <v>1943</v>
      </c>
      <c r="W1375" s="943" t="s">
        <v>851</v>
      </c>
      <c r="X1375" s="943" t="s">
        <v>851</v>
      </c>
      <c r="Y1375" s="943" t="s">
        <v>851</v>
      </c>
      <c r="Z1375" s="943" t="s">
        <v>851</v>
      </c>
      <c r="AA1375" s="944" t="s">
        <v>851</v>
      </c>
      <c r="AB1375" s="650"/>
      <c r="AC1375" s="650"/>
      <c r="AX1375" s="1101"/>
      <c r="AY1375" s="1105"/>
      <c r="AZ1375" s="1105"/>
      <c r="BA1375" s="909" t="s">
        <v>103</v>
      </c>
      <c r="BB1375" s="984" t="s">
        <v>1943</v>
      </c>
      <c r="BC1375" s="943" t="s">
        <v>851</v>
      </c>
      <c r="BD1375" s="943" t="s">
        <v>851</v>
      </c>
      <c r="BE1375" s="943" t="s">
        <v>851</v>
      </c>
      <c r="BF1375" s="943" t="s">
        <v>851</v>
      </c>
      <c r="BG1375" s="944" t="s">
        <v>851</v>
      </c>
    </row>
    <row r="1376" spans="18:59" ht="17.25">
      <c r="R1376" s="1101"/>
      <c r="S1376" s="1105"/>
      <c r="T1376" s="1112"/>
      <c r="U1376" s="914" t="s">
        <v>104</v>
      </c>
      <c r="V1376" s="997" t="s">
        <v>1943</v>
      </c>
      <c r="W1376" s="998" t="s">
        <v>851</v>
      </c>
      <c r="X1376" s="998" t="s">
        <v>851</v>
      </c>
      <c r="Y1376" s="998" t="s">
        <v>851</v>
      </c>
      <c r="Z1376" s="998" t="s">
        <v>851</v>
      </c>
      <c r="AA1376" s="999" t="s">
        <v>851</v>
      </c>
      <c r="AB1376" s="650"/>
      <c r="AC1376" s="650"/>
      <c r="AX1376" s="1101"/>
      <c r="AY1376" s="1105"/>
      <c r="AZ1376" s="1112"/>
      <c r="BA1376" s="914" t="s">
        <v>104</v>
      </c>
      <c r="BB1376" s="997" t="s">
        <v>1943</v>
      </c>
      <c r="BC1376" s="998" t="s">
        <v>851</v>
      </c>
      <c r="BD1376" s="998" t="s">
        <v>851</v>
      </c>
      <c r="BE1376" s="998" t="s">
        <v>851</v>
      </c>
      <c r="BF1376" s="998" t="s">
        <v>851</v>
      </c>
      <c r="BG1376" s="999" t="s">
        <v>851</v>
      </c>
    </row>
    <row r="1377" spans="18:59" ht="17.25">
      <c r="R1377" s="1101"/>
      <c r="S1377" s="1105"/>
      <c r="T1377" s="1286" t="s">
        <v>102</v>
      </c>
      <c r="U1377" s="904" t="s">
        <v>99</v>
      </c>
      <c r="V1377" s="981" t="s">
        <v>1943</v>
      </c>
      <c r="W1377" s="982" t="s">
        <v>851</v>
      </c>
      <c r="X1377" s="982" t="s">
        <v>851</v>
      </c>
      <c r="Y1377" s="982" t="s">
        <v>851</v>
      </c>
      <c r="Z1377" s="982" t="s">
        <v>851</v>
      </c>
      <c r="AA1377" s="983" t="s">
        <v>851</v>
      </c>
      <c r="AB1377" s="650"/>
      <c r="AC1377" s="650"/>
      <c r="AX1377" s="1101"/>
      <c r="AY1377" s="1105"/>
      <c r="AZ1377" s="1286" t="s">
        <v>102</v>
      </c>
      <c r="BA1377" s="904" t="s">
        <v>99</v>
      </c>
      <c r="BB1377" s="981" t="s">
        <v>1943</v>
      </c>
      <c r="BC1377" s="982" t="s">
        <v>851</v>
      </c>
      <c r="BD1377" s="982" t="s">
        <v>851</v>
      </c>
      <c r="BE1377" s="982" t="s">
        <v>851</v>
      </c>
      <c r="BF1377" s="982" t="s">
        <v>851</v>
      </c>
      <c r="BG1377" s="983" t="s">
        <v>851</v>
      </c>
    </row>
    <row r="1378" spans="18:59" ht="17.25">
      <c r="R1378" s="1101"/>
      <c r="S1378" s="1105"/>
      <c r="T1378" s="1105"/>
      <c r="U1378" s="909" t="s">
        <v>100</v>
      </c>
      <c r="V1378" s="984" t="s">
        <v>1943</v>
      </c>
      <c r="W1378" s="943" t="s">
        <v>851</v>
      </c>
      <c r="X1378" s="943" t="s">
        <v>851</v>
      </c>
      <c r="Y1378" s="943" t="s">
        <v>851</v>
      </c>
      <c r="Z1378" s="943" t="s">
        <v>851</v>
      </c>
      <c r="AA1378" s="944" t="s">
        <v>851</v>
      </c>
      <c r="AB1378" s="650"/>
      <c r="AC1378" s="650"/>
      <c r="AX1378" s="1101"/>
      <c r="AY1378" s="1105"/>
      <c r="AZ1378" s="1105"/>
      <c r="BA1378" s="909" t="s">
        <v>100</v>
      </c>
      <c r="BB1378" s="984" t="s">
        <v>1943</v>
      </c>
      <c r="BC1378" s="943" t="s">
        <v>851</v>
      </c>
      <c r="BD1378" s="943" t="s">
        <v>851</v>
      </c>
      <c r="BE1378" s="943" t="s">
        <v>851</v>
      </c>
      <c r="BF1378" s="943" t="s">
        <v>851</v>
      </c>
      <c r="BG1378" s="944" t="s">
        <v>851</v>
      </c>
    </row>
    <row r="1379" spans="18:59" ht="17.25">
      <c r="R1379" s="1101"/>
      <c r="S1379" s="1105"/>
      <c r="T1379" s="1105"/>
      <c r="U1379" s="909" t="s">
        <v>101</v>
      </c>
      <c r="V1379" s="984" t="s">
        <v>1943</v>
      </c>
      <c r="W1379" s="943" t="s">
        <v>851</v>
      </c>
      <c r="X1379" s="943" t="s">
        <v>851</v>
      </c>
      <c r="Y1379" s="943" t="s">
        <v>851</v>
      </c>
      <c r="Z1379" s="943" t="s">
        <v>851</v>
      </c>
      <c r="AA1379" s="944" t="s">
        <v>851</v>
      </c>
      <c r="AB1379" s="650"/>
      <c r="AC1379" s="650"/>
      <c r="AX1379" s="1101"/>
      <c r="AY1379" s="1105"/>
      <c r="AZ1379" s="1105"/>
      <c r="BA1379" s="909" t="s">
        <v>101</v>
      </c>
      <c r="BB1379" s="984" t="s">
        <v>1943</v>
      </c>
      <c r="BC1379" s="943" t="s">
        <v>851</v>
      </c>
      <c r="BD1379" s="943" t="s">
        <v>851</v>
      </c>
      <c r="BE1379" s="943" t="s">
        <v>851</v>
      </c>
      <c r="BF1379" s="943" t="s">
        <v>851</v>
      </c>
      <c r="BG1379" s="944" t="s">
        <v>851</v>
      </c>
    </row>
    <row r="1380" spans="18:59" ht="17.25">
      <c r="R1380" s="1101"/>
      <c r="S1380" s="1105"/>
      <c r="T1380" s="1105"/>
      <c r="U1380" s="909" t="s">
        <v>103</v>
      </c>
      <c r="V1380" s="984" t="s">
        <v>1943</v>
      </c>
      <c r="W1380" s="943" t="s">
        <v>851</v>
      </c>
      <c r="X1380" s="943" t="s">
        <v>851</v>
      </c>
      <c r="Y1380" s="943" t="s">
        <v>851</v>
      </c>
      <c r="Z1380" s="943" t="s">
        <v>851</v>
      </c>
      <c r="AA1380" s="944" t="s">
        <v>851</v>
      </c>
      <c r="AB1380" s="650"/>
      <c r="AC1380" s="650"/>
      <c r="AX1380" s="1101"/>
      <c r="AY1380" s="1105"/>
      <c r="AZ1380" s="1105"/>
      <c r="BA1380" s="909" t="s">
        <v>103</v>
      </c>
      <c r="BB1380" s="984" t="s">
        <v>1943</v>
      </c>
      <c r="BC1380" s="943" t="s">
        <v>851</v>
      </c>
      <c r="BD1380" s="943" t="s">
        <v>851</v>
      </c>
      <c r="BE1380" s="943" t="s">
        <v>851</v>
      </c>
      <c r="BF1380" s="943" t="s">
        <v>851</v>
      </c>
      <c r="BG1380" s="944" t="s">
        <v>851</v>
      </c>
    </row>
    <row r="1381" spans="18:59" ht="17.25">
      <c r="R1381" s="1101"/>
      <c r="S1381" s="1105"/>
      <c r="T1381" s="1112"/>
      <c r="U1381" s="914" t="s">
        <v>104</v>
      </c>
      <c r="V1381" s="997" t="s">
        <v>1943</v>
      </c>
      <c r="W1381" s="998" t="s">
        <v>851</v>
      </c>
      <c r="X1381" s="998" t="s">
        <v>851</v>
      </c>
      <c r="Y1381" s="998" t="s">
        <v>851</v>
      </c>
      <c r="Z1381" s="998" t="s">
        <v>851</v>
      </c>
      <c r="AA1381" s="999" t="s">
        <v>851</v>
      </c>
      <c r="AB1381" s="650"/>
      <c r="AC1381" s="650"/>
      <c r="AX1381" s="1101"/>
      <c r="AY1381" s="1105"/>
      <c r="AZ1381" s="1112"/>
      <c r="BA1381" s="914" t="s">
        <v>104</v>
      </c>
      <c r="BB1381" s="997" t="s">
        <v>1943</v>
      </c>
      <c r="BC1381" s="998" t="s">
        <v>851</v>
      </c>
      <c r="BD1381" s="998" t="s">
        <v>851</v>
      </c>
      <c r="BE1381" s="998" t="s">
        <v>851</v>
      </c>
      <c r="BF1381" s="998" t="s">
        <v>851</v>
      </c>
      <c r="BG1381" s="999" t="s">
        <v>851</v>
      </c>
    </row>
    <row r="1382" spans="18:59" ht="17.25">
      <c r="R1382" s="1101"/>
      <c r="S1382" s="1105"/>
      <c r="T1382" s="1286" t="s">
        <v>103</v>
      </c>
      <c r="U1382" s="904" t="s">
        <v>99</v>
      </c>
      <c r="V1382" s="981" t="s">
        <v>1943</v>
      </c>
      <c r="W1382" s="982" t="s">
        <v>851</v>
      </c>
      <c r="X1382" s="982" t="s">
        <v>851</v>
      </c>
      <c r="Y1382" s="982" t="s">
        <v>851</v>
      </c>
      <c r="Z1382" s="982" t="s">
        <v>851</v>
      </c>
      <c r="AA1382" s="983" t="s">
        <v>851</v>
      </c>
      <c r="AB1382" s="650"/>
      <c r="AC1382" s="650"/>
      <c r="AX1382" s="1101"/>
      <c r="AY1382" s="1105"/>
      <c r="AZ1382" s="1286" t="s">
        <v>103</v>
      </c>
      <c r="BA1382" s="904" t="s">
        <v>99</v>
      </c>
      <c r="BB1382" s="981" t="s">
        <v>1943</v>
      </c>
      <c r="BC1382" s="982" t="s">
        <v>851</v>
      </c>
      <c r="BD1382" s="982" t="s">
        <v>851</v>
      </c>
      <c r="BE1382" s="982" t="s">
        <v>851</v>
      </c>
      <c r="BF1382" s="982" t="s">
        <v>851</v>
      </c>
      <c r="BG1382" s="983" t="s">
        <v>851</v>
      </c>
    </row>
    <row r="1383" spans="18:59" ht="17.25">
      <c r="R1383" s="1101"/>
      <c r="S1383" s="1105"/>
      <c r="T1383" s="1105"/>
      <c r="U1383" s="909" t="s">
        <v>100</v>
      </c>
      <c r="V1383" s="984" t="s">
        <v>1943</v>
      </c>
      <c r="W1383" s="943" t="s">
        <v>851</v>
      </c>
      <c r="X1383" s="943" t="s">
        <v>851</v>
      </c>
      <c r="Y1383" s="943" t="s">
        <v>851</v>
      </c>
      <c r="Z1383" s="943" t="s">
        <v>851</v>
      </c>
      <c r="AA1383" s="944" t="s">
        <v>851</v>
      </c>
      <c r="AB1383" s="650"/>
      <c r="AC1383" s="650"/>
      <c r="AX1383" s="1101"/>
      <c r="AY1383" s="1105"/>
      <c r="AZ1383" s="1105"/>
      <c r="BA1383" s="909" t="s">
        <v>100</v>
      </c>
      <c r="BB1383" s="984" t="s">
        <v>1943</v>
      </c>
      <c r="BC1383" s="943" t="s">
        <v>851</v>
      </c>
      <c r="BD1383" s="943" t="s">
        <v>851</v>
      </c>
      <c r="BE1383" s="943" t="s">
        <v>851</v>
      </c>
      <c r="BF1383" s="943" t="s">
        <v>851</v>
      </c>
      <c r="BG1383" s="944" t="s">
        <v>851</v>
      </c>
    </row>
    <row r="1384" spans="18:59" ht="17.25">
      <c r="R1384" s="1101"/>
      <c r="S1384" s="1105"/>
      <c r="T1384" s="1105"/>
      <c r="U1384" s="909" t="s">
        <v>101</v>
      </c>
      <c r="V1384" s="984" t="s">
        <v>1943</v>
      </c>
      <c r="W1384" s="943" t="s">
        <v>851</v>
      </c>
      <c r="X1384" s="943" t="s">
        <v>851</v>
      </c>
      <c r="Y1384" s="943" t="s">
        <v>851</v>
      </c>
      <c r="Z1384" s="943" t="s">
        <v>851</v>
      </c>
      <c r="AA1384" s="944" t="s">
        <v>851</v>
      </c>
      <c r="AB1384" s="650"/>
      <c r="AC1384" s="650"/>
      <c r="AX1384" s="1101"/>
      <c r="AY1384" s="1105"/>
      <c r="AZ1384" s="1105"/>
      <c r="BA1384" s="909" t="s">
        <v>101</v>
      </c>
      <c r="BB1384" s="984" t="s">
        <v>1943</v>
      </c>
      <c r="BC1384" s="943" t="s">
        <v>851</v>
      </c>
      <c r="BD1384" s="943" t="s">
        <v>851</v>
      </c>
      <c r="BE1384" s="943" t="s">
        <v>851</v>
      </c>
      <c r="BF1384" s="943" t="s">
        <v>851</v>
      </c>
      <c r="BG1384" s="944" t="s">
        <v>851</v>
      </c>
    </row>
    <row r="1385" spans="18:59" ht="17.25">
      <c r="R1385" s="1101"/>
      <c r="S1385" s="1105"/>
      <c r="T1385" s="1105"/>
      <c r="U1385" s="909" t="s">
        <v>102</v>
      </c>
      <c r="V1385" s="984" t="s">
        <v>1943</v>
      </c>
      <c r="W1385" s="943" t="s">
        <v>851</v>
      </c>
      <c r="X1385" s="943" t="s">
        <v>851</v>
      </c>
      <c r="Y1385" s="943" t="s">
        <v>851</v>
      </c>
      <c r="Z1385" s="943" t="s">
        <v>851</v>
      </c>
      <c r="AA1385" s="944" t="s">
        <v>851</v>
      </c>
      <c r="AB1385" s="650"/>
      <c r="AC1385" s="650"/>
      <c r="AX1385" s="1101"/>
      <c r="AY1385" s="1105"/>
      <c r="AZ1385" s="1105"/>
      <c r="BA1385" s="909" t="s">
        <v>102</v>
      </c>
      <c r="BB1385" s="984" t="s">
        <v>1943</v>
      </c>
      <c r="BC1385" s="943" t="s">
        <v>851</v>
      </c>
      <c r="BD1385" s="943" t="s">
        <v>851</v>
      </c>
      <c r="BE1385" s="943" t="s">
        <v>851</v>
      </c>
      <c r="BF1385" s="943" t="s">
        <v>851</v>
      </c>
      <c r="BG1385" s="944" t="s">
        <v>851</v>
      </c>
    </row>
    <row r="1386" spans="18:59" ht="17.25">
      <c r="R1386" s="1101"/>
      <c r="S1386" s="1105"/>
      <c r="T1386" s="1112"/>
      <c r="U1386" s="914" t="s">
        <v>104</v>
      </c>
      <c r="V1386" s="997" t="s">
        <v>1943</v>
      </c>
      <c r="W1386" s="998" t="s">
        <v>851</v>
      </c>
      <c r="X1386" s="998" t="s">
        <v>851</v>
      </c>
      <c r="Y1386" s="998" t="s">
        <v>851</v>
      </c>
      <c r="Z1386" s="998" t="s">
        <v>851</v>
      </c>
      <c r="AA1386" s="999" t="s">
        <v>851</v>
      </c>
      <c r="AB1386" s="650"/>
      <c r="AC1386" s="650"/>
      <c r="AX1386" s="1101"/>
      <c r="AY1386" s="1105"/>
      <c r="AZ1386" s="1112"/>
      <c r="BA1386" s="914" t="s">
        <v>104</v>
      </c>
      <c r="BB1386" s="997" t="s">
        <v>1943</v>
      </c>
      <c r="BC1386" s="998" t="s">
        <v>851</v>
      </c>
      <c r="BD1386" s="998" t="s">
        <v>851</v>
      </c>
      <c r="BE1386" s="998" t="s">
        <v>851</v>
      </c>
      <c r="BF1386" s="998" t="s">
        <v>851</v>
      </c>
      <c r="BG1386" s="999" t="s">
        <v>851</v>
      </c>
    </row>
    <row r="1387" spans="18:59" ht="17.25">
      <c r="R1387" s="1101"/>
      <c r="S1387" s="1105"/>
      <c r="T1387" s="1286" t="s">
        <v>104</v>
      </c>
      <c r="U1387" s="904" t="s">
        <v>99</v>
      </c>
      <c r="V1387" s="981" t="s">
        <v>1943</v>
      </c>
      <c r="W1387" s="982" t="s">
        <v>851</v>
      </c>
      <c r="X1387" s="982" t="s">
        <v>851</v>
      </c>
      <c r="Y1387" s="982" t="s">
        <v>851</v>
      </c>
      <c r="Z1387" s="982" t="s">
        <v>851</v>
      </c>
      <c r="AA1387" s="983" t="s">
        <v>851</v>
      </c>
      <c r="AB1387" s="650"/>
      <c r="AC1387" s="650"/>
      <c r="AX1387" s="1101"/>
      <c r="AY1387" s="1105"/>
      <c r="AZ1387" s="1286" t="s">
        <v>104</v>
      </c>
      <c r="BA1387" s="904" t="s">
        <v>99</v>
      </c>
      <c r="BB1387" s="981" t="s">
        <v>1943</v>
      </c>
      <c r="BC1387" s="982" t="s">
        <v>851</v>
      </c>
      <c r="BD1387" s="982" t="s">
        <v>851</v>
      </c>
      <c r="BE1387" s="982" t="s">
        <v>851</v>
      </c>
      <c r="BF1387" s="982" t="s">
        <v>851</v>
      </c>
      <c r="BG1387" s="983" t="s">
        <v>851</v>
      </c>
    </row>
    <row r="1388" spans="18:59" ht="17.25">
      <c r="R1388" s="1101"/>
      <c r="S1388" s="1105"/>
      <c r="T1388" s="1105"/>
      <c r="U1388" s="909" t="s">
        <v>100</v>
      </c>
      <c r="V1388" s="984" t="s">
        <v>1943</v>
      </c>
      <c r="W1388" s="943" t="s">
        <v>851</v>
      </c>
      <c r="X1388" s="943" t="s">
        <v>851</v>
      </c>
      <c r="Y1388" s="943" t="s">
        <v>851</v>
      </c>
      <c r="Z1388" s="943" t="s">
        <v>851</v>
      </c>
      <c r="AA1388" s="944" t="s">
        <v>851</v>
      </c>
      <c r="AB1388" s="650"/>
      <c r="AC1388" s="650"/>
      <c r="AX1388" s="1101"/>
      <c r="AY1388" s="1105"/>
      <c r="AZ1388" s="1105"/>
      <c r="BA1388" s="909" t="s">
        <v>100</v>
      </c>
      <c r="BB1388" s="984" t="s">
        <v>1943</v>
      </c>
      <c r="BC1388" s="943" t="s">
        <v>851</v>
      </c>
      <c r="BD1388" s="943" t="s">
        <v>851</v>
      </c>
      <c r="BE1388" s="943" t="s">
        <v>851</v>
      </c>
      <c r="BF1388" s="943" t="s">
        <v>851</v>
      </c>
      <c r="BG1388" s="944" t="s">
        <v>851</v>
      </c>
    </row>
    <row r="1389" spans="18:59" ht="17.25">
      <c r="R1389" s="1101"/>
      <c r="S1389" s="1105"/>
      <c r="T1389" s="1105"/>
      <c r="U1389" s="909" t="s">
        <v>101</v>
      </c>
      <c r="V1389" s="984" t="s">
        <v>1943</v>
      </c>
      <c r="W1389" s="943" t="s">
        <v>851</v>
      </c>
      <c r="X1389" s="943" t="s">
        <v>851</v>
      </c>
      <c r="Y1389" s="943" t="s">
        <v>851</v>
      </c>
      <c r="Z1389" s="943" t="s">
        <v>851</v>
      </c>
      <c r="AA1389" s="944" t="s">
        <v>851</v>
      </c>
      <c r="AB1389" s="650"/>
      <c r="AC1389" s="650"/>
      <c r="AX1389" s="1101"/>
      <c r="AY1389" s="1105"/>
      <c r="AZ1389" s="1105"/>
      <c r="BA1389" s="909" t="s">
        <v>101</v>
      </c>
      <c r="BB1389" s="984" t="s">
        <v>1943</v>
      </c>
      <c r="BC1389" s="943" t="s">
        <v>851</v>
      </c>
      <c r="BD1389" s="943" t="s">
        <v>851</v>
      </c>
      <c r="BE1389" s="943" t="s">
        <v>851</v>
      </c>
      <c r="BF1389" s="943" t="s">
        <v>851</v>
      </c>
      <c r="BG1389" s="944" t="s">
        <v>851</v>
      </c>
    </row>
    <row r="1390" spans="18:59" ht="17.25">
      <c r="R1390" s="1101"/>
      <c r="S1390" s="1105"/>
      <c r="T1390" s="1105"/>
      <c r="U1390" s="909" t="s">
        <v>102</v>
      </c>
      <c r="V1390" s="984" t="s">
        <v>1943</v>
      </c>
      <c r="W1390" s="943" t="s">
        <v>851</v>
      </c>
      <c r="X1390" s="943" t="s">
        <v>851</v>
      </c>
      <c r="Y1390" s="943" t="s">
        <v>851</v>
      </c>
      <c r="Z1390" s="943" t="s">
        <v>851</v>
      </c>
      <c r="AA1390" s="944" t="s">
        <v>851</v>
      </c>
      <c r="AB1390" s="650"/>
      <c r="AC1390" s="650"/>
      <c r="AX1390" s="1101"/>
      <c r="AY1390" s="1105"/>
      <c r="AZ1390" s="1105"/>
      <c r="BA1390" s="909" t="s">
        <v>102</v>
      </c>
      <c r="BB1390" s="984" t="s">
        <v>1943</v>
      </c>
      <c r="BC1390" s="943" t="s">
        <v>851</v>
      </c>
      <c r="BD1390" s="943" t="s">
        <v>851</v>
      </c>
      <c r="BE1390" s="943" t="s">
        <v>851</v>
      </c>
      <c r="BF1390" s="943" t="s">
        <v>851</v>
      </c>
      <c r="BG1390" s="944" t="s">
        <v>851</v>
      </c>
    </row>
    <row r="1391" spans="18:59" ht="17.25">
      <c r="R1391" s="1101"/>
      <c r="S1391" s="1112"/>
      <c r="T1391" s="1112"/>
      <c r="U1391" s="914" t="s">
        <v>103</v>
      </c>
      <c r="V1391" s="997" t="s">
        <v>1943</v>
      </c>
      <c r="W1391" s="998" t="s">
        <v>851</v>
      </c>
      <c r="X1391" s="998" t="s">
        <v>851</v>
      </c>
      <c r="Y1391" s="998" t="s">
        <v>851</v>
      </c>
      <c r="Z1391" s="998" t="s">
        <v>851</v>
      </c>
      <c r="AA1391" s="999" t="s">
        <v>851</v>
      </c>
      <c r="AB1391" s="650"/>
      <c r="AC1391" s="650"/>
      <c r="AX1391" s="1101"/>
      <c r="AY1391" s="1112"/>
      <c r="AZ1391" s="1112"/>
      <c r="BA1391" s="914" t="s">
        <v>103</v>
      </c>
      <c r="BB1391" s="997" t="s">
        <v>1943</v>
      </c>
      <c r="BC1391" s="998" t="s">
        <v>851</v>
      </c>
      <c r="BD1391" s="998" t="s">
        <v>851</v>
      </c>
      <c r="BE1391" s="998" t="s">
        <v>851</v>
      </c>
      <c r="BF1391" s="998" t="s">
        <v>851</v>
      </c>
      <c r="BG1391" s="999" t="s">
        <v>851</v>
      </c>
    </row>
    <row r="1392" spans="18:59" ht="17.25">
      <c r="R1392" s="1101"/>
      <c r="S1392" s="1286" t="s">
        <v>1049</v>
      </c>
      <c r="T1392" s="1286" t="s">
        <v>99</v>
      </c>
      <c r="U1392" s="904" t="s">
        <v>100</v>
      </c>
      <c r="V1392" s="981" t="s">
        <v>1943</v>
      </c>
      <c r="W1392" s="982" t="s">
        <v>851</v>
      </c>
      <c r="X1392" s="982" t="s">
        <v>851</v>
      </c>
      <c r="Y1392" s="982" t="s">
        <v>851</v>
      </c>
      <c r="Z1392" s="982" t="s">
        <v>851</v>
      </c>
      <c r="AA1392" s="983" t="s">
        <v>851</v>
      </c>
      <c r="AB1392" s="650"/>
      <c r="AC1392" s="650"/>
      <c r="AX1392" s="1101"/>
      <c r="AY1392" s="1286" t="s">
        <v>1049</v>
      </c>
      <c r="AZ1392" s="1286" t="s">
        <v>99</v>
      </c>
      <c r="BA1392" s="904" t="s">
        <v>100</v>
      </c>
      <c r="BB1392" s="981" t="s">
        <v>1943</v>
      </c>
      <c r="BC1392" s="982" t="s">
        <v>851</v>
      </c>
      <c r="BD1392" s="982" t="s">
        <v>851</v>
      </c>
      <c r="BE1392" s="982" t="s">
        <v>851</v>
      </c>
      <c r="BF1392" s="982" t="s">
        <v>851</v>
      </c>
      <c r="BG1392" s="983" t="s">
        <v>851</v>
      </c>
    </row>
    <row r="1393" spans="18:59" ht="17.25">
      <c r="R1393" s="1101"/>
      <c r="S1393" s="1105"/>
      <c r="T1393" s="1105"/>
      <c r="U1393" s="909" t="s">
        <v>101</v>
      </c>
      <c r="V1393" s="984" t="s">
        <v>1943</v>
      </c>
      <c r="W1393" s="943" t="s">
        <v>851</v>
      </c>
      <c r="X1393" s="943" t="s">
        <v>851</v>
      </c>
      <c r="Y1393" s="943" t="s">
        <v>851</v>
      </c>
      <c r="Z1393" s="943" t="s">
        <v>851</v>
      </c>
      <c r="AA1393" s="944" t="s">
        <v>851</v>
      </c>
      <c r="AB1393" s="650"/>
      <c r="AC1393" s="650"/>
      <c r="AX1393" s="1101"/>
      <c r="AY1393" s="1105"/>
      <c r="AZ1393" s="1105"/>
      <c r="BA1393" s="909" t="s">
        <v>101</v>
      </c>
      <c r="BB1393" s="984" t="s">
        <v>1943</v>
      </c>
      <c r="BC1393" s="943" t="s">
        <v>851</v>
      </c>
      <c r="BD1393" s="943" t="s">
        <v>851</v>
      </c>
      <c r="BE1393" s="943" t="s">
        <v>851</v>
      </c>
      <c r="BF1393" s="943" t="s">
        <v>851</v>
      </c>
      <c r="BG1393" s="944" t="s">
        <v>851</v>
      </c>
    </row>
    <row r="1394" spans="18:59" ht="17.25">
      <c r="R1394" s="1101"/>
      <c r="S1394" s="1105"/>
      <c r="T1394" s="1105"/>
      <c r="U1394" s="909" t="s">
        <v>102</v>
      </c>
      <c r="V1394" s="984" t="s">
        <v>1943</v>
      </c>
      <c r="W1394" s="943" t="s">
        <v>851</v>
      </c>
      <c r="X1394" s="943" t="s">
        <v>851</v>
      </c>
      <c r="Y1394" s="943" t="s">
        <v>851</v>
      </c>
      <c r="Z1394" s="943" t="s">
        <v>851</v>
      </c>
      <c r="AA1394" s="944" t="s">
        <v>851</v>
      </c>
      <c r="AB1394" s="650"/>
      <c r="AC1394" s="650"/>
      <c r="AX1394" s="1101"/>
      <c r="AY1394" s="1105"/>
      <c r="AZ1394" s="1105"/>
      <c r="BA1394" s="909" t="s">
        <v>102</v>
      </c>
      <c r="BB1394" s="984" t="s">
        <v>1943</v>
      </c>
      <c r="BC1394" s="943" t="s">
        <v>851</v>
      </c>
      <c r="BD1394" s="943" t="s">
        <v>851</v>
      </c>
      <c r="BE1394" s="943" t="s">
        <v>851</v>
      </c>
      <c r="BF1394" s="943" t="s">
        <v>851</v>
      </c>
      <c r="BG1394" s="944" t="s">
        <v>851</v>
      </c>
    </row>
    <row r="1395" spans="18:59" ht="17.25">
      <c r="R1395" s="1101"/>
      <c r="S1395" s="1105"/>
      <c r="T1395" s="1105"/>
      <c r="U1395" s="909" t="s">
        <v>103</v>
      </c>
      <c r="V1395" s="984" t="s">
        <v>1943</v>
      </c>
      <c r="W1395" s="943" t="s">
        <v>851</v>
      </c>
      <c r="X1395" s="943" t="s">
        <v>851</v>
      </c>
      <c r="Y1395" s="943" t="s">
        <v>851</v>
      </c>
      <c r="Z1395" s="943" t="s">
        <v>851</v>
      </c>
      <c r="AA1395" s="944" t="s">
        <v>851</v>
      </c>
      <c r="AB1395" s="650"/>
      <c r="AC1395" s="650"/>
      <c r="AX1395" s="1101"/>
      <c r="AY1395" s="1105"/>
      <c r="AZ1395" s="1105"/>
      <c r="BA1395" s="909" t="s">
        <v>103</v>
      </c>
      <c r="BB1395" s="984" t="s">
        <v>1943</v>
      </c>
      <c r="BC1395" s="943" t="s">
        <v>851</v>
      </c>
      <c r="BD1395" s="943" t="s">
        <v>851</v>
      </c>
      <c r="BE1395" s="943" t="s">
        <v>851</v>
      </c>
      <c r="BF1395" s="943" t="s">
        <v>851</v>
      </c>
      <c r="BG1395" s="944" t="s">
        <v>851</v>
      </c>
    </row>
    <row r="1396" spans="18:59" ht="17.25">
      <c r="R1396" s="1101"/>
      <c r="S1396" s="1105"/>
      <c r="T1396" s="1112"/>
      <c r="U1396" s="914" t="s">
        <v>104</v>
      </c>
      <c r="V1396" s="997" t="s">
        <v>1943</v>
      </c>
      <c r="W1396" s="998" t="s">
        <v>851</v>
      </c>
      <c r="X1396" s="998" t="s">
        <v>851</v>
      </c>
      <c r="Y1396" s="998" t="s">
        <v>851</v>
      </c>
      <c r="Z1396" s="998" t="s">
        <v>851</v>
      </c>
      <c r="AA1396" s="999" t="s">
        <v>851</v>
      </c>
      <c r="AB1396" s="650"/>
      <c r="AC1396" s="650"/>
      <c r="AX1396" s="1101"/>
      <c r="AY1396" s="1105"/>
      <c r="AZ1396" s="1112"/>
      <c r="BA1396" s="914" t="s">
        <v>104</v>
      </c>
      <c r="BB1396" s="997" t="s">
        <v>1943</v>
      </c>
      <c r="BC1396" s="998" t="s">
        <v>851</v>
      </c>
      <c r="BD1396" s="998" t="s">
        <v>851</v>
      </c>
      <c r="BE1396" s="998" t="s">
        <v>851</v>
      </c>
      <c r="BF1396" s="998" t="s">
        <v>851</v>
      </c>
      <c r="BG1396" s="999" t="s">
        <v>851</v>
      </c>
    </row>
    <row r="1397" spans="18:59" ht="17.25">
      <c r="R1397" s="1101"/>
      <c r="S1397" s="1105"/>
      <c r="T1397" s="1286" t="s">
        <v>100</v>
      </c>
      <c r="U1397" s="904" t="s">
        <v>99</v>
      </c>
      <c r="V1397" s="981" t="s">
        <v>1943</v>
      </c>
      <c r="W1397" s="982" t="s">
        <v>851</v>
      </c>
      <c r="X1397" s="982" t="s">
        <v>851</v>
      </c>
      <c r="Y1397" s="982" t="s">
        <v>851</v>
      </c>
      <c r="Z1397" s="982" t="s">
        <v>851</v>
      </c>
      <c r="AA1397" s="983" t="s">
        <v>851</v>
      </c>
      <c r="AB1397" s="650"/>
      <c r="AC1397" s="650"/>
      <c r="AX1397" s="1101"/>
      <c r="AY1397" s="1105"/>
      <c r="AZ1397" s="1286" t="s">
        <v>100</v>
      </c>
      <c r="BA1397" s="904" t="s">
        <v>99</v>
      </c>
      <c r="BB1397" s="981" t="s">
        <v>1943</v>
      </c>
      <c r="BC1397" s="982" t="s">
        <v>851</v>
      </c>
      <c r="BD1397" s="982" t="s">
        <v>851</v>
      </c>
      <c r="BE1397" s="982" t="s">
        <v>851</v>
      </c>
      <c r="BF1397" s="982" t="s">
        <v>851</v>
      </c>
      <c r="BG1397" s="983" t="s">
        <v>851</v>
      </c>
    </row>
    <row r="1398" spans="18:59" ht="17.25">
      <c r="R1398" s="1101"/>
      <c r="S1398" s="1105"/>
      <c r="T1398" s="1105"/>
      <c r="U1398" s="909" t="s">
        <v>101</v>
      </c>
      <c r="V1398" s="984" t="s">
        <v>1943</v>
      </c>
      <c r="W1398" s="943" t="s">
        <v>851</v>
      </c>
      <c r="X1398" s="943" t="s">
        <v>851</v>
      </c>
      <c r="Y1398" s="943" t="s">
        <v>851</v>
      </c>
      <c r="Z1398" s="943" t="s">
        <v>851</v>
      </c>
      <c r="AA1398" s="944" t="s">
        <v>851</v>
      </c>
      <c r="AB1398" s="650"/>
      <c r="AC1398" s="650"/>
      <c r="AX1398" s="1101"/>
      <c r="AY1398" s="1105"/>
      <c r="AZ1398" s="1105"/>
      <c r="BA1398" s="909" t="s">
        <v>101</v>
      </c>
      <c r="BB1398" s="984" t="s">
        <v>1943</v>
      </c>
      <c r="BC1398" s="943" t="s">
        <v>851</v>
      </c>
      <c r="BD1398" s="943" t="s">
        <v>851</v>
      </c>
      <c r="BE1398" s="943" t="s">
        <v>851</v>
      </c>
      <c r="BF1398" s="943" t="s">
        <v>851</v>
      </c>
      <c r="BG1398" s="944" t="s">
        <v>851</v>
      </c>
    </row>
    <row r="1399" spans="18:59" ht="17.25">
      <c r="R1399" s="1101"/>
      <c r="S1399" s="1105"/>
      <c r="T1399" s="1105"/>
      <c r="U1399" s="909" t="s">
        <v>102</v>
      </c>
      <c r="V1399" s="984" t="s">
        <v>1943</v>
      </c>
      <c r="W1399" s="943" t="s">
        <v>851</v>
      </c>
      <c r="X1399" s="943" t="s">
        <v>851</v>
      </c>
      <c r="Y1399" s="943" t="s">
        <v>851</v>
      </c>
      <c r="Z1399" s="943" t="s">
        <v>851</v>
      </c>
      <c r="AA1399" s="944" t="s">
        <v>851</v>
      </c>
      <c r="AB1399" s="650"/>
      <c r="AC1399" s="650"/>
      <c r="AX1399" s="1101"/>
      <c r="AY1399" s="1105"/>
      <c r="AZ1399" s="1105"/>
      <c r="BA1399" s="909" t="s">
        <v>102</v>
      </c>
      <c r="BB1399" s="984" t="s">
        <v>1943</v>
      </c>
      <c r="BC1399" s="943" t="s">
        <v>851</v>
      </c>
      <c r="BD1399" s="943" t="s">
        <v>851</v>
      </c>
      <c r="BE1399" s="943" t="s">
        <v>851</v>
      </c>
      <c r="BF1399" s="943" t="s">
        <v>851</v>
      </c>
      <c r="BG1399" s="944" t="s">
        <v>851</v>
      </c>
    </row>
    <row r="1400" spans="18:59" ht="17.25">
      <c r="R1400" s="1101"/>
      <c r="S1400" s="1105"/>
      <c r="T1400" s="1105"/>
      <c r="U1400" s="909" t="s">
        <v>103</v>
      </c>
      <c r="V1400" s="984" t="s">
        <v>1943</v>
      </c>
      <c r="W1400" s="943" t="s">
        <v>851</v>
      </c>
      <c r="X1400" s="943" t="s">
        <v>851</v>
      </c>
      <c r="Y1400" s="943" t="s">
        <v>851</v>
      </c>
      <c r="Z1400" s="943" t="s">
        <v>851</v>
      </c>
      <c r="AA1400" s="944" t="s">
        <v>851</v>
      </c>
      <c r="AB1400" s="650"/>
      <c r="AC1400" s="650"/>
      <c r="AX1400" s="1101"/>
      <c r="AY1400" s="1105"/>
      <c r="AZ1400" s="1105"/>
      <c r="BA1400" s="909" t="s">
        <v>103</v>
      </c>
      <c r="BB1400" s="984" t="s">
        <v>1943</v>
      </c>
      <c r="BC1400" s="943" t="s">
        <v>851</v>
      </c>
      <c r="BD1400" s="943" t="s">
        <v>851</v>
      </c>
      <c r="BE1400" s="943" t="s">
        <v>851</v>
      </c>
      <c r="BF1400" s="943" t="s">
        <v>851</v>
      </c>
      <c r="BG1400" s="944" t="s">
        <v>851</v>
      </c>
    </row>
    <row r="1401" spans="18:59" ht="17.25">
      <c r="R1401" s="1101"/>
      <c r="S1401" s="1105"/>
      <c r="T1401" s="1112"/>
      <c r="U1401" s="914" t="s">
        <v>104</v>
      </c>
      <c r="V1401" s="997" t="s">
        <v>1943</v>
      </c>
      <c r="W1401" s="998" t="s">
        <v>851</v>
      </c>
      <c r="X1401" s="998" t="s">
        <v>851</v>
      </c>
      <c r="Y1401" s="998" t="s">
        <v>851</v>
      </c>
      <c r="Z1401" s="998" t="s">
        <v>851</v>
      </c>
      <c r="AA1401" s="999" t="s">
        <v>851</v>
      </c>
      <c r="AB1401" s="650"/>
      <c r="AC1401" s="650"/>
      <c r="AX1401" s="1101"/>
      <c r="AY1401" s="1105"/>
      <c r="AZ1401" s="1112"/>
      <c r="BA1401" s="914" t="s">
        <v>104</v>
      </c>
      <c r="BB1401" s="997" t="s">
        <v>1943</v>
      </c>
      <c r="BC1401" s="998" t="s">
        <v>851</v>
      </c>
      <c r="BD1401" s="998" t="s">
        <v>851</v>
      </c>
      <c r="BE1401" s="998" t="s">
        <v>851</v>
      </c>
      <c r="BF1401" s="998" t="s">
        <v>851</v>
      </c>
      <c r="BG1401" s="999" t="s">
        <v>851</v>
      </c>
    </row>
    <row r="1402" spans="18:59" ht="17.25">
      <c r="R1402" s="1101"/>
      <c r="S1402" s="1105"/>
      <c r="T1402" s="1286" t="s">
        <v>101</v>
      </c>
      <c r="U1402" s="904" t="s">
        <v>99</v>
      </c>
      <c r="V1402" s="981" t="s">
        <v>1943</v>
      </c>
      <c r="W1402" s="982" t="s">
        <v>851</v>
      </c>
      <c r="X1402" s="982" t="s">
        <v>851</v>
      </c>
      <c r="Y1402" s="982" t="s">
        <v>851</v>
      </c>
      <c r="Z1402" s="982" t="s">
        <v>851</v>
      </c>
      <c r="AA1402" s="983" t="s">
        <v>851</v>
      </c>
      <c r="AB1402" s="650"/>
      <c r="AC1402" s="650"/>
      <c r="AX1402" s="1101"/>
      <c r="AY1402" s="1105"/>
      <c r="AZ1402" s="1286" t="s">
        <v>101</v>
      </c>
      <c r="BA1402" s="904" t="s">
        <v>99</v>
      </c>
      <c r="BB1402" s="981" t="s">
        <v>1943</v>
      </c>
      <c r="BC1402" s="982" t="s">
        <v>851</v>
      </c>
      <c r="BD1402" s="982" t="s">
        <v>851</v>
      </c>
      <c r="BE1402" s="982" t="s">
        <v>851</v>
      </c>
      <c r="BF1402" s="982" t="s">
        <v>851</v>
      </c>
      <c r="BG1402" s="983" t="s">
        <v>851</v>
      </c>
    </row>
    <row r="1403" spans="18:59" ht="17.25">
      <c r="R1403" s="1101"/>
      <c r="S1403" s="1105"/>
      <c r="T1403" s="1105"/>
      <c r="U1403" s="909" t="s">
        <v>100</v>
      </c>
      <c r="V1403" s="984" t="s">
        <v>1943</v>
      </c>
      <c r="W1403" s="943" t="s">
        <v>851</v>
      </c>
      <c r="X1403" s="943" t="s">
        <v>851</v>
      </c>
      <c r="Y1403" s="943" t="s">
        <v>851</v>
      </c>
      <c r="Z1403" s="943" t="s">
        <v>851</v>
      </c>
      <c r="AA1403" s="944" t="s">
        <v>851</v>
      </c>
      <c r="AB1403" s="650"/>
      <c r="AC1403" s="650"/>
      <c r="AX1403" s="1101"/>
      <c r="AY1403" s="1105"/>
      <c r="AZ1403" s="1105"/>
      <c r="BA1403" s="909" t="s">
        <v>100</v>
      </c>
      <c r="BB1403" s="984" t="s">
        <v>1943</v>
      </c>
      <c r="BC1403" s="943" t="s">
        <v>851</v>
      </c>
      <c r="BD1403" s="943" t="s">
        <v>851</v>
      </c>
      <c r="BE1403" s="943" t="s">
        <v>851</v>
      </c>
      <c r="BF1403" s="943" t="s">
        <v>851</v>
      </c>
      <c r="BG1403" s="944" t="s">
        <v>851</v>
      </c>
    </row>
    <row r="1404" spans="18:59" ht="17.25">
      <c r="R1404" s="1101"/>
      <c r="S1404" s="1105"/>
      <c r="T1404" s="1105"/>
      <c r="U1404" s="909" t="s">
        <v>102</v>
      </c>
      <c r="V1404" s="984" t="s">
        <v>1943</v>
      </c>
      <c r="W1404" s="943" t="s">
        <v>851</v>
      </c>
      <c r="X1404" s="943" t="s">
        <v>851</v>
      </c>
      <c r="Y1404" s="943" t="s">
        <v>851</v>
      </c>
      <c r="Z1404" s="943" t="s">
        <v>851</v>
      </c>
      <c r="AA1404" s="944" t="s">
        <v>851</v>
      </c>
      <c r="AB1404" s="650"/>
      <c r="AC1404" s="650"/>
      <c r="AX1404" s="1101"/>
      <c r="AY1404" s="1105"/>
      <c r="AZ1404" s="1105"/>
      <c r="BA1404" s="909" t="s">
        <v>102</v>
      </c>
      <c r="BB1404" s="984" t="s">
        <v>1943</v>
      </c>
      <c r="BC1404" s="943" t="s">
        <v>851</v>
      </c>
      <c r="BD1404" s="943" t="s">
        <v>851</v>
      </c>
      <c r="BE1404" s="943" t="s">
        <v>851</v>
      </c>
      <c r="BF1404" s="943" t="s">
        <v>851</v>
      </c>
      <c r="BG1404" s="944" t="s">
        <v>851</v>
      </c>
    </row>
    <row r="1405" spans="18:59" ht="17.25">
      <c r="R1405" s="1101"/>
      <c r="S1405" s="1105"/>
      <c r="T1405" s="1105"/>
      <c r="U1405" s="909" t="s">
        <v>103</v>
      </c>
      <c r="V1405" s="984" t="s">
        <v>1943</v>
      </c>
      <c r="W1405" s="943" t="s">
        <v>851</v>
      </c>
      <c r="X1405" s="943" t="s">
        <v>851</v>
      </c>
      <c r="Y1405" s="943" t="s">
        <v>851</v>
      </c>
      <c r="Z1405" s="943" t="s">
        <v>851</v>
      </c>
      <c r="AA1405" s="944" t="s">
        <v>851</v>
      </c>
      <c r="AB1405" s="650"/>
      <c r="AC1405" s="650"/>
      <c r="AX1405" s="1101"/>
      <c r="AY1405" s="1105"/>
      <c r="AZ1405" s="1105"/>
      <c r="BA1405" s="909" t="s">
        <v>103</v>
      </c>
      <c r="BB1405" s="984" t="s">
        <v>1943</v>
      </c>
      <c r="BC1405" s="943" t="s">
        <v>851</v>
      </c>
      <c r="BD1405" s="943" t="s">
        <v>851</v>
      </c>
      <c r="BE1405" s="943" t="s">
        <v>851</v>
      </c>
      <c r="BF1405" s="943" t="s">
        <v>851</v>
      </c>
      <c r="BG1405" s="944" t="s">
        <v>851</v>
      </c>
    </row>
    <row r="1406" spans="18:59" ht="17.25">
      <c r="R1406" s="1101"/>
      <c r="S1406" s="1105"/>
      <c r="T1406" s="1112"/>
      <c r="U1406" s="914" t="s">
        <v>104</v>
      </c>
      <c r="V1406" s="997" t="s">
        <v>1943</v>
      </c>
      <c r="W1406" s="998" t="s">
        <v>851</v>
      </c>
      <c r="X1406" s="998" t="s">
        <v>851</v>
      </c>
      <c r="Y1406" s="998" t="s">
        <v>851</v>
      </c>
      <c r="Z1406" s="998" t="s">
        <v>851</v>
      </c>
      <c r="AA1406" s="999" t="s">
        <v>851</v>
      </c>
      <c r="AB1406" s="650"/>
      <c r="AC1406" s="650"/>
      <c r="AX1406" s="1101"/>
      <c r="AY1406" s="1105"/>
      <c r="AZ1406" s="1112"/>
      <c r="BA1406" s="914" t="s">
        <v>104</v>
      </c>
      <c r="BB1406" s="997" t="s">
        <v>1943</v>
      </c>
      <c r="BC1406" s="998" t="s">
        <v>851</v>
      </c>
      <c r="BD1406" s="998" t="s">
        <v>851</v>
      </c>
      <c r="BE1406" s="998" t="s">
        <v>851</v>
      </c>
      <c r="BF1406" s="998" t="s">
        <v>851</v>
      </c>
      <c r="BG1406" s="999" t="s">
        <v>851</v>
      </c>
    </row>
    <row r="1407" spans="18:59" ht="17.25">
      <c r="R1407" s="1101"/>
      <c r="S1407" s="1105"/>
      <c r="T1407" s="1286" t="s">
        <v>102</v>
      </c>
      <c r="U1407" s="904" t="s">
        <v>99</v>
      </c>
      <c r="V1407" s="981" t="s">
        <v>1943</v>
      </c>
      <c r="W1407" s="982" t="s">
        <v>851</v>
      </c>
      <c r="X1407" s="982" t="s">
        <v>851</v>
      </c>
      <c r="Y1407" s="982" t="s">
        <v>851</v>
      </c>
      <c r="Z1407" s="982" t="s">
        <v>851</v>
      </c>
      <c r="AA1407" s="983" t="s">
        <v>851</v>
      </c>
      <c r="AB1407" s="650"/>
      <c r="AC1407" s="650"/>
      <c r="AX1407" s="1101"/>
      <c r="AY1407" s="1105"/>
      <c r="AZ1407" s="1286" t="s">
        <v>102</v>
      </c>
      <c r="BA1407" s="904" t="s">
        <v>99</v>
      </c>
      <c r="BB1407" s="981" t="s">
        <v>1943</v>
      </c>
      <c r="BC1407" s="982" t="s">
        <v>851</v>
      </c>
      <c r="BD1407" s="982" t="s">
        <v>851</v>
      </c>
      <c r="BE1407" s="982" t="s">
        <v>851</v>
      </c>
      <c r="BF1407" s="982" t="s">
        <v>851</v>
      </c>
      <c r="BG1407" s="983" t="s">
        <v>851</v>
      </c>
    </row>
    <row r="1408" spans="18:59" ht="17.25">
      <c r="R1408" s="1101"/>
      <c r="S1408" s="1105"/>
      <c r="T1408" s="1105"/>
      <c r="U1408" s="909" t="s">
        <v>100</v>
      </c>
      <c r="V1408" s="984" t="s">
        <v>1943</v>
      </c>
      <c r="W1408" s="943" t="s">
        <v>851</v>
      </c>
      <c r="X1408" s="943" t="s">
        <v>851</v>
      </c>
      <c r="Y1408" s="943" t="s">
        <v>851</v>
      </c>
      <c r="Z1408" s="943" t="s">
        <v>851</v>
      </c>
      <c r="AA1408" s="944" t="s">
        <v>851</v>
      </c>
      <c r="AB1408" s="650"/>
      <c r="AC1408" s="650"/>
      <c r="AX1408" s="1101"/>
      <c r="AY1408" s="1105"/>
      <c r="AZ1408" s="1105"/>
      <c r="BA1408" s="909" t="s">
        <v>100</v>
      </c>
      <c r="BB1408" s="984" t="s">
        <v>1943</v>
      </c>
      <c r="BC1408" s="943" t="s">
        <v>851</v>
      </c>
      <c r="BD1408" s="943" t="s">
        <v>851</v>
      </c>
      <c r="BE1408" s="943" t="s">
        <v>851</v>
      </c>
      <c r="BF1408" s="943" t="s">
        <v>851</v>
      </c>
      <c r="BG1408" s="944" t="s">
        <v>851</v>
      </c>
    </row>
    <row r="1409" spans="18:59" ht="17.25">
      <c r="R1409" s="1101"/>
      <c r="S1409" s="1105"/>
      <c r="T1409" s="1105"/>
      <c r="U1409" s="909" t="s">
        <v>101</v>
      </c>
      <c r="V1409" s="984" t="s">
        <v>1943</v>
      </c>
      <c r="W1409" s="943" t="s">
        <v>851</v>
      </c>
      <c r="X1409" s="943" t="s">
        <v>851</v>
      </c>
      <c r="Y1409" s="943" t="s">
        <v>851</v>
      </c>
      <c r="Z1409" s="943" t="s">
        <v>851</v>
      </c>
      <c r="AA1409" s="944" t="s">
        <v>851</v>
      </c>
      <c r="AB1409" s="650"/>
      <c r="AC1409" s="650"/>
      <c r="AX1409" s="1101"/>
      <c r="AY1409" s="1105"/>
      <c r="AZ1409" s="1105"/>
      <c r="BA1409" s="909" t="s">
        <v>101</v>
      </c>
      <c r="BB1409" s="984" t="s">
        <v>1943</v>
      </c>
      <c r="BC1409" s="943" t="s">
        <v>851</v>
      </c>
      <c r="BD1409" s="943" t="s">
        <v>851</v>
      </c>
      <c r="BE1409" s="943" t="s">
        <v>851</v>
      </c>
      <c r="BF1409" s="943" t="s">
        <v>851</v>
      </c>
      <c r="BG1409" s="944" t="s">
        <v>851</v>
      </c>
    </row>
    <row r="1410" spans="18:59" ht="17.25">
      <c r="R1410" s="1101"/>
      <c r="S1410" s="1105"/>
      <c r="T1410" s="1105"/>
      <c r="U1410" s="909" t="s">
        <v>103</v>
      </c>
      <c r="V1410" s="984" t="s">
        <v>1943</v>
      </c>
      <c r="W1410" s="943" t="s">
        <v>851</v>
      </c>
      <c r="X1410" s="943" t="s">
        <v>851</v>
      </c>
      <c r="Y1410" s="943" t="s">
        <v>851</v>
      </c>
      <c r="Z1410" s="943" t="s">
        <v>851</v>
      </c>
      <c r="AA1410" s="944" t="s">
        <v>851</v>
      </c>
      <c r="AB1410" s="650"/>
      <c r="AC1410" s="650"/>
      <c r="AX1410" s="1101"/>
      <c r="AY1410" s="1105"/>
      <c r="AZ1410" s="1105"/>
      <c r="BA1410" s="909" t="s">
        <v>103</v>
      </c>
      <c r="BB1410" s="984" t="s">
        <v>1943</v>
      </c>
      <c r="BC1410" s="943" t="s">
        <v>851</v>
      </c>
      <c r="BD1410" s="943" t="s">
        <v>851</v>
      </c>
      <c r="BE1410" s="943" t="s">
        <v>851</v>
      </c>
      <c r="BF1410" s="943" t="s">
        <v>851</v>
      </c>
      <c r="BG1410" s="944" t="s">
        <v>851</v>
      </c>
    </row>
    <row r="1411" spans="18:59" ht="17.25">
      <c r="R1411" s="1101"/>
      <c r="S1411" s="1105"/>
      <c r="T1411" s="1112"/>
      <c r="U1411" s="914" t="s">
        <v>104</v>
      </c>
      <c r="V1411" s="997" t="s">
        <v>1943</v>
      </c>
      <c r="W1411" s="998" t="s">
        <v>851</v>
      </c>
      <c r="X1411" s="998" t="s">
        <v>851</v>
      </c>
      <c r="Y1411" s="998" t="s">
        <v>851</v>
      </c>
      <c r="Z1411" s="998" t="s">
        <v>851</v>
      </c>
      <c r="AA1411" s="999" t="s">
        <v>851</v>
      </c>
      <c r="AB1411" s="650"/>
      <c r="AC1411" s="650"/>
      <c r="AX1411" s="1101"/>
      <c r="AY1411" s="1105"/>
      <c r="AZ1411" s="1112"/>
      <c r="BA1411" s="914" t="s">
        <v>104</v>
      </c>
      <c r="BB1411" s="997" t="s">
        <v>1943</v>
      </c>
      <c r="BC1411" s="998" t="s">
        <v>851</v>
      </c>
      <c r="BD1411" s="998" t="s">
        <v>851</v>
      </c>
      <c r="BE1411" s="998" t="s">
        <v>851</v>
      </c>
      <c r="BF1411" s="998" t="s">
        <v>851</v>
      </c>
      <c r="BG1411" s="999" t="s">
        <v>851</v>
      </c>
    </row>
    <row r="1412" spans="18:59" ht="17.25">
      <c r="R1412" s="1101"/>
      <c r="S1412" s="1105"/>
      <c r="T1412" s="1286" t="s">
        <v>103</v>
      </c>
      <c r="U1412" s="904" t="s">
        <v>99</v>
      </c>
      <c r="V1412" s="981" t="s">
        <v>1943</v>
      </c>
      <c r="W1412" s="982" t="s">
        <v>851</v>
      </c>
      <c r="X1412" s="982" t="s">
        <v>851</v>
      </c>
      <c r="Y1412" s="982" t="s">
        <v>851</v>
      </c>
      <c r="Z1412" s="982" t="s">
        <v>851</v>
      </c>
      <c r="AA1412" s="983" t="s">
        <v>851</v>
      </c>
      <c r="AB1412" s="650"/>
      <c r="AC1412" s="650"/>
      <c r="AX1412" s="1101"/>
      <c r="AY1412" s="1105"/>
      <c r="AZ1412" s="1286" t="s">
        <v>103</v>
      </c>
      <c r="BA1412" s="904" t="s">
        <v>99</v>
      </c>
      <c r="BB1412" s="981" t="s">
        <v>1943</v>
      </c>
      <c r="BC1412" s="982" t="s">
        <v>851</v>
      </c>
      <c r="BD1412" s="982" t="s">
        <v>851</v>
      </c>
      <c r="BE1412" s="982" t="s">
        <v>851</v>
      </c>
      <c r="BF1412" s="982" t="s">
        <v>851</v>
      </c>
      <c r="BG1412" s="983" t="s">
        <v>851</v>
      </c>
    </row>
    <row r="1413" spans="18:59" ht="17.25">
      <c r="R1413" s="1101"/>
      <c r="S1413" s="1105"/>
      <c r="T1413" s="1105"/>
      <c r="U1413" s="909" t="s">
        <v>100</v>
      </c>
      <c r="V1413" s="984" t="s">
        <v>1943</v>
      </c>
      <c r="W1413" s="943" t="s">
        <v>851</v>
      </c>
      <c r="X1413" s="943" t="s">
        <v>851</v>
      </c>
      <c r="Y1413" s="943" t="s">
        <v>851</v>
      </c>
      <c r="Z1413" s="943" t="s">
        <v>851</v>
      </c>
      <c r="AA1413" s="944" t="s">
        <v>851</v>
      </c>
      <c r="AB1413" s="650"/>
      <c r="AC1413" s="650"/>
      <c r="AX1413" s="1101"/>
      <c r="AY1413" s="1105"/>
      <c r="AZ1413" s="1105"/>
      <c r="BA1413" s="909" t="s">
        <v>100</v>
      </c>
      <c r="BB1413" s="984" t="s">
        <v>1943</v>
      </c>
      <c r="BC1413" s="943" t="s">
        <v>851</v>
      </c>
      <c r="BD1413" s="943" t="s">
        <v>851</v>
      </c>
      <c r="BE1413" s="943" t="s">
        <v>851</v>
      </c>
      <c r="BF1413" s="943" t="s">
        <v>851</v>
      </c>
      <c r="BG1413" s="944" t="s">
        <v>851</v>
      </c>
    </row>
    <row r="1414" spans="18:59" ht="17.25">
      <c r="R1414" s="1101"/>
      <c r="S1414" s="1105"/>
      <c r="T1414" s="1105"/>
      <c r="U1414" s="909" t="s">
        <v>101</v>
      </c>
      <c r="V1414" s="984" t="s">
        <v>1943</v>
      </c>
      <c r="W1414" s="943" t="s">
        <v>851</v>
      </c>
      <c r="X1414" s="943" t="s">
        <v>851</v>
      </c>
      <c r="Y1414" s="943" t="s">
        <v>851</v>
      </c>
      <c r="Z1414" s="943" t="s">
        <v>851</v>
      </c>
      <c r="AA1414" s="944" t="s">
        <v>851</v>
      </c>
      <c r="AB1414" s="650"/>
      <c r="AC1414" s="650"/>
      <c r="AX1414" s="1101"/>
      <c r="AY1414" s="1105"/>
      <c r="AZ1414" s="1105"/>
      <c r="BA1414" s="909" t="s">
        <v>101</v>
      </c>
      <c r="BB1414" s="984" t="s">
        <v>1943</v>
      </c>
      <c r="BC1414" s="943" t="s">
        <v>851</v>
      </c>
      <c r="BD1414" s="943" t="s">
        <v>851</v>
      </c>
      <c r="BE1414" s="943" t="s">
        <v>851</v>
      </c>
      <c r="BF1414" s="943" t="s">
        <v>851</v>
      </c>
      <c r="BG1414" s="944" t="s">
        <v>851</v>
      </c>
    </row>
    <row r="1415" spans="18:59" ht="17.25">
      <c r="R1415" s="1101"/>
      <c r="S1415" s="1105"/>
      <c r="T1415" s="1105"/>
      <c r="U1415" s="909" t="s">
        <v>102</v>
      </c>
      <c r="V1415" s="984" t="s">
        <v>1943</v>
      </c>
      <c r="W1415" s="943" t="s">
        <v>851</v>
      </c>
      <c r="X1415" s="943" t="s">
        <v>851</v>
      </c>
      <c r="Y1415" s="943" t="s">
        <v>851</v>
      </c>
      <c r="Z1415" s="943" t="s">
        <v>851</v>
      </c>
      <c r="AA1415" s="944" t="s">
        <v>851</v>
      </c>
      <c r="AB1415" s="650"/>
      <c r="AC1415" s="650"/>
      <c r="AX1415" s="1101"/>
      <c r="AY1415" s="1105"/>
      <c r="AZ1415" s="1105"/>
      <c r="BA1415" s="909" t="s">
        <v>102</v>
      </c>
      <c r="BB1415" s="984" t="s">
        <v>1943</v>
      </c>
      <c r="BC1415" s="943" t="s">
        <v>851</v>
      </c>
      <c r="BD1415" s="943" t="s">
        <v>851</v>
      </c>
      <c r="BE1415" s="943" t="s">
        <v>851</v>
      </c>
      <c r="BF1415" s="943" t="s">
        <v>851</v>
      </c>
      <c r="BG1415" s="944" t="s">
        <v>851</v>
      </c>
    </row>
    <row r="1416" spans="18:59" ht="17.25">
      <c r="R1416" s="1101"/>
      <c r="S1416" s="1105"/>
      <c r="T1416" s="1112"/>
      <c r="U1416" s="914" t="s">
        <v>104</v>
      </c>
      <c r="V1416" s="997" t="s">
        <v>1943</v>
      </c>
      <c r="W1416" s="998" t="s">
        <v>851</v>
      </c>
      <c r="X1416" s="998" t="s">
        <v>851</v>
      </c>
      <c r="Y1416" s="998" t="s">
        <v>851</v>
      </c>
      <c r="Z1416" s="998" t="s">
        <v>851</v>
      </c>
      <c r="AA1416" s="999" t="s">
        <v>851</v>
      </c>
      <c r="AB1416" s="650"/>
      <c r="AC1416" s="650"/>
      <c r="AX1416" s="1101"/>
      <c r="AY1416" s="1105"/>
      <c r="AZ1416" s="1112"/>
      <c r="BA1416" s="914" t="s">
        <v>104</v>
      </c>
      <c r="BB1416" s="997" t="s">
        <v>1943</v>
      </c>
      <c r="BC1416" s="998" t="s">
        <v>851</v>
      </c>
      <c r="BD1416" s="998" t="s">
        <v>851</v>
      </c>
      <c r="BE1416" s="998" t="s">
        <v>851</v>
      </c>
      <c r="BF1416" s="998" t="s">
        <v>851</v>
      </c>
      <c r="BG1416" s="999" t="s">
        <v>851</v>
      </c>
    </row>
    <row r="1417" spans="18:59" ht="17.25">
      <c r="R1417" s="1101"/>
      <c r="S1417" s="1105"/>
      <c r="T1417" s="1286" t="s">
        <v>104</v>
      </c>
      <c r="U1417" s="904" t="s">
        <v>99</v>
      </c>
      <c r="V1417" s="981" t="s">
        <v>1943</v>
      </c>
      <c r="W1417" s="982" t="s">
        <v>851</v>
      </c>
      <c r="X1417" s="982" t="s">
        <v>851</v>
      </c>
      <c r="Y1417" s="982" t="s">
        <v>851</v>
      </c>
      <c r="Z1417" s="982" t="s">
        <v>851</v>
      </c>
      <c r="AA1417" s="983" t="s">
        <v>851</v>
      </c>
      <c r="AB1417" s="650"/>
      <c r="AC1417" s="650"/>
      <c r="AX1417" s="1101"/>
      <c r="AY1417" s="1105"/>
      <c r="AZ1417" s="1286" t="s">
        <v>104</v>
      </c>
      <c r="BA1417" s="904" t="s">
        <v>99</v>
      </c>
      <c r="BB1417" s="981" t="s">
        <v>1943</v>
      </c>
      <c r="BC1417" s="982" t="s">
        <v>851</v>
      </c>
      <c r="BD1417" s="982" t="s">
        <v>851</v>
      </c>
      <c r="BE1417" s="982" t="s">
        <v>851</v>
      </c>
      <c r="BF1417" s="982" t="s">
        <v>851</v>
      </c>
      <c r="BG1417" s="983" t="s">
        <v>851</v>
      </c>
    </row>
    <row r="1418" spans="18:59" ht="17.25">
      <c r="R1418" s="1101"/>
      <c r="S1418" s="1105"/>
      <c r="T1418" s="1105"/>
      <c r="U1418" s="909" t="s">
        <v>100</v>
      </c>
      <c r="V1418" s="984" t="s">
        <v>1943</v>
      </c>
      <c r="W1418" s="943" t="s">
        <v>851</v>
      </c>
      <c r="X1418" s="943" t="s">
        <v>851</v>
      </c>
      <c r="Y1418" s="943" t="s">
        <v>851</v>
      </c>
      <c r="Z1418" s="943" t="s">
        <v>851</v>
      </c>
      <c r="AA1418" s="944" t="s">
        <v>851</v>
      </c>
      <c r="AB1418" s="650"/>
      <c r="AC1418" s="650"/>
      <c r="AX1418" s="1101"/>
      <c r="AY1418" s="1105"/>
      <c r="AZ1418" s="1105"/>
      <c r="BA1418" s="909" t="s">
        <v>100</v>
      </c>
      <c r="BB1418" s="984" t="s">
        <v>1943</v>
      </c>
      <c r="BC1418" s="943" t="s">
        <v>851</v>
      </c>
      <c r="BD1418" s="943" t="s">
        <v>851</v>
      </c>
      <c r="BE1418" s="943" t="s">
        <v>851</v>
      </c>
      <c r="BF1418" s="943" t="s">
        <v>851</v>
      </c>
      <c r="BG1418" s="944" t="s">
        <v>851</v>
      </c>
    </row>
    <row r="1419" spans="18:59" ht="17.25">
      <c r="R1419" s="1101"/>
      <c r="S1419" s="1105"/>
      <c r="T1419" s="1105"/>
      <c r="U1419" s="909" t="s">
        <v>101</v>
      </c>
      <c r="V1419" s="984" t="s">
        <v>1943</v>
      </c>
      <c r="W1419" s="943" t="s">
        <v>851</v>
      </c>
      <c r="X1419" s="943" t="s">
        <v>851</v>
      </c>
      <c r="Y1419" s="943" t="s">
        <v>851</v>
      </c>
      <c r="Z1419" s="943" t="s">
        <v>851</v>
      </c>
      <c r="AA1419" s="944" t="s">
        <v>851</v>
      </c>
      <c r="AB1419" s="650"/>
      <c r="AC1419" s="650"/>
      <c r="AX1419" s="1101"/>
      <c r="AY1419" s="1105"/>
      <c r="AZ1419" s="1105"/>
      <c r="BA1419" s="909" t="s">
        <v>101</v>
      </c>
      <c r="BB1419" s="984" t="s">
        <v>1943</v>
      </c>
      <c r="BC1419" s="943" t="s">
        <v>851</v>
      </c>
      <c r="BD1419" s="943" t="s">
        <v>851</v>
      </c>
      <c r="BE1419" s="943" t="s">
        <v>851</v>
      </c>
      <c r="BF1419" s="943" t="s">
        <v>851</v>
      </c>
      <c r="BG1419" s="944" t="s">
        <v>851</v>
      </c>
    </row>
    <row r="1420" spans="18:59" ht="17.25">
      <c r="R1420" s="1101"/>
      <c r="S1420" s="1105"/>
      <c r="T1420" s="1105"/>
      <c r="U1420" s="909" t="s">
        <v>102</v>
      </c>
      <c r="V1420" s="984" t="s">
        <v>1943</v>
      </c>
      <c r="W1420" s="943" t="s">
        <v>851</v>
      </c>
      <c r="X1420" s="943" t="s">
        <v>851</v>
      </c>
      <c r="Y1420" s="943" t="s">
        <v>851</v>
      </c>
      <c r="Z1420" s="943" t="s">
        <v>851</v>
      </c>
      <c r="AA1420" s="944" t="s">
        <v>851</v>
      </c>
      <c r="AB1420" s="650"/>
      <c r="AC1420" s="650"/>
      <c r="AX1420" s="1101"/>
      <c r="AY1420" s="1105"/>
      <c r="AZ1420" s="1105"/>
      <c r="BA1420" s="909" t="s">
        <v>102</v>
      </c>
      <c r="BB1420" s="984" t="s">
        <v>1943</v>
      </c>
      <c r="BC1420" s="943" t="s">
        <v>851</v>
      </c>
      <c r="BD1420" s="943" t="s">
        <v>851</v>
      </c>
      <c r="BE1420" s="943" t="s">
        <v>851</v>
      </c>
      <c r="BF1420" s="943" t="s">
        <v>851</v>
      </c>
      <c r="BG1420" s="944" t="s">
        <v>851</v>
      </c>
    </row>
    <row r="1421" spans="18:59" ht="17.25">
      <c r="R1421" s="1101"/>
      <c r="S1421" s="1112"/>
      <c r="T1421" s="1112"/>
      <c r="U1421" s="914" t="s">
        <v>103</v>
      </c>
      <c r="V1421" s="997" t="s">
        <v>1943</v>
      </c>
      <c r="W1421" s="998" t="s">
        <v>851</v>
      </c>
      <c r="X1421" s="998" t="s">
        <v>851</v>
      </c>
      <c r="Y1421" s="998" t="s">
        <v>851</v>
      </c>
      <c r="Z1421" s="998" t="s">
        <v>851</v>
      </c>
      <c r="AA1421" s="999" t="s">
        <v>851</v>
      </c>
      <c r="AB1421" s="650"/>
      <c r="AC1421" s="650"/>
      <c r="AX1421" s="1101"/>
      <c r="AY1421" s="1112"/>
      <c r="AZ1421" s="1112"/>
      <c r="BA1421" s="914" t="s">
        <v>103</v>
      </c>
      <c r="BB1421" s="997" t="s">
        <v>1943</v>
      </c>
      <c r="BC1421" s="998" t="s">
        <v>851</v>
      </c>
      <c r="BD1421" s="998" t="s">
        <v>851</v>
      </c>
      <c r="BE1421" s="998" t="s">
        <v>851</v>
      </c>
      <c r="BF1421" s="998" t="s">
        <v>851</v>
      </c>
      <c r="BG1421" s="999" t="s">
        <v>851</v>
      </c>
    </row>
    <row r="1422" spans="18:59" ht="15.75" thickBot="1">
      <c r="R1422" s="1101"/>
      <c r="S1422" s="1287" t="s">
        <v>10</v>
      </c>
      <c r="T1422" s="1286" t="s">
        <v>99</v>
      </c>
      <c r="U1422" s="904" t="s">
        <v>100</v>
      </c>
      <c r="V1422" s="996">
        <v>8.3333333333333481E-2</v>
      </c>
      <c r="W1422" s="977">
        <v>0.26625680753617254</v>
      </c>
      <c r="X1422" s="977">
        <v>76.936911610364263</v>
      </c>
      <c r="Y1422" s="977">
        <v>1</v>
      </c>
      <c r="Z1422" s="977">
        <v>-0.72332137381316008</v>
      </c>
      <c r="AA1422" s="978">
        <v>0.88998804047982705</v>
      </c>
      <c r="AB1422" s="650"/>
      <c r="AC1422" s="650"/>
      <c r="AX1422" s="1101"/>
      <c r="AY1422" s="1287" t="s">
        <v>10</v>
      </c>
      <c r="AZ1422" s="1286" t="s">
        <v>99</v>
      </c>
      <c r="BA1422" s="904" t="s">
        <v>100</v>
      </c>
      <c r="BB1422" s="996">
        <v>-0.41666666666666341</v>
      </c>
      <c r="BC1422" s="977">
        <v>0.27030547947039263</v>
      </c>
      <c r="BD1422" s="977">
        <v>75.32009628071971</v>
      </c>
      <c r="BE1422" s="977">
        <v>1</v>
      </c>
      <c r="BF1422" s="977">
        <v>-1.2361514765693387</v>
      </c>
      <c r="BG1422" s="978">
        <v>0.40281814323601178</v>
      </c>
    </row>
    <row r="1423" spans="18:59" ht="16.5">
      <c r="R1423" s="1101"/>
      <c r="S1423" s="1105"/>
      <c r="T1423" s="1105"/>
      <c r="U1423" s="909" t="s">
        <v>101</v>
      </c>
      <c r="V1423" s="971" t="s">
        <v>2350</v>
      </c>
      <c r="W1423" s="941">
        <v>0.25948301292782316</v>
      </c>
      <c r="X1423" s="941">
        <v>77.610149422939855</v>
      </c>
      <c r="Y1423" s="941">
        <v>2.8835683332259825E-2</v>
      </c>
      <c r="Z1423" s="941">
        <v>-1.6192473951281845</v>
      </c>
      <c r="AA1423" s="942">
        <v>-4.7419271538476741E-2</v>
      </c>
      <c r="AB1423" s="650"/>
      <c r="AC1423" s="650"/>
      <c r="AX1423" s="1101"/>
      <c r="AY1423" s="1105"/>
      <c r="AZ1423" s="1105"/>
      <c r="BA1423" s="909" t="s">
        <v>101</v>
      </c>
      <c r="BB1423" s="979">
        <v>-0.74999999999999911</v>
      </c>
      <c r="BC1423" s="941">
        <v>0.29324461232743809</v>
      </c>
      <c r="BD1423" s="941">
        <v>71.137148442119155</v>
      </c>
      <c r="BE1423" s="941">
        <v>0.19008621602632303</v>
      </c>
      <c r="BF1423" s="941">
        <v>-1.6407460655770338</v>
      </c>
      <c r="BG1423" s="942">
        <v>0.14074606557703565</v>
      </c>
    </row>
    <row r="1424" spans="18:59" ht="16.5">
      <c r="R1424" s="1101"/>
      <c r="S1424" s="1105"/>
      <c r="T1424" s="1105"/>
      <c r="U1424" s="909" t="s">
        <v>102</v>
      </c>
      <c r="V1424" s="971" t="s">
        <v>2358</v>
      </c>
      <c r="W1424" s="941">
        <v>0.2580149218650602</v>
      </c>
      <c r="X1424" s="941">
        <v>77.717682867405529</v>
      </c>
      <c r="Y1424" s="941">
        <v>9.5168137352629346E-5</v>
      </c>
      <c r="Z1424" s="941">
        <v>-2.0314331812740636</v>
      </c>
      <c r="AA1424" s="942">
        <v>-0.46856681872592842</v>
      </c>
      <c r="AB1424" s="650"/>
      <c r="AC1424" s="650"/>
      <c r="AX1424" s="1101"/>
      <c r="AY1424" s="1105"/>
      <c r="AZ1424" s="1105"/>
      <c r="BA1424" s="909" t="s">
        <v>102</v>
      </c>
      <c r="BB1424" s="971" t="s">
        <v>2358</v>
      </c>
      <c r="BC1424" s="941">
        <v>0.28754206100517421</v>
      </c>
      <c r="BD1424" s="941">
        <v>72.216787229787812</v>
      </c>
      <c r="BE1424" s="941">
        <v>6.6609454486815721E-4</v>
      </c>
      <c r="BF1424" s="941">
        <v>-2.1229705392856353</v>
      </c>
      <c r="BG1424" s="942">
        <v>-0.3770294607143545</v>
      </c>
    </row>
    <row r="1425" spans="18:59" ht="16.5">
      <c r="R1425" s="1101"/>
      <c r="S1425" s="1105"/>
      <c r="T1425" s="1105"/>
      <c r="U1425" s="909" t="s">
        <v>103</v>
      </c>
      <c r="V1425" s="971" t="s">
        <v>2368</v>
      </c>
      <c r="W1425" s="941">
        <v>0.24501196745777695</v>
      </c>
      <c r="X1425" s="941">
        <v>77.861866787660261</v>
      </c>
      <c r="Y1425" s="941">
        <v>2.821016929854873E-8</v>
      </c>
      <c r="Z1425" s="941">
        <v>-2.4086750182408929</v>
      </c>
      <c r="AA1425" s="942">
        <v>-0.92465831509242913</v>
      </c>
      <c r="AB1425" s="650"/>
      <c r="AC1425" s="650"/>
      <c r="AX1425" s="1101"/>
      <c r="AY1425" s="1105"/>
      <c r="AZ1425" s="1105"/>
      <c r="BA1425" s="909" t="s">
        <v>103</v>
      </c>
      <c r="BB1425" s="971" t="s">
        <v>2435</v>
      </c>
      <c r="BC1425" s="941">
        <v>0.25955162595081843</v>
      </c>
      <c r="BD1425" s="941">
        <v>76.892744479494809</v>
      </c>
      <c r="BE1425" s="941">
        <v>1.3671430301936646E-10</v>
      </c>
      <c r="BF1425" s="941">
        <v>-2.8696884324947192</v>
      </c>
      <c r="BG1425" s="942">
        <v>-1.2969782341719436</v>
      </c>
    </row>
    <row r="1426" spans="18:59" ht="16.5">
      <c r="R1426" s="1101"/>
      <c r="S1426" s="1105"/>
      <c r="T1426" s="1112"/>
      <c r="U1426" s="914" t="s">
        <v>104</v>
      </c>
      <c r="V1426" s="973" t="s">
        <v>2436</v>
      </c>
      <c r="W1426" s="974">
        <v>0.26166970619026619</v>
      </c>
      <c r="X1426" s="974">
        <v>77.422864989945907</v>
      </c>
      <c r="Y1426" s="974">
        <v>4.2444647781812404E-11</v>
      </c>
      <c r="Z1426" s="974">
        <v>-2.959264666421777</v>
      </c>
      <c r="AA1426" s="975">
        <v>-1.3740686669111175</v>
      </c>
      <c r="AB1426" s="650"/>
      <c r="AC1426" s="650"/>
      <c r="AX1426" s="1101"/>
      <c r="AY1426" s="1105"/>
      <c r="AZ1426" s="1112"/>
      <c r="BA1426" s="914" t="s">
        <v>104</v>
      </c>
      <c r="BB1426" s="973" t="s">
        <v>2437</v>
      </c>
      <c r="BC1426" s="974">
        <v>0.26180576809712447</v>
      </c>
      <c r="BD1426" s="974">
        <v>76.602099313655728</v>
      </c>
      <c r="BE1426" s="974">
        <v>6.7637779383193039E-13</v>
      </c>
      <c r="BF1426" s="974">
        <v>-3.209947665359365</v>
      </c>
      <c r="BG1426" s="975">
        <v>-1.6233856679738758</v>
      </c>
    </row>
    <row r="1427" spans="18:59" ht="15">
      <c r="R1427" s="1101"/>
      <c r="S1427" s="1105"/>
      <c r="T1427" s="1286" t="s">
        <v>100</v>
      </c>
      <c r="U1427" s="904" t="s">
        <v>99</v>
      </c>
      <c r="V1427" s="996">
        <v>-8.3333333333333481E-2</v>
      </c>
      <c r="W1427" s="977">
        <v>0.26625680753617254</v>
      </c>
      <c r="X1427" s="977">
        <v>76.936911610364263</v>
      </c>
      <c r="Y1427" s="977">
        <v>1</v>
      </c>
      <c r="Z1427" s="977">
        <v>-0.88998804047982705</v>
      </c>
      <c r="AA1427" s="978">
        <v>0.72332137381316008</v>
      </c>
      <c r="AB1427" s="650"/>
      <c r="AC1427" s="650"/>
      <c r="AX1427" s="1101"/>
      <c r="AY1427" s="1105"/>
      <c r="AZ1427" s="1286" t="s">
        <v>100</v>
      </c>
      <c r="BA1427" s="904" t="s">
        <v>99</v>
      </c>
      <c r="BB1427" s="996">
        <v>0.41666666666666341</v>
      </c>
      <c r="BC1427" s="977">
        <v>0.27030547947039263</v>
      </c>
      <c r="BD1427" s="977">
        <v>75.32009628071971</v>
      </c>
      <c r="BE1427" s="977">
        <v>1</v>
      </c>
      <c r="BF1427" s="977">
        <v>-0.40281814323601178</v>
      </c>
      <c r="BG1427" s="978">
        <v>1.2361514765693387</v>
      </c>
    </row>
    <row r="1428" spans="18:59" ht="16.5">
      <c r="R1428" s="1101"/>
      <c r="S1428" s="1105"/>
      <c r="T1428" s="1105"/>
      <c r="U1428" s="909" t="s">
        <v>101</v>
      </c>
      <c r="V1428" s="971" t="s">
        <v>2357</v>
      </c>
      <c r="W1428" s="941">
        <v>0.2750722947361916</v>
      </c>
      <c r="X1428" s="941">
        <v>77.827594150539412</v>
      </c>
      <c r="Y1428" s="941">
        <v>1.9789206187677308E-2</v>
      </c>
      <c r="Z1428" s="941">
        <v>-1.74972306784167</v>
      </c>
      <c r="AA1428" s="942">
        <v>-8.3610265491658134E-2</v>
      </c>
      <c r="AB1428" s="650"/>
      <c r="AC1428" s="650"/>
      <c r="AX1428" s="1101"/>
      <c r="AY1428" s="1105"/>
      <c r="AZ1428" s="1105"/>
      <c r="BA1428" s="909" t="s">
        <v>101</v>
      </c>
      <c r="BB1428" s="979">
        <v>-0.3333333333333357</v>
      </c>
      <c r="BC1428" s="941">
        <v>0.31587094507270003</v>
      </c>
      <c r="BD1428" s="941">
        <v>76.712210670463264</v>
      </c>
      <c r="BE1428" s="941">
        <v>1</v>
      </c>
      <c r="BF1428" s="941">
        <v>-1.2903895235565648</v>
      </c>
      <c r="BG1428" s="942">
        <v>0.62372285688989326</v>
      </c>
    </row>
    <row r="1429" spans="18:59" ht="16.5">
      <c r="R1429" s="1101"/>
      <c r="S1429" s="1105"/>
      <c r="T1429" s="1105"/>
      <c r="U1429" s="909" t="s">
        <v>102</v>
      </c>
      <c r="V1429" s="971" t="s">
        <v>2373</v>
      </c>
      <c r="W1429" s="941">
        <v>0.27368783903996635</v>
      </c>
      <c r="X1429" s="941">
        <v>77.741300345072048</v>
      </c>
      <c r="Y1429" s="941">
        <v>8.5673534012534365E-5</v>
      </c>
      <c r="Z1429" s="941">
        <v>-2.1622260759619318</v>
      </c>
      <c r="AA1429" s="942">
        <v>-0.50444059070472713</v>
      </c>
      <c r="AB1429" s="650"/>
      <c r="AC1429" s="650"/>
      <c r="AX1429" s="1101"/>
      <c r="AY1429" s="1105"/>
      <c r="AZ1429" s="1105"/>
      <c r="BA1429" s="909" t="s">
        <v>102</v>
      </c>
      <c r="BB1429" s="979">
        <v>-0.83333333333333148</v>
      </c>
      <c r="BC1429" s="941">
        <v>0.31058410797906988</v>
      </c>
      <c r="BD1429" s="941">
        <v>77.232608289085221</v>
      </c>
      <c r="BE1429" s="941">
        <v>0.13378343092992598</v>
      </c>
      <c r="BF1429" s="941">
        <v>-1.7741670027796093</v>
      </c>
      <c r="BG1429" s="942">
        <v>0.10750033611294635</v>
      </c>
    </row>
    <row r="1430" spans="18:59" ht="16.5">
      <c r="R1430" s="1101"/>
      <c r="S1430" s="1105"/>
      <c r="T1430" s="1105"/>
      <c r="U1430" s="909" t="s">
        <v>103</v>
      </c>
      <c r="V1430" s="971" t="s">
        <v>2361</v>
      </c>
      <c r="W1430" s="941">
        <v>0.26146548057222424</v>
      </c>
      <c r="X1430" s="941">
        <v>76.079494093895931</v>
      </c>
      <c r="Y1430" s="941">
        <v>4.9400751309569601E-8</v>
      </c>
      <c r="Z1430" s="941">
        <v>-2.5424252907320315</v>
      </c>
      <c r="AA1430" s="942">
        <v>-0.95757470926795751</v>
      </c>
      <c r="AB1430" s="650"/>
      <c r="AC1430" s="650"/>
      <c r="AX1430" s="1101"/>
      <c r="AY1430" s="1105"/>
      <c r="AZ1430" s="1105"/>
      <c r="BA1430" s="909" t="s">
        <v>103</v>
      </c>
      <c r="BB1430" s="971" t="s">
        <v>2368</v>
      </c>
      <c r="BC1430" s="941">
        <v>0.28486680714987622</v>
      </c>
      <c r="BD1430" s="941">
        <v>77.617318908745503</v>
      </c>
      <c r="BE1430" s="941">
        <v>1.657359340515422E-6</v>
      </c>
      <c r="BF1430" s="941">
        <v>-2.5294598396991628</v>
      </c>
      <c r="BG1430" s="942">
        <v>-0.80387349363417282</v>
      </c>
    </row>
    <row r="1431" spans="18:59" ht="16.5">
      <c r="R1431" s="1101"/>
      <c r="S1431" s="1105"/>
      <c r="T1431" s="1112"/>
      <c r="U1431" s="914" t="s">
        <v>104</v>
      </c>
      <c r="V1431" s="973" t="s">
        <v>2438</v>
      </c>
      <c r="W1431" s="974">
        <v>0.27713601077996652</v>
      </c>
      <c r="X1431" s="974">
        <v>77.922533339052762</v>
      </c>
      <c r="Y1431" s="974">
        <v>8.3616042205197707E-11</v>
      </c>
      <c r="Z1431" s="974">
        <v>-3.0892739511096101</v>
      </c>
      <c r="AA1431" s="975">
        <v>-1.4107260488899511</v>
      </c>
      <c r="AB1431" s="650"/>
      <c r="AC1431" s="650"/>
      <c r="AX1431" s="1101"/>
      <c r="AY1431" s="1105"/>
      <c r="AZ1431" s="1112"/>
      <c r="BA1431" s="914" t="s">
        <v>104</v>
      </c>
      <c r="BB1431" s="973" t="s">
        <v>2414</v>
      </c>
      <c r="BC1431" s="974">
        <v>0.28692213489198864</v>
      </c>
      <c r="BD1431" s="974">
        <v>77.765283952824944</v>
      </c>
      <c r="BE1431" s="974">
        <v>1.3611669112378159E-8</v>
      </c>
      <c r="BF1431" s="974">
        <v>-2.8689657109539111</v>
      </c>
      <c r="BG1431" s="975">
        <v>-1.1310342890460026</v>
      </c>
    </row>
    <row r="1432" spans="18:59" ht="16.5">
      <c r="R1432" s="1101"/>
      <c r="S1432" s="1105"/>
      <c r="T1432" s="1286" t="s">
        <v>101</v>
      </c>
      <c r="U1432" s="904" t="s">
        <v>99</v>
      </c>
      <c r="V1432" s="976" t="s">
        <v>2364</v>
      </c>
      <c r="W1432" s="977">
        <v>0.25948301292782316</v>
      </c>
      <c r="X1432" s="977">
        <v>77.610149422939855</v>
      </c>
      <c r="Y1432" s="977">
        <v>2.8835683332259825E-2</v>
      </c>
      <c r="Z1432" s="977">
        <v>4.7419271538476741E-2</v>
      </c>
      <c r="AA1432" s="978">
        <v>1.6192473951281845</v>
      </c>
      <c r="AB1432" s="650"/>
      <c r="AC1432" s="650"/>
      <c r="AX1432" s="1101"/>
      <c r="AY1432" s="1105"/>
      <c r="AZ1432" s="1286" t="s">
        <v>101</v>
      </c>
      <c r="BA1432" s="904" t="s">
        <v>99</v>
      </c>
      <c r="BB1432" s="996">
        <v>0.74999999999999911</v>
      </c>
      <c r="BC1432" s="977">
        <v>0.29324461232743809</v>
      </c>
      <c r="BD1432" s="977">
        <v>71.137148442119155</v>
      </c>
      <c r="BE1432" s="977">
        <v>0.19008621602632303</v>
      </c>
      <c r="BF1432" s="977">
        <v>-0.14074606557703565</v>
      </c>
      <c r="BG1432" s="978">
        <v>1.6407460655770338</v>
      </c>
    </row>
    <row r="1433" spans="18:59" ht="16.5">
      <c r="R1433" s="1101"/>
      <c r="S1433" s="1105"/>
      <c r="T1433" s="1105"/>
      <c r="U1433" s="909" t="s">
        <v>100</v>
      </c>
      <c r="V1433" s="971" t="s">
        <v>2365</v>
      </c>
      <c r="W1433" s="941">
        <v>0.2750722947361916</v>
      </c>
      <c r="X1433" s="941">
        <v>77.827594150539412</v>
      </c>
      <c r="Y1433" s="941">
        <v>1.9789206187677308E-2</v>
      </c>
      <c r="Z1433" s="941">
        <v>8.3610265491658134E-2</v>
      </c>
      <c r="AA1433" s="942">
        <v>1.74972306784167</v>
      </c>
      <c r="AB1433" s="650"/>
      <c r="AC1433" s="650"/>
      <c r="AX1433" s="1101"/>
      <c r="AY1433" s="1105"/>
      <c r="AZ1433" s="1105"/>
      <c r="BA1433" s="909" t="s">
        <v>100</v>
      </c>
      <c r="BB1433" s="979">
        <v>0.3333333333333357</v>
      </c>
      <c r="BC1433" s="941">
        <v>0.31587094507270003</v>
      </c>
      <c r="BD1433" s="941">
        <v>76.712210670463264</v>
      </c>
      <c r="BE1433" s="941">
        <v>1</v>
      </c>
      <c r="BF1433" s="941">
        <v>-0.62372285688989326</v>
      </c>
      <c r="BG1433" s="942">
        <v>1.2903895235565648</v>
      </c>
    </row>
    <row r="1434" spans="18:59" ht="15">
      <c r="R1434" s="1101"/>
      <c r="S1434" s="1105"/>
      <c r="T1434" s="1105"/>
      <c r="U1434" s="909" t="s">
        <v>102</v>
      </c>
      <c r="V1434" s="979">
        <v>-0.41666666666666541</v>
      </c>
      <c r="W1434" s="941">
        <v>0.26710256396581622</v>
      </c>
      <c r="X1434" s="941">
        <v>77.991155844685977</v>
      </c>
      <c r="Y1434" s="941">
        <v>1</v>
      </c>
      <c r="Z1434" s="941">
        <v>-1.2255329672905806</v>
      </c>
      <c r="AA1434" s="942">
        <v>0.39219963395724988</v>
      </c>
      <c r="AB1434" s="650"/>
      <c r="AC1434" s="650"/>
      <c r="AX1434" s="1101"/>
      <c r="AY1434" s="1105"/>
      <c r="AZ1434" s="1105"/>
      <c r="BA1434" s="909" t="s">
        <v>102</v>
      </c>
      <c r="BB1434" s="979">
        <v>-0.49999999999999578</v>
      </c>
      <c r="BC1434" s="941">
        <v>0.33074134691100404</v>
      </c>
      <c r="BD1434" s="941">
        <v>77.928564448251251</v>
      </c>
      <c r="BE1434" s="941">
        <v>1</v>
      </c>
      <c r="BF1434" s="941">
        <v>-1.5016089793176854</v>
      </c>
      <c r="BG1434" s="942">
        <v>0.50160897931769388</v>
      </c>
    </row>
    <row r="1435" spans="18:59" ht="16.5">
      <c r="R1435" s="1101"/>
      <c r="S1435" s="1105"/>
      <c r="T1435" s="1105"/>
      <c r="U1435" s="909" t="s">
        <v>103</v>
      </c>
      <c r="V1435" s="971" t="s">
        <v>2350</v>
      </c>
      <c r="W1435" s="941">
        <v>0.25456422366391274</v>
      </c>
      <c r="X1435" s="941">
        <v>77.022444683712962</v>
      </c>
      <c r="Y1435" s="941">
        <v>2.3877064641503309E-2</v>
      </c>
      <c r="Z1435" s="941">
        <v>-1.6045365830738796</v>
      </c>
      <c r="AA1435" s="942">
        <v>-6.2130083592781091E-2</v>
      </c>
      <c r="AB1435" s="650"/>
      <c r="AC1435" s="650"/>
      <c r="AX1435" s="1101"/>
      <c r="AY1435" s="1105"/>
      <c r="AZ1435" s="1105"/>
      <c r="BA1435" s="909" t="s">
        <v>103</v>
      </c>
      <c r="BB1435" s="971" t="s">
        <v>2373</v>
      </c>
      <c r="BC1435" s="941">
        <v>0.30671884233466218</v>
      </c>
      <c r="BD1435" s="941">
        <v>75.057989146370943</v>
      </c>
      <c r="BE1435" s="941">
        <v>6.4133530230829183E-4</v>
      </c>
      <c r="BF1435" s="941">
        <v>-2.2633189543531711</v>
      </c>
      <c r="BG1435" s="942">
        <v>-0.4033477123134932</v>
      </c>
    </row>
    <row r="1436" spans="18:59" ht="16.5">
      <c r="R1436" s="1101"/>
      <c r="S1436" s="1105"/>
      <c r="T1436" s="1112"/>
      <c r="U1436" s="914" t="s">
        <v>104</v>
      </c>
      <c r="V1436" s="973" t="s">
        <v>2373</v>
      </c>
      <c r="W1436" s="974">
        <v>0.27063465208612908</v>
      </c>
      <c r="X1436" s="974">
        <v>77.981121755084644</v>
      </c>
      <c r="Y1436" s="974">
        <v>6.8896182859183794E-5</v>
      </c>
      <c r="Z1436" s="974">
        <v>-2.1528991868414047</v>
      </c>
      <c r="AA1436" s="975">
        <v>-0.51376747982482851</v>
      </c>
      <c r="AB1436" s="650"/>
      <c r="AC1436" s="650"/>
      <c r="AX1436" s="1101"/>
      <c r="AY1436" s="1105"/>
      <c r="AZ1436" s="1112"/>
      <c r="BA1436" s="914" t="s">
        <v>104</v>
      </c>
      <c r="BB1436" s="973" t="s">
        <v>2368</v>
      </c>
      <c r="BC1436" s="974">
        <v>0.30862867967563729</v>
      </c>
      <c r="BD1436" s="974">
        <v>75.467142619881542</v>
      </c>
      <c r="BE1436" s="974">
        <v>1.1152400688244234E-5</v>
      </c>
      <c r="BF1436" s="974">
        <v>-2.6022761156256746</v>
      </c>
      <c r="BG1436" s="975">
        <v>-0.73105721770756771</v>
      </c>
    </row>
    <row r="1437" spans="18:59" ht="16.5">
      <c r="R1437" s="1101"/>
      <c r="S1437" s="1105"/>
      <c r="T1437" s="1286" t="s">
        <v>102</v>
      </c>
      <c r="U1437" s="904" t="s">
        <v>99</v>
      </c>
      <c r="V1437" s="976" t="s">
        <v>2371</v>
      </c>
      <c r="W1437" s="977">
        <v>0.2580149218650602</v>
      </c>
      <c r="X1437" s="977">
        <v>77.717682867405529</v>
      </c>
      <c r="Y1437" s="977">
        <v>9.5168137352629346E-5</v>
      </c>
      <c r="Z1437" s="977">
        <v>0.46856681872592842</v>
      </c>
      <c r="AA1437" s="978">
        <v>2.0314331812740636</v>
      </c>
      <c r="AB1437" s="650"/>
      <c r="AC1437" s="650"/>
      <c r="AX1437" s="1101"/>
      <c r="AY1437" s="1105"/>
      <c r="AZ1437" s="1286" t="s">
        <v>102</v>
      </c>
      <c r="BA1437" s="904" t="s">
        <v>99</v>
      </c>
      <c r="BB1437" s="976" t="s">
        <v>2371</v>
      </c>
      <c r="BC1437" s="977">
        <v>0.28754206100517421</v>
      </c>
      <c r="BD1437" s="977">
        <v>72.216787229787812</v>
      </c>
      <c r="BE1437" s="977">
        <v>6.6609454486815721E-4</v>
      </c>
      <c r="BF1437" s="977">
        <v>0.3770294607143545</v>
      </c>
      <c r="BG1437" s="978">
        <v>2.1229705392856353</v>
      </c>
    </row>
    <row r="1438" spans="18:59" ht="16.5">
      <c r="R1438" s="1101"/>
      <c r="S1438" s="1105"/>
      <c r="T1438" s="1105"/>
      <c r="U1438" s="909" t="s">
        <v>100</v>
      </c>
      <c r="V1438" s="971" t="s">
        <v>2386</v>
      </c>
      <c r="W1438" s="941">
        <v>0.27368783903996635</v>
      </c>
      <c r="X1438" s="941">
        <v>77.741300345072048</v>
      </c>
      <c r="Y1438" s="941">
        <v>8.5673534012534365E-5</v>
      </c>
      <c r="Z1438" s="941">
        <v>0.50444059070472713</v>
      </c>
      <c r="AA1438" s="942">
        <v>2.1622260759619318</v>
      </c>
      <c r="AB1438" s="650"/>
      <c r="AC1438" s="650"/>
      <c r="AX1438" s="1101"/>
      <c r="AY1438" s="1105"/>
      <c r="AZ1438" s="1105"/>
      <c r="BA1438" s="909" t="s">
        <v>100</v>
      </c>
      <c r="BB1438" s="979">
        <v>0.83333333333333148</v>
      </c>
      <c r="BC1438" s="941">
        <v>0.31058410797906988</v>
      </c>
      <c r="BD1438" s="941">
        <v>77.232608289085221</v>
      </c>
      <c r="BE1438" s="941">
        <v>0.13378343092992598</v>
      </c>
      <c r="BF1438" s="941">
        <v>-0.10750033611294635</v>
      </c>
      <c r="BG1438" s="942">
        <v>1.7741670027796093</v>
      </c>
    </row>
    <row r="1439" spans="18:59" ht="15">
      <c r="R1439" s="1101"/>
      <c r="S1439" s="1105"/>
      <c r="T1439" s="1105"/>
      <c r="U1439" s="909" t="s">
        <v>101</v>
      </c>
      <c r="V1439" s="979">
        <v>0.41666666666666541</v>
      </c>
      <c r="W1439" s="941">
        <v>0.26710256396581622</v>
      </c>
      <c r="X1439" s="941">
        <v>77.991155844685977</v>
      </c>
      <c r="Y1439" s="941">
        <v>1</v>
      </c>
      <c r="Z1439" s="941">
        <v>-0.39219963395724988</v>
      </c>
      <c r="AA1439" s="942">
        <v>1.2255329672905806</v>
      </c>
      <c r="AB1439" s="650"/>
      <c r="AC1439" s="650"/>
      <c r="AX1439" s="1101"/>
      <c r="AY1439" s="1105"/>
      <c r="AZ1439" s="1105"/>
      <c r="BA1439" s="909" t="s">
        <v>101</v>
      </c>
      <c r="BB1439" s="979">
        <v>0.49999999999999578</v>
      </c>
      <c r="BC1439" s="941">
        <v>0.33074134691100404</v>
      </c>
      <c r="BD1439" s="941">
        <v>77.928564448251251</v>
      </c>
      <c r="BE1439" s="941">
        <v>1</v>
      </c>
      <c r="BF1439" s="941">
        <v>-0.50160897931769388</v>
      </c>
      <c r="BG1439" s="942">
        <v>1.5016089793176854</v>
      </c>
    </row>
    <row r="1440" spans="18:59" ht="15">
      <c r="R1440" s="1101"/>
      <c r="S1440" s="1105"/>
      <c r="T1440" s="1105"/>
      <c r="U1440" s="909" t="s">
        <v>103</v>
      </c>
      <c r="V1440" s="979">
        <v>-0.41666666666666491</v>
      </c>
      <c r="W1440" s="941">
        <v>0.25306759942067419</v>
      </c>
      <c r="X1440" s="941">
        <v>77.194791596463546</v>
      </c>
      <c r="Y1440" s="941">
        <v>1</v>
      </c>
      <c r="Z1440" s="941">
        <v>-1.1832810511699094</v>
      </c>
      <c r="AA1440" s="942">
        <v>0.34994771783657957</v>
      </c>
      <c r="AB1440" s="650"/>
      <c r="AC1440" s="650"/>
      <c r="AX1440" s="1101"/>
      <c r="AY1440" s="1105"/>
      <c r="AZ1440" s="1105"/>
      <c r="BA1440" s="909" t="s">
        <v>103</v>
      </c>
      <c r="BB1440" s="979">
        <v>-0.83333333333333626</v>
      </c>
      <c r="BC1440" s="941">
        <v>0.3012714431059626</v>
      </c>
      <c r="BD1440" s="941">
        <v>75.841182504249417</v>
      </c>
      <c r="BE1440" s="941">
        <v>0.10684092525724274</v>
      </c>
      <c r="BF1440" s="941">
        <v>-1.7464919371266274</v>
      </c>
      <c r="BG1440" s="942">
        <v>7.9825270459954814E-2</v>
      </c>
    </row>
    <row r="1441" spans="18:59" ht="16.5">
      <c r="R1441" s="1101"/>
      <c r="S1441" s="1105"/>
      <c r="T1441" s="1112"/>
      <c r="U1441" s="914" t="s">
        <v>104</v>
      </c>
      <c r="V1441" s="973" t="s">
        <v>2357</v>
      </c>
      <c r="W1441" s="974">
        <v>0.26922737753934378</v>
      </c>
      <c r="X1441" s="974">
        <v>77.946479166495564</v>
      </c>
      <c r="Y1441" s="974">
        <v>1.573282108825216E-2</v>
      </c>
      <c r="Z1441" s="974">
        <v>-1.7319823185196572</v>
      </c>
      <c r="AA1441" s="975">
        <v>-0.10135101481324493</v>
      </c>
      <c r="AB1441" s="650"/>
      <c r="AC1441" s="650"/>
      <c r="AX1441" s="1101"/>
      <c r="AY1441" s="1105"/>
      <c r="AZ1441" s="1112"/>
      <c r="BA1441" s="914" t="s">
        <v>104</v>
      </c>
      <c r="BB1441" s="973" t="s">
        <v>2359</v>
      </c>
      <c r="BC1441" s="974">
        <v>0.30321559344196164</v>
      </c>
      <c r="BD1441" s="974">
        <v>76.198123768369726</v>
      </c>
      <c r="BE1441" s="974">
        <v>3.6911323937372014E-3</v>
      </c>
      <c r="BF1441" s="974">
        <v>-2.0855779029372972</v>
      </c>
      <c r="BG1441" s="975">
        <v>-0.24775543039595382</v>
      </c>
    </row>
    <row r="1442" spans="18:59" ht="16.5">
      <c r="R1442" s="1101"/>
      <c r="S1442" s="1105"/>
      <c r="T1442" s="1286" t="s">
        <v>103</v>
      </c>
      <c r="U1442" s="904" t="s">
        <v>99</v>
      </c>
      <c r="V1442" s="976" t="s">
        <v>2385</v>
      </c>
      <c r="W1442" s="977">
        <v>0.24501196745777695</v>
      </c>
      <c r="X1442" s="977">
        <v>77.861866787660261</v>
      </c>
      <c r="Y1442" s="977">
        <v>2.821016929854873E-8</v>
      </c>
      <c r="Z1442" s="977">
        <v>0.92465831509242913</v>
      </c>
      <c r="AA1442" s="978">
        <v>2.4086750182408929</v>
      </c>
      <c r="AB1442" s="650"/>
      <c r="AC1442" s="650"/>
      <c r="AX1442" s="1101"/>
      <c r="AY1442" s="1105"/>
      <c r="AZ1442" s="1286" t="s">
        <v>103</v>
      </c>
      <c r="BA1442" s="904" t="s">
        <v>99</v>
      </c>
      <c r="BB1442" s="976" t="s">
        <v>2439</v>
      </c>
      <c r="BC1442" s="977">
        <v>0.25955162595081843</v>
      </c>
      <c r="BD1442" s="977">
        <v>76.892744479494809</v>
      </c>
      <c r="BE1442" s="977">
        <v>1.3671430301936646E-10</v>
      </c>
      <c r="BF1442" s="977">
        <v>1.2969782341719436</v>
      </c>
      <c r="BG1442" s="978">
        <v>2.8696884324947192</v>
      </c>
    </row>
    <row r="1443" spans="18:59" ht="16.5">
      <c r="R1443" s="1101"/>
      <c r="S1443" s="1105"/>
      <c r="T1443" s="1105"/>
      <c r="U1443" s="909" t="s">
        <v>100</v>
      </c>
      <c r="V1443" s="971" t="s">
        <v>2378</v>
      </c>
      <c r="W1443" s="941">
        <v>0.26146548057222424</v>
      </c>
      <c r="X1443" s="941">
        <v>76.079494093895931</v>
      </c>
      <c r="Y1443" s="941">
        <v>4.9400751309569601E-8</v>
      </c>
      <c r="Z1443" s="941">
        <v>0.95757470926795751</v>
      </c>
      <c r="AA1443" s="942">
        <v>2.5424252907320315</v>
      </c>
      <c r="AB1443" s="650"/>
      <c r="AC1443" s="650"/>
      <c r="AX1443" s="1101"/>
      <c r="AY1443" s="1105"/>
      <c r="AZ1443" s="1105"/>
      <c r="BA1443" s="909" t="s">
        <v>100</v>
      </c>
      <c r="BB1443" s="971" t="s">
        <v>2385</v>
      </c>
      <c r="BC1443" s="941">
        <v>0.28486680714987622</v>
      </c>
      <c r="BD1443" s="941">
        <v>77.617318908745503</v>
      </c>
      <c r="BE1443" s="941">
        <v>1.657359340515422E-6</v>
      </c>
      <c r="BF1443" s="941">
        <v>0.80387349363417282</v>
      </c>
      <c r="BG1443" s="942">
        <v>2.5294598396991628</v>
      </c>
    </row>
    <row r="1444" spans="18:59" ht="16.5">
      <c r="R1444" s="1101"/>
      <c r="S1444" s="1105"/>
      <c r="T1444" s="1105"/>
      <c r="U1444" s="909" t="s">
        <v>101</v>
      </c>
      <c r="V1444" s="971" t="s">
        <v>2364</v>
      </c>
      <c r="W1444" s="941">
        <v>0.25456422366391274</v>
      </c>
      <c r="X1444" s="941">
        <v>77.022444683712962</v>
      </c>
      <c r="Y1444" s="941">
        <v>2.3877064641503309E-2</v>
      </c>
      <c r="Z1444" s="941">
        <v>6.2130083592781091E-2</v>
      </c>
      <c r="AA1444" s="942">
        <v>1.6045365830738796</v>
      </c>
      <c r="AB1444" s="650"/>
      <c r="AC1444" s="650"/>
      <c r="AX1444" s="1101"/>
      <c r="AY1444" s="1105"/>
      <c r="AZ1444" s="1105"/>
      <c r="BA1444" s="909" t="s">
        <v>101</v>
      </c>
      <c r="BB1444" s="971" t="s">
        <v>2386</v>
      </c>
      <c r="BC1444" s="941">
        <v>0.30671884233466218</v>
      </c>
      <c r="BD1444" s="941">
        <v>75.057989146370943</v>
      </c>
      <c r="BE1444" s="941">
        <v>6.4133530230829183E-4</v>
      </c>
      <c r="BF1444" s="941">
        <v>0.4033477123134932</v>
      </c>
      <c r="BG1444" s="942">
        <v>2.2633189543531711</v>
      </c>
    </row>
    <row r="1445" spans="18:59" ht="15">
      <c r="R1445" s="1101"/>
      <c r="S1445" s="1105"/>
      <c r="T1445" s="1105"/>
      <c r="U1445" s="909" t="s">
        <v>102</v>
      </c>
      <c r="V1445" s="979">
        <v>0.41666666666666491</v>
      </c>
      <c r="W1445" s="941">
        <v>0.25306759942067419</v>
      </c>
      <c r="X1445" s="941">
        <v>77.194791596463546</v>
      </c>
      <c r="Y1445" s="941">
        <v>1</v>
      </c>
      <c r="Z1445" s="941">
        <v>-0.34994771783657957</v>
      </c>
      <c r="AA1445" s="942">
        <v>1.1832810511699094</v>
      </c>
      <c r="AB1445" s="650"/>
      <c r="AC1445" s="650"/>
      <c r="AX1445" s="1101"/>
      <c r="AY1445" s="1105"/>
      <c r="AZ1445" s="1105"/>
      <c r="BA1445" s="909" t="s">
        <v>102</v>
      </c>
      <c r="BB1445" s="979">
        <v>0.83333333333333626</v>
      </c>
      <c r="BC1445" s="941">
        <v>0.3012714431059626</v>
      </c>
      <c r="BD1445" s="941">
        <v>75.841182504249417</v>
      </c>
      <c r="BE1445" s="941">
        <v>0.10684092525724274</v>
      </c>
      <c r="BF1445" s="941">
        <v>-7.9825270459954814E-2</v>
      </c>
      <c r="BG1445" s="942">
        <v>1.7464919371266274</v>
      </c>
    </row>
    <row r="1446" spans="18:59" ht="15">
      <c r="R1446" s="1101"/>
      <c r="S1446" s="1105"/>
      <c r="T1446" s="1112"/>
      <c r="U1446" s="914" t="s">
        <v>104</v>
      </c>
      <c r="V1446" s="980">
        <v>-0.49999999999978623</v>
      </c>
      <c r="W1446" s="974">
        <v>0.25679280579722263</v>
      </c>
      <c r="X1446" s="974">
        <v>76.742787629950655</v>
      </c>
      <c r="Y1446" s="974">
        <v>0.82773135305491319</v>
      </c>
      <c r="Z1446" s="974">
        <v>-1.2780455846676742</v>
      </c>
      <c r="AA1446" s="975">
        <v>0.27804558466810159</v>
      </c>
      <c r="AB1446" s="650"/>
      <c r="AC1446" s="650"/>
      <c r="AX1446" s="1101"/>
      <c r="AY1446" s="1105"/>
      <c r="AZ1446" s="1112"/>
      <c r="BA1446" s="914" t="s">
        <v>104</v>
      </c>
      <c r="BB1446" s="980">
        <v>-0.33333333333328918</v>
      </c>
      <c r="BC1446" s="974">
        <v>0.2768145693293097</v>
      </c>
      <c r="BD1446" s="974">
        <v>77.981657000461936</v>
      </c>
      <c r="BE1446" s="974">
        <v>1</v>
      </c>
      <c r="BF1446" s="974">
        <v>-1.1716137152682369</v>
      </c>
      <c r="BG1446" s="975">
        <v>0.5049470486016584</v>
      </c>
    </row>
    <row r="1447" spans="18:59" ht="17.25" thickBot="1">
      <c r="R1447" s="1101"/>
      <c r="S1447" s="1105"/>
      <c r="T1447" s="1287" t="s">
        <v>104</v>
      </c>
      <c r="U1447" s="904" t="s">
        <v>99</v>
      </c>
      <c r="V1447" s="976" t="s">
        <v>2440</v>
      </c>
      <c r="W1447" s="977">
        <v>0.26166970619026619</v>
      </c>
      <c r="X1447" s="977">
        <v>77.422864989945907</v>
      </c>
      <c r="Y1447" s="977">
        <v>4.2444647781812404E-11</v>
      </c>
      <c r="Z1447" s="977">
        <v>1.3740686669111175</v>
      </c>
      <c r="AA1447" s="978">
        <v>2.959264666421777</v>
      </c>
      <c r="AB1447" s="650"/>
      <c r="AC1447" s="650"/>
      <c r="AX1447" s="1101"/>
      <c r="AY1447" s="1105"/>
      <c r="AZ1447" s="1287" t="s">
        <v>104</v>
      </c>
      <c r="BA1447" s="904" t="s">
        <v>99</v>
      </c>
      <c r="BB1447" s="976" t="s">
        <v>2441</v>
      </c>
      <c r="BC1447" s="977">
        <v>0.26180576809712447</v>
      </c>
      <c r="BD1447" s="977">
        <v>76.602099313655728</v>
      </c>
      <c r="BE1447" s="977">
        <v>6.7637779383193039E-13</v>
      </c>
      <c r="BF1447" s="977">
        <v>1.6233856679738758</v>
      </c>
      <c r="BG1447" s="978">
        <v>3.209947665359365</v>
      </c>
    </row>
    <row r="1448" spans="18:59" ht="16.5">
      <c r="R1448" s="1101"/>
      <c r="S1448" s="1105"/>
      <c r="T1448" s="1105"/>
      <c r="U1448" s="909" t="s">
        <v>100</v>
      </c>
      <c r="V1448" s="971" t="s">
        <v>2442</v>
      </c>
      <c r="W1448" s="941">
        <v>0.27713601077996652</v>
      </c>
      <c r="X1448" s="941">
        <v>77.922533339052762</v>
      </c>
      <c r="Y1448" s="941">
        <v>8.3616042205197707E-11</v>
      </c>
      <c r="Z1448" s="941">
        <v>1.4107260488899511</v>
      </c>
      <c r="AA1448" s="942">
        <v>3.0892739511096101</v>
      </c>
      <c r="AB1448" s="650"/>
      <c r="AC1448" s="650"/>
      <c r="AX1448" s="1101"/>
      <c r="AY1448" s="1105"/>
      <c r="AZ1448" s="1105"/>
      <c r="BA1448" s="909" t="s">
        <v>100</v>
      </c>
      <c r="BB1448" s="971" t="s">
        <v>2422</v>
      </c>
      <c r="BC1448" s="941">
        <v>0.28692213489198864</v>
      </c>
      <c r="BD1448" s="941">
        <v>77.765283952824944</v>
      </c>
      <c r="BE1448" s="941">
        <v>1.3611669112378159E-8</v>
      </c>
      <c r="BF1448" s="941">
        <v>1.1310342890460026</v>
      </c>
      <c r="BG1448" s="942">
        <v>2.8689657109539111</v>
      </c>
    </row>
    <row r="1449" spans="18:59" ht="16.5">
      <c r="R1449" s="1101"/>
      <c r="S1449" s="1105"/>
      <c r="T1449" s="1105"/>
      <c r="U1449" s="909" t="s">
        <v>101</v>
      </c>
      <c r="V1449" s="971" t="s">
        <v>2386</v>
      </c>
      <c r="W1449" s="941">
        <v>0.27063465208612908</v>
      </c>
      <c r="X1449" s="941">
        <v>77.981121755084644</v>
      </c>
      <c r="Y1449" s="941">
        <v>6.8896182859183794E-5</v>
      </c>
      <c r="Z1449" s="941">
        <v>0.51376747982482851</v>
      </c>
      <c r="AA1449" s="942">
        <v>2.1528991868414047</v>
      </c>
      <c r="AB1449" s="650"/>
      <c r="AC1449" s="650"/>
      <c r="AX1449" s="1101"/>
      <c r="AY1449" s="1105"/>
      <c r="AZ1449" s="1105"/>
      <c r="BA1449" s="909" t="s">
        <v>101</v>
      </c>
      <c r="BB1449" s="971" t="s">
        <v>2385</v>
      </c>
      <c r="BC1449" s="941">
        <v>0.30862867967563729</v>
      </c>
      <c r="BD1449" s="941">
        <v>75.467142619881542</v>
      </c>
      <c r="BE1449" s="941">
        <v>1.1152400688244234E-5</v>
      </c>
      <c r="BF1449" s="941">
        <v>0.73105721770756771</v>
      </c>
      <c r="BG1449" s="942">
        <v>2.6022761156256746</v>
      </c>
    </row>
    <row r="1450" spans="18:59" ht="16.5">
      <c r="R1450" s="1101"/>
      <c r="S1450" s="1105"/>
      <c r="T1450" s="1105"/>
      <c r="U1450" s="909" t="s">
        <v>102</v>
      </c>
      <c r="V1450" s="971" t="s">
        <v>2365</v>
      </c>
      <c r="W1450" s="941">
        <v>0.26922737753934378</v>
      </c>
      <c r="X1450" s="941">
        <v>77.946479166495564</v>
      </c>
      <c r="Y1450" s="941">
        <v>1.573282108825216E-2</v>
      </c>
      <c r="Z1450" s="941">
        <v>0.10135101481324493</v>
      </c>
      <c r="AA1450" s="942">
        <v>1.7319823185196572</v>
      </c>
      <c r="AB1450" s="650"/>
      <c r="AC1450" s="650"/>
      <c r="AX1450" s="1101"/>
      <c r="AY1450" s="1105"/>
      <c r="AZ1450" s="1105"/>
      <c r="BA1450" s="909" t="s">
        <v>102</v>
      </c>
      <c r="BB1450" s="971" t="s">
        <v>2372</v>
      </c>
      <c r="BC1450" s="941">
        <v>0.30321559344196164</v>
      </c>
      <c r="BD1450" s="941">
        <v>76.198123768369726</v>
      </c>
      <c r="BE1450" s="941">
        <v>3.6911323937372014E-3</v>
      </c>
      <c r="BF1450" s="941">
        <v>0.24775543039595382</v>
      </c>
      <c r="BG1450" s="942">
        <v>2.0855779029372972</v>
      </c>
    </row>
    <row r="1451" spans="18:59" ht="15.75" thickBot="1">
      <c r="R1451" s="1109"/>
      <c r="S1451" s="1113"/>
      <c r="T1451" s="1113"/>
      <c r="U1451" s="919" t="s">
        <v>103</v>
      </c>
      <c r="V1451" s="972">
        <v>0.49999999999978623</v>
      </c>
      <c r="W1451" s="958">
        <v>0.25679280579722263</v>
      </c>
      <c r="X1451" s="958">
        <v>76.742787629950655</v>
      </c>
      <c r="Y1451" s="958">
        <v>0.82773135305491319</v>
      </c>
      <c r="Z1451" s="958">
        <v>-0.27804558466810159</v>
      </c>
      <c r="AA1451" s="959">
        <v>1.2780455846676742</v>
      </c>
      <c r="AB1451" s="650"/>
      <c r="AC1451" s="650"/>
      <c r="AX1451" s="1109"/>
      <c r="AY1451" s="1113"/>
      <c r="AZ1451" s="1113"/>
      <c r="BA1451" s="919" t="s">
        <v>103</v>
      </c>
      <c r="BB1451" s="972">
        <v>0.33333333333328918</v>
      </c>
      <c r="BC1451" s="958">
        <v>0.2768145693293097</v>
      </c>
      <c r="BD1451" s="958">
        <v>77.981657000461936</v>
      </c>
      <c r="BE1451" s="958">
        <v>1</v>
      </c>
      <c r="BF1451" s="958">
        <v>-0.5049470486016584</v>
      </c>
      <c r="BG1451" s="959">
        <v>1.1716137152682369</v>
      </c>
    </row>
    <row r="1452" spans="18:59" ht="15">
      <c r="R1452" s="1292" t="s">
        <v>81</v>
      </c>
      <c r="S1452" s="1105"/>
      <c r="T1452" s="1105"/>
      <c r="U1452" s="1105"/>
      <c r="V1452" s="1105"/>
      <c r="W1452" s="1105"/>
      <c r="X1452" s="1105"/>
      <c r="Y1452" s="1105"/>
      <c r="Z1452" s="1105"/>
      <c r="AA1452" s="1105"/>
      <c r="AB1452" s="650"/>
      <c r="AC1452" s="650"/>
      <c r="AX1452" s="1292" t="s">
        <v>81</v>
      </c>
      <c r="AY1452" s="1105"/>
      <c r="AZ1452" s="1105"/>
      <c r="BA1452" s="1105"/>
      <c r="BB1452" s="1105"/>
      <c r="BC1452" s="1105"/>
      <c r="BD1452" s="1105"/>
      <c r="BE1452" s="1105"/>
      <c r="BF1452" s="1105"/>
      <c r="BG1452" s="1105"/>
    </row>
    <row r="1453" spans="18:59" ht="15">
      <c r="R1453" s="1292" t="s">
        <v>1895</v>
      </c>
      <c r="S1453" s="1105"/>
      <c r="T1453" s="1105"/>
      <c r="U1453" s="1105"/>
      <c r="V1453" s="1105"/>
      <c r="W1453" s="1105"/>
      <c r="X1453" s="1105"/>
      <c r="Y1453" s="1105"/>
      <c r="Z1453" s="1105"/>
      <c r="AA1453" s="1105"/>
      <c r="AB1453" s="650"/>
      <c r="AC1453" s="650"/>
      <c r="AX1453" s="1292" t="s">
        <v>1906</v>
      </c>
      <c r="AY1453" s="1105"/>
      <c r="AZ1453" s="1105"/>
      <c r="BA1453" s="1105"/>
      <c r="BB1453" s="1105"/>
      <c r="BC1453" s="1105"/>
      <c r="BD1453" s="1105"/>
      <c r="BE1453" s="1105"/>
      <c r="BF1453" s="1105"/>
      <c r="BG1453" s="1105"/>
    </row>
    <row r="1454" spans="18:59" ht="15">
      <c r="R1454" s="650"/>
      <c r="S1454" s="650"/>
      <c r="T1454" s="650"/>
      <c r="U1454" s="650"/>
      <c r="V1454" s="650"/>
      <c r="W1454" s="650"/>
      <c r="X1454" s="650"/>
      <c r="Y1454" s="650"/>
      <c r="Z1454" s="650"/>
      <c r="AA1454" s="650"/>
      <c r="AB1454" s="650"/>
      <c r="AC1454" s="650"/>
      <c r="AX1454" s="650"/>
      <c r="AY1454" s="650"/>
      <c r="AZ1454" s="650"/>
      <c r="BA1454" s="650"/>
      <c r="BB1454" s="650"/>
      <c r="BC1454" s="650"/>
      <c r="BD1454" s="650"/>
      <c r="BE1454" s="650"/>
      <c r="BF1454" s="650"/>
      <c r="BG1454" s="650"/>
    </row>
    <row r="1455" spans="18:59" ht="15.75" thickBot="1">
      <c r="R1455" s="1106" t="s">
        <v>942</v>
      </c>
      <c r="S1455" s="1105"/>
      <c r="T1455" s="1105"/>
      <c r="U1455" s="1105"/>
      <c r="V1455" s="1105"/>
      <c r="W1455" s="1105"/>
      <c r="X1455" s="650"/>
      <c r="Y1455" s="650"/>
      <c r="Z1455" s="650"/>
      <c r="AA1455" s="650"/>
      <c r="AB1455" s="650"/>
      <c r="AC1455" s="650"/>
      <c r="AX1455" s="1106" t="s">
        <v>942</v>
      </c>
      <c r="AY1455" s="1105"/>
      <c r="AZ1455" s="1105"/>
      <c r="BA1455" s="1105"/>
      <c r="BB1455" s="1105"/>
      <c r="BC1455" s="1105"/>
      <c r="BD1455" s="650"/>
      <c r="BE1455" s="650"/>
      <c r="BF1455" s="650"/>
      <c r="BG1455" s="650"/>
    </row>
    <row r="1456" spans="18:59" ht="30" thickBot="1">
      <c r="R1456" s="884" t="s">
        <v>30</v>
      </c>
      <c r="S1456" s="886" t="s">
        <v>109</v>
      </c>
      <c r="T1456" s="887" t="s">
        <v>849</v>
      </c>
      <c r="U1456" s="888" t="s">
        <v>850</v>
      </c>
      <c r="V1456" s="888" t="s">
        <v>36</v>
      </c>
      <c r="W1456" s="889" t="s">
        <v>39</v>
      </c>
      <c r="X1456" s="650"/>
      <c r="Y1456" s="650"/>
      <c r="Z1456" s="650"/>
      <c r="AA1456" s="650"/>
      <c r="AB1456" s="650"/>
      <c r="AC1456" s="650"/>
      <c r="AX1456" s="884" t="s">
        <v>30</v>
      </c>
      <c r="AY1456" s="886" t="s">
        <v>109</v>
      </c>
      <c r="AZ1456" s="887" t="s">
        <v>849</v>
      </c>
      <c r="BA1456" s="888" t="s">
        <v>850</v>
      </c>
      <c r="BB1456" s="888" t="s">
        <v>36</v>
      </c>
      <c r="BC1456" s="889" t="s">
        <v>39</v>
      </c>
      <c r="BD1456" s="650"/>
      <c r="BE1456" s="650"/>
      <c r="BF1456" s="650"/>
      <c r="BG1456" s="650"/>
    </row>
    <row r="1457" spans="18:59" ht="28.5">
      <c r="R1457" s="1284" t="s">
        <v>2</v>
      </c>
      <c r="S1457" s="924" t="s">
        <v>858</v>
      </c>
      <c r="T1457" s="925">
        <v>5</v>
      </c>
      <c r="U1457" s="939">
        <v>68.734550940587567</v>
      </c>
      <c r="V1457" s="939">
        <v>18.72115202092721</v>
      </c>
      <c r="W1457" s="940">
        <v>1.0738982362707983E-11</v>
      </c>
      <c r="X1457" s="650"/>
      <c r="Y1457" s="650"/>
      <c r="Z1457" s="650"/>
      <c r="AA1457" s="650"/>
      <c r="AB1457" s="650"/>
      <c r="AC1457" s="650"/>
      <c r="AX1457" s="1284" t="s">
        <v>2</v>
      </c>
      <c r="AY1457" s="924" t="s">
        <v>858</v>
      </c>
      <c r="AZ1457" s="925">
        <v>5</v>
      </c>
      <c r="BA1457" s="939">
        <v>84.093887437828712</v>
      </c>
      <c r="BB1457" s="939">
        <v>17.021811153672179</v>
      </c>
      <c r="BC1457" s="940">
        <v>1.3519616635077145E-11</v>
      </c>
      <c r="BD1457" s="650"/>
      <c r="BE1457" s="650"/>
      <c r="BF1457" s="650"/>
      <c r="BG1457" s="650"/>
    </row>
    <row r="1458" spans="18:59" ht="15">
      <c r="R1458" s="1101"/>
      <c r="S1458" s="909" t="s">
        <v>1049</v>
      </c>
      <c r="T1458" s="910">
        <v>5</v>
      </c>
      <c r="U1458" s="941">
        <v>68.734550940587965</v>
      </c>
      <c r="V1458" s="941">
        <v>14.148588524549766</v>
      </c>
      <c r="W1458" s="942">
        <v>1.6492980536684243E-9</v>
      </c>
      <c r="X1458" s="650"/>
      <c r="Y1458" s="650"/>
      <c r="Z1458" s="650"/>
      <c r="AA1458" s="650"/>
      <c r="AB1458" s="650"/>
      <c r="AC1458" s="650"/>
      <c r="AX1458" s="1101"/>
      <c r="AY1458" s="909" t="s">
        <v>1049</v>
      </c>
      <c r="AZ1458" s="910">
        <v>5</v>
      </c>
      <c r="BA1458" s="941">
        <v>84.093887437828712</v>
      </c>
      <c r="BB1458" s="941">
        <v>16.268553596043716</v>
      </c>
      <c r="BC1458" s="942">
        <v>3.3719812218517449E-11</v>
      </c>
      <c r="BD1458" s="650"/>
      <c r="BE1458" s="650"/>
      <c r="BF1458" s="650"/>
      <c r="BG1458" s="650"/>
    </row>
    <row r="1459" spans="18:59" ht="15">
      <c r="R1459" s="1102"/>
      <c r="S1459" s="914" t="s">
        <v>10</v>
      </c>
      <c r="T1459" s="915">
        <v>5</v>
      </c>
      <c r="U1459" s="974">
        <v>68.734550940594701</v>
      </c>
      <c r="V1459" s="974">
        <v>39.570555446170104</v>
      </c>
      <c r="W1459" s="975">
        <v>6.0977921308993611E-19</v>
      </c>
      <c r="X1459" s="650"/>
      <c r="Y1459" s="650"/>
      <c r="Z1459" s="650"/>
      <c r="AA1459" s="650"/>
      <c r="AB1459" s="650"/>
      <c r="AC1459" s="650"/>
      <c r="AX1459" s="1102"/>
      <c r="AY1459" s="914" t="s">
        <v>10</v>
      </c>
      <c r="AZ1459" s="915">
        <v>5</v>
      </c>
      <c r="BA1459" s="974">
        <v>84.093887437832308</v>
      </c>
      <c r="BB1459" s="974">
        <v>31.484662308383825</v>
      </c>
      <c r="BC1459" s="975">
        <v>6.2380539586464285E-18</v>
      </c>
      <c r="BD1459" s="650"/>
      <c r="BE1459" s="650"/>
      <c r="BF1459" s="650"/>
      <c r="BG1459" s="650"/>
    </row>
    <row r="1460" spans="18:59" ht="29.25" thickBot="1">
      <c r="R1460" s="1288" t="s">
        <v>1</v>
      </c>
      <c r="S1460" s="904" t="s">
        <v>858</v>
      </c>
      <c r="T1460" s="905">
        <v>0</v>
      </c>
      <c r="U1460" s="982" t="s">
        <v>851</v>
      </c>
      <c r="V1460" s="982" t="s">
        <v>851</v>
      </c>
      <c r="W1460" s="983" t="s">
        <v>851</v>
      </c>
      <c r="X1460" s="650"/>
      <c r="Y1460" s="650"/>
      <c r="Z1460" s="650"/>
      <c r="AA1460" s="650"/>
      <c r="AB1460" s="650"/>
      <c r="AC1460" s="650"/>
      <c r="AX1460" s="1288" t="s">
        <v>1</v>
      </c>
      <c r="AY1460" s="904" t="s">
        <v>858</v>
      </c>
      <c r="AZ1460" s="905">
        <v>0</v>
      </c>
      <c r="BA1460" s="982" t="s">
        <v>851</v>
      </c>
      <c r="BB1460" s="982" t="s">
        <v>851</v>
      </c>
      <c r="BC1460" s="983" t="s">
        <v>851</v>
      </c>
      <c r="BD1460" s="650"/>
      <c r="BE1460" s="650"/>
      <c r="BF1460" s="650"/>
      <c r="BG1460" s="650"/>
    </row>
    <row r="1461" spans="18:59" ht="15">
      <c r="R1461" s="1101"/>
      <c r="S1461" s="909" t="s">
        <v>1049</v>
      </c>
      <c r="T1461" s="910">
        <v>0</v>
      </c>
      <c r="U1461" s="943" t="s">
        <v>851</v>
      </c>
      <c r="V1461" s="943" t="s">
        <v>851</v>
      </c>
      <c r="W1461" s="944" t="s">
        <v>851</v>
      </c>
      <c r="X1461" s="650"/>
      <c r="Y1461" s="650"/>
      <c r="Z1461" s="650"/>
      <c r="AA1461" s="650"/>
      <c r="AB1461" s="650"/>
      <c r="AC1461" s="650"/>
      <c r="AX1461" s="1101"/>
      <c r="AY1461" s="909" t="s">
        <v>1049</v>
      </c>
      <c r="AZ1461" s="910">
        <v>0</v>
      </c>
      <c r="BA1461" s="943" t="s">
        <v>851</v>
      </c>
      <c r="BB1461" s="943" t="s">
        <v>851</v>
      </c>
      <c r="BC1461" s="944" t="s">
        <v>851</v>
      </c>
      <c r="BD1461" s="650"/>
      <c r="BE1461" s="650"/>
      <c r="BF1461" s="650"/>
      <c r="BG1461" s="650"/>
    </row>
    <row r="1462" spans="18:59" ht="15.75" thickBot="1">
      <c r="R1462" s="1109"/>
      <c r="S1462" s="919" t="s">
        <v>10</v>
      </c>
      <c r="T1462" s="920">
        <v>5</v>
      </c>
      <c r="U1462" s="958">
        <v>68.734550940581641</v>
      </c>
      <c r="V1462" s="958">
        <v>23.232711498437595</v>
      </c>
      <c r="W1462" s="959">
        <v>1.3876965156394822E-13</v>
      </c>
      <c r="X1462" s="650"/>
      <c r="Y1462" s="650"/>
      <c r="Z1462" s="650"/>
      <c r="AA1462" s="650"/>
      <c r="AB1462" s="650"/>
      <c r="AC1462" s="650"/>
      <c r="AX1462" s="1109"/>
      <c r="AY1462" s="919" t="s">
        <v>10</v>
      </c>
      <c r="AZ1462" s="920">
        <v>5</v>
      </c>
      <c r="BA1462" s="958">
        <v>84.09388743782992</v>
      </c>
      <c r="BB1462" s="958">
        <v>24.855065350746841</v>
      </c>
      <c r="BC1462" s="959">
        <v>2.7236669988368945E-15</v>
      </c>
      <c r="BD1462" s="650"/>
      <c r="BE1462" s="650"/>
      <c r="BF1462" s="650"/>
      <c r="BG1462" s="650"/>
    </row>
    <row r="1463" spans="18:59" ht="15">
      <c r="R1463" s="1292" t="s">
        <v>1420</v>
      </c>
      <c r="S1463" s="1105"/>
      <c r="T1463" s="1105"/>
      <c r="U1463" s="1105"/>
      <c r="V1463" s="1105"/>
      <c r="W1463" s="1105"/>
      <c r="X1463" s="650"/>
      <c r="Y1463" s="650"/>
      <c r="Z1463" s="650"/>
      <c r="AA1463" s="650"/>
      <c r="AB1463" s="650"/>
      <c r="AC1463" s="650"/>
      <c r="AX1463" s="1292" t="s">
        <v>1420</v>
      </c>
      <c r="AY1463" s="1105"/>
      <c r="AZ1463" s="1105"/>
      <c r="BA1463" s="1105"/>
      <c r="BB1463" s="1105"/>
      <c r="BC1463" s="1105"/>
      <c r="BD1463" s="650"/>
      <c r="BE1463" s="650"/>
      <c r="BF1463" s="650"/>
      <c r="BG1463" s="650"/>
    </row>
    <row r="1464" spans="18:59" ht="15">
      <c r="AX1464" s="1292" t="s">
        <v>1897</v>
      </c>
      <c r="AY1464" s="1105"/>
      <c r="AZ1464" s="1105"/>
      <c r="BA1464" s="1105"/>
      <c r="BB1464" s="1105"/>
      <c r="BC1464" s="1105"/>
      <c r="BD1464" s="650"/>
      <c r="BE1464" s="650"/>
      <c r="BF1464" s="650"/>
      <c r="BG1464" s="650"/>
    </row>
    <row r="1465" spans="18:59" ht="15">
      <c r="AX1465" s="650"/>
      <c r="AY1465" s="650"/>
      <c r="AZ1465" s="650"/>
      <c r="BA1465" s="650"/>
      <c r="BB1465" s="650"/>
      <c r="BC1465" s="650"/>
      <c r="BD1465" s="650"/>
      <c r="BE1465" s="650"/>
      <c r="BF1465" s="650"/>
      <c r="BG1465" s="650"/>
    </row>
    <row r="1466" spans="18:59" ht="15">
      <c r="AX1466" s="650"/>
      <c r="AY1466" s="650"/>
      <c r="AZ1466" s="650"/>
      <c r="BA1466" s="650"/>
      <c r="BB1466" s="650"/>
      <c r="BC1466" s="650"/>
      <c r="BD1466" s="650"/>
      <c r="BE1466" s="650"/>
      <c r="BF1466" s="650"/>
      <c r="BG1466" s="650"/>
    </row>
    <row r="1467" spans="18:59" ht="15">
      <c r="AX1467" s="650"/>
      <c r="AY1467" s="650"/>
      <c r="AZ1467" s="650"/>
      <c r="BA1467" s="650"/>
      <c r="BB1467" s="650"/>
      <c r="BC1467" s="650"/>
      <c r="BD1467" s="650"/>
      <c r="BE1467" s="650"/>
      <c r="BF1467" s="650"/>
      <c r="BG1467" s="650"/>
    </row>
    <row r="1468" spans="18:59" ht="15">
      <c r="AX1468" s="650"/>
      <c r="AY1468" s="650"/>
      <c r="AZ1468" s="650"/>
      <c r="BA1468" s="650"/>
      <c r="BB1468" s="650"/>
      <c r="BC1468" s="650"/>
      <c r="BD1468" s="650"/>
      <c r="BE1468" s="650"/>
      <c r="BF1468" s="650"/>
      <c r="BG1468" s="650"/>
    </row>
    <row r="1469" spans="18:59" ht="15">
      <c r="AX1469" s="650"/>
      <c r="AY1469" s="650"/>
      <c r="AZ1469" s="650"/>
      <c r="BA1469" s="650"/>
      <c r="BB1469" s="650"/>
      <c r="BC1469" s="650"/>
      <c r="BD1469" s="650"/>
      <c r="BE1469" s="650"/>
      <c r="BF1469" s="650"/>
      <c r="BG1469" s="650"/>
    </row>
    <row r="1470" spans="18:59" ht="15">
      <c r="AX1470" s="650"/>
      <c r="AY1470" s="650"/>
      <c r="AZ1470" s="650"/>
      <c r="BA1470" s="650"/>
      <c r="BB1470" s="650"/>
      <c r="BC1470" s="650"/>
      <c r="BD1470" s="650"/>
      <c r="BE1470" s="650"/>
      <c r="BF1470" s="650"/>
      <c r="BG1470" s="650"/>
    </row>
    <row r="1471" spans="18:59" ht="15">
      <c r="AX1471" s="650"/>
      <c r="AY1471" s="650"/>
      <c r="AZ1471" s="650"/>
      <c r="BA1471" s="650"/>
      <c r="BB1471" s="650"/>
      <c r="BC1471" s="650"/>
      <c r="BD1471" s="650"/>
      <c r="BE1471" s="650"/>
      <c r="BF1471" s="650"/>
      <c r="BG1471" s="650"/>
    </row>
  </sheetData>
  <mergeCells count="1662">
    <mergeCell ref="B669:B671"/>
    <mergeCell ref="B672:B674"/>
    <mergeCell ref="B675:G675"/>
    <mergeCell ref="B676:G676"/>
    <mergeCell ref="B652:B657"/>
    <mergeCell ref="C652:C653"/>
    <mergeCell ref="C656:C657"/>
    <mergeCell ref="B658:B663"/>
    <mergeCell ref="C658:C659"/>
    <mergeCell ref="C660:C661"/>
    <mergeCell ref="C662:C663"/>
    <mergeCell ref="B635:B640"/>
    <mergeCell ref="C635:C636"/>
    <mergeCell ref="C639:C640"/>
    <mergeCell ref="B641:B646"/>
    <mergeCell ref="C641:C642"/>
    <mergeCell ref="C643:C644"/>
    <mergeCell ref="C645:C646"/>
    <mergeCell ref="B664:K664"/>
    <mergeCell ref="B665:K665"/>
    <mergeCell ref="B667:G667"/>
    <mergeCell ref="C654:C655"/>
    <mergeCell ref="C650:C651"/>
    <mergeCell ref="D650:D651"/>
    <mergeCell ref="E650:E651"/>
    <mergeCell ref="F650:F651"/>
    <mergeCell ref="G650:G651"/>
    <mergeCell ref="B647:I647"/>
    <mergeCell ref="B649:K649"/>
    <mergeCell ref="B650:B651"/>
    <mergeCell ref="H650:H651"/>
    <mergeCell ref="I650:I651"/>
    <mergeCell ref="B576:B581"/>
    <mergeCell ref="C576:C577"/>
    <mergeCell ref="C580:C581"/>
    <mergeCell ref="B582:B587"/>
    <mergeCell ref="C582:C583"/>
    <mergeCell ref="C584:C585"/>
    <mergeCell ref="C586:C587"/>
    <mergeCell ref="B574:B575"/>
    <mergeCell ref="C574:C575"/>
    <mergeCell ref="D574:D575"/>
    <mergeCell ref="C578:C579"/>
    <mergeCell ref="B633:B634"/>
    <mergeCell ref="C633:C634"/>
    <mergeCell ref="D633:D634"/>
    <mergeCell ref="E633:E634"/>
    <mergeCell ref="F633:F634"/>
    <mergeCell ref="B622:B623"/>
    <mergeCell ref="B624:B625"/>
    <mergeCell ref="B626:G626"/>
    <mergeCell ref="B627:G627"/>
    <mergeCell ref="B632:I632"/>
    <mergeCell ref="B605:B616"/>
    <mergeCell ref="C605:C610"/>
    <mergeCell ref="D605:D606"/>
    <mergeCell ref="D607:D608"/>
    <mergeCell ref="D609:D610"/>
    <mergeCell ref="C611:C616"/>
    <mergeCell ref="D611:D612"/>
    <mergeCell ref="D613:D614"/>
    <mergeCell ref="D615:D616"/>
    <mergeCell ref="B504:B505"/>
    <mergeCell ref="B506:B507"/>
    <mergeCell ref="B508:B509"/>
    <mergeCell ref="B510:J510"/>
    <mergeCell ref="B511:J511"/>
    <mergeCell ref="B513:F513"/>
    <mergeCell ref="E574:E575"/>
    <mergeCell ref="F574:F575"/>
    <mergeCell ref="B563:B564"/>
    <mergeCell ref="B565:B566"/>
    <mergeCell ref="B567:G567"/>
    <mergeCell ref="B568:G568"/>
    <mergeCell ref="B573:I573"/>
    <mergeCell ref="B552:B555"/>
    <mergeCell ref="C552:C553"/>
    <mergeCell ref="C554:C555"/>
    <mergeCell ref="B556:K556"/>
    <mergeCell ref="B557:K557"/>
    <mergeCell ref="B544:B547"/>
    <mergeCell ref="C544:C545"/>
    <mergeCell ref="B548:B551"/>
    <mergeCell ref="C548:C549"/>
    <mergeCell ref="C550:C551"/>
    <mergeCell ref="G574:G575"/>
    <mergeCell ref="H574:I574"/>
    <mergeCell ref="B559:G559"/>
    <mergeCell ref="B561:B562"/>
    <mergeCell ref="C546:C547"/>
    <mergeCell ref="C542:C543"/>
    <mergeCell ref="D542:D543"/>
    <mergeCell ref="E542:E543"/>
    <mergeCell ref="F542:F543"/>
    <mergeCell ref="B495:B496"/>
    <mergeCell ref="B497:B498"/>
    <mergeCell ref="B499:H499"/>
    <mergeCell ref="B501:J501"/>
    <mergeCell ref="B502:B503"/>
    <mergeCell ref="C502:C503"/>
    <mergeCell ref="D502:D503"/>
    <mergeCell ref="E502:E503"/>
    <mergeCell ref="F502:F503"/>
    <mergeCell ref="G502:G503"/>
    <mergeCell ref="H502:H503"/>
    <mergeCell ref="I502:J502"/>
    <mergeCell ref="B465:B470"/>
    <mergeCell ref="C465:C466"/>
    <mergeCell ref="C469:C470"/>
    <mergeCell ref="B471:B476"/>
    <mergeCell ref="C471:C472"/>
    <mergeCell ref="C473:C474"/>
    <mergeCell ref="C475:C476"/>
    <mergeCell ref="B484:F484"/>
    <mergeCell ref="B485:F485"/>
    <mergeCell ref="B490:H490"/>
    <mergeCell ref="B491:B492"/>
    <mergeCell ref="C491:C492"/>
    <mergeCell ref="D491:D492"/>
    <mergeCell ref="E491:E492"/>
    <mergeCell ref="F491:F492"/>
    <mergeCell ref="G491:H491"/>
    <mergeCell ref="B493:B494"/>
    <mergeCell ref="B477:J477"/>
    <mergeCell ref="B478:J478"/>
    <mergeCell ref="B480:F480"/>
    <mergeCell ref="B463:B464"/>
    <mergeCell ref="C463:C464"/>
    <mergeCell ref="D463:D464"/>
    <mergeCell ref="E463:E464"/>
    <mergeCell ref="F463:F464"/>
    <mergeCell ref="B454:B455"/>
    <mergeCell ref="B456:B457"/>
    <mergeCell ref="B458:B459"/>
    <mergeCell ref="B460:H460"/>
    <mergeCell ref="B462:J462"/>
    <mergeCell ref="B446:F446"/>
    <mergeCell ref="B451:H451"/>
    <mergeCell ref="B452:B453"/>
    <mergeCell ref="C452:C453"/>
    <mergeCell ref="D452:D453"/>
    <mergeCell ref="E452:E453"/>
    <mergeCell ref="F452:F453"/>
    <mergeCell ref="G452:H452"/>
    <mergeCell ref="B434:B435"/>
    <mergeCell ref="B436:B437"/>
    <mergeCell ref="B438:J438"/>
    <mergeCell ref="B439:J439"/>
    <mergeCell ref="B441:F441"/>
    <mergeCell ref="B425:B426"/>
    <mergeCell ref="B427:B428"/>
    <mergeCell ref="B429:H429"/>
    <mergeCell ref="B431:J431"/>
    <mergeCell ref="B432:B433"/>
    <mergeCell ref="C432:C433"/>
    <mergeCell ref="D432:D433"/>
    <mergeCell ref="E432:E433"/>
    <mergeCell ref="F432:F433"/>
    <mergeCell ref="G432:G433"/>
    <mergeCell ref="H432:H433"/>
    <mergeCell ref="I432:J432"/>
    <mergeCell ref="E423:E424"/>
    <mergeCell ref="F423:F424"/>
    <mergeCell ref="G423:H423"/>
    <mergeCell ref="B405:B406"/>
    <mergeCell ref="B407:B408"/>
    <mergeCell ref="B409:J409"/>
    <mergeCell ref="B410:J410"/>
    <mergeCell ref="B412:F412"/>
    <mergeCell ref="B396:B397"/>
    <mergeCell ref="B398:B399"/>
    <mergeCell ref="B400:H400"/>
    <mergeCell ref="B402:J402"/>
    <mergeCell ref="B403:B404"/>
    <mergeCell ref="C403:C404"/>
    <mergeCell ref="D403:D404"/>
    <mergeCell ref="E403:E404"/>
    <mergeCell ref="F403:F404"/>
    <mergeCell ref="G403:G404"/>
    <mergeCell ref="H403:H404"/>
    <mergeCell ref="I403:J403"/>
    <mergeCell ref="B343:F343"/>
    <mergeCell ref="B393:H393"/>
    <mergeCell ref="B394:B395"/>
    <mergeCell ref="C394:C395"/>
    <mergeCell ref="D394:D395"/>
    <mergeCell ref="E394:E395"/>
    <mergeCell ref="F394:F395"/>
    <mergeCell ref="G394:H394"/>
    <mergeCell ref="I366:J366"/>
    <mergeCell ref="B368:B373"/>
    <mergeCell ref="C368:C369"/>
    <mergeCell ref="C372:C373"/>
    <mergeCell ref="B374:B379"/>
    <mergeCell ref="C374:C375"/>
    <mergeCell ref="C376:C377"/>
    <mergeCell ref="C378:C379"/>
    <mergeCell ref="D366:D367"/>
    <mergeCell ref="E366:E367"/>
    <mergeCell ref="F366:F367"/>
    <mergeCell ref="G366:G367"/>
    <mergeCell ref="H366:H367"/>
    <mergeCell ref="B334:B335"/>
    <mergeCell ref="B336:B337"/>
    <mergeCell ref="B338:B339"/>
    <mergeCell ref="B340:J340"/>
    <mergeCell ref="B341:J341"/>
    <mergeCell ref="B323:B325"/>
    <mergeCell ref="B326:B328"/>
    <mergeCell ref="B329:H329"/>
    <mergeCell ref="B331:J331"/>
    <mergeCell ref="B332:B333"/>
    <mergeCell ref="C332:C333"/>
    <mergeCell ref="D332:D333"/>
    <mergeCell ref="E332:E333"/>
    <mergeCell ref="F332:F333"/>
    <mergeCell ref="G332:G333"/>
    <mergeCell ref="H332:H333"/>
    <mergeCell ref="I332:J332"/>
    <mergeCell ref="B311:E311"/>
    <mergeCell ref="B314:E314"/>
    <mergeCell ref="B315:E315"/>
    <mergeCell ref="B320:H320"/>
    <mergeCell ref="B321:B322"/>
    <mergeCell ref="C321:C322"/>
    <mergeCell ref="D321:D322"/>
    <mergeCell ref="E321:E322"/>
    <mergeCell ref="F321:F322"/>
    <mergeCell ref="G321:H321"/>
    <mergeCell ref="B303:I303"/>
    <mergeCell ref="B304:B305"/>
    <mergeCell ref="C304:C305"/>
    <mergeCell ref="D304:D305"/>
    <mergeCell ref="E304:E305"/>
    <mergeCell ref="F304:F305"/>
    <mergeCell ref="G304:G305"/>
    <mergeCell ref="H304:I304"/>
    <mergeCell ref="B308:I308"/>
    <mergeCell ref="B309:I309"/>
    <mergeCell ref="B290:E290"/>
    <mergeCell ref="B291:E291"/>
    <mergeCell ref="B296:G296"/>
    <mergeCell ref="B297:B298"/>
    <mergeCell ref="C297:C298"/>
    <mergeCell ref="D297:D298"/>
    <mergeCell ref="E297:E298"/>
    <mergeCell ref="F297:G297"/>
    <mergeCell ref="B278:B279"/>
    <mergeCell ref="B280:B281"/>
    <mergeCell ref="B282:B283"/>
    <mergeCell ref="B284:I284"/>
    <mergeCell ref="B285:I285"/>
    <mergeCell ref="B275:I275"/>
    <mergeCell ref="B276:B277"/>
    <mergeCell ref="C276:C277"/>
    <mergeCell ref="D276:D277"/>
    <mergeCell ref="E276:E277"/>
    <mergeCell ref="F276:F277"/>
    <mergeCell ref="G276:G277"/>
    <mergeCell ref="H276:I276"/>
    <mergeCell ref="B204:C204"/>
    <mergeCell ref="B158:B160"/>
    <mergeCell ref="B161:B181"/>
    <mergeCell ref="C161:C167"/>
    <mergeCell ref="D161:D164"/>
    <mergeCell ref="D166:D167"/>
    <mergeCell ref="C168:C174"/>
    <mergeCell ref="D168:D171"/>
    <mergeCell ref="D173:D174"/>
    <mergeCell ref="C175:C181"/>
    <mergeCell ref="D175:D178"/>
    <mergeCell ref="D180:D181"/>
    <mergeCell ref="B258:E258"/>
    <mergeCell ref="B261:E261"/>
    <mergeCell ref="B262:E262"/>
    <mergeCell ref="B267:G267"/>
    <mergeCell ref="B268:B269"/>
    <mergeCell ref="C268:C269"/>
    <mergeCell ref="D268:D269"/>
    <mergeCell ref="E268:E269"/>
    <mergeCell ref="F268:G268"/>
    <mergeCell ref="B250:I250"/>
    <mergeCell ref="B251:B252"/>
    <mergeCell ref="C251:C252"/>
    <mergeCell ref="D251:D252"/>
    <mergeCell ref="E251:E252"/>
    <mergeCell ref="F251:F252"/>
    <mergeCell ref="G251:G252"/>
    <mergeCell ref="H251:I251"/>
    <mergeCell ref="B143:B145"/>
    <mergeCell ref="B146:B148"/>
    <mergeCell ref="B149:B151"/>
    <mergeCell ref="B152:B154"/>
    <mergeCell ref="B155:B157"/>
    <mergeCell ref="B128:B130"/>
    <mergeCell ref="B131:B133"/>
    <mergeCell ref="B134:B136"/>
    <mergeCell ref="B137:B139"/>
    <mergeCell ref="B140:B142"/>
    <mergeCell ref="B113:B115"/>
    <mergeCell ref="B116:B118"/>
    <mergeCell ref="B119:B121"/>
    <mergeCell ref="B122:B124"/>
    <mergeCell ref="B125:B127"/>
    <mergeCell ref="B98:B100"/>
    <mergeCell ref="B101:B103"/>
    <mergeCell ref="B104:B106"/>
    <mergeCell ref="B107:B109"/>
    <mergeCell ref="B110:B112"/>
    <mergeCell ref="B83:B85"/>
    <mergeCell ref="B86:B88"/>
    <mergeCell ref="B89:B91"/>
    <mergeCell ref="B92:B94"/>
    <mergeCell ref="B95:B97"/>
    <mergeCell ref="B68:B70"/>
    <mergeCell ref="B71:B73"/>
    <mergeCell ref="B74:B76"/>
    <mergeCell ref="B77:B79"/>
    <mergeCell ref="B80:B82"/>
    <mergeCell ref="B29:I29"/>
    <mergeCell ref="B30:I30"/>
    <mergeCell ref="B32:B34"/>
    <mergeCell ref="B35:B37"/>
    <mergeCell ref="B38:B40"/>
    <mergeCell ref="B41:B43"/>
    <mergeCell ref="B44:B46"/>
    <mergeCell ref="B47:B49"/>
    <mergeCell ref="B50:B52"/>
    <mergeCell ref="B53:B55"/>
    <mergeCell ref="B56:B58"/>
    <mergeCell ref="B59:B61"/>
    <mergeCell ref="B62:B64"/>
    <mergeCell ref="B65:B67"/>
    <mergeCell ref="J650:K650"/>
    <mergeCell ref="C637:C638"/>
    <mergeCell ref="G633:G634"/>
    <mergeCell ref="H633:I633"/>
    <mergeCell ref="B617:K617"/>
    <mergeCell ref="B618:K618"/>
    <mergeCell ref="B620:G620"/>
    <mergeCell ref="D595:D596"/>
    <mergeCell ref="C591:C592"/>
    <mergeCell ref="D591:D592"/>
    <mergeCell ref="E591:E592"/>
    <mergeCell ref="F591:F592"/>
    <mergeCell ref="G591:G592"/>
    <mergeCell ref="B588:I588"/>
    <mergeCell ref="B590:K590"/>
    <mergeCell ref="B591:B592"/>
    <mergeCell ref="H591:H592"/>
    <mergeCell ref="I591:I592"/>
    <mergeCell ref="J591:K591"/>
    <mergeCell ref="B593:B604"/>
    <mergeCell ref="C593:C598"/>
    <mergeCell ref="D593:D594"/>
    <mergeCell ref="D597:D598"/>
    <mergeCell ref="C599:C604"/>
    <mergeCell ref="D599:D600"/>
    <mergeCell ref="D601:D602"/>
    <mergeCell ref="D603:D604"/>
    <mergeCell ref="G542:G543"/>
    <mergeCell ref="B539:I539"/>
    <mergeCell ref="B541:K541"/>
    <mergeCell ref="B542:B543"/>
    <mergeCell ref="H542:H543"/>
    <mergeCell ref="I542:I543"/>
    <mergeCell ref="J542:K542"/>
    <mergeCell ref="C529:C530"/>
    <mergeCell ref="B518:F518"/>
    <mergeCell ref="B519:F519"/>
    <mergeCell ref="B524:I524"/>
    <mergeCell ref="B525:B526"/>
    <mergeCell ref="C525:C526"/>
    <mergeCell ref="B527:B532"/>
    <mergeCell ref="C527:C528"/>
    <mergeCell ref="C531:C532"/>
    <mergeCell ref="B533:B538"/>
    <mergeCell ref="C533:C534"/>
    <mergeCell ref="C535:C536"/>
    <mergeCell ref="C537:C538"/>
    <mergeCell ref="D525:D526"/>
    <mergeCell ref="E525:E526"/>
    <mergeCell ref="F525:F526"/>
    <mergeCell ref="G525:G526"/>
    <mergeCell ref="H525:I525"/>
    <mergeCell ref="C467:C468"/>
    <mergeCell ref="G463:G464"/>
    <mergeCell ref="H463:H464"/>
    <mergeCell ref="I463:J463"/>
    <mergeCell ref="B445:F445"/>
    <mergeCell ref="B416:F416"/>
    <mergeCell ref="B387:F387"/>
    <mergeCell ref="B388:F388"/>
    <mergeCell ref="B380:J380"/>
    <mergeCell ref="B381:J381"/>
    <mergeCell ref="B383:F383"/>
    <mergeCell ref="C370:C371"/>
    <mergeCell ref="B363:H363"/>
    <mergeCell ref="B365:J365"/>
    <mergeCell ref="B366:B367"/>
    <mergeCell ref="C366:C367"/>
    <mergeCell ref="B348:F348"/>
    <mergeCell ref="B349:F349"/>
    <mergeCell ref="B354:H354"/>
    <mergeCell ref="B355:B356"/>
    <mergeCell ref="C355:C356"/>
    <mergeCell ref="D355:D356"/>
    <mergeCell ref="E355:E356"/>
    <mergeCell ref="F355:F356"/>
    <mergeCell ref="G355:H355"/>
    <mergeCell ref="B357:B359"/>
    <mergeCell ref="B360:B362"/>
    <mergeCell ref="B417:F417"/>
    <mergeCell ref="B422:H422"/>
    <mergeCell ref="B423:B424"/>
    <mergeCell ref="C423:C424"/>
    <mergeCell ref="D423:D424"/>
    <mergeCell ref="B301:G301"/>
    <mergeCell ref="B287:E287"/>
    <mergeCell ref="B273:G273"/>
    <mergeCell ref="B255:I255"/>
    <mergeCell ref="B256:I256"/>
    <mergeCell ref="B243:G243"/>
    <mergeCell ref="B244:B245"/>
    <mergeCell ref="C244:C245"/>
    <mergeCell ref="D244:D245"/>
    <mergeCell ref="E244:E245"/>
    <mergeCell ref="F244:G244"/>
    <mergeCell ref="B248:G248"/>
    <mergeCell ref="B238:F238"/>
    <mergeCell ref="B205:C205"/>
    <mergeCell ref="B210:F210"/>
    <mergeCell ref="B182:I182"/>
    <mergeCell ref="B184:H184"/>
    <mergeCell ref="B185:C185"/>
    <mergeCell ref="B234:F234"/>
    <mergeCell ref="B235:B236"/>
    <mergeCell ref="C235:C236"/>
    <mergeCell ref="D235:D236"/>
    <mergeCell ref="E235:F235"/>
    <mergeCell ref="B220:F220"/>
    <mergeCell ref="B225:E225"/>
    <mergeCell ref="B226:C226"/>
    <mergeCell ref="B227:B228"/>
    <mergeCell ref="B229:E229"/>
    <mergeCell ref="B186:B193"/>
    <mergeCell ref="B195:C195"/>
    <mergeCell ref="B196:H196"/>
    <mergeCell ref="B198:C198"/>
    <mergeCell ref="B23:B24"/>
    <mergeCell ref="AX1463:BC1463"/>
    <mergeCell ref="AX1464:BC1464"/>
    <mergeCell ref="C5:J5"/>
    <mergeCell ref="C6:D6"/>
    <mergeCell ref="E6:F6"/>
    <mergeCell ref="G6:H6"/>
    <mergeCell ref="I6:J6"/>
    <mergeCell ref="AX1452:BG1452"/>
    <mergeCell ref="AX1453:BG1453"/>
    <mergeCell ref="AX1455:BC1455"/>
    <mergeCell ref="AX1457:AX1459"/>
    <mergeCell ref="AX1460:AX1462"/>
    <mergeCell ref="AY1422:AY1451"/>
    <mergeCell ref="AZ1422:AZ1426"/>
    <mergeCell ref="AZ1427:AZ1431"/>
    <mergeCell ref="AZ1432:AZ1436"/>
    <mergeCell ref="AZ1437:AZ1441"/>
    <mergeCell ref="AZ1442:AZ1446"/>
    <mergeCell ref="AZ1447:AZ1451"/>
    <mergeCell ref="AZ1357:AZ1361"/>
    <mergeCell ref="AX1362:AX1451"/>
    <mergeCell ref="AY1362:AY1391"/>
    <mergeCell ref="AZ1362:AZ1366"/>
    <mergeCell ref="AZ1367:AZ1371"/>
    <mergeCell ref="AZ1372:AZ1376"/>
    <mergeCell ref="AZ1377:AZ1381"/>
    <mergeCell ref="AZ1382:AZ1386"/>
    <mergeCell ref="AZ1387:AZ1391"/>
    <mergeCell ref="AY1392:AY1421"/>
    <mergeCell ref="AZ1392:AZ1396"/>
    <mergeCell ref="AZ1397:AZ1401"/>
    <mergeCell ref="AZ1402:AZ1406"/>
    <mergeCell ref="AZ1407:AZ1411"/>
    <mergeCell ref="AZ1412:AZ1416"/>
    <mergeCell ref="AZ1417:AZ1421"/>
    <mergeCell ref="AZ1332:AZ1336"/>
    <mergeCell ref="AZ1337:AZ1341"/>
    <mergeCell ref="AZ1342:AZ1346"/>
    <mergeCell ref="AZ1347:AZ1351"/>
    <mergeCell ref="AZ1352:AZ1356"/>
    <mergeCell ref="AX1272:AX1361"/>
    <mergeCell ref="AY1272:AY1301"/>
    <mergeCell ref="AZ1272:AZ1276"/>
    <mergeCell ref="AZ1277:AZ1281"/>
    <mergeCell ref="AZ1282:AZ1286"/>
    <mergeCell ref="AZ1287:AZ1291"/>
    <mergeCell ref="AZ1292:AZ1296"/>
    <mergeCell ref="AZ1297:AZ1301"/>
    <mergeCell ref="AY1302:AY1331"/>
    <mergeCell ref="AZ1302:AZ1306"/>
    <mergeCell ref="AZ1307:AZ1311"/>
    <mergeCell ref="AZ1312:AZ1316"/>
    <mergeCell ref="AZ1317:AZ1321"/>
    <mergeCell ref="AZ1322:AZ1326"/>
    <mergeCell ref="AZ1327:AZ1331"/>
    <mergeCell ref="AY1332:AY1361"/>
    <mergeCell ref="AX1267:BE1267"/>
    <mergeCell ref="AX1269:BG1269"/>
    <mergeCell ref="AX1270:AX1271"/>
    <mergeCell ref="AY1270:AY1271"/>
    <mergeCell ref="AZ1270:AZ1271"/>
    <mergeCell ref="BA1270:BA1271"/>
    <mergeCell ref="BB1270:BB1271"/>
    <mergeCell ref="BC1270:BC1271"/>
    <mergeCell ref="BD1270:BD1271"/>
    <mergeCell ref="BE1270:BE1271"/>
    <mergeCell ref="BF1270:BG1270"/>
    <mergeCell ref="AX1231:AX1248"/>
    <mergeCell ref="AY1231:AY1236"/>
    <mergeCell ref="AY1237:AY1242"/>
    <mergeCell ref="AY1243:AY1248"/>
    <mergeCell ref="AX1249:AX1266"/>
    <mergeCell ref="AY1249:AY1254"/>
    <mergeCell ref="AY1255:AY1260"/>
    <mergeCell ref="AY1261:AY1266"/>
    <mergeCell ref="AX1222:BC1222"/>
    <mergeCell ref="AX1223:BC1223"/>
    <mergeCell ref="AX1228:BE1228"/>
    <mergeCell ref="AX1229:AX1230"/>
    <mergeCell ref="AY1229:AY1230"/>
    <mergeCell ref="AZ1229:AZ1230"/>
    <mergeCell ref="BA1229:BA1230"/>
    <mergeCell ref="BB1229:BB1230"/>
    <mergeCell ref="BC1229:BC1230"/>
    <mergeCell ref="BD1229:BE1229"/>
    <mergeCell ref="AX1205:BG1205"/>
    <mergeCell ref="AX1206:BG1206"/>
    <mergeCell ref="AX1208:BC1208"/>
    <mergeCell ref="AX1210:AX1215"/>
    <mergeCell ref="AX1216:AX1221"/>
    <mergeCell ref="AY1193:AY1198"/>
    <mergeCell ref="AZ1193:AZ1194"/>
    <mergeCell ref="AZ1195:AZ1196"/>
    <mergeCell ref="AZ1197:AZ1198"/>
    <mergeCell ref="AY1199:AY1204"/>
    <mergeCell ref="AZ1199:AZ1200"/>
    <mergeCell ref="AZ1201:AZ1202"/>
    <mergeCell ref="AZ1203:AZ1204"/>
    <mergeCell ref="AZ1185:AZ1186"/>
    <mergeCell ref="AY1187:AY1192"/>
    <mergeCell ref="AZ1187:AZ1188"/>
    <mergeCell ref="AZ1189:AZ1190"/>
    <mergeCell ref="AZ1191:AZ1192"/>
    <mergeCell ref="AY1163:AY1168"/>
    <mergeCell ref="AZ1163:AZ1164"/>
    <mergeCell ref="AZ1165:AZ1166"/>
    <mergeCell ref="AZ1167:AZ1168"/>
    <mergeCell ref="AX1169:AX1204"/>
    <mergeCell ref="AY1169:AY1174"/>
    <mergeCell ref="AZ1169:AZ1170"/>
    <mergeCell ref="AZ1171:AZ1172"/>
    <mergeCell ref="AZ1173:AZ1174"/>
    <mergeCell ref="AY1175:AY1180"/>
    <mergeCell ref="AZ1175:AZ1176"/>
    <mergeCell ref="AZ1177:AZ1178"/>
    <mergeCell ref="AZ1179:AZ1180"/>
    <mergeCell ref="AY1181:AY1186"/>
    <mergeCell ref="AZ1181:AZ1182"/>
    <mergeCell ref="AZ1183:AZ1184"/>
    <mergeCell ref="AZ1155:AZ1156"/>
    <mergeCell ref="AY1157:AY1162"/>
    <mergeCell ref="AZ1157:AZ1158"/>
    <mergeCell ref="AZ1159:AZ1160"/>
    <mergeCell ref="AZ1161:AZ1162"/>
    <mergeCell ref="AX1133:AX1168"/>
    <mergeCell ref="AY1133:AY1138"/>
    <mergeCell ref="AZ1133:AZ1134"/>
    <mergeCell ref="AZ1135:AZ1136"/>
    <mergeCell ref="AZ1137:AZ1138"/>
    <mergeCell ref="AY1139:AY1144"/>
    <mergeCell ref="AZ1139:AZ1140"/>
    <mergeCell ref="AZ1141:AZ1142"/>
    <mergeCell ref="AZ1143:AZ1144"/>
    <mergeCell ref="AY1145:AY1150"/>
    <mergeCell ref="AZ1145:AZ1146"/>
    <mergeCell ref="AZ1147:AZ1148"/>
    <mergeCell ref="AZ1149:AZ1150"/>
    <mergeCell ref="AY1151:AY1156"/>
    <mergeCell ref="AZ1151:AZ1152"/>
    <mergeCell ref="AZ1153:AZ1154"/>
    <mergeCell ref="AX1128:BE1128"/>
    <mergeCell ref="AX1130:BG1130"/>
    <mergeCell ref="AX1131:AX1132"/>
    <mergeCell ref="AY1131:AY1132"/>
    <mergeCell ref="AZ1131:AZ1132"/>
    <mergeCell ref="BA1131:BA1132"/>
    <mergeCell ref="BB1131:BB1132"/>
    <mergeCell ref="BC1131:BC1132"/>
    <mergeCell ref="BD1131:BD1132"/>
    <mergeCell ref="BE1131:BE1132"/>
    <mergeCell ref="BF1131:BG1131"/>
    <mergeCell ref="AX1092:AX1109"/>
    <mergeCell ref="AY1092:AY1097"/>
    <mergeCell ref="AY1098:AY1103"/>
    <mergeCell ref="AY1104:AY1109"/>
    <mergeCell ref="AX1110:AX1127"/>
    <mergeCell ref="AY1110:AY1115"/>
    <mergeCell ref="AY1116:AY1121"/>
    <mergeCell ref="AY1122:AY1127"/>
    <mergeCell ref="AX1077:AX1082"/>
    <mergeCell ref="AX1083:BC1083"/>
    <mergeCell ref="AX1084:BC1084"/>
    <mergeCell ref="AX1089:BE1089"/>
    <mergeCell ref="AX1090:AX1091"/>
    <mergeCell ref="AY1090:AY1091"/>
    <mergeCell ref="AZ1090:AZ1091"/>
    <mergeCell ref="BA1090:BA1091"/>
    <mergeCell ref="BB1090:BB1091"/>
    <mergeCell ref="BC1090:BC1091"/>
    <mergeCell ref="BD1090:BE1090"/>
    <mergeCell ref="AX1060:BG1060"/>
    <mergeCell ref="AX1061:BG1061"/>
    <mergeCell ref="AX1063:BC1063"/>
    <mergeCell ref="AX1065:AX1070"/>
    <mergeCell ref="AX1071:AX1076"/>
    <mergeCell ref="AX1048:AX1059"/>
    <mergeCell ref="AY1048:AY1049"/>
    <mergeCell ref="AY1050:AY1051"/>
    <mergeCell ref="AY1052:AY1053"/>
    <mergeCell ref="AY1054:AY1055"/>
    <mergeCell ref="AY1056:AY1057"/>
    <mergeCell ref="AY1058:AY1059"/>
    <mergeCell ref="AX1036:AX1047"/>
    <mergeCell ref="AY1036:AY1037"/>
    <mergeCell ref="AY1038:AY1039"/>
    <mergeCell ref="AY1040:AY1041"/>
    <mergeCell ref="AY1042:AY1043"/>
    <mergeCell ref="AY1044:AY1045"/>
    <mergeCell ref="AY1046:AY1047"/>
    <mergeCell ref="AX1024:AX1035"/>
    <mergeCell ref="AY1024:AY1025"/>
    <mergeCell ref="AY1026:AY1027"/>
    <mergeCell ref="AY1028:AY1029"/>
    <mergeCell ref="AY1030:AY1031"/>
    <mergeCell ref="AY1032:AY1033"/>
    <mergeCell ref="AY1034:AY1035"/>
    <mergeCell ref="AX1019:BE1019"/>
    <mergeCell ref="AX1021:BG1021"/>
    <mergeCell ref="AX1022:AX1023"/>
    <mergeCell ref="AY1022:AY1023"/>
    <mergeCell ref="AZ1022:AZ1023"/>
    <mergeCell ref="BA1022:BA1023"/>
    <mergeCell ref="BB1022:BB1023"/>
    <mergeCell ref="BC1022:BC1023"/>
    <mergeCell ref="BD1022:BD1023"/>
    <mergeCell ref="BE1022:BE1023"/>
    <mergeCell ref="BF1022:BG1022"/>
    <mergeCell ref="AX983:AX1000"/>
    <mergeCell ref="AY983:AY988"/>
    <mergeCell ref="AY989:AY994"/>
    <mergeCell ref="AY995:AY1000"/>
    <mergeCell ref="AX1001:AX1018"/>
    <mergeCell ref="AY1001:AY1006"/>
    <mergeCell ref="AY1007:AY1012"/>
    <mergeCell ref="AY1013:AY1018"/>
    <mergeCell ref="AX980:BE980"/>
    <mergeCell ref="AX981:AX982"/>
    <mergeCell ref="AY981:AY982"/>
    <mergeCell ref="AZ981:AZ982"/>
    <mergeCell ref="BA981:BA982"/>
    <mergeCell ref="BB981:BB982"/>
    <mergeCell ref="BC981:BC982"/>
    <mergeCell ref="BD981:BE981"/>
    <mergeCell ref="AX966:BF966"/>
    <mergeCell ref="AX967:BF967"/>
    <mergeCell ref="AX969:BB969"/>
    <mergeCell ref="AX974:BB974"/>
    <mergeCell ref="AX975:BB975"/>
    <mergeCell ref="AX936:AX965"/>
    <mergeCell ref="AY936:AY940"/>
    <mergeCell ref="AY941:AY945"/>
    <mergeCell ref="AY946:AY950"/>
    <mergeCell ref="AY951:AY955"/>
    <mergeCell ref="AY956:AY960"/>
    <mergeCell ref="AY961:AY965"/>
    <mergeCell ref="AX906:AX935"/>
    <mergeCell ref="AY906:AY910"/>
    <mergeCell ref="AY911:AY915"/>
    <mergeCell ref="AY916:AY920"/>
    <mergeCell ref="AY921:AY925"/>
    <mergeCell ref="AY926:AY930"/>
    <mergeCell ref="AY931:AY935"/>
    <mergeCell ref="AX876:AX905"/>
    <mergeCell ref="AY876:AY880"/>
    <mergeCell ref="AY881:AY885"/>
    <mergeCell ref="AY886:AY890"/>
    <mergeCell ref="AY891:AY895"/>
    <mergeCell ref="AY896:AY900"/>
    <mergeCell ref="AY901:AY905"/>
    <mergeCell ref="AX873:BF873"/>
    <mergeCell ref="AX874:AX875"/>
    <mergeCell ref="AY874:AY875"/>
    <mergeCell ref="AZ874:AZ875"/>
    <mergeCell ref="BA874:BA875"/>
    <mergeCell ref="BB874:BB875"/>
    <mergeCell ref="BC874:BC875"/>
    <mergeCell ref="BD874:BD875"/>
    <mergeCell ref="BE874:BF874"/>
    <mergeCell ref="BC851:BD851"/>
    <mergeCell ref="AX853:AX858"/>
    <mergeCell ref="AX859:AX864"/>
    <mergeCell ref="AX865:AX870"/>
    <mergeCell ref="AX871:BD871"/>
    <mergeCell ref="AX851:AX852"/>
    <mergeCell ref="AY851:AY852"/>
    <mergeCell ref="AZ851:AZ852"/>
    <mergeCell ref="BA851:BA852"/>
    <mergeCell ref="BB851:BB852"/>
    <mergeCell ref="AX834:BF834"/>
    <mergeCell ref="AX836:BB836"/>
    <mergeCell ref="AX844:BB844"/>
    <mergeCell ref="AX845:BB845"/>
    <mergeCell ref="AX850:BD850"/>
    <mergeCell ref="AX827:AX832"/>
    <mergeCell ref="AY827:AY828"/>
    <mergeCell ref="AY829:AY830"/>
    <mergeCell ref="AY831:AY832"/>
    <mergeCell ref="AX833:BF833"/>
    <mergeCell ref="AX815:AX820"/>
    <mergeCell ref="AY815:AY816"/>
    <mergeCell ref="AY817:AY818"/>
    <mergeCell ref="AY819:AY820"/>
    <mergeCell ref="AX821:AX826"/>
    <mergeCell ref="AY821:AY822"/>
    <mergeCell ref="AY823:AY824"/>
    <mergeCell ref="AY825:AY826"/>
    <mergeCell ref="AX803:AX808"/>
    <mergeCell ref="AY803:AY804"/>
    <mergeCell ref="AY805:AY806"/>
    <mergeCell ref="AY807:AY808"/>
    <mergeCell ref="AX809:AX814"/>
    <mergeCell ref="AY809:AY810"/>
    <mergeCell ref="AY811:AY812"/>
    <mergeCell ref="AY813:AY814"/>
    <mergeCell ref="BC795:BC796"/>
    <mergeCell ref="BD795:BD796"/>
    <mergeCell ref="BE795:BF795"/>
    <mergeCell ref="AX797:AX802"/>
    <mergeCell ref="AY797:AY798"/>
    <mergeCell ref="AY799:AY800"/>
    <mergeCell ref="AY801:AY802"/>
    <mergeCell ref="AX795:AX796"/>
    <mergeCell ref="AY795:AY796"/>
    <mergeCell ref="AZ795:AZ796"/>
    <mergeCell ref="BA795:BA796"/>
    <mergeCell ref="BB795:BB796"/>
    <mergeCell ref="AX774:AX779"/>
    <mergeCell ref="AX780:AX785"/>
    <mergeCell ref="AX786:AX791"/>
    <mergeCell ref="AX792:BD792"/>
    <mergeCell ref="AX794:BF794"/>
    <mergeCell ref="AX771:BD771"/>
    <mergeCell ref="AX772:AX773"/>
    <mergeCell ref="AY772:AY773"/>
    <mergeCell ref="AZ772:AZ773"/>
    <mergeCell ref="BA772:BA773"/>
    <mergeCell ref="BB772:BB773"/>
    <mergeCell ref="BC772:BD772"/>
    <mergeCell ref="AX758:BF758"/>
    <mergeCell ref="AX759:BF759"/>
    <mergeCell ref="AX761:BB761"/>
    <mergeCell ref="AX765:BB765"/>
    <mergeCell ref="AX766:BB766"/>
    <mergeCell ref="AX728:AX757"/>
    <mergeCell ref="AY728:AY732"/>
    <mergeCell ref="AY733:AY737"/>
    <mergeCell ref="AY738:AY742"/>
    <mergeCell ref="AY743:AY747"/>
    <mergeCell ref="AY748:AY752"/>
    <mergeCell ref="AY753:AY757"/>
    <mergeCell ref="AX698:AX727"/>
    <mergeCell ref="AY698:AY702"/>
    <mergeCell ref="AY703:AY707"/>
    <mergeCell ref="AY708:AY712"/>
    <mergeCell ref="AY713:AY717"/>
    <mergeCell ref="AY718:AY722"/>
    <mergeCell ref="AY723:AY727"/>
    <mergeCell ref="AX681:AX686"/>
    <mergeCell ref="AX687:AX692"/>
    <mergeCell ref="AX693:BD693"/>
    <mergeCell ref="AX695:BF695"/>
    <mergeCell ref="AX696:AX697"/>
    <mergeCell ref="AY696:AY697"/>
    <mergeCell ref="AZ696:AZ697"/>
    <mergeCell ref="BA696:BA697"/>
    <mergeCell ref="BB696:BB697"/>
    <mergeCell ref="BC696:BC697"/>
    <mergeCell ref="BD696:BD697"/>
    <mergeCell ref="BE696:BF696"/>
    <mergeCell ref="AX673:BB673"/>
    <mergeCell ref="AX678:BD678"/>
    <mergeCell ref="AX679:AX680"/>
    <mergeCell ref="AY679:AY680"/>
    <mergeCell ref="AZ679:AZ680"/>
    <mergeCell ref="BA679:BA680"/>
    <mergeCell ref="BB679:BB680"/>
    <mergeCell ref="BC679:BD679"/>
    <mergeCell ref="AX659:AX660"/>
    <mergeCell ref="AX661:BF661"/>
    <mergeCell ref="AX662:BF662"/>
    <mergeCell ref="AX664:BB664"/>
    <mergeCell ref="AX672:BB672"/>
    <mergeCell ref="AX649:AX650"/>
    <mergeCell ref="AX651:AX652"/>
    <mergeCell ref="AX653:AX654"/>
    <mergeCell ref="AX655:AX656"/>
    <mergeCell ref="AX657:AX658"/>
    <mergeCell ref="AX632:AX637"/>
    <mergeCell ref="AX638:AX643"/>
    <mergeCell ref="AX644:BD644"/>
    <mergeCell ref="AX646:BF646"/>
    <mergeCell ref="AX647:AX648"/>
    <mergeCell ref="AY647:AY648"/>
    <mergeCell ref="AZ647:AZ648"/>
    <mergeCell ref="BA647:BA648"/>
    <mergeCell ref="BB647:BB648"/>
    <mergeCell ref="BC647:BC648"/>
    <mergeCell ref="BD647:BD648"/>
    <mergeCell ref="BE647:BF647"/>
    <mergeCell ref="AX629:BD629"/>
    <mergeCell ref="AX630:AX631"/>
    <mergeCell ref="AY630:AY631"/>
    <mergeCell ref="AZ630:AZ631"/>
    <mergeCell ref="BA630:BA631"/>
    <mergeCell ref="BB630:BB631"/>
    <mergeCell ref="BC630:BD630"/>
    <mergeCell ref="AX616:BF616"/>
    <mergeCell ref="AX617:BF617"/>
    <mergeCell ref="AX619:BB619"/>
    <mergeCell ref="AX623:BB623"/>
    <mergeCell ref="AX624:BB624"/>
    <mergeCell ref="AX604:AX609"/>
    <mergeCell ref="AY604:AY605"/>
    <mergeCell ref="AY606:AY607"/>
    <mergeCell ref="AY608:AY609"/>
    <mergeCell ref="AX610:AX615"/>
    <mergeCell ref="AY610:AY611"/>
    <mergeCell ref="AY612:AY613"/>
    <mergeCell ref="AY614:AY615"/>
    <mergeCell ref="AX593:AX595"/>
    <mergeCell ref="AX596:AX598"/>
    <mergeCell ref="AX599:BD599"/>
    <mergeCell ref="AX601:BF601"/>
    <mergeCell ref="AX602:AX603"/>
    <mergeCell ref="AY602:AY603"/>
    <mergeCell ref="AZ602:AZ603"/>
    <mergeCell ref="BA602:BA603"/>
    <mergeCell ref="BB602:BB603"/>
    <mergeCell ref="BC602:BC603"/>
    <mergeCell ref="BD602:BD603"/>
    <mergeCell ref="BE602:BF602"/>
    <mergeCell ref="AX579:BB579"/>
    <mergeCell ref="AX584:BB584"/>
    <mergeCell ref="AX585:BB585"/>
    <mergeCell ref="AX590:BD590"/>
    <mergeCell ref="AX591:AX592"/>
    <mergeCell ref="AY591:AY592"/>
    <mergeCell ref="AZ591:AZ592"/>
    <mergeCell ref="BA591:BA592"/>
    <mergeCell ref="BB591:BB592"/>
    <mergeCell ref="BC591:BD591"/>
    <mergeCell ref="AX570:AX571"/>
    <mergeCell ref="AX572:AX573"/>
    <mergeCell ref="AX574:AX575"/>
    <mergeCell ref="AX576:BF576"/>
    <mergeCell ref="AX577:BF577"/>
    <mergeCell ref="AX559:AX561"/>
    <mergeCell ref="AX562:AX564"/>
    <mergeCell ref="AX565:BD565"/>
    <mergeCell ref="AX567:BF567"/>
    <mergeCell ref="AX568:AX569"/>
    <mergeCell ref="AY568:AY569"/>
    <mergeCell ref="AZ568:AZ569"/>
    <mergeCell ref="BA568:BA569"/>
    <mergeCell ref="BB568:BB569"/>
    <mergeCell ref="BC568:BC569"/>
    <mergeCell ref="BD568:BD569"/>
    <mergeCell ref="BE568:BF568"/>
    <mergeCell ref="AX551:BA551"/>
    <mergeCell ref="AX556:BD556"/>
    <mergeCell ref="AX557:AX558"/>
    <mergeCell ref="AY557:AY558"/>
    <mergeCell ref="AZ557:AZ558"/>
    <mergeCell ref="BA557:BA558"/>
    <mergeCell ref="BB557:BB558"/>
    <mergeCell ref="BC557:BD557"/>
    <mergeCell ref="AX539:AX543"/>
    <mergeCell ref="AX544:BE544"/>
    <mergeCell ref="AX545:BE545"/>
    <mergeCell ref="AX547:BA547"/>
    <mergeCell ref="AX550:BA550"/>
    <mergeCell ref="AX514:AX518"/>
    <mergeCell ref="AX519:AX523"/>
    <mergeCell ref="AX524:AX528"/>
    <mergeCell ref="AX529:AX533"/>
    <mergeCell ref="AX534:AX538"/>
    <mergeCell ref="AX509:BC509"/>
    <mergeCell ref="AX511:BE511"/>
    <mergeCell ref="AX512:AX513"/>
    <mergeCell ref="AY512:AY513"/>
    <mergeCell ref="AZ512:AZ513"/>
    <mergeCell ref="BA512:BA513"/>
    <mergeCell ref="BB512:BB513"/>
    <mergeCell ref="BC512:BC513"/>
    <mergeCell ref="BD512:BE512"/>
    <mergeCell ref="AX491:BA491"/>
    <mergeCell ref="AX494:BA494"/>
    <mergeCell ref="AX495:BA495"/>
    <mergeCell ref="AX500:BC500"/>
    <mergeCell ref="AX501:AX502"/>
    <mergeCell ref="AY501:AY502"/>
    <mergeCell ref="AZ501:AZ502"/>
    <mergeCell ref="BA501:BA502"/>
    <mergeCell ref="BB501:BC501"/>
    <mergeCell ref="AX482:AX483"/>
    <mergeCell ref="AX484:AX485"/>
    <mergeCell ref="AX486:AX487"/>
    <mergeCell ref="AX488:BE488"/>
    <mergeCell ref="AX489:BE489"/>
    <mergeCell ref="AX477:BC477"/>
    <mergeCell ref="AX479:BE479"/>
    <mergeCell ref="AX480:AX481"/>
    <mergeCell ref="AY480:AY481"/>
    <mergeCell ref="AZ480:AZ481"/>
    <mergeCell ref="BA480:BA481"/>
    <mergeCell ref="BB480:BB481"/>
    <mergeCell ref="BC480:BC481"/>
    <mergeCell ref="BD480:BE480"/>
    <mergeCell ref="AX471:BC471"/>
    <mergeCell ref="AX472:AX473"/>
    <mergeCell ref="AY472:AY473"/>
    <mergeCell ref="AZ472:AZ473"/>
    <mergeCell ref="BA472:BA473"/>
    <mergeCell ref="BB472:BC472"/>
    <mergeCell ref="AX459:BE459"/>
    <mergeCell ref="AX460:BE460"/>
    <mergeCell ref="AX462:BA462"/>
    <mergeCell ref="AX465:BA465"/>
    <mergeCell ref="AX466:BA466"/>
    <mergeCell ref="AX452:BC452"/>
    <mergeCell ref="AX454:BE454"/>
    <mergeCell ref="AX455:AX456"/>
    <mergeCell ref="AY455:AY456"/>
    <mergeCell ref="AZ455:AZ456"/>
    <mergeCell ref="BA455:BA456"/>
    <mergeCell ref="BB455:BB456"/>
    <mergeCell ref="BC455:BC456"/>
    <mergeCell ref="BD455:BE455"/>
    <mergeCell ref="AX442:BB442"/>
    <mergeCell ref="AX447:BC447"/>
    <mergeCell ref="AX448:AX449"/>
    <mergeCell ref="AY448:AY449"/>
    <mergeCell ref="AZ448:AZ449"/>
    <mergeCell ref="BA448:BA449"/>
    <mergeCell ref="BB448:BC448"/>
    <mergeCell ref="AX438:BB438"/>
    <mergeCell ref="AX439:AX440"/>
    <mergeCell ref="AY439:AY440"/>
    <mergeCell ref="AZ439:AZ440"/>
    <mergeCell ref="BA439:BB439"/>
    <mergeCell ref="AX420:BB420"/>
    <mergeCell ref="AX425:BA425"/>
    <mergeCell ref="AX426:AY426"/>
    <mergeCell ref="AX427:AX432"/>
    <mergeCell ref="AX433:BA433"/>
    <mergeCell ref="AX396:BD396"/>
    <mergeCell ref="AX398:AY398"/>
    <mergeCell ref="AX404:AY404"/>
    <mergeCell ref="AX405:AY405"/>
    <mergeCell ref="AX410:BB410"/>
    <mergeCell ref="AX382:BE382"/>
    <mergeCell ref="AX384:BD384"/>
    <mergeCell ref="AX385:AY385"/>
    <mergeCell ref="AX386:AX393"/>
    <mergeCell ref="AX395:AY395"/>
    <mergeCell ref="AY368:AY374"/>
    <mergeCell ref="AZ368:AZ371"/>
    <mergeCell ref="AZ373:AZ374"/>
    <mergeCell ref="AY375:AY381"/>
    <mergeCell ref="AZ375:AZ378"/>
    <mergeCell ref="AZ380:AZ381"/>
    <mergeCell ref="AX333:AX381"/>
    <mergeCell ref="AY333:AY339"/>
    <mergeCell ref="AZ333:AZ336"/>
    <mergeCell ref="AZ338:AZ339"/>
    <mergeCell ref="AY340:AY346"/>
    <mergeCell ref="AZ340:AZ343"/>
    <mergeCell ref="AZ345:AZ346"/>
    <mergeCell ref="AY347:AY353"/>
    <mergeCell ref="AZ347:AZ350"/>
    <mergeCell ref="AZ352:AZ353"/>
    <mergeCell ref="AY354:AY360"/>
    <mergeCell ref="AZ354:AZ357"/>
    <mergeCell ref="AZ359:AZ360"/>
    <mergeCell ref="AY361:AY367"/>
    <mergeCell ref="AZ361:AZ364"/>
    <mergeCell ref="AZ366:AZ367"/>
    <mergeCell ref="AX298:AX304"/>
    <mergeCell ref="AX305:AX311"/>
    <mergeCell ref="AX312:AX318"/>
    <mergeCell ref="AX319:AX325"/>
    <mergeCell ref="AX326:AX332"/>
    <mergeCell ref="AX263:AX269"/>
    <mergeCell ref="AX270:AX276"/>
    <mergeCell ref="AX277:AX283"/>
    <mergeCell ref="AX284:AX290"/>
    <mergeCell ref="AX291:AX297"/>
    <mergeCell ref="AX228:AX234"/>
    <mergeCell ref="AX235:AX241"/>
    <mergeCell ref="AX242:AX248"/>
    <mergeCell ref="AX249:AX255"/>
    <mergeCell ref="AX256:AX262"/>
    <mergeCell ref="AX193:AX199"/>
    <mergeCell ref="AX200:AX206"/>
    <mergeCell ref="AX207:AX213"/>
    <mergeCell ref="AX214:AX220"/>
    <mergeCell ref="AX221:AX227"/>
    <mergeCell ref="AX158:AX164"/>
    <mergeCell ref="AX165:AX171"/>
    <mergeCell ref="AX172:AX178"/>
    <mergeCell ref="AX179:AX185"/>
    <mergeCell ref="AX186:AX192"/>
    <mergeCell ref="AX123:AX129"/>
    <mergeCell ref="AX130:AX136"/>
    <mergeCell ref="AX137:AX143"/>
    <mergeCell ref="AX144:AX150"/>
    <mergeCell ref="AX151:AX157"/>
    <mergeCell ref="R1463:W1463"/>
    <mergeCell ref="AX29:BE29"/>
    <mergeCell ref="AX30:BE30"/>
    <mergeCell ref="AX32:AX38"/>
    <mergeCell ref="AX39:AX45"/>
    <mergeCell ref="AX46:AX52"/>
    <mergeCell ref="AX53:AX59"/>
    <mergeCell ref="AX60:AX66"/>
    <mergeCell ref="AX67:AX73"/>
    <mergeCell ref="AX74:AX80"/>
    <mergeCell ref="AX81:AX87"/>
    <mergeCell ref="AX88:AX94"/>
    <mergeCell ref="AX95:AX101"/>
    <mergeCell ref="AX102:AX108"/>
    <mergeCell ref="AX109:AX115"/>
    <mergeCell ref="AX116:AX122"/>
    <mergeCell ref="R1452:AA1452"/>
    <mergeCell ref="R1453:AA1453"/>
    <mergeCell ref="R1455:W1455"/>
    <mergeCell ref="R1457:R1459"/>
    <mergeCell ref="R1460:R1462"/>
    <mergeCell ref="S1422:S1451"/>
    <mergeCell ref="T1422:T1426"/>
    <mergeCell ref="T1427:T1431"/>
    <mergeCell ref="T1432:T1436"/>
    <mergeCell ref="T1437:T1441"/>
    <mergeCell ref="T1442:T1446"/>
    <mergeCell ref="T1447:T1451"/>
    <mergeCell ref="T1357:T1361"/>
    <mergeCell ref="R1362:R1451"/>
    <mergeCell ref="S1362:S1391"/>
    <mergeCell ref="T1362:T1366"/>
    <mergeCell ref="T1367:T1371"/>
    <mergeCell ref="T1372:T1376"/>
    <mergeCell ref="T1377:T1381"/>
    <mergeCell ref="T1382:T1386"/>
    <mergeCell ref="T1387:T1391"/>
    <mergeCell ref="S1392:S1421"/>
    <mergeCell ref="T1392:T1396"/>
    <mergeCell ref="T1397:T1401"/>
    <mergeCell ref="T1402:T1406"/>
    <mergeCell ref="T1407:T1411"/>
    <mergeCell ref="T1412:T1416"/>
    <mergeCell ref="T1417:T1421"/>
    <mergeCell ref="T1332:T1336"/>
    <mergeCell ref="T1337:T1341"/>
    <mergeCell ref="T1342:T1346"/>
    <mergeCell ref="T1347:T1351"/>
    <mergeCell ref="T1352:T1356"/>
    <mergeCell ref="R1272:R1361"/>
    <mergeCell ref="S1272:S1301"/>
    <mergeCell ref="T1272:T1276"/>
    <mergeCell ref="T1277:T1281"/>
    <mergeCell ref="T1282:T1286"/>
    <mergeCell ref="T1287:T1291"/>
    <mergeCell ref="T1292:T1296"/>
    <mergeCell ref="T1297:T1301"/>
    <mergeCell ref="S1302:S1331"/>
    <mergeCell ref="T1302:T1306"/>
    <mergeCell ref="T1307:T1311"/>
    <mergeCell ref="T1312:T1316"/>
    <mergeCell ref="T1317:T1321"/>
    <mergeCell ref="T1322:T1326"/>
    <mergeCell ref="T1327:T1331"/>
    <mergeCell ref="S1332:S1361"/>
    <mergeCell ref="R1267:Y1267"/>
    <mergeCell ref="R1269:AA1269"/>
    <mergeCell ref="R1270:R1271"/>
    <mergeCell ref="S1270:S1271"/>
    <mergeCell ref="T1270:T1271"/>
    <mergeCell ref="U1270:U1271"/>
    <mergeCell ref="V1270:V1271"/>
    <mergeCell ref="W1270:W1271"/>
    <mergeCell ref="X1270:X1271"/>
    <mergeCell ref="Y1270:Y1271"/>
    <mergeCell ref="Z1270:AA1270"/>
    <mergeCell ref="R1231:R1248"/>
    <mergeCell ref="S1231:S1236"/>
    <mergeCell ref="S1237:S1242"/>
    <mergeCell ref="S1243:S1248"/>
    <mergeCell ref="R1249:R1266"/>
    <mergeCell ref="S1249:S1254"/>
    <mergeCell ref="S1255:S1260"/>
    <mergeCell ref="S1261:S1266"/>
    <mergeCell ref="R1222:W1222"/>
    <mergeCell ref="R1223:W1223"/>
    <mergeCell ref="R1228:Y1228"/>
    <mergeCell ref="R1229:R1230"/>
    <mergeCell ref="S1229:S1230"/>
    <mergeCell ref="T1229:T1230"/>
    <mergeCell ref="U1229:U1230"/>
    <mergeCell ref="V1229:V1230"/>
    <mergeCell ref="W1229:W1230"/>
    <mergeCell ref="X1229:Y1229"/>
    <mergeCell ref="R1205:AA1205"/>
    <mergeCell ref="R1206:AA1206"/>
    <mergeCell ref="R1208:W1208"/>
    <mergeCell ref="R1210:R1215"/>
    <mergeCell ref="R1216:R1221"/>
    <mergeCell ref="S1193:S1198"/>
    <mergeCell ref="T1193:T1194"/>
    <mergeCell ref="T1195:T1196"/>
    <mergeCell ref="T1197:T1198"/>
    <mergeCell ref="S1199:S1204"/>
    <mergeCell ref="T1199:T1200"/>
    <mergeCell ref="T1201:T1202"/>
    <mergeCell ref="T1203:T1204"/>
    <mergeCell ref="T1185:T1186"/>
    <mergeCell ref="S1187:S1192"/>
    <mergeCell ref="T1187:T1188"/>
    <mergeCell ref="T1189:T1190"/>
    <mergeCell ref="T1191:T1192"/>
    <mergeCell ref="S1163:S1168"/>
    <mergeCell ref="T1163:T1164"/>
    <mergeCell ref="T1165:T1166"/>
    <mergeCell ref="T1167:T1168"/>
    <mergeCell ref="R1169:R1204"/>
    <mergeCell ref="S1169:S1174"/>
    <mergeCell ref="T1169:T1170"/>
    <mergeCell ref="T1171:T1172"/>
    <mergeCell ref="T1173:T1174"/>
    <mergeCell ref="S1175:S1180"/>
    <mergeCell ref="T1175:T1176"/>
    <mergeCell ref="T1177:T1178"/>
    <mergeCell ref="T1179:T1180"/>
    <mergeCell ref="S1181:S1186"/>
    <mergeCell ref="T1181:T1182"/>
    <mergeCell ref="T1183:T1184"/>
    <mergeCell ref="T1155:T1156"/>
    <mergeCell ref="S1157:S1162"/>
    <mergeCell ref="T1157:T1158"/>
    <mergeCell ref="T1159:T1160"/>
    <mergeCell ref="T1161:T1162"/>
    <mergeCell ref="R1133:R1168"/>
    <mergeCell ref="S1133:S1138"/>
    <mergeCell ref="T1133:T1134"/>
    <mergeCell ref="T1135:T1136"/>
    <mergeCell ref="T1137:T1138"/>
    <mergeCell ref="S1139:S1144"/>
    <mergeCell ref="T1139:T1140"/>
    <mergeCell ref="T1141:T1142"/>
    <mergeCell ref="T1143:T1144"/>
    <mergeCell ref="S1145:S1150"/>
    <mergeCell ref="T1145:T1146"/>
    <mergeCell ref="T1147:T1148"/>
    <mergeCell ref="T1149:T1150"/>
    <mergeCell ref="S1151:S1156"/>
    <mergeCell ref="T1151:T1152"/>
    <mergeCell ref="T1153:T1154"/>
    <mergeCell ref="R1128:Y1128"/>
    <mergeCell ref="R1130:AA1130"/>
    <mergeCell ref="R1131:R1132"/>
    <mergeCell ref="S1131:S1132"/>
    <mergeCell ref="T1131:T1132"/>
    <mergeCell ref="U1131:U1132"/>
    <mergeCell ref="V1131:V1132"/>
    <mergeCell ref="W1131:W1132"/>
    <mergeCell ref="X1131:X1132"/>
    <mergeCell ref="Y1131:Y1132"/>
    <mergeCell ref="Z1131:AA1131"/>
    <mergeCell ref="R1092:R1109"/>
    <mergeCell ref="S1092:S1097"/>
    <mergeCell ref="S1098:S1103"/>
    <mergeCell ref="S1104:S1109"/>
    <mergeCell ref="R1110:R1127"/>
    <mergeCell ref="S1110:S1115"/>
    <mergeCell ref="S1116:S1121"/>
    <mergeCell ref="S1122:S1127"/>
    <mergeCell ref="R1077:R1082"/>
    <mergeCell ref="R1083:W1083"/>
    <mergeCell ref="R1084:W1084"/>
    <mergeCell ref="R1089:Y1089"/>
    <mergeCell ref="R1090:R1091"/>
    <mergeCell ref="S1090:S1091"/>
    <mergeCell ref="T1090:T1091"/>
    <mergeCell ref="U1090:U1091"/>
    <mergeCell ref="V1090:V1091"/>
    <mergeCell ref="W1090:W1091"/>
    <mergeCell ref="X1090:Y1090"/>
    <mergeCell ref="R1060:AA1060"/>
    <mergeCell ref="R1061:AA1061"/>
    <mergeCell ref="R1063:W1063"/>
    <mergeCell ref="R1065:R1070"/>
    <mergeCell ref="R1071:R1076"/>
    <mergeCell ref="R1048:R1059"/>
    <mergeCell ref="S1048:S1049"/>
    <mergeCell ref="S1050:S1051"/>
    <mergeCell ref="S1052:S1053"/>
    <mergeCell ref="S1054:S1055"/>
    <mergeCell ref="S1056:S1057"/>
    <mergeCell ref="S1058:S1059"/>
    <mergeCell ref="R1036:R1047"/>
    <mergeCell ref="S1036:S1037"/>
    <mergeCell ref="S1038:S1039"/>
    <mergeCell ref="S1040:S1041"/>
    <mergeCell ref="S1042:S1043"/>
    <mergeCell ref="S1044:S1045"/>
    <mergeCell ref="S1046:S1047"/>
    <mergeCell ref="R1024:R1035"/>
    <mergeCell ref="S1024:S1025"/>
    <mergeCell ref="S1026:S1027"/>
    <mergeCell ref="S1028:S1029"/>
    <mergeCell ref="S1030:S1031"/>
    <mergeCell ref="S1032:S1033"/>
    <mergeCell ref="S1034:S1035"/>
    <mergeCell ref="R1019:Y1019"/>
    <mergeCell ref="R1021:AA1021"/>
    <mergeCell ref="R1022:R1023"/>
    <mergeCell ref="S1022:S1023"/>
    <mergeCell ref="T1022:T1023"/>
    <mergeCell ref="U1022:U1023"/>
    <mergeCell ref="V1022:V1023"/>
    <mergeCell ref="W1022:W1023"/>
    <mergeCell ref="X1022:X1023"/>
    <mergeCell ref="Y1022:Y1023"/>
    <mergeCell ref="Z1022:AA1022"/>
    <mergeCell ref="R983:R1000"/>
    <mergeCell ref="S983:S988"/>
    <mergeCell ref="S989:S994"/>
    <mergeCell ref="S995:S1000"/>
    <mergeCell ref="R1001:R1018"/>
    <mergeCell ref="S1001:S1006"/>
    <mergeCell ref="S1007:S1012"/>
    <mergeCell ref="S1013:S1018"/>
    <mergeCell ref="R980:Y980"/>
    <mergeCell ref="R981:R982"/>
    <mergeCell ref="S981:S982"/>
    <mergeCell ref="T981:T982"/>
    <mergeCell ref="U981:U982"/>
    <mergeCell ref="V981:V982"/>
    <mergeCell ref="W981:W982"/>
    <mergeCell ref="X981:Y981"/>
    <mergeCell ref="R966:Z966"/>
    <mergeCell ref="R967:Z967"/>
    <mergeCell ref="R969:V969"/>
    <mergeCell ref="R974:V974"/>
    <mergeCell ref="R975:V975"/>
    <mergeCell ref="R936:R965"/>
    <mergeCell ref="S936:S940"/>
    <mergeCell ref="S941:S945"/>
    <mergeCell ref="S946:S950"/>
    <mergeCell ref="S951:S955"/>
    <mergeCell ref="S956:S960"/>
    <mergeCell ref="S961:S965"/>
    <mergeCell ref="R906:R935"/>
    <mergeCell ref="S906:S910"/>
    <mergeCell ref="S911:S915"/>
    <mergeCell ref="S916:S920"/>
    <mergeCell ref="S921:S925"/>
    <mergeCell ref="S926:S930"/>
    <mergeCell ref="S931:S935"/>
    <mergeCell ref="R876:R905"/>
    <mergeCell ref="S876:S880"/>
    <mergeCell ref="S881:S885"/>
    <mergeCell ref="S886:S890"/>
    <mergeCell ref="S891:S895"/>
    <mergeCell ref="S896:S900"/>
    <mergeCell ref="S901:S905"/>
    <mergeCell ref="R873:Z873"/>
    <mergeCell ref="R874:R875"/>
    <mergeCell ref="S874:S875"/>
    <mergeCell ref="T874:T875"/>
    <mergeCell ref="U874:U875"/>
    <mergeCell ref="V874:V875"/>
    <mergeCell ref="W874:W875"/>
    <mergeCell ref="X874:X875"/>
    <mergeCell ref="Y874:Z874"/>
    <mergeCell ref="W851:X851"/>
    <mergeCell ref="R853:R858"/>
    <mergeCell ref="R859:R864"/>
    <mergeCell ref="R865:R870"/>
    <mergeCell ref="R871:X871"/>
    <mergeCell ref="R851:R852"/>
    <mergeCell ref="S851:S852"/>
    <mergeCell ref="T851:T852"/>
    <mergeCell ref="U851:U852"/>
    <mergeCell ref="V851:V852"/>
    <mergeCell ref="R834:Z834"/>
    <mergeCell ref="R836:V836"/>
    <mergeCell ref="R844:V844"/>
    <mergeCell ref="R845:V845"/>
    <mergeCell ref="R850:X850"/>
    <mergeCell ref="R827:R832"/>
    <mergeCell ref="S827:S828"/>
    <mergeCell ref="S829:S830"/>
    <mergeCell ref="S831:S832"/>
    <mergeCell ref="R833:Z833"/>
    <mergeCell ref="R815:R820"/>
    <mergeCell ref="S815:S816"/>
    <mergeCell ref="S817:S818"/>
    <mergeCell ref="S819:S820"/>
    <mergeCell ref="R821:R826"/>
    <mergeCell ref="S821:S822"/>
    <mergeCell ref="S823:S824"/>
    <mergeCell ref="S825:S826"/>
    <mergeCell ref="R803:R808"/>
    <mergeCell ref="S803:S804"/>
    <mergeCell ref="S805:S806"/>
    <mergeCell ref="S807:S808"/>
    <mergeCell ref="R809:R814"/>
    <mergeCell ref="S809:S810"/>
    <mergeCell ref="S811:S812"/>
    <mergeCell ref="S813:S814"/>
    <mergeCell ref="W795:W796"/>
    <mergeCell ref="X795:X796"/>
    <mergeCell ref="Y795:Z795"/>
    <mergeCell ref="R797:R802"/>
    <mergeCell ref="S797:S798"/>
    <mergeCell ref="S799:S800"/>
    <mergeCell ref="S801:S802"/>
    <mergeCell ref="R795:R796"/>
    <mergeCell ref="S795:S796"/>
    <mergeCell ref="T795:T796"/>
    <mergeCell ref="U795:U796"/>
    <mergeCell ref="V795:V796"/>
    <mergeCell ref="R774:R779"/>
    <mergeCell ref="R780:R785"/>
    <mergeCell ref="R786:R791"/>
    <mergeCell ref="R792:X792"/>
    <mergeCell ref="R794:Z794"/>
    <mergeCell ref="R771:X771"/>
    <mergeCell ref="R772:R773"/>
    <mergeCell ref="S772:S773"/>
    <mergeCell ref="T772:T773"/>
    <mergeCell ref="U772:U773"/>
    <mergeCell ref="V772:V773"/>
    <mergeCell ref="W772:X772"/>
    <mergeCell ref="R758:Z758"/>
    <mergeCell ref="R759:Z759"/>
    <mergeCell ref="R761:V761"/>
    <mergeCell ref="R765:V765"/>
    <mergeCell ref="R766:V766"/>
    <mergeCell ref="R728:R757"/>
    <mergeCell ref="S728:S732"/>
    <mergeCell ref="S733:S737"/>
    <mergeCell ref="S738:S742"/>
    <mergeCell ref="S743:S747"/>
    <mergeCell ref="S748:S752"/>
    <mergeCell ref="S753:S757"/>
    <mergeCell ref="R698:R727"/>
    <mergeCell ref="S698:S702"/>
    <mergeCell ref="S703:S707"/>
    <mergeCell ref="S708:S712"/>
    <mergeCell ref="S713:S717"/>
    <mergeCell ref="S718:S722"/>
    <mergeCell ref="S723:S727"/>
    <mergeCell ref="R681:R686"/>
    <mergeCell ref="R687:R692"/>
    <mergeCell ref="R693:X693"/>
    <mergeCell ref="R695:Z695"/>
    <mergeCell ref="R696:R697"/>
    <mergeCell ref="S696:S697"/>
    <mergeCell ref="T696:T697"/>
    <mergeCell ref="U696:U697"/>
    <mergeCell ref="V696:V697"/>
    <mergeCell ref="W696:W697"/>
    <mergeCell ref="X696:X697"/>
    <mergeCell ref="Y696:Z696"/>
    <mergeCell ref="R673:V673"/>
    <mergeCell ref="R678:X678"/>
    <mergeCell ref="R679:R680"/>
    <mergeCell ref="S679:S680"/>
    <mergeCell ref="T679:T680"/>
    <mergeCell ref="U679:U680"/>
    <mergeCell ref="V679:V680"/>
    <mergeCell ref="W679:X679"/>
    <mergeCell ref="R659:R660"/>
    <mergeCell ref="R661:Z661"/>
    <mergeCell ref="R662:Z662"/>
    <mergeCell ref="R664:V664"/>
    <mergeCell ref="R672:V672"/>
    <mergeCell ref="R649:R650"/>
    <mergeCell ref="R651:R652"/>
    <mergeCell ref="R653:R654"/>
    <mergeCell ref="R655:R656"/>
    <mergeCell ref="R657:R658"/>
    <mergeCell ref="R632:R637"/>
    <mergeCell ref="R638:R643"/>
    <mergeCell ref="R644:X644"/>
    <mergeCell ref="R646:Z646"/>
    <mergeCell ref="R647:R648"/>
    <mergeCell ref="S647:S648"/>
    <mergeCell ref="T647:T648"/>
    <mergeCell ref="U647:U648"/>
    <mergeCell ref="V647:V648"/>
    <mergeCell ref="W647:W648"/>
    <mergeCell ref="X647:X648"/>
    <mergeCell ref="Y647:Z647"/>
    <mergeCell ref="R629:X629"/>
    <mergeCell ref="R630:R631"/>
    <mergeCell ref="S630:S631"/>
    <mergeCell ref="T630:T631"/>
    <mergeCell ref="U630:U631"/>
    <mergeCell ref="V630:V631"/>
    <mergeCell ref="W630:X630"/>
    <mergeCell ref="R616:Z616"/>
    <mergeCell ref="R617:Z617"/>
    <mergeCell ref="R619:V619"/>
    <mergeCell ref="R623:V623"/>
    <mergeCell ref="R624:V624"/>
    <mergeCell ref="R604:R609"/>
    <mergeCell ref="S604:S605"/>
    <mergeCell ref="S606:S607"/>
    <mergeCell ref="S608:S609"/>
    <mergeCell ref="R610:R615"/>
    <mergeCell ref="S610:S611"/>
    <mergeCell ref="S612:S613"/>
    <mergeCell ref="S614:S615"/>
    <mergeCell ref="R593:R595"/>
    <mergeCell ref="R596:R598"/>
    <mergeCell ref="R599:X599"/>
    <mergeCell ref="R601:Z601"/>
    <mergeCell ref="R602:R603"/>
    <mergeCell ref="S602:S603"/>
    <mergeCell ref="T602:T603"/>
    <mergeCell ref="U602:U603"/>
    <mergeCell ref="V602:V603"/>
    <mergeCell ref="W602:W603"/>
    <mergeCell ref="X602:X603"/>
    <mergeCell ref="Y602:Z602"/>
    <mergeCell ref="R579:V579"/>
    <mergeCell ref="R584:V584"/>
    <mergeCell ref="R585:V585"/>
    <mergeCell ref="R590:X590"/>
    <mergeCell ref="R591:R592"/>
    <mergeCell ref="S591:S592"/>
    <mergeCell ref="T591:T592"/>
    <mergeCell ref="U591:U592"/>
    <mergeCell ref="V591:V592"/>
    <mergeCell ref="W591:X591"/>
    <mergeCell ref="R570:R571"/>
    <mergeCell ref="R572:R573"/>
    <mergeCell ref="R574:R575"/>
    <mergeCell ref="R576:Z576"/>
    <mergeCell ref="R577:Z577"/>
    <mergeCell ref="R559:R561"/>
    <mergeCell ref="R562:R564"/>
    <mergeCell ref="R565:X565"/>
    <mergeCell ref="R567:Z567"/>
    <mergeCell ref="R568:R569"/>
    <mergeCell ref="S568:S569"/>
    <mergeCell ref="T568:T569"/>
    <mergeCell ref="U568:U569"/>
    <mergeCell ref="V568:V569"/>
    <mergeCell ref="W568:W569"/>
    <mergeCell ref="X568:X569"/>
    <mergeCell ref="Y568:Z568"/>
    <mergeCell ref="R551:U551"/>
    <mergeCell ref="R556:X556"/>
    <mergeCell ref="R557:R558"/>
    <mergeCell ref="S557:S558"/>
    <mergeCell ref="T557:T558"/>
    <mergeCell ref="U557:U558"/>
    <mergeCell ref="V557:V558"/>
    <mergeCell ref="W557:X557"/>
    <mergeCell ref="R539:R543"/>
    <mergeCell ref="R544:Y544"/>
    <mergeCell ref="R545:Y545"/>
    <mergeCell ref="R547:U547"/>
    <mergeCell ref="R550:U550"/>
    <mergeCell ref="R514:R518"/>
    <mergeCell ref="R519:R523"/>
    <mergeCell ref="R524:R528"/>
    <mergeCell ref="R529:R533"/>
    <mergeCell ref="R534:R538"/>
    <mergeCell ref="R509:W509"/>
    <mergeCell ref="R511:Y511"/>
    <mergeCell ref="R512:R513"/>
    <mergeCell ref="S512:S513"/>
    <mergeCell ref="T512:T513"/>
    <mergeCell ref="U512:U513"/>
    <mergeCell ref="V512:V513"/>
    <mergeCell ref="W512:W513"/>
    <mergeCell ref="X512:Y512"/>
    <mergeCell ref="R491:U491"/>
    <mergeCell ref="R494:U494"/>
    <mergeCell ref="R495:U495"/>
    <mergeCell ref="R500:W500"/>
    <mergeCell ref="R501:R502"/>
    <mergeCell ref="S501:S502"/>
    <mergeCell ref="T501:T502"/>
    <mergeCell ref="U501:U502"/>
    <mergeCell ref="V501:W501"/>
    <mergeCell ref="R482:R483"/>
    <mergeCell ref="R484:R485"/>
    <mergeCell ref="R486:R487"/>
    <mergeCell ref="R488:Y488"/>
    <mergeCell ref="R489:Y489"/>
    <mergeCell ref="R477:W477"/>
    <mergeCell ref="R479:Y479"/>
    <mergeCell ref="R480:R481"/>
    <mergeCell ref="S480:S481"/>
    <mergeCell ref="T480:T481"/>
    <mergeCell ref="U480:U481"/>
    <mergeCell ref="V480:V481"/>
    <mergeCell ref="W480:W481"/>
    <mergeCell ref="X480:Y480"/>
    <mergeCell ref="R471:W471"/>
    <mergeCell ref="R472:R473"/>
    <mergeCell ref="S472:S473"/>
    <mergeCell ref="T472:T473"/>
    <mergeCell ref="U472:U473"/>
    <mergeCell ref="V472:W472"/>
    <mergeCell ref="R459:Y459"/>
    <mergeCell ref="R460:Y460"/>
    <mergeCell ref="R462:U462"/>
    <mergeCell ref="R465:U465"/>
    <mergeCell ref="R466:U466"/>
    <mergeCell ref="R452:W452"/>
    <mergeCell ref="R454:Y454"/>
    <mergeCell ref="R455:R456"/>
    <mergeCell ref="S455:S456"/>
    <mergeCell ref="T455:T456"/>
    <mergeCell ref="U455:U456"/>
    <mergeCell ref="V455:V456"/>
    <mergeCell ref="W455:W456"/>
    <mergeCell ref="X455:Y455"/>
    <mergeCell ref="R442:V442"/>
    <mergeCell ref="R447:W447"/>
    <mergeCell ref="R448:R449"/>
    <mergeCell ref="S448:S449"/>
    <mergeCell ref="T448:T449"/>
    <mergeCell ref="U448:U449"/>
    <mergeCell ref="V448:W448"/>
    <mergeCell ref="R438:V438"/>
    <mergeCell ref="R439:R440"/>
    <mergeCell ref="S439:S440"/>
    <mergeCell ref="T439:T440"/>
    <mergeCell ref="U439:V439"/>
    <mergeCell ref="R420:V420"/>
    <mergeCell ref="R425:U425"/>
    <mergeCell ref="R426:S426"/>
    <mergeCell ref="R427:R432"/>
    <mergeCell ref="R433:U433"/>
    <mergeCell ref="R396:X396"/>
    <mergeCell ref="R398:S398"/>
    <mergeCell ref="R404:S404"/>
    <mergeCell ref="R405:S405"/>
    <mergeCell ref="R410:V410"/>
    <mergeCell ref="R382:Y382"/>
    <mergeCell ref="R384:X384"/>
    <mergeCell ref="R385:S385"/>
    <mergeCell ref="R386:R393"/>
    <mergeCell ref="R395:S395"/>
    <mergeCell ref="S368:S374"/>
    <mergeCell ref="T368:T371"/>
    <mergeCell ref="T373:T374"/>
    <mergeCell ref="S375:S381"/>
    <mergeCell ref="T375:T378"/>
    <mergeCell ref="T380:T381"/>
    <mergeCell ref="R333:R381"/>
    <mergeCell ref="S333:S339"/>
    <mergeCell ref="T333:T336"/>
    <mergeCell ref="T338:T339"/>
    <mergeCell ref="S340:S346"/>
    <mergeCell ref="T340:T343"/>
    <mergeCell ref="T345:T346"/>
    <mergeCell ref="S347:S353"/>
    <mergeCell ref="T347:T350"/>
    <mergeCell ref="T352:T353"/>
    <mergeCell ref="S354:S360"/>
    <mergeCell ref="T354:T357"/>
    <mergeCell ref="T359:T360"/>
    <mergeCell ref="S361:S367"/>
    <mergeCell ref="T361:T364"/>
    <mergeCell ref="T366:T367"/>
    <mergeCell ref="R298:R304"/>
    <mergeCell ref="R305:R311"/>
    <mergeCell ref="R312:R318"/>
    <mergeCell ref="R319:R325"/>
    <mergeCell ref="R326:R332"/>
    <mergeCell ref="R263:R269"/>
    <mergeCell ref="R270:R276"/>
    <mergeCell ref="R277:R283"/>
    <mergeCell ref="R284:R290"/>
    <mergeCell ref="R291:R297"/>
    <mergeCell ref="R228:R234"/>
    <mergeCell ref="R235:R241"/>
    <mergeCell ref="R242:R248"/>
    <mergeCell ref="R249:R255"/>
    <mergeCell ref="R256:R262"/>
    <mergeCell ref="R193:R199"/>
    <mergeCell ref="R200:R206"/>
    <mergeCell ref="R207:R213"/>
    <mergeCell ref="R214:R220"/>
    <mergeCell ref="R221:R227"/>
    <mergeCell ref="R158:R164"/>
    <mergeCell ref="R165:R171"/>
    <mergeCell ref="R172:R178"/>
    <mergeCell ref="R179:R185"/>
    <mergeCell ref="R186:R192"/>
    <mergeCell ref="R123:R129"/>
    <mergeCell ref="R130:R136"/>
    <mergeCell ref="R137:R143"/>
    <mergeCell ref="R144:R150"/>
    <mergeCell ref="R151:R157"/>
    <mergeCell ref="R88:R94"/>
    <mergeCell ref="R95:R101"/>
    <mergeCell ref="R102:R108"/>
    <mergeCell ref="R109:R115"/>
    <mergeCell ref="R116:R122"/>
    <mergeCell ref="R53:R59"/>
    <mergeCell ref="R60:R66"/>
    <mergeCell ref="R67:R73"/>
    <mergeCell ref="R74:R80"/>
    <mergeCell ref="R81:R87"/>
    <mergeCell ref="R29:Y29"/>
    <mergeCell ref="R30:Y30"/>
    <mergeCell ref="R32:R38"/>
    <mergeCell ref="R39:R45"/>
    <mergeCell ref="R46:R52"/>
    <mergeCell ref="R5:AT5"/>
    <mergeCell ref="AX5:BY5"/>
    <mergeCell ref="S6:AT6"/>
    <mergeCell ref="AY6:BZ6"/>
    <mergeCell ref="R24:R25"/>
    <mergeCell ref="AX24:AX25"/>
    <mergeCell ref="BM7:BS7"/>
    <mergeCell ref="BT7:BZ7"/>
    <mergeCell ref="S7:Y7"/>
    <mergeCell ref="Z7:AF7"/>
    <mergeCell ref="AG7:AM7"/>
    <mergeCell ref="AN7:AT7"/>
    <mergeCell ref="AY7:BE7"/>
    <mergeCell ref="BF7:BL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EB70-F625-41EC-9A31-639219C68BC1}">
  <dimension ref="A1:I25"/>
  <sheetViews>
    <sheetView zoomScale="80" zoomScaleNormal="80" workbookViewId="0">
      <selection activeCell="L11" sqref="L11"/>
    </sheetView>
  </sheetViews>
  <sheetFormatPr defaultColWidth="11.42578125" defaultRowHeight="15"/>
  <cols>
    <col min="1" max="1" width="32.5703125" customWidth="1"/>
    <col min="2" max="2" width="16.42578125" customWidth="1"/>
    <col min="5" max="5" width="19.5703125" customWidth="1"/>
    <col min="7" max="7" width="19.5703125" customWidth="1"/>
    <col min="8" max="8" width="17.42578125" customWidth="1"/>
    <col min="9" max="9" width="30.85546875" customWidth="1"/>
  </cols>
  <sheetData>
    <row r="1" spans="1:9">
      <c r="A1" s="1010" t="s">
        <v>2445</v>
      </c>
      <c r="G1" s="1010" t="s">
        <v>2446</v>
      </c>
    </row>
    <row r="2" spans="1:9" ht="31.5" customHeight="1">
      <c r="A2" s="1011" t="s">
        <v>853</v>
      </c>
      <c r="B2" s="1012" t="s">
        <v>2447</v>
      </c>
      <c r="C2" s="1013" t="s">
        <v>2448</v>
      </c>
      <c r="D2" s="1014" t="s">
        <v>2449</v>
      </c>
      <c r="E2" s="1011" t="s">
        <v>2450</v>
      </c>
      <c r="G2" s="1012" t="s">
        <v>853</v>
      </c>
      <c r="H2" s="1012" t="s">
        <v>2449</v>
      </c>
      <c r="I2" s="1012" t="s">
        <v>2450</v>
      </c>
    </row>
    <row r="3" spans="1:9">
      <c r="A3" s="1015" t="s">
        <v>2451</v>
      </c>
      <c r="B3" s="1015" t="s">
        <v>2452</v>
      </c>
      <c r="C3" s="1015" t="s">
        <v>2453</v>
      </c>
      <c r="D3" s="1015" t="s">
        <v>2452</v>
      </c>
      <c r="E3" s="1015" t="s">
        <v>2454</v>
      </c>
      <c r="G3" s="1015" t="s">
        <v>2455</v>
      </c>
      <c r="H3" s="1015" t="s">
        <v>2452</v>
      </c>
      <c r="I3" s="1015" t="s">
        <v>2456</v>
      </c>
    </row>
    <row r="4" spans="1:9">
      <c r="A4" s="1015" t="s">
        <v>2457</v>
      </c>
      <c r="B4" s="1015" t="s">
        <v>2452</v>
      </c>
      <c r="C4" s="1015" t="s">
        <v>2453</v>
      </c>
      <c r="D4" s="1015" t="s">
        <v>2452</v>
      </c>
      <c r="E4" s="1015" t="s">
        <v>2454</v>
      </c>
      <c r="G4" s="1015" t="s">
        <v>2458</v>
      </c>
      <c r="H4" s="1015" t="s">
        <v>2452</v>
      </c>
      <c r="I4" s="1015" t="s">
        <v>2456</v>
      </c>
    </row>
    <row r="5" spans="1:9">
      <c r="A5" s="1015" t="s">
        <v>2459</v>
      </c>
      <c r="B5" s="1015" t="s">
        <v>2452</v>
      </c>
      <c r="C5" s="1015" t="s">
        <v>2453</v>
      </c>
      <c r="D5" s="1015" t="s">
        <v>2452</v>
      </c>
      <c r="E5" s="1015" t="s">
        <v>2454</v>
      </c>
      <c r="G5" s="1015" t="s">
        <v>2460</v>
      </c>
      <c r="H5" s="1015" t="s">
        <v>2452</v>
      </c>
      <c r="I5" s="1015" t="s">
        <v>2456</v>
      </c>
    </row>
    <row r="6" spans="1:9">
      <c r="A6" s="1015" t="s">
        <v>2461</v>
      </c>
      <c r="B6" s="1015" t="s">
        <v>2452</v>
      </c>
      <c r="C6" s="1015" t="s">
        <v>2453</v>
      </c>
      <c r="D6" s="1015" t="s">
        <v>2452</v>
      </c>
      <c r="E6" s="1015" t="s">
        <v>2454</v>
      </c>
      <c r="G6" s="1015" t="s">
        <v>2462</v>
      </c>
      <c r="H6" s="1015" t="s">
        <v>2452</v>
      </c>
      <c r="I6" s="1015" t="s">
        <v>2456</v>
      </c>
    </row>
    <row r="7" spans="1:9">
      <c r="A7" s="1015" t="s">
        <v>2463</v>
      </c>
      <c r="B7" s="1015" t="s">
        <v>2452</v>
      </c>
      <c r="C7" s="1015" t="s">
        <v>2453</v>
      </c>
      <c r="D7" s="1015" t="s">
        <v>2452</v>
      </c>
      <c r="E7" s="1015" t="s">
        <v>2454</v>
      </c>
      <c r="G7" s="1015" t="s">
        <v>2464</v>
      </c>
      <c r="H7" s="1015" t="s">
        <v>2452</v>
      </c>
      <c r="I7" s="1015" t="s">
        <v>2456</v>
      </c>
    </row>
    <row r="8" spans="1:9">
      <c r="A8" s="1015" t="s">
        <v>2465</v>
      </c>
      <c r="B8" s="1015" t="s">
        <v>2452</v>
      </c>
      <c r="C8" s="1015" t="s">
        <v>2453</v>
      </c>
      <c r="D8" s="1015" t="s">
        <v>2452</v>
      </c>
      <c r="E8" s="1015" t="s">
        <v>2454</v>
      </c>
      <c r="G8" s="1015" t="s">
        <v>2466</v>
      </c>
      <c r="H8" s="1015" t="s">
        <v>2452</v>
      </c>
      <c r="I8" s="1015" t="s">
        <v>2456</v>
      </c>
    </row>
    <row r="9" spans="1:9">
      <c r="A9" s="1015" t="s">
        <v>2467</v>
      </c>
      <c r="B9" s="1015" t="s">
        <v>2468</v>
      </c>
      <c r="C9" s="1015" t="s">
        <v>2469</v>
      </c>
      <c r="D9" s="1015" t="s">
        <v>2470</v>
      </c>
      <c r="E9" s="1015" t="s">
        <v>2454</v>
      </c>
      <c r="G9" s="1015" t="s">
        <v>2471</v>
      </c>
      <c r="H9" s="1015" t="s">
        <v>2452</v>
      </c>
      <c r="I9" s="1015" t="s">
        <v>2456</v>
      </c>
    </row>
    <row r="10" spans="1:9">
      <c r="A10" s="1015" t="s">
        <v>2472</v>
      </c>
      <c r="B10" s="1015" t="s">
        <v>2452</v>
      </c>
      <c r="C10" s="1015" t="s">
        <v>2453</v>
      </c>
      <c r="D10" s="1015" t="s">
        <v>2452</v>
      </c>
      <c r="E10" s="1015" t="s">
        <v>2454</v>
      </c>
      <c r="G10" s="1015" t="s">
        <v>2473</v>
      </c>
      <c r="H10" s="1015" t="s">
        <v>2452</v>
      </c>
      <c r="I10" s="1015" t="s">
        <v>2456</v>
      </c>
    </row>
    <row r="11" spans="1:9">
      <c r="A11" s="1015" t="s">
        <v>2474</v>
      </c>
      <c r="B11" s="1015" t="s">
        <v>2452</v>
      </c>
      <c r="C11" s="1015" t="s">
        <v>2453</v>
      </c>
      <c r="D11" s="1015" t="s">
        <v>2452</v>
      </c>
      <c r="E11" s="1015" t="s">
        <v>2454</v>
      </c>
      <c r="G11" s="1015" t="s">
        <v>2475</v>
      </c>
      <c r="H11" s="1015" t="s">
        <v>2452</v>
      </c>
      <c r="I11" s="1015" t="s">
        <v>2456</v>
      </c>
    </row>
    <row r="12" spans="1:9">
      <c r="A12" t="s">
        <v>2476</v>
      </c>
      <c r="G12" s="1015" t="s">
        <v>2477</v>
      </c>
      <c r="H12" s="1015" t="s">
        <v>2452</v>
      </c>
      <c r="I12" s="1015" t="s">
        <v>2456</v>
      </c>
    </row>
    <row r="13" spans="1:9">
      <c r="G13" s="1015" t="s">
        <v>2478</v>
      </c>
      <c r="H13" s="1015" t="s">
        <v>2452</v>
      </c>
      <c r="I13" s="1015" t="s">
        <v>2456</v>
      </c>
    </row>
    <row r="14" spans="1:9">
      <c r="G14" s="1015" t="s">
        <v>2479</v>
      </c>
      <c r="H14" s="1015" t="s">
        <v>2452</v>
      </c>
      <c r="I14" s="1015" t="s">
        <v>2456</v>
      </c>
    </row>
    <row r="15" spans="1:9">
      <c r="G15" s="1015" t="s">
        <v>2480</v>
      </c>
      <c r="H15" s="1015" t="s">
        <v>2452</v>
      </c>
      <c r="I15" s="1015" t="s">
        <v>2456</v>
      </c>
    </row>
    <row r="16" spans="1:9">
      <c r="G16" s="1015" t="s">
        <v>2481</v>
      </c>
      <c r="H16" s="1015" t="s">
        <v>2452</v>
      </c>
      <c r="I16" s="1015" t="s">
        <v>2456</v>
      </c>
    </row>
    <row r="17" spans="7:9">
      <c r="G17" s="1015" t="s">
        <v>2482</v>
      </c>
      <c r="H17" s="1015" t="s">
        <v>2452</v>
      </c>
      <c r="I17" s="1015" t="s">
        <v>2456</v>
      </c>
    </row>
    <row r="18" spans="7:9">
      <c r="G18" s="1015" t="s">
        <v>2483</v>
      </c>
      <c r="H18" s="1015" t="s">
        <v>2452</v>
      </c>
      <c r="I18" s="1015" t="s">
        <v>2456</v>
      </c>
    </row>
    <row r="19" spans="7:9">
      <c r="G19" s="1015" t="s">
        <v>2484</v>
      </c>
      <c r="H19" s="1015" t="s">
        <v>2452</v>
      </c>
      <c r="I19" s="1015" t="s">
        <v>2456</v>
      </c>
    </row>
    <row r="20" spans="7:9">
      <c r="G20" s="1015" t="s">
        <v>2485</v>
      </c>
      <c r="H20" s="1015" t="s">
        <v>2452</v>
      </c>
      <c r="I20" s="1015" t="s">
        <v>2456</v>
      </c>
    </row>
    <row r="21" spans="7:9">
      <c r="G21" s="1015" t="s">
        <v>2486</v>
      </c>
      <c r="H21" s="1015" t="s">
        <v>2452</v>
      </c>
      <c r="I21" s="1015" t="s">
        <v>2456</v>
      </c>
    </row>
    <row r="22" spans="7:9">
      <c r="G22" s="1015" t="s">
        <v>2487</v>
      </c>
      <c r="H22" s="1015" t="s">
        <v>2452</v>
      </c>
      <c r="I22" s="1015" t="s">
        <v>2456</v>
      </c>
    </row>
    <row r="23" spans="7:9">
      <c r="G23" s="1015" t="s">
        <v>2488</v>
      </c>
      <c r="H23" s="1015" t="s">
        <v>2452</v>
      </c>
      <c r="I23" s="1015" t="s">
        <v>2456</v>
      </c>
    </row>
    <row r="24" spans="7:9">
      <c r="G24" s="1015" t="s">
        <v>2489</v>
      </c>
      <c r="H24" s="1015" t="s">
        <v>2452</v>
      </c>
      <c r="I24" s="1015" t="s">
        <v>2456</v>
      </c>
    </row>
    <row r="25" spans="7:9">
      <c r="G25" t="s">
        <v>2490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Figure 3</vt:lpstr>
      <vt:lpstr>Figure 3-figure supplement 1</vt:lpstr>
      <vt:lpstr>Figure 3-figure supplement 2</vt:lpstr>
      <vt:lpstr>Figure 3-figure supplement 3</vt:lpstr>
      <vt:lpstr>THC test report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UPF</dc:creator>
  <cp:lastModifiedBy>Alejandra Escudero</cp:lastModifiedBy>
  <dcterms:created xsi:type="dcterms:W3CDTF">2019-07-22T09:01:08Z</dcterms:created>
  <dcterms:modified xsi:type="dcterms:W3CDTF">2019-12-16T16:00:47Z</dcterms:modified>
</cp:coreProperties>
</file>