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26178.DS\OneDrive - upf.edu\PhD\Papers\Escudero-Lara - elife - 20190718\Rebusmission\eLife Revised submission\Source Data Files\"/>
    </mc:Choice>
  </mc:AlternateContent>
  <xr:revisionPtr revIDLastSave="350" documentId="11_90381C826005696B916C394F2421BCA17B52C3D3" xr6:coauthVersionLast="45" xr6:coauthVersionMax="45" xr10:uidLastSave="{3AEDB114-6BB6-46A1-8DFF-EDDDB5D2A792}"/>
  <bookViews>
    <workbookView xWindow="-120" yWindow="-120" windowWidth="19440" windowHeight="15000" tabRatio="681" xr2:uid="{00000000-000D-0000-FFFF-FFFF00000000}"/>
  </bookViews>
  <sheets>
    <sheet name="Figure 4" sheetId="15" r:id="rId1"/>
    <sheet name="Figure 4-figure supplement  1" sheetId="19" r:id="rId2"/>
    <sheet name="THC test report" sheetId="2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18" i="15" l="1"/>
  <c r="AR22" i="15" s="1"/>
  <c r="AS18" i="15"/>
  <c r="AT18" i="15"/>
  <c r="AT22" i="15" s="1"/>
  <c r="AR19" i="15"/>
  <c r="AS19" i="15"/>
  <c r="AS20" i="15" s="1"/>
  <c r="AT19" i="15"/>
  <c r="AT20" i="15" s="1"/>
  <c r="AR20" i="15"/>
  <c r="AQ19" i="15"/>
  <c r="AQ20" i="15" s="1"/>
  <c r="AQ18" i="15"/>
  <c r="AS21" i="15" l="1"/>
  <c r="AT21" i="15"/>
  <c r="AS22" i="15"/>
  <c r="AR21" i="15"/>
  <c r="AG37" i="15"/>
  <c r="AH37" i="15"/>
  <c r="AG38" i="15"/>
  <c r="AG39" i="15" s="1"/>
  <c r="AH38" i="15"/>
  <c r="AH39" i="15" s="1"/>
  <c r="AF38" i="15"/>
  <c r="AF39" i="15" s="1"/>
  <c r="AF37" i="15"/>
  <c r="AH40" i="15" l="1"/>
  <c r="AG40" i="15"/>
  <c r="AG41" i="15"/>
  <c r="AH41" i="15"/>
  <c r="AF41" i="15"/>
  <c r="AF40" i="15"/>
  <c r="K58" i="15" l="1"/>
  <c r="K59" i="15" s="1"/>
  <c r="I58" i="15"/>
  <c r="I59" i="15" s="1"/>
  <c r="K57" i="15"/>
  <c r="I57" i="15"/>
  <c r="E57" i="15"/>
  <c r="E58" i="15"/>
  <c r="C58" i="15"/>
  <c r="C59" i="15" s="1"/>
  <c r="C57" i="15"/>
  <c r="L52" i="15"/>
  <c r="J52" i="15"/>
  <c r="L47" i="15"/>
  <c r="J47" i="15"/>
  <c r="L42" i="15"/>
  <c r="J42" i="15"/>
  <c r="L37" i="15"/>
  <c r="J37" i="15"/>
  <c r="L32" i="15"/>
  <c r="J32" i="15"/>
  <c r="L27" i="15"/>
  <c r="J27" i="15"/>
  <c r="L22" i="15"/>
  <c r="J22" i="15"/>
  <c r="L17" i="15"/>
  <c r="J17" i="15"/>
  <c r="L12" i="15"/>
  <c r="J12" i="15"/>
  <c r="L7" i="15"/>
  <c r="J7" i="15"/>
  <c r="F52" i="15"/>
  <c r="F47" i="15"/>
  <c r="F42" i="15"/>
  <c r="F37" i="15"/>
  <c r="F32" i="15"/>
  <c r="F27" i="15"/>
  <c r="F22" i="15"/>
  <c r="F17" i="15"/>
  <c r="F12" i="15"/>
  <c r="F7" i="15"/>
  <c r="D52" i="15"/>
  <c r="D47" i="15"/>
  <c r="D42" i="15"/>
  <c r="D37" i="15"/>
  <c r="D12" i="15"/>
  <c r="D17" i="15"/>
  <c r="D22" i="15"/>
  <c r="D27" i="15"/>
  <c r="D32" i="15"/>
  <c r="D7" i="15"/>
  <c r="J57" i="15" l="1"/>
  <c r="L58" i="15"/>
  <c r="L59" i="15" s="1"/>
  <c r="E60" i="15"/>
  <c r="I61" i="15"/>
  <c r="E61" i="15"/>
  <c r="K60" i="15"/>
  <c r="J58" i="15"/>
  <c r="J59" i="15" s="1"/>
  <c r="F58" i="15"/>
  <c r="F59" i="15" s="1"/>
  <c r="L57" i="15"/>
  <c r="K61" i="15"/>
  <c r="D58" i="15"/>
  <c r="D59" i="15" s="1"/>
  <c r="F57" i="15"/>
  <c r="F61" i="15" s="1"/>
  <c r="D57" i="15"/>
  <c r="I60" i="15"/>
  <c r="J60" i="15"/>
  <c r="E59" i="15"/>
  <c r="C60" i="15"/>
  <c r="C61" i="15"/>
  <c r="L61" i="15" l="1"/>
  <c r="J61" i="15"/>
  <c r="L60" i="15"/>
  <c r="F60" i="15"/>
  <c r="D60" i="15"/>
  <c r="D61" i="15"/>
  <c r="D17" i="19" l="1"/>
  <c r="D18" i="19" s="1"/>
  <c r="C17" i="19"/>
  <c r="C18" i="19" s="1"/>
  <c r="D16" i="19"/>
  <c r="C16" i="19"/>
  <c r="C20" i="19" l="1"/>
  <c r="D20" i="19"/>
  <c r="C19" i="19"/>
  <c r="D19" i="19"/>
  <c r="BJ18" i="19"/>
  <c r="BJ19" i="19" s="1"/>
  <c r="BI18" i="19"/>
  <c r="BI19" i="19" s="1"/>
  <c r="BH18" i="19"/>
  <c r="BH19" i="19" s="1"/>
  <c r="BG18" i="19"/>
  <c r="BG19" i="19" s="1"/>
  <c r="BJ17" i="19"/>
  <c r="BI17" i="19"/>
  <c r="BH17" i="19"/>
  <c r="BG17" i="19"/>
  <c r="AZ18" i="19"/>
  <c r="AZ19" i="19" s="1"/>
  <c r="AY18" i="19"/>
  <c r="AY19" i="19" s="1"/>
  <c r="AX18" i="19"/>
  <c r="AX19" i="19" s="1"/>
  <c r="AW18" i="19"/>
  <c r="AW19" i="19" s="1"/>
  <c r="AZ17" i="19"/>
  <c r="AY17" i="19"/>
  <c r="AX17" i="19"/>
  <c r="AW17" i="19"/>
  <c r="AP18" i="19"/>
  <c r="AP19" i="19" s="1"/>
  <c r="AO18" i="19"/>
  <c r="AO19" i="19" s="1"/>
  <c r="AN18" i="19"/>
  <c r="AN19" i="19" s="1"/>
  <c r="AM18" i="19"/>
  <c r="AM19" i="19" s="1"/>
  <c r="AP17" i="19"/>
  <c r="AP21" i="19" s="1"/>
  <c r="AO17" i="19"/>
  <c r="AO21" i="19" s="1"/>
  <c r="AN17" i="19"/>
  <c r="AN21" i="19" s="1"/>
  <c r="AM17" i="19"/>
  <c r="AD18" i="19"/>
  <c r="AD19" i="19" s="1"/>
  <c r="AC18" i="19"/>
  <c r="AC19" i="19" s="1"/>
  <c r="AB18" i="19"/>
  <c r="AB19" i="19" s="1"/>
  <c r="AA18" i="19"/>
  <c r="AA19" i="19" s="1"/>
  <c r="AD17" i="19"/>
  <c r="AC17" i="19"/>
  <c r="AB17" i="19"/>
  <c r="AA17" i="19"/>
  <c r="AA21" i="19" s="1"/>
  <c r="R16" i="19"/>
  <c r="S16" i="19"/>
  <c r="T16" i="19"/>
  <c r="R17" i="19"/>
  <c r="R18" i="19" s="1"/>
  <c r="S17" i="19"/>
  <c r="S18" i="19" s="1"/>
  <c r="T17" i="19"/>
  <c r="T18" i="19" s="1"/>
  <c r="Q16" i="19"/>
  <c r="Q17" i="19"/>
  <c r="Q18" i="19" s="1"/>
  <c r="BH21" i="19" l="1"/>
  <c r="BH20" i="19"/>
  <c r="BG21" i="19"/>
  <c r="BG20" i="19"/>
  <c r="BI21" i="19"/>
  <c r="BI20" i="19"/>
  <c r="BJ21" i="19"/>
  <c r="BJ20" i="19"/>
  <c r="AW21" i="19"/>
  <c r="AW20" i="19"/>
  <c r="AY21" i="19"/>
  <c r="AY20" i="19"/>
  <c r="AX21" i="19"/>
  <c r="AX20" i="19"/>
  <c r="AZ21" i="19"/>
  <c r="AZ20" i="19"/>
  <c r="R19" i="19"/>
  <c r="R20" i="19"/>
  <c r="T19" i="19"/>
  <c r="Q19" i="19"/>
  <c r="Q20" i="19"/>
  <c r="T20" i="19"/>
  <c r="AM21" i="19"/>
  <c r="AO20" i="19"/>
  <c r="AP20" i="19"/>
  <c r="AM20" i="19"/>
  <c r="AN20" i="19"/>
  <c r="AD21" i="19"/>
  <c r="AC21" i="19"/>
  <c r="AB21" i="19"/>
  <c r="AB20" i="19"/>
  <c r="AC20" i="19"/>
  <c r="AD20" i="19"/>
  <c r="AA20" i="19"/>
  <c r="S19" i="19"/>
  <c r="S20" i="19"/>
  <c r="T18" i="15"/>
  <c r="U18" i="15"/>
  <c r="V18" i="15"/>
  <c r="T19" i="15"/>
  <c r="T20" i="15" s="1"/>
  <c r="U19" i="15"/>
  <c r="U20" i="15" s="1"/>
  <c r="V19" i="15"/>
  <c r="V20" i="15" s="1"/>
  <c r="S19" i="15"/>
  <c r="S18" i="15"/>
  <c r="T21" i="15" l="1"/>
  <c r="U22" i="15"/>
  <c r="S21" i="15"/>
  <c r="S20" i="15"/>
  <c r="T22" i="15"/>
  <c r="U21" i="15"/>
  <c r="V22" i="15"/>
  <c r="V21" i="15"/>
  <c r="S22" i="15"/>
  <c r="AQ21" i="15" l="1"/>
  <c r="AQ22" i="15"/>
</calcChain>
</file>

<file path=xl/sharedStrings.xml><?xml version="1.0" encoding="utf-8"?>
<sst xmlns="http://schemas.openxmlformats.org/spreadsheetml/2006/main" count="1219" uniqueCount="258">
  <si>
    <t xml:space="preserve"> </t>
  </si>
  <si>
    <t>Sham</t>
  </si>
  <si>
    <t>Endo</t>
  </si>
  <si>
    <t>% of immunoreactive area</t>
  </si>
  <si>
    <t>Vehicle</t>
  </si>
  <si>
    <t>THC</t>
  </si>
  <si>
    <t>Sham-vehicle</t>
  </si>
  <si>
    <t>Endo-vehicle</t>
  </si>
  <si>
    <t>Sham-THC</t>
  </si>
  <si>
    <t>Endo-THC</t>
  </si>
  <si>
    <t>Cyst diameter (mm)</t>
  </si>
  <si>
    <t>Number of preantral follicles</t>
  </si>
  <si>
    <t>Number of antral follicles</t>
  </si>
  <si>
    <t>Mean</t>
  </si>
  <si>
    <t>SD</t>
  </si>
  <si>
    <t>SEM</t>
  </si>
  <si>
    <t>Between-Subjects Factors</t>
  </si>
  <si>
    <t>N</t>
  </si>
  <si>
    <t>Surgery</t>
  </si>
  <si>
    <t>Descriptive Statistics</t>
  </si>
  <si>
    <t>Std. Deviation</t>
  </si>
  <si>
    <t>Total</t>
  </si>
  <si>
    <t>F</t>
  </si>
  <si>
    <t>Sig.</t>
  </si>
  <si>
    <t>Partial Eta Squared</t>
  </si>
  <si>
    <t>Noncent. Parameter</t>
  </si>
  <si>
    <t>df</t>
  </si>
  <si>
    <t>Source</t>
  </si>
  <si>
    <t>Type III Sum of Squares</t>
  </si>
  <si>
    <t>Mean Square</t>
  </si>
  <si>
    <t>Tests of Between-Subjects Effects</t>
  </si>
  <si>
    <t>Intercept</t>
  </si>
  <si>
    <t>Error</t>
  </si>
  <si>
    <t>Estimated Marginal Means</t>
  </si>
  <si>
    <t>1. Grand Mean</t>
  </si>
  <si>
    <t>Std. Error</t>
  </si>
  <si>
    <t>95% Confidence Interval</t>
  </si>
  <si>
    <t>Lower Bound</t>
  </si>
  <si>
    <t>Upper Bound</t>
  </si>
  <si>
    <t>2. Surgery</t>
  </si>
  <si>
    <t>Estimates</t>
  </si>
  <si>
    <t>Pairwise Comparisons</t>
  </si>
  <si>
    <t>(I) Surgery</t>
  </si>
  <si>
    <t>(J) Surgery</t>
  </si>
  <si>
    <t>Mean Difference (I-J)</t>
  </si>
  <si>
    <t>Based on estimated marginal means</t>
  </si>
  <si>
    <t>Univariate Tests</t>
  </si>
  <si>
    <t>Sum of Squares</t>
  </si>
  <si>
    <t>Contrast</t>
  </si>
  <si>
    <t>Each F tests the simple effects of Surgery within each level combination of the other effects shown. These tests are based on the linearly independent pairwise comparisons among the estimated marginal means.</t>
  </si>
  <si>
    <t>Value Label</t>
  </si>
  <si>
    <t>Treatment</t>
  </si>
  <si>
    <t>Corrected Model</t>
  </si>
  <si>
    <t>Surgery * Treatment</t>
  </si>
  <si>
    <t>Corrected Total</t>
  </si>
  <si>
    <t>3. Treatment</t>
  </si>
  <si>
    <t>4. Surgery * Treatment</t>
  </si>
  <si>
    <t>5. Surgery * Treatment</t>
  </si>
  <si>
    <t>(I) Treatment</t>
  </si>
  <si>
    <t>(J) Treatment</t>
  </si>
  <si>
    <t>Each F tests the simple effects of Treatment within each level combination of the other effects shown. These tests are based on the linearly independent pairwise comparisons among the estimated marginal means.</t>
  </si>
  <si>
    <t>Dependent Variable:% of immunoreactive area</t>
  </si>
  <si>
    <t>Dependent Variable:Uterus diameter</t>
  </si>
  <si>
    <t>Dependent Variable:Endometrial area</t>
  </si>
  <si>
    <t>Dependent Variable:Number of preantral follicles</t>
  </si>
  <si>
    <t>Dependent Variable:Number of antral follicles</t>
  </si>
  <si>
    <t>Dependent Variable:Number of corpora lutea</t>
  </si>
  <si>
    <t>Endo-Vehicle</t>
  </si>
  <si>
    <t>Figure 4a: Ectopic endometrium</t>
  </si>
  <si>
    <t>Figure 4-figure supplement 1a: Cyst innervation</t>
  </si>
  <si>
    <t>Figure 4-figure supplement 1b: Ectopic endometrium</t>
  </si>
  <si>
    <t>Figure 4-figure supplement 1c: Ovarian follicles</t>
  </si>
  <si>
    <r>
      <t>Endometrial area 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</si>
  <si>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Observed Power</t>
    </r>
    <r>
      <rPr>
        <vertAlign val="superscript"/>
        <sz val="11"/>
        <color indexed="8"/>
        <rFont val="Arial"/>
        <family val="2"/>
      </rPr>
      <t>b</t>
    </r>
  </si>
  <si>
    <r>
      <t>Sig.</t>
    </r>
    <r>
      <rPr>
        <vertAlign val="superscript"/>
        <sz val="11"/>
        <color indexed="8"/>
        <rFont val="Arial"/>
        <family val="2"/>
      </rPr>
      <t>a</t>
    </r>
  </si>
  <si>
    <r>
      <t>95% Confidence Interval for Difference</t>
    </r>
    <r>
      <rPr>
        <vertAlign val="superscript"/>
        <sz val="11"/>
        <color indexed="8"/>
        <rFont val="Arial"/>
        <family val="2"/>
      </rPr>
      <t>a</t>
    </r>
  </si>
  <si>
    <r>
      <t>Observed Power</t>
    </r>
    <r>
      <rPr>
        <vertAlign val="superscript"/>
        <sz val="11"/>
        <color indexed="8"/>
        <rFont val="Arial"/>
        <family val="2"/>
      </rPr>
      <t>a</t>
    </r>
  </si>
  <si>
    <t>Uterus diameter (mm)</t>
  </si>
  <si>
    <t>Number of corpora lutea</t>
  </si>
  <si>
    <t>.097a</t>
  </si>
  <si>
    <t xml:space="preserve">a. R Squared = .352 (Adjusted R Squared = .295)
b. Computed using alpha = .05
</t>
  </si>
  <si>
    <t>-.071*</t>
  </si>
  <si>
    <t>.071*</t>
  </si>
  <si>
    <t>.126*</t>
  </si>
  <si>
    <t>-.126*</t>
  </si>
  <si>
    <t xml:space="preserve">*. The mean difference is significant at the .05 level.
a. Adjustment for multiple comparisons: Bonferroni.
</t>
  </si>
  <si>
    <t xml:space="preserve">a. Computed using alpha = .05
</t>
  </si>
  <si>
    <t>-.115*</t>
  </si>
  <si>
    <t>.115*</t>
  </si>
  <si>
    <t>.082*</t>
  </si>
  <si>
    <t>-.082*</t>
  </si>
  <si>
    <t>.335a</t>
  </si>
  <si>
    <t>1.299a</t>
  </si>
  <si>
    <t>659446.579a</t>
  </si>
  <si>
    <t>7687.753a</t>
  </si>
  <si>
    <t>7.699a</t>
  </si>
  <si>
    <t xml:space="preserve">a. R Squared = .054 (Adjusted R Squared = -.037)
b. Computed using alpha = .05
</t>
  </si>
  <si>
    <t xml:space="preserve">a. R Squared = .049 (Adjusted R Squared = -.035)
b. Computed using alpha = .05
</t>
  </si>
  <si>
    <t xml:space="preserve">a. R Squared = .126 (Adjusted R Squared = .049)
b. Computed using alpha = .05
</t>
  </si>
  <si>
    <t xml:space="preserve">a. R Squared = .031 (Adjusted R Squared = -.054)
b. Computed using alpha = .05
</t>
  </si>
  <si>
    <t xml:space="preserve">a. R Squared = .028 (Adjusted R Squared = -.058)
b. Computed using alpha = .05
</t>
  </si>
  <si>
    <t>Group Statistics</t>
  </si>
  <si>
    <t>Std. Error Mean</t>
  </si>
  <si>
    <t>Independent Samples Test</t>
  </si>
  <si>
    <t>Levene's Test for Equality of Variances</t>
  </si>
  <si>
    <t>t-test for Equality of Means</t>
  </si>
  <si>
    <t>t</t>
  </si>
  <si>
    <t>Sig. (2-tailed)</t>
  </si>
  <si>
    <t>Mean Difference</t>
  </si>
  <si>
    <t>Std. Error Difference</t>
  </si>
  <si>
    <t>95% Confidence Interval of the Difference</t>
  </si>
  <si>
    <t>Lower</t>
  </si>
  <si>
    <t>Upper</t>
  </si>
  <si>
    <t>Equal variances assumed</t>
  </si>
  <si>
    <t>Equal variances not assumed</t>
  </si>
  <si>
    <t>Raw data</t>
  </si>
  <si>
    <t>Statistics</t>
  </si>
  <si>
    <t>Figure 4b: Uterine innervation</t>
  </si>
  <si>
    <t>CI</t>
  </si>
  <si>
    <t>Average mouse (mm)</t>
  </si>
  <si>
    <t>Cyst endometrial area (mm2)</t>
  </si>
  <si>
    <t>Average mouse (mm2)</t>
  </si>
  <si>
    <t>Diameter</t>
  </si>
  <si>
    <t>Veh</t>
  </si>
  <si>
    <t>Tests of Normality</t>
  </si>
  <si>
    <t>Shapiro-Wilk</t>
  </si>
  <si>
    <t>Statistic</t>
  </si>
  <si>
    <t>Endoarea</t>
  </si>
  <si>
    <t xml:space="preserve">a. Lilliefors Significance Correction
</t>
  </si>
  <si>
    <r>
      <t>Kolmogorov-Smirnov</t>
    </r>
    <r>
      <rPr>
        <vertAlign val="superscript"/>
        <sz val="11"/>
        <color indexed="8"/>
        <rFont val="Arial"/>
        <family val="2"/>
      </rPr>
      <t>a</t>
    </r>
  </si>
  <si>
    <t>Mann-Whitney Test</t>
  </si>
  <si>
    <t>Ranks</t>
  </si>
  <si>
    <t>Nonparametric</t>
  </si>
  <si>
    <t>Mean Rank</t>
  </si>
  <si>
    <t>Sum of Ranks</t>
  </si>
  <si>
    <t>Mann-Whitney U</t>
  </si>
  <si>
    <t>Wilcoxon W</t>
  </si>
  <si>
    <t>Z</t>
  </si>
  <si>
    <t>Asymp. Sig. (2-tailed)</t>
  </si>
  <si>
    <t>Exact Sig. [2*(1-tailed Sig.)]</t>
  </si>
  <si>
    <t xml:space="preserve">a. Not corrected for ties.
b. Grouping Variable: Nonparametric
</t>
  </si>
  <si>
    <r>
      <t>Test Statistics</t>
    </r>
    <r>
      <rPr>
        <b/>
        <vertAlign val="superscript"/>
        <sz val="11"/>
        <color indexed="8"/>
        <rFont val="Arial Bold"/>
      </rPr>
      <t>b</t>
    </r>
  </si>
  <si>
    <r>
      <t>.005</t>
    </r>
    <r>
      <rPr>
        <b/>
        <vertAlign val="superscript"/>
        <sz val="11"/>
        <color rgb="FFFF0000"/>
        <rFont val="Arial"/>
        <family val="2"/>
      </rPr>
      <t>a</t>
    </r>
  </si>
  <si>
    <t>Figure 4c: Estradiol levels in phases of the estrous cycle</t>
  </si>
  <si>
    <t>Proestrus</t>
  </si>
  <si>
    <t>Estrus</t>
  </si>
  <si>
    <t>Diestrus</t>
  </si>
  <si>
    <t>Levels of 17-β estradiol in plasma (pg/ml)</t>
  </si>
  <si>
    <t>Phasetodos</t>
  </si>
  <si>
    <t>Count</t>
  </si>
  <si>
    <t>Standard Deviation</t>
  </si>
  <si>
    <t>Coefficient of Variation</t>
  </si>
  <si>
    <t>Number of Levels</t>
  </si>
  <si>
    <t>Number of Parameters</t>
  </si>
  <si>
    <t>Fixed Effects</t>
  </si>
  <si>
    <t>Residual</t>
  </si>
  <si>
    <t xml:space="preserve">a. Dependent Variable: E2todos.
</t>
  </si>
  <si>
    <t>-2 Restricted Log Likelihood</t>
  </si>
  <si>
    <t>Akaike's Information Criterion (AIC)</t>
  </si>
  <si>
    <t>Hurvich and Tsai's Criterion (AICC)</t>
  </si>
  <si>
    <t>Bozdogan's Criterion (CAIC)</t>
  </si>
  <si>
    <t>Schwarz's Bayesian Criterion (BIC)</t>
  </si>
  <si>
    <t>The information criteria are displayed in smaller-is-better forms.</t>
  </si>
  <si>
    <t>Numerator df</t>
  </si>
  <si>
    <t>Denominator df</t>
  </si>
  <si>
    <t>Covariance Parameters</t>
  </si>
  <si>
    <t>Parameter</t>
  </si>
  <si>
    <t>Estimate</t>
  </si>
  <si>
    <t>2. Phasetodos</t>
  </si>
  <si>
    <t>(I) Phasetodos</t>
  </si>
  <si>
    <t>(J) Phasetodos</t>
  </si>
  <si>
    <r>
      <t>Sig.</t>
    </r>
    <r>
      <rPr>
        <vertAlign val="superscript"/>
        <sz val="9"/>
        <color indexed="8"/>
        <rFont val="Arial"/>
        <family val="2"/>
      </rPr>
      <t>a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</si>
  <si>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a</t>
    </r>
  </si>
  <si>
    <t xml:space="preserve">*. The mean difference is significant at the .05 level.
a. Adjustment for multiple comparisons: Bonferroni.
b. Dependent Variable: E2todos.
</t>
  </si>
  <si>
    <t>The F tests the effect of Phasetodos. This test is based on the linearly independent pairwise comparisons among the estimated marginal means.</t>
  </si>
  <si>
    <r>
      <t>Model Dimension</t>
    </r>
    <r>
      <rPr>
        <b/>
        <vertAlign val="superscript"/>
        <sz val="11"/>
        <color indexed="8"/>
        <rFont val="Arial"/>
        <family val="2"/>
      </rPr>
      <t>a</t>
    </r>
  </si>
  <si>
    <r>
      <t>Information Criteria</t>
    </r>
    <r>
      <rPr>
        <b/>
        <vertAlign val="superscript"/>
        <sz val="11"/>
        <color indexed="8"/>
        <rFont val="Arial"/>
        <family val="2"/>
      </rPr>
      <t>a</t>
    </r>
  </si>
  <si>
    <r>
      <t>Type III Tests of Fixed Effects</t>
    </r>
    <r>
      <rPr>
        <b/>
        <vertAlign val="superscript"/>
        <sz val="11"/>
        <color indexed="8"/>
        <rFont val="Arial"/>
        <family val="2"/>
      </rPr>
      <t>a</t>
    </r>
  </si>
  <si>
    <r>
      <t>Estimates of Covariance Parameters</t>
    </r>
    <r>
      <rPr>
        <b/>
        <vertAlign val="superscript"/>
        <sz val="11"/>
        <color indexed="8"/>
        <rFont val="Arial"/>
        <family val="2"/>
      </rPr>
      <t>a</t>
    </r>
  </si>
  <si>
    <r>
      <t>1. Grand Mean</t>
    </r>
    <r>
      <rPr>
        <b/>
        <vertAlign val="superscript"/>
        <sz val="11"/>
        <color indexed="8"/>
        <rFont val="Arial"/>
        <family val="2"/>
      </rPr>
      <t>a</t>
    </r>
  </si>
  <si>
    <r>
      <t>Estimates</t>
    </r>
    <r>
      <rPr>
        <b/>
        <vertAlign val="superscript"/>
        <sz val="11"/>
        <color indexed="8"/>
        <rFont val="Arial"/>
        <family val="2"/>
      </rPr>
      <t>a</t>
    </r>
  </si>
  <si>
    <r>
      <t>Pairwise Comparisons</t>
    </r>
    <r>
      <rPr>
        <b/>
        <vertAlign val="superscript"/>
        <sz val="11"/>
        <color indexed="8"/>
        <rFont val="Arial"/>
        <family val="2"/>
      </rPr>
      <t>b</t>
    </r>
  </si>
  <si>
    <r>
      <t>9.381</t>
    </r>
    <r>
      <rPr>
        <vertAlign val="superscript"/>
        <sz val="11"/>
        <color indexed="8"/>
        <rFont val="Arial"/>
        <family val="2"/>
      </rPr>
      <t>*</t>
    </r>
  </si>
  <si>
    <r>
      <t>8.114</t>
    </r>
    <r>
      <rPr>
        <vertAlign val="superscript"/>
        <sz val="11"/>
        <color indexed="8"/>
        <rFont val="Arial"/>
        <family val="2"/>
      </rPr>
      <t>*</t>
    </r>
  </si>
  <si>
    <r>
      <t>-9.381</t>
    </r>
    <r>
      <rPr>
        <vertAlign val="superscript"/>
        <sz val="11"/>
        <color indexed="8"/>
        <rFont val="Arial"/>
        <family val="2"/>
      </rPr>
      <t>*</t>
    </r>
  </si>
  <si>
    <r>
      <t>-8.114</t>
    </r>
    <r>
      <rPr>
        <vertAlign val="superscript"/>
        <sz val="11"/>
        <color indexed="8"/>
        <rFont val="Arial"/>
        <family val="2"/>
      </rPr>
      <t>*</t>
    </r>
  </si>
  <si>
    <r>
      <t>Univariate Tests</t>
    </r>
    <r>
      <rPr>
        <b/>
        <vertAlign val="superscript"/>
        <sz val="11"/>
        <color indexed="8"/>
        <rFont val="Arial"/>
        <family val="2"/>
      </rPr>
      <t>a</t>
    </r>
  </si>
  <si>
    <t>Estrogen levels</t>
  </si>
  <si>
    <t>Phase</t>
  </si>
  <si>
    <t xml:space="preserve">a. Dependent Variable: Estrogen levels
</t>
  </si>
  <si>
    <t>Figure 4c: Estradiol levels in each group</t>
  </si>
  <si>
    <t>Sham - vehicle</t>
  </si>
  <si>
    <t>Sham - THC</t>
  </si>
  <si>
    <t>Endo - vehicle</t>
  </si>
  <si>
    <t>Endo - THC</t>
  </si>
  <si>
    <t xml:space="preserve">Figure 4d: Correlation between histological changes and levels of 17-β estradiol </t>
  </si>
  <si>
    <t>Group</t>
  </si>
  <si>
    <t>% immunoreactive area</t>
  </si>
  <si>
    <t>Correlations</t>
  </si>
  <si>
    <t>Pearson Correlation</t>
  </si>
  <si>
    <t xml:space="preserve">*. Correlation is significant at the 0.05 level (2-tailed).
</t>
  </si>
  <si>
    <r>
      <t>.450</t>
    </r>
    <r>
      <rPr>
        <vertAlign val="superscript"/>
        <sz val="11"/>
        <color indexed="8"/>
        <rFont val="Arial"/>
        <family val="2"/>
      </rPr>
      <t>*</t>
    </r>
  </si>
  <si>
    <t>Levels of 17-β estradiol</t>
  </si>
  <si>
    <t>Cyst diameter</t>
  </si>
  <si>
    <t>Cyst endometrial area</t>
  </si>
  <si>
    <t>Uterine innervation</t>
  </si>
  <si>
    <r>
      <t>155.014</t>
    </r>
    <r>
      <rPr>
        <vertAlign val="superscript"/>
        <sz val="9"/>
        <color indexed="8"/>
        <rFont val="Arial"/>
        <family val="2"/>
      </rPr>
      <t>a</t>
    </r>
  </si>
  <si>
    <t xml:space="preserve">a. R Squared = .137 (Adjusted R Squared = .061)
</t>
  </si>
  <si>
    <t xml:space="preserve">a. Adjustment for multiple comparisons: Bonferroni.
</t>
  </si>
  <si>
    <t>The F tests the effect of Surgery. This test is based on the linearly independent pairwise comparisons among the estimated marginal means.</t>
  </si>
  <si>
    <t>The F tests the effect of Treatment. This test is based on the linearly independent pairwise comparisons among the estimated marginal means.</t>
  </si>
  <si>
    <t>Dependent Variable:17-b estradiol</t>
  </si>
  <si>
    <t>Cannabinoids Test Report</t>
  </si>
  <si>
    <t>Terpenes Test Report</t>
  </si>
  <si>
    <t>Result % (w/v)</t>
  </si>
  <si>
    <t>SD (n=2)</t>
  </si>
  <si>
    <t>Result (mg/ml)</t>
  </si>
  <si>
    <t>Method</t>
  </si>
  <si>
    <t>Cannabidiolic Acid (CBDA)</t>
  </si>
  <si>
    <t>&lt;LOQ</t>
  </si>
  <si>
    <t>-</t>
  </si>
  <si>
    <t>FC-PNT-01 (HPLC-UV)</t>
  </si>
  <si>
    <t>Alpha-Pinene</t>
  </si>
  <si>
    <t>PI-FC-Terp-022.18.001 (GC-FID)</t>
  </si>
  <si>
    <t>Cannabigerolic Acid (CBGA)</t>
  </si>
  <si>
    <t>Camphene</t>
  </si>
  <si>
    <t>Cannabigerol (CBG)</t>
  </si>
  <si>
    <t>(-)-Beta-Pinene</t>
  </si>
  <si>
    <t>Cannabidiol (CBD)</t>
  </si>
  <si>
    <t>Beta-Myrcene</t>
  </si>
  <si>
    <t>Tetrahydrocannabivarin (THCV)</t>
  </si>
  <si>
    <t>Delta-3-Carene</t>
  </si>
  <si>
    <t>Cannabinol (CBN)</t>
  </si>
  <si>
    <t>Alpha-Terpinene</t>
  </si>
  <si>
    <t>Tetrahydrocannabinol (THC)</t>
  </si>
  <si>
    <t>10.70</t>
  </si>
  <si>
    <t>0.71</t>
  </si>
  <si>
    <t>106.97</t>
  </si>
  <si>
    <t>p-Cymene</t>
  </si>
  <si>
    <t>Tetrahydrocannabinolic Acid (THCA)</t>
  </si>
  <si>
    <t>d-Limonene</t>
  </si>
  <si>
    <t>Cannabichromene (CBC)</t>
  </si>
  <si>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-Ocimene</t>
    </r>
  </si>
  <si>
    <t>LOQ (limit of quantification)= 0.017% (w/v) = 0.17 mg/ml</t>
  </si>
  <si>
    <t>Gamma-Terpinene</t>
  </si>
  <si>
    <r>
      <rPr>
        <i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-Ocimene</t>
    </r>
  </si>
  <si>
    <t>Terpinolene</t>
  </si>
  <si>
    <t>Linalool</t>
  </si>
  <si>
    <t>(-)-Isopulegol</t>
  </si>
  <si>
    <t>Geraniol</t>
  </si>
  <si>
    <t>Beta-Caryophyllene</t>
  </si>
  <si>
    <t>Alpha-Humulene</t>
  </si>
  <si>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-Nerolidol</t>
    </r>
  </si>
  <si>
    <r>
      <rPr>
        <i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-Nerolidol</t>
    </r>
  </si>
  <si>
    <t>Caryophyllene Oxide</t>
  </si>
  <si>
    <t>(-)-Guaiol</t>
  </si>
  <si>
    <t>(-)-Alpha-Bisabolol</t>
  </si>
  <si>
    <t>LOQ (limit of quantification) = 0.004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</si>
</sst>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"/>
    <numFmt numFmtId="165" formatCode="####.0000"/>
    <numFmt numFmtId="166" formatCode="####.00000"/>
    <numFmt numFmtId="167" formatCode="####.000"/>
    <numFmt numFmtId="168" formatCode="####.00"/>
    <numFmt numFmtId="169" formatCode="####.0%"/>
    <numFmt numFmtId="170" formatCode="####.000000"/>
  </numFmts>
  <fonts count="2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 Bold"/>
    </font>
    <font>
      <b/>
      <vertAlign val="superscript"/>
      <sz val="11"/>
      <color indexed="8"/>
      <name val="Arial Bold"/>
    </font>
    <font>
      <b/>
      <vertAlign val="superscript"/>
      <sz val="11"/>
      <color rgb="FFFF0000"/>
      <name val="Arial"/>
      <family val="2"/>
    </font>
    <font>
      <b/>
      <sz val="13"/>
      <color indexed="8"/>
      <name val="Arial Bold"/>
    </font>
    <font>
      <vertAlign val="superscript"/>
      <sz val="9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9" fontId="4" fillId="0" borderId="1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top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7" fillId="0" borderId="41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top" wrapText="1"/>
    </xf>
    <xf numFmtId="166" fontId="7" fillId="0" borderId="17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top" wrapText="1"/>
    </xf>
    <xf numFmtId="166" fontId="7" fillId="0" borderId="22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left" vertical="top" wrapText="1"/>
    </xf>
    <xf numFmtId="166" fontId="7" fillId="0" borderId="36" xfId="0" applyNumberFormat="1" applyFont="1" applyBorder="1" applyAlignment="1">
      <alignment horizontal="right" vertical="top"/>
    </xf>
    <xf numFmtId="0" fontId="7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164" fontId="7" fillId="0" borderId="18" xfId="0" applyNumberFormat="1" applyFont="1" applyBorder="1" applyAlignment="1">
      <alignment horizontal="right" vertical="top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vertical="top" wrapText="1"/>
    </xf>
    <xf numFmtId="164" fontId="7" fillId="0" borderId="23" xfId="0" applyNumberFormat="1" applyFont="1" applyBorder="1" applyAlignment="1">
      <alignment horizontal="right" vertical="top"/>
    </xf>
    <xf numFmtId="0" fontId="7" fillId="0" borderId="13" xfId="0" applyFont="1" applyBorder="1" applyAlignment="1">
      <alignment horizont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35" xfId="0" applyFont="1" applyBorder="1" applyAlignment="1">
      <alignment vertical="top" wrapText="1"/>
    </xf>
    <xf numFmtId="164" fontId="7" fillId="0" borderId="37" xfId="0" applyNumberFormat="1" applyFont="1" applyBorder="1" applyAlignment="1">
      <alignment horizontal="right" vertical="top"/>
    </xf>
    <xf numFmtId="167" fontId="7" fillId="0" borderId="16" xfId="0" applyNumberFormat="1" applyFont="1" applyBorder="1" applyAlignment="1">
      <alignment horizontal="right" vertical="top"/>
    </xf>
    <xf numFmtId="164" fontId="7" fillId="0" borderId="17" xfId="0" applyNumberFormat="1" applyFont="1" applyBorder="1" applyAlignment="1">
      <alignment horizontal="right" vertical="top"/>
    </xf>
    <xf numFmtId="167" fontId="7" fillId="0" borderId="17" xfId="0" applyNumberFormat="1" applyFont="1" applyBorder="1" applyAlignment="1">
      <alignment horizontal="right" vertical="top"/>
    </xf>
    <xf numFmtId="167" fontId="7" fillId="0" borderId="21" xfId="0" applyNumberFormat="1" applyFont="1" applyBorder="1" applyAlignment="1">
      <alignment horizontal="right" vertical="top"/>
    </xf>
    <xf numFmtId="164" fontId="7" fillId="0" borderId="22" xfId="0" applyNumberFormat="1" applyFont="1" applyBorder="1" applyAlignment="1">
      <alignment horizontal="right" vertical="top"/>
    </xf>
    <xf numFmtId="167" fontId="7" fillId="0" borderId="22" xfId="0" applyNumberFormat="1" applyFont="1" applyBorder="1" applyAlignment="1">
      <alignment horizontal="right" vertical="top"/>
    </xf>
    <xf numFmtId="167" fontId="7" fillId="0" borderId="35" xfId="0" applyNumberFormat="1" applyFont="1" applyBorder="1" applyAlignment="1">
      <alignment horizontal="right" vertical="top"/>
    </xf>
    <xf numFmtId="164" fontId="7" fillId="0" borderId="36" xfId="0" applyNumberFormat="1" applyFont="1" applyBorder="1" applyAlignment="1">
      <alignment horizontal="right" vertical="top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165" fontId="7" fillId="0" borderId="16" xfId="0" applyNumberFormat="1" applyFont="1" applyBorder="1" applyAlignment="1">
      <alignment horizontal="right" vertical="top"/>
    </xf>
    <xf numFmtId="165" fontId="7" fillId="0" borderId="21" xfId="0" applyNumberFormat="1" applyFont="1" applyBorder="1" applyAlignment="1">
      <alignment horizontal="right" vertical="top"/>
    </xf>
    <xf numFmtId="0" fontId="7" fillId="0" borderId="25" xfId="0" applyFont="1" applyBorder="1" applyAlignment="1">
      <alignment horizontal="left" vertical="top" wrapText="1"/>
    </xf>
    <xf numFmtId="165" fontId="7" fillId="0" borderId="26" xfId="0" applyNumberFormat="1" applyFont="1" applyBorder="1" applyAlignment="1">
      <alignment horizontal="right" vertical="top"/>
    </xf>
    <xf numFmtId="166" fontId="7" fillId="0" borderId="27" xfId="0" applyNumberFormat="1" applyFont="1" applyBorder="1" applyAlignment="1">
      <alignment horizontal="right" vertical="top"/>
    </xf>
    <xf numFmtId="164" fontId="7" fillId="0" borderId="28" xfId="0" applyNumberFormat="1" applyFont="1" applyBorder="1" applyAlignment="1">
      <alignment horizontal="right" vertical="top"/>
    </xf>
    <xf numFmtId="0" fontId="7" fillId="0" borderId="30" xfId="0" applyFont="1" applyBorder="1" applyAlignment="1">
      <alignment horizontal="left" vertical="top" wrapText="1"/>
    </xf>
    <xf numFmtId="165" fontId="7" fillId="0" borderId="31" xfId="0" applyNumberFormat="1" applyFont="1" applyBorder="1" applyAlignment="1">
      <alignment horizontal="right" vertical="top"/>
    </xf>
    <xf numFmtId="166" fontId="7" fillId="0" borderId="32" xfId="0" applyNumberFormat="1" applyFont="1" applyBorder="1" applyAlignment="1">
      <alignment horizontal="right" vertical="top"/>
    </xf>
    <xf numFmtId="164" fontId="7" fillId="0" borderId="33" xfId="0" applyNumberFormat="1" applyFont="1" applyBorder="1" applyAlignment="1">
      <alignment horizontal="right" vertical="top"/>
    </xf>
    <xf numFmtId="165" fontId="7" fillId="0" borderId="35" xfId="0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left" wrapText="1"/>
    </xf>
    <xf numFmtId="0" fontId="7" fillId="0" borderId="16" xfId="0" applyFont="1" applyBorder="1" applyAlignment="1">
      <alignment horizontal="right" vertical="top"/>
    </xf>
    <xf numFmtId="167" fontId="7" fillId="0" borderId="18" xfId="0" applyNumberFormat="1" applyFont="1" applyBorder="1" applyAlignment="1">
      <alignment horizontal="right" vertical="top"/>
    </xf>
    <xf numFmtId="167" fontId="7" fillId="0" borderId="23" xfId="0" applyNumberFormat="1" applyFont="1" applyBorder="1" applyAlignment="1">
      <alignment horizontal="right" vertical="top"/>
    </xf>
    <xf numFmtId="0" fontId="6" fillId="0" borderId="0" xfId="0" applyFont="1"/>
    <xf numFmtId="0" fontId="7" fillId="0" borderId="42" xfId="0" applyFont="1" applyBorder="1" applyAlignment="1">
      <alignment horizontal="center" wrapText="1"/>
    </xf>
    <xf numFmtId="167" fontId="7" fillId="0" borderId="12" xfId="0" applyNumberFormat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167" fontId="7" fillId="0" borderId="14" xfId="0" applyNumberFormat="1" applyFont="1" applyBorder="1" applyAlignment="1">
      <alignment horizontal="right" vertical="top"/>
    </xf>
    <xf numFmtId="167" fontId="7" fillId="0" borderId="36" xfId="0" applyNumberFormat="1" applyFont="1" applyBorder="1" applyAlignment="1">
      <alignment horizontal="right" vertical="top"/>
    </xf>
    <xf numFmtId="167" fontId="7" fillId="0" borderId="37" xfId="0" applyNumberFormat="1" applyFont="1" applyBorder="1" applyAlignment="1">
      <alignment horizontal="right" vertical="top"/>
    </xf>
    <xf numFmtId="167" fontId="7" fillId="0" borderId="26" xfId="0" applyNumberFormat="1" applyFont="1" applyBorder="1" applyAlignment="1">
      <alignment horizontal="right" vertical="top"/>
    </xf>
    <xf numFmtId="167" fontId="7" fillId="0" borderId="27" xfId="0" applyNumberFormat="1" applyFont="1" applyBorder="1" applyAlignment="1">
      <alignment horizontal="right" vertical="top"/>
    </xf>
    <xf numFmtId="167" fontId="7" fillId="0" borderId="28" xfId="0" applyNumberFormat="1" applyFont="1" applyBorder="1" applyAlignment="1">
      <alignment horizontal="right" vertical="top"/>
    </xf>
    <xf numFmtId="167" fontId="7" fillId="0" borderId="31" xfId="0" applyNumberFormat="1" applyFont="1" applyBorder="1" applyAlignment="1">
      <alignment horizontal="right" vertical="top"/>
    </xf>
    <xf numFmtId="167" fontId="7" fillId="0" borderId="32" xfId="0" applyNumberFormat="1" applyFont="1" applyBorder="1" applyAlignment="1">
      <alignment horizontal="right" vertical="top"/>
    </xf>
    <xf numFmtId="167" fontId="7" fillId="0" borderId="33" xfId="0" applyNumberFormat="1" applyFont="1" applyBorder="1" applyAlignment="1">
      <alignment horizontal="right" vertical="top"/>
    </xf>
    <xf numFmtId="0" fontId="7" fillId="0" borderId="39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right" vertical="top"/>
    </xf>
    <xf numFmtId="167" fontId="7" fillId="0" borderId="44" xfId="0" applyNumberFormat="1" applyFont="1" applyBorder="1" applyAlignment="1">
      <alignment horizontal="right" vertical="top"/>
    </xf>
    <xf numFmtId="167" fontId="7" fillId="0" borderId="38" xfId="0" applyNumberFormat="1" applyFont="1" applyBorder="1" applyAlignment="1">
      <alignment horizontal="right" vertical="top"/>
    </xf>
    <xf numFmtId="0" fontId="7" fillId="0" borderId="49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right" vertical="top"/>
    </xf>
    <xf numFmtId="167" fontId="7" fillId="0" borderId="53" xfId="0" applyNumberFormat="1" applyFont="1" applyBorder="1" applyAlignment="1">
      <alignment horizontal="right" vertical="top"/>
    </xf>
    <xf numFmtId="167" fontId="7" fillId="0" borderId="54" xfId="0" applyNumberFormat="1" applyFont="1" applyBorder="1" applyAlignment="1">
      <alignment horizontal="right" vertical="top"/>
    </xf>
    <xf numFmtId="0" fontId="7" fillId="0" borderId="50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right" vertical="top"/>
    </xf>
    <xf numFmtId="167" fontId="7" fillId="0" borderId="41" xfId="0" applyNumberFormat="1" applyFont="1" applyBorder="1" applyAlignment="1">
      <alignment horizontal="right" vertical="top"/>
    </xf>
    <xf numFmtId="167" fontId="7" fillId="0" borderId="42" xfId="0" applyNumberFormat="1" applyFont="1" applyBorder="1" applyAlignment="1">
      <alignment horizontal="right" vertical="top"/>
    </xf>
    <xf numFmtId="164" fontId="7" fillId="0" borderId="27" xfId="0" applyNumberFormat="1" applyFont="1" applyBorder="1" applyAlignment="1">
      <alignment horizontal="right" vertical="top"/>
    </xf>
    <xf numFmtId="164" fontId="7" fillId="0" borderId="32" xfId="0" applyNumberFormat="1" applyFont="1" applyBorder="1" applyAlignment="1">
      <alignment horizontal="right" vertical="top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/>
    <xf numFmtId="49" fontId="4" fillId="0" borderId="2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" borderId="0" xfId="0" applyFont="1" applyFill="1"/>
    <xf numFmtId="0" fontId="10" fillId="0" borderId="7" xfId="0" applyFont="1" applyBorder="1" applyAlignment="1">
      <alignment horizontal="left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9" xfId="0" applyFont="1" applyBorder="1" applyAlignment="1">
      <alignment horizontal="left" vertical="top" wrapText="1"/>
    </xf>
    <xf numFmtId="164" fontId="10" fillId="0" borderId="16" xfId="0" applyNumberFormat="1" applyFont="1" applyBorder="1" applyAlignment="1">
      <alignment horizontal="right" vertical="top"/>
    </xf>
    <xf numFmtId="165" fontId="10" fillId="0" borderId="17" xfId="0" applyNumberFormat="1" applyFont="1" applyBorder="1" applyAlignment="1">
      <alignment horizontal="right" vertical="top"/>
    </xf>
    <xf numFmtId="166" fontId="10" fillId="0" borderId="17" xfId="0" applyNumberFormat="1" applyFont="1" applyBorder="1" applyAlignment="1">
      <alignment horizontal="right" vertical="top"/>
    </xf>
    <xf numFmtId="166" fontId="10" fillId="0" borderId="18" xfId="0" applyNumberFormat="1" applyFont="1" applyBorder="1" applyAlignment="1">
      <alignment horizontal="right" vertical="top"/>
    </xf>
    <xf numFmtId="0" fontId="10" fillId="0" borderId="11" xfId="0" applyFont="1" applyBorder="1" applyAlignment="1">
      <alignment horizontal="left" vertical="top" wrapText="1"/>
    </xf>
    <xf numFmtId="164" fontId="10" fillId="0" borderId="35" xfId="0" applyNumberFormat="1" applyFont="1" applyBorder="1" applyAlignment="1">
      <alignment horizontal="right" vertical="top"/>
    </xf>
    <xf numFmtId="165" fontId="10" fillId="0" borderId="36" xfId="0" applyNumberFormat="1" applyFont="1" applyBorder="1" applyAlignment="1">
      <alignment horizontal="right" vertical="top"/>
    </xf>
    <xf numFmtId="166" fontId="10" fillId="0" borderId="36" xfId="0" applyNumberFormat="1" applyFont="1" applyBorder="1" applyAlignment="1">
      <alignment horizontal="right" vertical="top"/>
    </xf>
    <xf numFmtId="166" fontId="10" fillId="0" borderId="37" xfId="0" applyNumberFormat="1" applyFont="1" applyBorder="1" applyAlignment="1">
      <alignment horizontal="right" vertical="top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167" fontId="10" fillId="0" borderId="16" xfId="0" applyNumberFormat="1" applyFont="1" applyBorder="1" applyAlignment="1">
      <alignment horizontal="right" vertical="top"/>
    </xf>
    <xf numFmtId="167" fontId="10" fillId="0" borderId="17" xfId="0" applyNumberFormat="1" applyFont="1" applyBorder="1" applyAlignment="1">
      <alignment horizontal="right" vertical="top"/>
    </xf>
    <xf numFmtId="164" fontId="10" fillId="0" borderId="17" xfId="0" applyNumberFormat="1" applyFont="1" applyBorder="1" applyAlignment="1">
      <alignment horizontal="right" vertical="top"/>
    </xf>
    <xf numFmtId="167" fontId="10" fillId="0" borderId="36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167" fontId="5" fillId="0" borderId="22" xfId="0" applyNumberFormat="1" applyFont="1" applyBorder="1" applyAlignment="1">
      <alignment horizontal="right" vertical="top"/>
    </xf>
    <xf numFmtId="167" fontId="11" fillId="0" borderId="44" xfId="0" applyNumberFormat="1" applyFont="1" applyBorder="1" applyAlignment="1">
      <alignment horizontal="right" vertical="top"/>
    </xf>
    <xf numFmtId="167" fontId="11" fillId="0" borderId="53" xfId="0" applyNumberFormat="1" applyFont="1" applyBorder="1" applyAlignment="1">
      <alignment horizontal="right" vertical="top"/>
    </xf>
    <xf numFmtId="167" fontId="11" fillId="0" borderId="41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center" wrapText="1"/>
    </xf>
    <xf numFmtId="166" fontId="10" fillId="0" borderId="0" xfId="0" applyNumberFormat="1" applyFont="1" applyBorder="1" applyAlignment="1">
      <alignment horizontal="right" vertical="top"/>
    </xf>
    <xf numFmtId="0" fontId="6" fillId="0" borderId="0" xfId="0" applyFont="1" applyAlignment="1"/>
    <xf numFmtId="0" fontId="7" fillId="0" borderId="3" xfId="0" applyFont="1" applyBorder="1" applyAlignment="1">
      <alignment horizontal="left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" fillId="0" borderId="36" xfId="0" applyFont="1" applyBorder="1" applyAlignment="1">
      <alignment horizontal="center" vertical="center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/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/>
    <xf numFmtId="0" fontId="0" fillId="0" borderId="0" xfId="0" applyFont="1"/>
    <xf numFmtId="0" fontId="0" fillId="0" borderId="8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right" vertical="top"/>
    </xf>
    <xf numFmtId="165" fontId="7" fillId="0" borderId="17" xfId="0" applyNumberFormat="1" applyFont="1" applyBorder="1" applyAlignment="1">
      <alignment horizontal="right" vertical="top"/>
    </xf>
    <xf numFmtId="166" fontId="7" fillId="0" borderId="18" xfId="0" applyNumberFormat="1" applyFont="1" applyBorder="1" applyAlignment="1">
      <alignment horizontal="right" vertical="top"/>
    </xf>
    <xf numFmtId="164" fontId="7" fillId="0" borderId="35" xfId="0" applyNumberFormat="1" applyFont="1" applyBorder="1" applyAlignment="1">
      <alignment horizontal="right" vertical="top"/>
    </xf>
    <xf numFmtId="165" fontId="7" fillId="0" borderId="36" xfId="0" applyNumberFormat="1" applyFont="1" applyBorder="1" applyAlignment="1">
      <alignment horizontal="right" vertical="top"/>
    </xf>
    <xf numFmtId="166" fontId="7" fillId="0" borderId="37" xfId="0" applyNumberFormat="1" applyFont="1" applyBorder="1" applyAlignment="1">
      <alignment horizontal="right" vertical="top"/>
    </xf>
    <xf numFmtId="0" fontId="7" fillId="0" borderId="4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167" fontId="11" fillId="0" borderId="17" xfId="0" applyNumberFormat="1" applyFont="1" applyBorder="1" applyAlignment="1">
      <alignment horizontal="right" vertical="top"/>
    </xf>
    <xf numFmtId="0" fontId="7" fillId="0" borderId="46" xfId="0" applyFont="1" applyBorder="1" applyAlignment="1">
      <alignment horizontal="center" wrapText="1"/>
    </xf>
    <xf numFmtId="0" fontId="7" fillId="0" borderId="3" xfId="0" applyFont="1" applyBorder="1" applyAlignment="1">
      <alignment horizontal="left" vertical="top" wrapText="1"/>
    </xf>
    <xf numFmtId="164" fontId="7" fillId="0" borderId="13" xfId="0" applyNumberFormat="1" applyFont="1" applyBorder="1" applyAlignment="1">
      <alignment horizontal="right" vertical="top"/>
    </xf>
    <xf numFmtId="0" fontId="12" fillId="0" borderId="0" xfId="0" applyFont="1"/>
    <xf numFmtId="168" fontId="7" fillId="0" borderId="17" xfId="0" applyNumberFormat="1" applyFont="1" applyBorder="1" applyAlignment="1">
      <alignment horizontal="right" vertical="top"/>
    </xf>
    <xf numFmtId="168" fontId="7" fillId="0" borderId="18" xfId="0" applyNumberFormat="1" applyFont="1" applyBorder="1" applyAlignment="1">
      <alignment horizontal="right" vertical="top"/>
    </xf>
    <xf numFmtId="164" fontId="7" fillId="0" borderId="21" xfId="0" applyNumberFormat="1" applyFont="1" applyBorder="1" applyAlignment="1">
      <alignment horizontal="right" vertical="top"/>
    </xf>
    <xf numFmtId="168" fontId="7" fillId="0" borderId="22" xfId="0" applyNumberFormat="1" applyFont="1" applyBorder="1" applyAlignment="1">
      <alignment horizontal="right" vertical="top"/>
    </xf>
    <xf numFmtId="168" fontId="7" fillId="0" borderId="23" xfId="0" applyNumberFormat="1" applyFont="1" applyBorder="1" applyAlignment="1">
      <alignment horizontal="right" vertical="top"/>
    </xf>
    <xf numFmtId="0" fontId="0" fillId="0" borderId="3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67" fontId="7" fillId="0" borderId="4" xfId="0" applyNumberFormat="1" applyFont="1" applyBorder="1" applyAlignment="1">
      <alignment horizontal="right" vertical="top"/>
    </xf>
    <xf numFmtId="167" fontId="7" fillId="0" borderId="5" xfId="0" applyNumberFormat="1" applyFont="1" applyBorder="1" applyAlignment="1">
      <alignment horizontal="right" vertical="top"/>
    </xf>
    <xf numFmtId="2" fontId="0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167" fontId="7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5" fillId="0" borderId="0" xfId="0" applyFont="1"/>
    <xf numFmtId="167" fontId="10" fillId="0" borderId="18" xfId="0" applyNumberFormat="1" applyFont="1" applyBorder="1" applyAlignment="1">
      <alignment horizontal="right" vertical="top"/>
    </xf>
    <xf numFmtId="164" fontId="10" fillId="0" borderId="36" xfId="0" applyNumberFormat="1" applyFont="1" applyBorder="1" applyAlignment="1">
      <alignment horizontal="right" vertical="top"/>
    </xf>
    <xf numFmtId="167" fontId="10" fillId="0" borderId="37" xfId="0" applyNumberFormat="1" applyFont="1" applyBorder="1" applyAlignment="1">
      <alignment horizontal="right" vertical="top"/>
    </xf>
    <xf numFmtId="167" fontId="10" fillId="0" borderId="12" xfId="0" applyNumberFormat="1" applyFont="1" applyBorder="1" applyAlignment="1">
      <alignment horizontal="right" vertical="top"/>
    </xf>
    <xf numFmtId="167" fontId="10" fillId="0" borderId="13" xfId="0" applyNumberFormat="1" applyFont="1" applyBorder="1" applyAlignment="1">
      <alignment horizontal="right" vertical="top"/>
    </xf>
    <xf numFmtId="167" fontId="10" fillId="0" borderId="14" xfId="0" applyNumberFormat="1" applyFont="1" applyBorder="1" applyAlignment="1">
      <alignment horizontal="right" vertical="top"/>
    </xf>
    <xf numFmtId="167" fontId="10" fillId="0" borderId="21" xfId="0" applyNumberFormat="1" applyFont="1" applyBorder="1" applyAlignment="1">
      <alignment horizontal="right" vertical="top"/>
    </xf>
    <xf numFmtId="167" fontId="10" fillId="0" borderId="22" xfId="0" applyNumberFormat="1" applyFont="1" applyBorder="1" applyAlignment="1">
      <alignment horizontal="right" vertical="top"/>
    </xf>
    <xf numFmtId="164" fontId="10" fillId="0" borderId="22" xfId="0" applyNumberFormat="1" applyFont="1" applyBorder="1" applyAlignment="1">
      <alignment horizontal="right" vertical="top"/>
    </xf>
    <xf numFmtId="167" fontId="10" fillId="0" borderId="23" xfId="0" applyNumberFormat="1" applyFont="1" applyBorder="1" applyAlignment="1">
      <alignment horizontal="right" vertical="top"/>
    </xf>
    <xf numFmtId="167" fontId="10" fillId="0" borderId="35" xfId="0" applyNumberFormat="1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 wrapText="1"/>
    </xf>
    <xf numFmtId="167" fontId="10" fillId="0" borderId="27" xfId="0" applyNumberFormat="1" applyFont="1" applyBorder="1" applyAlignment="1">
      <alignment horizontal="right" vertical="top"/>
    </xf>
    <xf numFmtId="164" fontId="10" fillId="0" borderId="27" xfId="0" applyNumberFormat="1" applyFont="1" applyBorder="1" applyAlignment="1">
      <alignment horizontal="right" vertical="top"/>
    </xf>
    <xf numFmtId="167" fontId="10" fillId="0" borderId="28" xfId="0" applyNumberFormat="1" applyFont="1" applyBorder="1" applyAlignment="1">
      <alignment horizontal="right" vertical="top"/>
    </xf>
    <xf numFmtId="0" fontId="10" fillId="0" borderId="30" xfId="0" applyFont="1" applyBorder="1" applyAlignment="1">
      <alignment horizontal="left" vertical="top" wrapText="1"/>
    </xf>
    <xf numFmtId="167" fontId="10" fillId="0" borderId="32" xfId="0" applyNumberFormat="1" applyFont="1" applyBorder="1" applyAlignment="1">
      <alignment horizontal="right" vertical="top"/>
    </xf>
    <xf numFmtId="164" fontId="10" fillId="0" borderId="32" xfId="0" applyNumberFormat="1" applyFont="1" applyBorder="1" applyAlignment="1">
      <alignment horizontal="right" vertical="top"/>
    </xf>
    <xf numFmtId="167" fontId="10" fillId="0" borderId="33" xfId="0" applyNumberFormat="1" applyFont="1" applyBorder="1" applyAlignment="1">
      <alignment horizontal="right" vertical="top"/>
    </xf>
    <xf numFmtId="167" fontId="10" fillId="0" borderId="26" xfId="0" applyNumberFormat="1" applyFont="1" applyBorder="1" applyAlignment="1">
      <alignment horizontal="right" vertical="top"/>
    </xf>
    <xf numFmtId="0" fontId="2" fillId="0" borderId="21" xfId="0" applyFont="1" applyBorder="1" applyAlignment="1">
      <alignment horizontal="center" vertical="center"/>
    </xf>
    <xf numFmtId="169" fontId="7" fillId="0" borderId="18" xfId="0" applyNumberFormat="1" applyFont="1" applyBorder="1" applyAlignment="1">
      <alignment horizontal="right" vertical="top"/>
    </xf>
    <xf numFmtId="165" fontId="7" fillId="0" borderId="22" xfId="0" applyNumberFormat="1" applyFont="1" applyBorder="1" applyAlignment="1">
      <alignment horizontal="right" vertical="top"/>
    </xf>
    <xf numFmtId="169" fontId="7" fillId="0" borderId="23" xfId="0" applyNumberFormat="1" applyFont="1" applyBorder="1" applyAlignment="1">
      <alignment horizontal="right" vertical="top"/>
    </xf>
    <xf numFmtId="169" fontId="7" fillId="0" borderId="37" xfId="0" applyNumberFormat="1" applyFont="1" applyBorder="1" applyAlignment="1">
      <alignment horizontal="right" vertical="top"/>
    </xf>
    <xf numFmtId="167" fontId="7" fillId="0" borderId="6" xfId="0" applyNumberFormat="1" applyFont="1" applyBorder="1" applyAlignment="1">
      <alignment horizontal="right" vertical="top"/>
    </xf>
    <xf numFmtId="170" fontId="7" fillId="0" borderId="12" xfId="0" applyNumberFormat="1" applyFont="1" applyBorder="1" applyAlignment="1">
      <alignment horizontal="right" vertical="top"/>
    </xf>
    <xf numFmtId="170" fontId="7" fillId="0" borderId="14" xfId="0" applyNumberFormat="1" applyFont="1" applyBorder="1" applyAlignment="1">
      <alignment horizontal="right" vertical="top"/>
    </xf>
    <xf numFmtId="0" fontId="7" fillId="0" borderId="26" xfId="0" applyFont="1" applyBorder="1" applyAlignment="1">
      <alignment horizontal="right" vertical="top"/>
    </xf>
    <xf numFmtId="0" fontId="7" fillId="0" borderId="31" xfId="0" applyFont="1" applyBorder="1" applyAlignment="1">
      <alignment horizontal="right" vertical="top"/>
    </xf>
    <xf numFmtId="164" fontId="7" fillId="0" borderId="12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center"/>
    </xf>
    <xf numFmtId="167" fontId="11" fillId="0" borderId="27" xfId="0" applyNumberFormat="1" applyFont="1" applyBorder="1" applyAlignment="1">
      <alignment horizontal="right" vertical="top"/>
    </xf>
    <xf numFmtId="167" fontId="11" fillId="0" borderId="32" xfId="0" applyNumberFormat="1" applyFont="1" applyBorder="1" applyAlignment="1">
      <alignment horizontal="right" vertical="top"/>
    </xf>
    <xf numFmtId="0" fontId="0" fillId="0" borderId="23" xfId="0" applyBorder="1" applyAlignment="1">
      <alignment horizontal="center" vertical="center"/>
    </xf>
    <xf numFmtId="0" fontId="7" fillId="0" borderId="18" xfId="0" applyFont="1" applyBorder="1" applyAlignment="1">
      <alignment horizontal="right" vertical="top"/>
    </xf>
    <xf numFmtId="164" fontId="7" fillId="0" borderId="26" xfId="0" applyNumberFormat="1" applyFont="1" applyBorder="1" applyAlignment="1">
      <alignment horizontal="right"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7" fontId="10" fillId="0" borderId="31" xfId="0" applyNumberFormat="1" applyFont="1" applyBorder="1" applyAlignment="1">
      <alignment horizontal="right" vertical="top"/>
    </xf>
    <xf numFmtId="0" fontId="10" fillId="0" borderId="15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7" fillId="0" borderId="20" xfId="0" applyFont="1" applyBorder="1" applyAlignment="1">
      <alignment horizontal="left" vertical="center" wrapText="1"/>
    </xf>
    <xf numFmtId="165" fontId="7" fillId="0" borderId="21" xfId="0" applyNumberFormat="1" applyFont="1" applyBorder="1" applyAlignment="1">
      <alignment horizontal="right" vertical="center"/>
    </xf>
    <xf numFmtId="166" fontId="7" fillId="0" borderId="22" xfId="0" applyNumberFormat="1" applyFont="1" applyBorder="1" applyAlignment="1">
      <alignment horizontal="right" vertical="center"/>
    </xf>
    <xf numFmtId="164" fontId="7" fillId="0" borderId="2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right" vertical="top"/>
    </xf>
    <xf numFmtId="164" fontId="10" fillId="0" borderId="5" xfId="0" applyNumberFormat="1" applyFont="1" applyBorder="1" applyAlignment="1">
      <alignment horizontal="right" vertical="top"/>
    </xf>
    <xf numFmtId="164" fontId="10" fillId="0" borderId="6" xfId="0" applyNumberFormat="1" applyFont="1" applyBorder="1" applyAlignment="1">
      <alignment horizontal="right" vertical="top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40" xfId="0" applyFont="1" applyBorder="1" applyAlignment="1">
      <alignment horizontal="left" vertical="top" wrapText="1"/>
    </xf>
    <xf numFmtId="167" fontId="10" fillId="0" borderId="43" xfId="0" applyNumberFormat="1" applyFont="1" applyBorder="1" applyAlignment="1">
      <alignment horizontal="right" vertical="top"/>
    </xf>
    <xf numFmtId="167" fontId="10" fillId="0" borderId="44" xfId="0" applyNumberFormat="1" applyFont="1" applyBorder="1" applyAlignment="1">
      <alignment horizontal="right" vertical="top"/>
    </xf>
    <xf numFmtId="167" fontId="10" fillId="0" borderId="38" xfId="0" applyNumberFormat="1" applyFont="1" applyBorder="1" applyAlignment="1">
      <alignment horizontal="right" vertical="top"/>
    </xf>
    <xf numFmtId="0" fontId="10" fillId="0" borderId="45" xfId="0" applyFont="1" applyBorder="1" applyAlignment="1">
      <alignment horizontal="left" vertical="top" wrapText="1"/>
    </xf>
    <xf numFmtId="167" fontId="10" fillId="0" borderId="46" xfId="0" applyNumberFormat="1" applyFont="1" applyBorder="1" applyAlignment="1">
      <alignment horizontal="right" vertical="top"/>
    </xf>
    <xf numFmtId="167" fontId="10" fillId="0" borderId="41" xfId="0" applyNumberFormat="1" applyFont="1" applyBorder="1" applyAlignment="1">
      <alignment horizontal="right" vertical="top"/>
    </xf>
    <xf numFmtId="167" fontId="10" fillId="0" borderId="42" xfId="0" applyNumberFormat="1" applyFont="1" applyBorder="1" applyAlignment="1">
      <alignment horizontal="right" vertical="top"/>
    </xf>
    <xf numFmtId="0" fontId="10" fillId="0" borderId="39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10" fillId="0" borderId="51" xfId="0" applyFont="1" applyBorder="1" applyAlignment="1">
      <alignment horizontal="left" vertical="top" wrapText="1"/>
    </xf>
    <xf numFmtId="167" fontId="10" fillId="0" borderId="52" xfId="0" applyNumberFormat="1" applyFont="1" applyBorder="1" applyAlignment="1">
      <alignment horizontal="right" vertical="top"/>
    </xf>
    <xf numFmtId="167" fontId="10" fillId="0" borderId="53" xfId="0" applyNumberFormat="1" applyFont="1" applyBorder="1" applyAlignment="1">
      <alignment horizontal="right" vertical="top"/>
    </xf>
    <xf numFmtId="167" fontId="10" fillId="0" borderId="54" xfId="0" applyNumberFormat="1" applyFont="1" applyBorder="1" applyAlignment="1">
      <alignment horizontal="right" vertical="top"/>
    </xf>
    <xf numFmtId="0" fontId="10" fillId="0" borderId="50" xfId="0" applyFont="1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7" fontId="11" fillId="0" borderId="23" xfId="0" applyNumberFormat="1" applyFont="1" applyBorder="1" applyAlignment="1">
      <alignment horizontal="right" vertical="top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wrapText="1"/>
    </xf>
    <xf numFmtId="0" fontId="0" fillId="0" borderId="1" xfId="0" applyBorder="1"/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wrapText="1"/>
    </xf>
    <xf numFmtId="0" fontId="0" fillId="0" borderId="39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wrapText="1"/>
    </xf>
    <xf numFmtId="0" fontId="0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8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wrapText="1"/>
    </xf>
    <xf numFmtId="0" fontId="0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wrapText="1"/>
    </xf>
    <xf numFmtId="0" fontId="0" fillId="0" borderId="36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left" vertical="top"/>
    </xf>
    <xf numFmtId="49" fontId="1" fillId="0" borderId="6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7" fillId="0" borderId="3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wrapText="1"/>
    </xf>
    <xf numFmtId="0" fontId="2" fillId="0" borderId="3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left" wrapText="1"/>
    </xf>
    <xf numFmtId="0" fontId="2" fillId="0" borderId="48" xfId="0" applyFont="1" applyBorder="1" applyAlignment="1">
      <alignment horizontal="center" vertical="center"/>
    </xf>
    <xf numFmtId="2" fontId="1" fillId="0" borderId="0" xfId="0" applyNumberFormat="1" applyFont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57" xfId="0" applyNumberFormat="1" applyFont="1" applyBorder="1" applyAlignment="1">
      <alignment horizontal="center"/>
    </xf>
    <xf numFmtId="2" fontId="2" fillId="0" borderId="58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0" borderId="56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0" fillId="0" borderId="12" xfId="0" applyFont="1" applyBorder="1" applyAlignment="1">
      <alignment horizontal="center" wrapText="1"/>
    </xf>
    <xf numFmtId="0" fontId="0" fillId="0" borderId="35" xfId="0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0" fillId="0" borderId="36" xfId="0" applyBorder="1" applyAlignment="1">
      <alignment horizontal="center" vertical="center"/>
    </xf>
    <xf numFmtId="0" fontId="10" fillId="0" borderId="38" xfId="0" applyFont="1" applyBorder="1" applyAlignment="1">
      <alignment horizontal="center" wrapText="1"/>
    </xf>
    <xf numFmtId="0" fontId="0" fillId="0" borderId="40" xfId="0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10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10" fillId="0" borderId="15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center"/>
    </xf>
    <xf numFmtId="0" fontId="10" fillId="0" borderId="34" xfId="0" applyFont="1" applyBorder="1" applyAlignment="1">
      <alignment horizontal="left" vertical="top" wrapText="1"/>
    </xf>
    <xf numFmtId="0" fontId="10" fillId="0" borderId="47" xfId="0" applyFont="1" applyBorder="1" applyAlignment="1">
      <alignment horizontal="left" wrapText="1"/>
    </xf>
    <xf numFmtId="0" fontId="0" fillId="0" borderId="48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43" xfId="0" applyFont="1" applyBorder="1" applyAlignment="1">
      <alignment horizontal="center" wrapText="1"/>
    </xf>
    <xf numFmtId="0" fontId="0" fillId="0" borderId="5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46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10" fillId="0" borderId="54" xfId="0" applyFont="1" applyBorder="1" applyAlignment="1">
      <alignment horizontal="center" wrapText="1"/>
    </xf>
    <xf numFmtId="0" fontId="0" fillId="0" borderId="51" xfId="0" applyBorder="1" applyAlignment="1">
      <alignment horizontal="center" vertical="center"/>
    </xf>
    <xf numFmtId="49" fontId="1" fillId="0" borderId="59" xfId="0" applyNumberFormat="1" applyFont="1" applyBorder="1" applyAlignment="1">
      <alignment horizontal="left" vertical="center"/>
    </xf>
    <xf numFmtId="49" fontId="1" fillId="0" borderId="6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455"/>
  <sheetViews>
    <sheetView tabSelected="1" zoomScale="42" zoomScaleNormal="42" workbookViewId="0">
      <selection activeCell="A4" sqref="A4:N89"/>
    </sheetView>
  </sheetViews>
  <sheetFormatPr defaultColWidth="9.140625" defaultRowHeight="15"/>
  <cols>
    <col min="1" max="1" width="14.42578125" style="2" customWidth="1"/>
    <col min="2" max="2" width="15.42578125" style="145" customWidth="1"/>
    <col min="3" max="4" width="15.7109375" style="146" customWidth="1"/>
    <col min="5" max="5" width="14.7109375" style="146" customWidth="1"/>
    <col min="6" max="6" width="15.7109375" style="146" customWidth="1"/>
    <col min="7" max="7" width="15.7109375" style="147" customWidth="1"/>
    <col min="8" max="8" width="15.7109375" style="145" customWidth="1"/>
    <col min="9" max="12" width="15.7109375" style="146" customWidth="1"/>
    <col min="13" max="16" width="15.7109375" style="145" customWidth="1"/>
    <col min="17" max="32" width="15.7109375" style="2" customWidth="1"/>
    <col min="33" max="35" width="15.7109375" style="181" customWidth="1"/>
    <col min="36" max="51" width="15.7109375" style="2" customWidth="1"/>
    <col min="52" max="52" width="14.28515625" style="2" bestFit="1" customWidth="1"/>
    <col min="53" max="53" width="20.42578125" style="2" bestFit="1" customWidth="1"/>
    <col min="54" max="54" width="40.42578125" style="2" bestFit="1" customWidth="1"/>
    <col min="55" max="55" width="19" style="2" customWidth="1"/>
    <col min="56" max="57" width="9.140625" style="2"/>
    <col min="58" max="58" width="14.28515625" style="180" bestFit="1" customWidth="1"/>
    <col min="59" max="59" width="29.28515625" style="180" bestFit="1" customWidth="1"/>
    <col min="60" max="60" width="42.140625" style="180" customWidth="1"/>
    <col min="61" max="61" width="15.5703125" style="2" customWidth="1"/>
    <col min="62" max="63" width="9.140625" style="2"/>
    <col min="64" max="64" width="14.28515625" style="2" bestFit="1" customWidth="1"/>
    <col min="65" max="65" width="29.28515625" style="2" bestFit="1" customWidth="1"/>
    <col min="66" max="66" width="40.42578125" style="2" bestFit="1" customWidth="1"/>
    <col min="67" max="67" width="14.5703125" style="2" customWidth="1"/>
    <col min="68" max="16384" width="9.140625" style="2"/>
  </cols>
  <sheetData>
    <row r="1" spans="1:66" ht="15" customHeight="1">
      <c r="C1" s="148"/>
      <c r="D1" s="148"/>
      <c r="E1" s="148"/>
      <c r="F1" s="148"/>
      <c r="G1" s="149"/>
      <c r="I1" s="148"/>
      <c r="J1" s="148"/>
      <c r="K1" s="148"/>
      <c r="L1" s="148"/>
    </row>
    <row r="2" spans="1:66" ht="15" customHeight="1">
      <c r="A2" s="145" t="s">
        <v>68</v>
      </c>
      <c r="C2" s="148"/>
      <c r="D2" s="148"/>
      <c r="E2" s="148"/>
      <c r="F2" s="148"/>
      <c r="G2" s="149"/>
      <c r="I2" s="148"/>
      <c r="J2" s="148"/>
      <c r="K2" s="148"/>
      <c r="L2" s="148"/>
      <c r="R2" s="1" t="s">
        <v>117</v>
      </c>
      <c r="S2" s="1"/>
      <c r="AE2" s="326" t="s">
        <v>143</v>
      </c>
      <c r="AF2" s="326"/>
      <c r="AG2" s="326"/>
      <c r="AH2" s="326"/>
      <c r="AI2" s="326"/>
      <c r="AP2" s="326" t="s">
        <v>190</v>
      </c>
      <c r="AQ2" s="326"/>
      <c r="AR2" s="326"/>
      <c r="AS2" s="326"/>
      <c r="AT2" s="326"/>
      <c r="AZ2" s="326" t="s">
        <v>195</v>
      </c>
      <c r="BA2" s="326"/>
      <c r="BB2" s="326"/>
      <c r="BC2" s="326"/>
    </row>
    <row r="3" spans="1:66" ht="15" customHeight="1">
      <c r="C3" s="148"/>
      <c r="D3" s="148"/>
      <c r="E3" s="148"/>
      <c r="F3" s="148"/>
      <c r="G3" s="149"/>
      <c r="I3" s="148"/>
      <c r="J3" s="148"/>
      <c r="K3" s="148"/>
      <c r="L3" s="148"/>
      <c r="R3" s="1"/>
      <c r="S3" s="1"/>
      <c r="AR3" s="181"/>
      <c r="AS3" s="181"/>
      <c r="AT3" s="181"/>
      <c r="BA3" s="181"/>
      <c r="BB3" s="181"/>
      <c r="BC3" s="181"/>
    </row>
    <row r="4" spans="1:66" ht="15" customHeight="1">
      <c r="A4" s="101" t="s">
        <v>115</v>
      </c>
      <c r="B4" s="2"/>
      <c r="C4" s="294" t="s">
        <v>10</v>
      </c>
      <c r="D4" s="294"/>
      <c r="E4" s="294"/>
      <c r="F4" s="294"/>
      <c r="G4" s="149"/>
      <c r="I4" s="294" t="s">
        <v>120</v>
      </c>
      <c r="J4" s="294"/>
      <c r="K4" s="294"/>
      <c r="L4" s="294"/>
      <c r="R4" s="1"/>
      <c r="S4" s="1"/>
      <c r="AR4" s="181"/>
      <c r="AS4" s="181"/>
      <c r="AT4" s="181"/>
      <c r="BA4" s="181"/>
      <c r="BB4" s="181"/>
      <c r="BC4" s="181"/>
    </row>
    <row r="5" spans="1:66">
      <c r="C5" s="294" t="s">
        <v>4</v>
      </c>
      <c r="D5" s="294"/>
      <c r="E5" s="294" t="s">
        <v>5</v>
      </c>
      <c r="F5" s="294"/>
      <c r="G5" s="149"/>
      <c r="I5" s="294" t="s">
        <v>4</v>
      </c>
      <c r="J5" s="294"/>
      <c r="K5" s="294" t="s">
        <v>5</v>
      </c>
      <c r="L5" s="294"/>
      <c r="AR5" s="181"/>
      <c r="AS5" s="181"/>
      <c r="AT5" s="181"/>
      <c r="AZ5" s="144" t="s">
        <v>196</v>
      </c>
      <c r="BA5" s="225" t="s">
        <v>10</v>
      </c>
      <c r="BB5" s="225" t="s">
        <v>147</v>
      </c>
      <c r="BC5" s="181"/>
      <c r="BF5" s="144" t="s">
        <v>196</v>
      </c>
      <c r="BG5" s="144" t="s">
        <v>120</v>
      </c>
      <c r="BH5" s="225" t="s">
        <v>147</v>
      </c>
      <c r="BL5" s="144" t="s">
        <v>196</v>
      </c>
      <c r="BM5" s="144" t="s">
        <v>197</v>
      </c>
      <c r="BN5" s="225" t="s">
        <v>147</v>
      </c>
    </row>
    <row r="6" spans="1:66">
      <c r="B6" s="2"/>
      <c r="C6" s="177" t="s">
        <v>10</v>
      </c>
      <c r="D6" s="177" t="s">
        <v>119</v>
      </c>
      <c r="E6" s="177" t="s">
        <v>10</v>
      </c>
      <c r="F6" s="177" t="s">
        <v>119</v>
      </c>
      <c r="G6" s="149"/>
      <c r="I6" s="177" t="s">
        <v>120</v>
      </c>
      <c r="J6" s="177" t="s">
        <v>121</v>
      </c>
      <c r="K6" s="177" t="s">
        <v>120</v>
      </c>
      <c r="L6" s="177" t="s">
        <v>121</v>
      </c>
      <c r="Q6" s="101" t="s">
        <v>115</v>
      </c>
      <c r="S6" s="301" t="s">
        <v>3</v>
      </c>
      <c r="T6" s="302"/>
      <c r="U6" s="302"/>
      <c r="V6" s="303"/>
      <c r="AD6" s="101" t="s">
        <v>115</v>
      </c>
      <c r="AF6" s="329" t="s">
        <v>147</v>
      </c>
      <c r="AG6" s="330"/>
      <c r="AH6" s="331"/>
      <c r="AO6" s="101" t="s">
        <v>115</v>
      </c>
      <c r="AQ6" s="334" t="s">
        <v>147</v>
      </c>
      <c r="AR6" s="334"/>
      <c r="AS6" s="334"/>
      <c r="AT6" s="334"/>
      <c r="AY6" s="101" t="s">
        <v>115</v>
      </c>
      <c r="AZ6" s="144" t="s">
        <v>193</v>
      </c>
      <c r="BA6" s="144">
        <v>3.38</v>
      </c>
      <c r="BB6" s="144">
        <v>19.829999999999998</v>
      </c>
      <c r="BF6" s="144" t="s">
        <v>193</v>
      </c>
      <c r="BG6" s="144">
        <v>3.02</v>
      </c>
      <c r="BH6" s="144">
        <v>19.829999999999998</v>
      </c>
      <c r="BL6" s="144" t="s">
        <v>193</v>
      </c>
      <c r="BM6" s="144">
        <v>0.23</v>
      </c>
      <c r="BN6" s="144">
        <v>19.829999999999998</v>
      </c>
    </row>
    <row r="7" spans="1:66">
      <c r="B7" s="2"/>
      <c r="C7" s="177">
        <v>2.0670000000000002</v>
      </c>
      <c r="D7" s="294">
        <f>AVERAGE(C7:C11)</f>
        <v>3.3817500000000003</v>
      </c>
      <c r="E7" s="177">
        <v>2.2669999999999999</v>
      </c>
      <c r="F7" s="294">
        <f>AVERAGE(E7:E11)</f>
        <v>2.7070000000000003</v>
      </c>
      <c r="G7" s="149"/>
      <c r="I7" s="177">
        <v>2.6970000000000001</v>
      </c>
      <c r="J7" s="294">
        <f>AVERAGE(I7:I11)</f>
        <v>3.0209999999999999</v>
      </c>
      <c r="K7" s="177">
        <v>0.89800000000000002</v>
      </c>
      <c r="L7" s="294">
        <f>AVERAGE(K7:K11)</f>
        <v>1.3453333333333335</v>
      </c>
      <c r="S7" s="3" t="s">
        <v>6</v>
      </c>
      <c r="T7" s="3" t="s">
        <v>8</v>
      </c>
      <c r="U7" s="3" t="s">
        <v>67</v>
      </c>
      <c r="V7" s="3" t="s">
        <v>9</v>
      </c>
      <c r="AF7" s="182" t="s">
        <v>144</v>
      </c>
      <c r="AG7" s="182" t="s">
        <v>145</v>
      </c>
      <c r="AH7" s="182" t="s">
        <v>146</v>
      </c>
      <c r="AQ7" s="182" t="s">
        <v>191</v>
      </c>
      <c r="AR7" s="182" t="s">
        <v>193</v>
      </c>
      <c r="AS7" s="182" t="s">
        <v>192</v>
      </c>
      <c r="AT7" s="182" t="s">
        <v>194</v>
      </c>
      <c r="AZ7" s="144" t="s">
        <v>193</v>
      </c>
      <c r="BA7" s="144">
        <v>2.5</v>
      </c>
      <c r="BB7" s="144">
        <v>18.510000000000002</v>
      </c>
      <c r="BF7" s="144" t="s">
        <v>193</v>
      </c>
      <c r="BG7" s="144">
        <v>1.1599999999999999</v>
      </c>
      <c r="BH7" s="144">
        <v>18.510000000000002</v>
      </c>
      <c r="BL7" s="144" t="s">
        <v>193</v>
      </c>
      <c r="BM7" s="144">
        <v>0.2</v>
      </c>
      <c r="BN7" s="144">
        <v>18.510000000000002</v>
      </c>
    </row>
    <row r="8" spans="1:66">
      <c r="B8" s="2"/>
      <c r="C8" s="177">
        <v>2.08</v>
      </c>
      <c r="D8" s="294"/>
      <c r="E8" s="177">
        <v>2.9</v>
      </c>
      <c r="F8" s="294"/>
      <c r="G8" s="149"/>
      <c r="I8" s="177">
        <v>1.99</v>
      </c>
      <c r="J8" s="294"/>
      <c r="K8" s="177">
        <v>2.2400000000000002</v>
      </c>
      <c r="L8" s="294"/>
      <c r="S8" s="13">
        <v>0.17</v>
      </c>
      <c r="T8" s="13">
        <v>0.19</v>
      </c>
      <c r="U8" s="13">
        <v>0.24</v>
      </c>
      <c r="V8" s="13">
        <v>0.21</v>
      </c>
      <c r="AF8" s="182">
        <v>28.946621356434289</v>
      </c>
      <c r="AG8" s="182">
        <v>24.213569711991656</v>
      </c>
      <c r="AH8" s="182">
        <v>19.826699589557553</v>
      </c>
      <c r="AQ8" s="182">
        <v>13.4</v>
      </c>
      <c r="AR8" s="182">
        <v>19.829999999999998</v>
      </c>
      <c r="AS8" s="182">
        <v>19.07</v>
      </c>
      <c r="AT8" s="225">
        <v>16.079999999999998</v>
      </c>
      <c r="AZ8" s="144" t="s">
        <v>193</v>
      </c>
      <c r="BA8" s="144">
        <v>2.8</v>
      </c>
      <c r="BB8" s="144">
        <v>24.17</v>
      </c>
      <c r="BF8" s="144" t="s">
        <v>193</v>
      </c>
      <c r="BG8" s="144">
        <v>1.29</v>
      </c>
      <c r="BH8" s="144">
        <v>24.17</v>
      </c>
      <c r="BL8" s="144" t="s">
        <v>193</v>
      </c>
      <c r="BM8" s="144">
        <v>0.25</v>
      </c>
      <c r="BN8" s="144">
        <v>24.17</v>
      </c>
    </row>
    <row r="9" spans="1:66">
      <c r="B9" s="2"/>
      <c r="C9" s="177">
        <v>4.41</v>
      </c>
      <c r="D9" s="294"/>
      <c r="E9" s="177">
        <v>2.9540000000000002</v>
      </c>
      <c r="F9" s="294"/>
      <c r="G9" s="149"/>
      <c r="I9" s="177">
        <v>4.0170000000000003</v>
      </c>
      <c r="J9" s="294"/>
      <c r="K9" s="177">
        <v>0.89800000000000002</v>
      </c>
      <c r="L9" s="294"/>
      <c r="S9" s="13">
        <v>0.15</v>
      </c>
      <c r="T9" s="13">
        <v>0.28000000000000003</v>
      </c>
      <c r="U9" s="13">
        <v>0.23</v>
      </c>
      <c r="V9" s="13">
        <v>0.19</v>
      </c>
      <c r="AF9" s="182">
        <v>28.710195685940032</v>
      </c>
      <c r="AG9" s="182">
        <v>24.124833776889684</v>
      </c>
      <c r="AH9" s="182">
        <v>18.51148185431175</v>
      </c>
      <c r="AQ9" s="182">
        <v>19.41</v>
      </c>
      <c r="AR9" s="182">
        <v>18.510000000000002</v>
      </c>
      <c r="AS9" s="182">
        <v>22.48</v>
      </c>
      <c r="AT9" s="225">
        <v>14.18</v>
      </c>
      <c r="AZ9" s="144" t="s">
        <v>193</v>
      </c>
      <c r="BA9" s="144">
        <v>1.48</v>
      </c>
      <c r="BB9" s="144">
        <v>18.91</v>
      </c>
      <c r="BF9" s="144" t="s">
        <v>193</v>
      </c>
      <c r="BG9" s="144">
        <v>0.91</v>
      </c>
      <c r="BH9" s="144">
        <v>18.91</v>
      </c>
      <c r="BL9" s="144" t="s">
        <v>193</v>
      </c>
      <c r="BM9" s="144">
        <v>0.24</v>
      </c>
      <c r="BN9" s="144">
        <v>18.91</v>
      </c>
    </row>
    <row r="10" spans="1:66">
      <c r="B10" s="2"/>
      <c r="C10" s="177">
        <v>4.97</v>
      </c>
      <c r="D10" s="294"/>
      <c r="E10" s="177"/>
      <c r="F10" s="294"/>
      <c r="G10" s="149"/>
      <c r="I10" s="177">
        <v>3.38</v>
      </c>
      <c r="J10" s="294"/>
      <c r="K10" s="177"/>
      <c r="L10" s="294"/>
      <c r="S10" s="13">
        <v>0.14000000000000001</v>
      </c>
      <c r="T10" s="13">
        <v>0.44</v>
      </c>
      <c r="U10" s="13">
        <v>0.2</v>
      </c>
      <c r="V10" s="13">
        <v>0.14000000000000001</v>
      </c>
      <c r="AF10" s="182">
        <v>33.157703217110651</v>
      </c>
      <c r="AG10" s="182">
        <v>13.855034413024716</v>
      </c>
      <c r="AH10" s="182">
        <v>24.169180783066583</v>
      </c>
      <c r="AQ10" s="182">
        <v>16.72</v>
      </c>
      <c r="AR10" s="182">
        <v>24.17</v>
      </c>
      <c r="AS10" s="182">
        <v>20.13</v>
      </c>
      <c r="AT10" s="225">
        <v>13.86</v>
      </c>
      <c r="AZ10" s="144" t="s">
        <v>193</v>
      </c>
      <c r="BA10" s="144">
        <v>2.34</v>
      </c>
      <c r="BB10" s="144">
        <v>22.71</v>
      </c>
      <c r="BF10" s="144" t="s">
        <v>193</v>
      </c>
      <c r="BG10" s="144">
        <v>1.88</v>
      </c>
      <c r="BH10" s="144">
        <v>22.71</v>
      </c>
      <c r="BL10" s="144" t="s">
        <v>193</v>
      </c>
      <c r="BM10" s="144">
        <v>0.28999999999999998</v>
      </c>
      <c r="BN10" s="144">
        <v>22.71</v>
      </c>
    </row>
    <row r="11" spans="1:66">
      <c r="B11" s="2"/>
      <c r="C11" s="177"/>
      <c r="D11" s="294"/>
      <c r="E11" s="177"/>
      <c r="F11" s="294"/>
      <c r="G11" s="149"/>
      <c r="I11" s="177"/>
      <c r="J11" s="294"/>
      <c r="K11" s="177"/>
      <c r="L11" s="294"/>
      <c r="S11" s="13">
        <v>0.22</v>
      </c>
      <c r="T11" s="13">
        <v>0.2</v>
      </c>
      <c r="U11" s="13">
        <v>0.17</v>
      </c>
      <c r="V11" s="13">
        <v>0.26</v>
      </c>
      <c r="AF11" s="182">
        <v>32.450948083157016</v>
      </c>
      <c r="AG11" s="182">
        <v>18.471899822201038</v>
      </c>
      <c r="AH11" s="182">
        <v>18.908952418820515</v>
      </c>
      <c r="AQ11" s="182">
        <v>18.149999999999999</v>
      </c>
      <c r="AR11" s="182">
        <v>18.91</v>
      </c>
      <c r="AS11" s="182">
        <v>33.159999999999997</v>
      </c>
      <c r="AT11" s="225">
        <v>23.06</v>
      </c>
      <c r="AZ11" s="144" t="s">
        <v>193</v>
      </c>
      <c r="BA11" s="144">
        <v>2.7</v>
      </c>
      <c r="BB11" s="144">
        <v>28.95</v>
      </c>
      <c r="BF11" s="144" t="s">
        <v>193</v>
      </c>
      <c r="BG11" s="144">
        <v>3</v>
      </c>
      <c r="BH11" s="144">
        <v>28.95</v>
      </c>
      <c r="BL11" s="144" t="s">
        <v>193</v>
      </c>
      <c r="BM11" s="144">
        <v>0.17</v>
      </c>
      <c r="BN11" s="144">
        <v>28.95</v>
      </c>
    </row>
    <row r="12" spans="1:66">
      <c r="B12" s="2"/>
      <c r="C12" s="177">
        <v>2.2850000000000001</v>
      </c>
      <c r="D12" s="294">
        <f t="shared" ref="D12:F12" si="0">AVERAGE(C12:C16)</f>
        <v>2.6339999999999999</v>
      </c>
      <c r="E12" s="177">
        <v>0.67500000000000004</v>
      </c>
      <c r="F12" s="294">
        <f t="shared" si="0"/>
        <v>1.2295</v>
      </c>
      <c r="G12" s="149"/>
      <c r="I12" s="177">
        <v>0.71299999999999997</v>
      </c>
      <c r="J12" s="294">
        <f t="shared" ref="J12" si="1">AVERAGE(I12:I16)</f>
        <v>1.1773333333333333</v>
      </c>
      <c r="K12" s="177">
        <v>0.13300000000000001</v>
      </c>
      <c r="L12" s="294">
        <f t="shared" ref="L12" si="2">AVERAGE(K12:K16)</f>
        <v>0.99150000000000005</v>
      </c>
      <c r="S12" s="13">
        <v>0.06</v>
      </c>
      <c r="T12" s="13">
        <v>0.25</v>
      </c>
      <c r="U12" s="13">
        <v>0.24</v>
      </c>
      <c r="V12" s="13">
        <v>0.06</v>
      </c>
      <c r="AF12" s="182"/>
      <c r="AG12" s="182">
        <v>29.318713092406789</v>
      </c>
      <c r="AH12" s="182">
        <v>22.709964886927953</v>
      </c>
      <c r="AQ12" s="182">
        <v>19.97</v>
      </c>
      <c r="AR12" s="182">
        <v>22.71</v>
      </c>
      <c r="AS12" s="182">
        <v>21.94</v>
      </c>
      <c r="AT12" s="225">
        <v>15.28</v>
      </c>
      <c r="AZ12" s="144" t="s">
        <v>193</v>
      </c>
      <c r="BA12" s="144">
        <v>3.06</v>
      </c>
      <c r="BB12" s="144">
        <v>24.21</v>
      </c>
      <c r="BF12" s="144" t="s">
        <v>193</v>
      </c>
      <c r="BG12" s="144">
        <v>2.42</v>
      </c>
      <c r="BH12" s="144">
        <v>24.21</v>
      </c>
      <c r="BL12" s="144" t="s">
        <v>193</v>
      </c>
      <c r="BM12" s="144">
        <v>0.32</v>
      </c>
      <c r="BN12" s="144">
        <v>24.21</v>
      </c>
    </row>
    <row r="13" spans="1:66">
      <c r="B13" s="2"/>
      <c r="C13" s="177">
        <v>2.71</v>
      </c>
      <c r="D13" s="294"/>
      <c r="E13" s="177">
        <v>1.27</v>
      </c>
      <c r="F13" s="294"/>
      <c r="G13" s="149"/>
      <c r="I13" s="177">
        <v>2.0299999999999998</v>
      </c>
      <c r="J13" s="294"/>
      <c r="K13" s="177">
        <v>2.7010000000000001</v>
      </c>
      <c r="L13" s="294"/>
      <c r="S13" s="13">
        <v>0.21</v>
      </c>
      <c r="T13" s="13">
        <v>0.42</v>
      </c>
      <c r="U13" s="13">
        <v>0.25</v>
      </c>
      <c r="V13" s="13">
        <v>0.03</v>
      </c>
      <c r="AF13" s="182"/>
      <c r="AG13" s="182">
        <v>13.398498648079029</v>
      </c>
      <c r="AH13" s="182">
        <v>32.102370347450957</v>
      </c>
      <c r="AQ13" s="182">
        <v>25.15</v>
      </c>
      <c r="AR13" s="182">
        <v>28.95</v>
      </c>
      <c r="AS13" s="182">
        <v>22.48</v>
      </c>
      <c r="AT13" s="225">
        <v>18.47</v>
      </c>
      <c r="AZ13" s="144" t="s">
        <v>193</v>
      </c>
      <c r="BA13" s="144">
        <v>2.72</v>
      </c>
      <c r="BB13" s="144">
        <v>24.12</v>
      </c>
      <c r="BF13" s="144" t="s">
        <v>193</v>
      </c>
      <c r="BG13" s="144">
        <v>1.59</v>
      </c>
      <c r="BH13" s="144">
        <v>24.12</v>
      </c>
      <c r="BL13" s="144" t="s">
        <v>193</v>
      </c>
      <c r="BM13" s="144">
        <v>0.24</v>
      </c>
      <c r="BN13" s="144">
        <v>24.12</v>
      </c>
    </row>
    <row r="14" spans="1:66">
      <c r="B14" s="2"/>
      <c r="C14" s="177">
        <v>2.907</v>
      </c>
      <c r="D14" s="294"/>
      <c r="E14" s="177">
        <v>1.4279999999999999</v>
      </c>
      <c r="F14" s="294"/>
      <c r="G14" s="149"/>
      <c r="I14" s="177">
        <v>0.78900000000000003</v>
      </c>
      <c r="J14" s="294"/>
      <c r="K14" s="177">
        <v>0.61799999999999999</v>
      </c>
      <c r="L14" s="294"/>
      <c r="S14" s="13">
        <v>0.09</v>
      </c>
      <c r="T14" s="13">
        <v>0.22</v>
      </c>
      <c r="U14" s="13">
        <v>0.28999999999999998</v>
      </c>
      <c r="V14" s="13">
        <v>0.19</v>
      </c>
      <c r="AF14" s="182"/>
      <c r="AG14" s="182">
        <v>18.148442684523189</v>
      </c>
      <c r="AH14" s="182">
        <v>31.969128260672498</v>
      </c>
      <c r="AQ14" s="182">
        <v>22.35</v>
      </c>
      <c r="AR14" s="182">
        <v>24.21</v>
      </c>
      <c r="AS14" s="182">
        <v>27.76</v>
      </c>
      <c r="AT14" s="225">
        <v>28.71</v>
      </c>
      <c r="AZ14" s="144" t="s">
        <v>193</v>
      </c>
      <c r="BA14" s="144">
        <v>2.91</v>
      </c>
      <c r="BB14" s="144">
        <v>32.1</v>
      </c>
      <c r="BF14" s="144" t="s">
        <v>193</v>
      </c>
      <c r="BG14" s="144">
        <v>2.08</v>
      </c>
      <c r="BH14" s="144">
        <v>32.1</v>
      </c>
      <c r="BL14" s="144" t="s">
        <v>193</v>
      </c>
      <c r="BM14" s="144">
        <v>0.2</v>
      </c>
      <c r="BN14" s="144">
        <v>32.1</v>
      </c>
    </row>
    <row r="15" spans="1:66">
      <c r="B15" s="2"/>
      <c r="C15" s="177"/>
      <c r="D15" s="294"/>
      <c r="E15" s="177">
        <v>1.5449999999999999</v>
      </c>
      <c r="F15" s="294"/>
      <c r="G15" s="149"/>
      <c r="I15" s="177"/>
      <c r="J15" s="294"/>
      <c r="K15" s="177">
        <v>0.51400000000000001</v>
      </c>
      <c r="L15" s="294"/>
      <c r="S15" s="13">
        <v>0.13</v>
      </c>
      <c r="T15" s="13">
        <v>0.16</v>
      </c>
      <c r="U15" s="13">
        <v>0.32</v>
      </c>
      <c r="V15" s="13">
        <v>0.09</v>
      </c>
      <c r="AF15" s="182"/>
      <c r="AG15" s="182">
        <v>19.973112204924444</v>
      </c>
      <c r="AH15" s="182">
        <v>16.080936211673716</v>
      </c>
      <c r="AQ15" s="182">
        <v>28.53</v>
      </c>
      <c r="AR15" s="182">
        <v>24.12</v>
      </c>
      <c r="AS15" s="182">
        <v>33.159999999999997</v>
      </c>
      <c r="AT15" s="225">
        <v>18.43</v>
      </c>
      <c r="AZ15" s="144" t="s">
        <v>193</v>
      </c>
      <c r="BA15" s="144">
        <v>2.95</v>
      </c>
      <c r="BB15" s="144">
        <v>31.97</v>
      </c>
      <c r="BF15" s="144" t="s">
        <v>193</v>
      </c>
      <c r="BG15" s="144">
        <v>1.18</v>
      </c>
      <c r="BH15" s="144">
        <v>31.97</v>
      </c>
      <c r="BL15" s="144" t="s">
        <v>193</v>
      </c>
      <c r="BM15" s="144">
        <v>0.12</v>
      </c>
      <c r="BN15" s="144">
        <v>31.97</v>
      </c>
    </row>
    <row r="16" spans="1:66">
      <c r="B16" s="2"/>
      <c r="C16" s="177"/>
      <c r="D16" s="294"/>
      <c r="E16" s="177"/>
      <c r="F16" s="294"/>
      <c r="G16" s="149"/>
      <c r="I16" s="177"/>
      <c r="J16" s="294"/>
      <c r="K16" s="177"/>
      <c r="L16" s="294"/>
      <c r="S16" s="13">
        <v>0.17</v>
      </c>
      <c r="T16" s="3"/>
      <c r="U16" s="13">
        <v>0.2</v>
      </c>
      <c r="V16" s="13">
        <v>0.15</v>
      </c>
      <c r="AF16" s="182"/>
      <c r="AG16" s="182">
        <v>28.533737691869241</v>
      </c>
      <c r="AH16" s="182">
        <v>14.179713759609564</v>
      </c>
      <c r="AQ16" s="182">
        <v>22.48</v>
      </c>
      <c r="AR16" s="182">
        <v>32.1</v>
      </c>
      <c r="AS16" s="182"/>
      <c r="AT16" s="225">
        <v>29.32</v>
      </c>
      <c r="AZ16" s="144" t="s">
        <v>192</v>
      </c>
      <c r="BA16" s="144">
        <v>2.71</v>
      </c>
      <c r="BB16" s="144">
        <v>16.079999999999998</v>
      </c>
      <c r="BF16" s="144" t="s">
        <v>192</v>
      </c>
      <c r="BG16" s="144">
        <v>1.35</v>
      </c>
      <c r="BH16" s="144">
        <v>16.079999999999998</v>
      </c>
      <c r="BL16" s="144" t="s">
        <v>192</v>
      </c>
      <c r="BM16" s="144">
        <v>0.09</v>
      </c>
      <c r="BN16" s="144">
        <v>16.079999999999998</v>
      </c>
    </row>
    <row r="17" spans="2:66">
      <c r="B17" s="2"/>
      <c r="C17" s="177">
        <v>1.5209999999999999</v>
      </c>
      <c r="D17" s="294">
        <f t="shared" ref="D17:F17" si="3">AVERAGE(C17:C21)</f>
        <v>2.7966666666666669</v>
      </c>
      <c r="E17" s="177">
        <v>1.746</v>
      </c>
      <c r="F17" s="294">
        <f t="shared" si="3"/>
        <v>2.15</v>
      </c>
      <c r="G17" s="149"/>
      <c r="I17" s="177">
        <v>0.38500000000000001</v>
      </c>
      <c r="J17" s="294">
        <f t="shared" ref="J17" si="4">AVERAGE(I17:I21)</f>
        <v>1.2926666666666666</v>
      </c>
      <c r="K17" s="177">
        <v>0.77</v>
      </c>
      <c r="L17" s="294">
        <f t="shared" ref="L17" si="5">AVERAGE(K17:K21)</f>
        <v>0.82066666666666654</v>
      </c>
      <c r="S17" s="13">
        <v>0.21</v>
      </c>
      <c r="T17" s="3"/>
      <c r="U17" s="13">
        <v>0.12</v>
      </c>
      <c r="V17" s="13">
        <v>0.12</v>
      </c>
      <c r="AF17" s="182"/>
      <c r="AG17" s="182">
        <v>22.478154007685148</v>
      </c>
      <c r="AH17" s="182">
        <v>23.055443192529154</v>
      </c>
      <c r="AQ17" s="182">
        <v>28.94</v>
      </c>
      <c r="AR17" s="182">
        <v>31.97</v>
      </c>
      <c r="AS17" s="182"/>
      <c r="AT17" s="225">
        <v>24.4</v>
      </c>
      <c r="AZ17" s="144" t="s">
        <v>192</v>
      </c>
      <c r="BA17" s="144">
        <v>1.23</v>
      </c>
      <c r="BB17" s="144">
        <v>14.18</v>
      </c>
      <c r="BF17" s="144" t="s">
        <v>192</v>
      </c>
      <c r="BG17" s="144">
        <v>0.99</v>
      </c>
      <c r="BH17" s="144">
        <v>14.18</v>
      </c>
      <c r="BL17" s="144" t="s">
        <v>192</v>
      </c>
      <c r="BM17" s="144">
        <v>0.26</v>
      </c>
      <c r="BN17" s="144">
        <v>14.18</v>
      </c>
    </row>
    <row r="18" spans="2:66">
      <c r="B18" s="2"/>
      <c r="C18" s="177">
        <v>3.04</v>
      </c>
      <c r="D18" s="294"/>
      <c r="E18" s="177">
        <v>1.54</v>
      </c>
      <c r="F18" s="294"/>
      <c r="G18" s="149"/>
      <c r="I18" s="177">
        <v>2.31</v>
      </c>
      <c r="J18" s="294"/>
      <c r="K18" s="177">
        <v>0.92</v>
      </c>
      <c r="L18" s="294"/>
      <c r="R18" s="4" t="s">
        <v>13</v>
      </c>
      <c r="S18" s="5">
        <f>AVERAGE(S8:S17)</f>
        <v>0.15499999999999997</v>
      </c>
      <c r="T18" s="5">
        <f t="shared" ref="T18:V18" si="6">AVERAGE(T8:T17)</f>
        <v>0.27</v>
      </c>
      <c r="U18" s="5">
        <f t="shared" si="6"/>
        <v>0.22600000000000003</v>
      </c>
      <c r="V18" s="5">
        <f t="shared" si="6"/>
        <v>0.14399999999999999</v>
      </c>
      <c r="AF18" s="182"/>
      <c r="AG18" s="182">
        <v>22.478154007685148</v>
      </c>
      <c r="AH18" s="182">
        <v>15.276852089796217</v>
      </c>
      <c r="AP18" s="4" t="s">
        <v>13</v>
      </c>
      <c r="AQ18" s="142">
        <f>AVERAGE(AQ8:AQ17)</f>
        <v>21.509999999999998</v>
      </c>
      <c r="AR18" s="179">
        <f t="shared" ref="AR18:AT18" si="7">AVERAGE(AR8:AR17)</f>
        <v>24.547999999999998</v>
      </c>
      <c r="AS18" s="179">
        <f t="shared" si="7"/>
        <v>25.022499999999997</v>
      </c>
      <c r="AT18" s="179">
        <f t="shared" si="7"/>
        <v>20.178999999999998</v>
      </c>
      <c r="AZ18" s="144" t="s">
        <v>192</v>
      </c>
      <c r="BA18" s="144">
        <v>2.15</v>
      </c>
      <c r="BB18" s="144">
        <v>13.86</v>
      </c>
      <c r="BF18" s="144" t="s">
        <v>192</v>
      </c>
      <c r="BG18" s="144">
        <v>0.82</v>
      </c>
      <c r="BH18" s="144">
        <v>13.86</v>
      </c>
      <c r="BL18" s="144" t="s">
        <v>192</v>
      </c>
      <c r="BM18" s="144">
        <v>0.06</v>
      </c>
      <c r="BN18" s="144">
        <v>13.86</v>
      </c>
    </row>
    <row r="19" spans="2:66">
      <c r="B19" s="2"/>
      <c r="C19" s="177">
        <v>3.8290000000000002</v>
      </c>
      <c r="D19" s="294"/>
      <c r="E19" s="177">
        <v>3.1640000000000001</v>
      </c>
      <c r="F19" s="294"/>
      <c r="G19" s="149"/>
      <c r="I19" s="177">
        <v>1.1830000000000001</v>
      </c>
      <c r="J19" s="294"/>
      <c r="K19" s="177">
        <v>0.77200000000000002</v>
      </c>
      <c r="L19" s="294"/>
      <c r="R19" s="6" t="s">
        <v>14</v>
      </c>
      <c r="S19" s="5">
        <f>STDEV(S8:S17)</f>
        <v>5.2546275901448225E-2</v>
      </c>
      <c r="T19" s="5">
        <f t="shared" ref="T19:V19" si="8">STDEV(T8:T17)</f>
        <v>0.10542431272854337</v>
      </c>
      <c r="U19" s="5">
        <f t="shared" si="8"/>
        <v>5.7387571244419476E-2</v>
      </c>
      <c r="V19" s="5">
        <f t="shared" si="8"/>
        <v>7.1211734363875123E-2</v>
      </c>
      <c r="AF19" s="182"/>
      <c r="AG19" s="182">
        <v>22.478154007685148</v>
      </c>
      <c r="AH19" s="182">
        <v>18.432347523587318</v>
      </c>
      <c r="AP19" s="6" t="s">
        <v>14</v>
      </c>
      <c r="AQ19" s="142">
        <f>STDEV(AQ8:AQ17)</f>
        <v>5.0129698449787936</v>
      </c>
      <c r="AR19" s="179">
        <f t="shared" ref="AR19:AT19" si="9">STDEV(AR8:AR17)</f>
        <v>5.0090912903994482</v>
      </c>
      <c r="AS19" s="179">
        <f t="shared" si="9"/>
        <v>5.6281302401419495</v>
      </c>
      <c r="AT19" s="179">
        <f t="shared" si="9"/>
        <v>5.8228695674898985</v>
      </c>
      <c r="AZ19" s="144" t="s">
        <v>192</v>
      </c>
      <c r="BA19" s="144">
        <v>1.76</v>
      </c>
      <c r="BB19" s="144">
        <v>23.06</v>
      </c>
      <c r="BF19" s="144" t="s">
        <v>192</v>
      </c>
      <c r="BG19" s="144">
        <v>0.73</v>
      </c>
      <c r="BH19" s="144">
        <v>23.06</v>
      </c>
      <c r="BL19" s="144" t="s">
        <v>192</v>
      </c>
      <c r="BM19" s="144">
        <v>0.15</v>
      </c>
      <c r="BN19" s="144">
        <v>23.06</v>
      </c>
    </row>
    <row r="20" spans="2:66">
      <c r="B20" s="2"/>
      <c r="C20" s="177"/>
      <c r="D20" s="294"/>
      <c r="E20" s="177"/>
      <c r="F20" s="294"/>
      <c r="G20" s="149"/>
      <c r="I20" s="177"/>
      <c r="J20" s="294"/>
      <c r="K20" s="177"/>
      <c r="L20" s="294"/>
      <c r="R20" s="6" t="s">
        <v>15</v>
      </c>
      <c r="S20" s="5">
        <f>S19/SQRT(COUNT(S8:S17))</f>
        <v>1.6616591440819378E-2</v>
      </c>
      <c r="T20" s="5">
        <f t="shared" ref="T20:V20" si="10">T19/SQRT(COUNT(T8:T17))</f>
        <v>3.7273123216142137E-2</v>
      </c>
      <c r="U20" s="5">
        <f t="shared" si="10"/>
        <v>1.8147543451754899E-2</v>
      </c>
      <c r="V20" s="5">
        <f t="shared" si="10"/>
        <v>2.2519127672072717E-2</v>
      </c>
      <c r="AF20" s="182"/>
      <c r="AG20" s="182">
        <v>33.157703217110651</v>
      </c>
      <c r="AH20" s="182">
        <v>24.404922677718098</v>
      </c>
      <c r="AP20" s="6" t="s">
        <v>15</v>
      </c>
      <c r="AQ20" s="142">
        <f>AQ19/SQRT(COUNT(AQ8:AQ17))</f>
        <v>1.5852402551874181</v>
      </c>
      <c r="AR20" s="179">
        <f t="shared" ref="AR20:AT20" si="11">AR19/SQRT(COUNT(AR8:AR17))</f>
        <v>1.5840137485374175</v>
      </c>
      <c r="AS20" s="179">
        <f t="shared" si="11"/>
        <v>1.9898445291027222</v>
      </c>
      <c r="AT20" s="179">
        <f t="shared" si="11"/>
        <v>1.8413530351347618</v>
      </c>
      <c r="AZ20" s="144" t="s">
        <v>192</v>
      </c>
      <c r="BA20" s="144">
        <v>1.8</v>
      </c>
      <c r="BB20" s="144">
        <v>15.28</v>
      </c>
      <c r="BF20" s="144" t="s">
        <v>192</v>
      </c>
      <c r="BG20" s="144">
        <v>1.36</v>
      </c>
      <c r="BH20" s="144">
        <v>15.28</v>
      </c>
      <c r="BL20" s="144" t="s">
        <v>192</v>
      </c>
      <c r="BM20" s="144">
        <v>0.03</v>
      </c>
      <c r="BN20" s="144">
        <v>15.28</v>
      </c>
    </row>
    <row r="21" spans="2:66" ht="14.25" customHeight="1">
      <c r="B21" s="2"/>
      <c r="C21" s="177"/>
      <c r="D21" s="294"/>
      <c r="E21" s="177"/>
      <c r="F21" s="294"/>
      <c r="G21" s="149"/>
      <c r="I21" s="177"/>
      <c r="J21" s="294"/>
      <c r="K21" s="177"/>
      <c r="L21" s="294"/>
      <c r="R21" s="295" t="s">
        <v>118</v>
      </c>
      <c r="S21" s="5">
        <f>S18-(2*S19)</f>
        <v>4.9907448197103521E-2</v>
      </c>
      <c r="T21" s="5">
        <f t="shared" ref="T21:V21" si="12">T18-(2*T19)</f>
        <v>5.9151374542913276E-2</v>
      </c>
      <c r="U21" s="5">
        <f t="shared" si="12"/>
        <v>0.11122485751116108</v>
      </c>
      <c r="V21" s="5">
        <f t="shared" si="12"/>
        <v>1.5765312722497427E-3</v>
      </c>
      <c r="AF21" s="182"/>
      <c r="AG21" s="182">
        <v>11.635373803494108</v>
      </c>
      <c r="AH21" s="182">
        <v>19.414115024010666</v>
      </c>
      <c r="AP21" s="295" t="s">
        <v>118</v>
      </c>
      <c r="AQ21" s="142">
        <f>AQ18-(2*AQ19)</f>
        <v>11.484060310042411</v>
      </c>
      <c r="AR21" s="179">
        <f t="shared" ref="AR21:AT21" si="13">AR18-(2*AR19)</f>
        <v>14.529817419201102</v>
      </c>
      <c r="AS21" s="179">
        <f t="shared" si="13"/>
        <v>13.766239519716098</v>
      </c>
      <c r="AT21" s="179">
        <f t="shared" si="13"/>
        <v>8.5332608650202015</v>
      </c>
      <c r="AZ21" s="144" t="s">
        <v>192</v>
      </c>
      <c r="BA21" s="144">
        <v>1.5</v>
      </c>
      <c r="BB21" s="144">
        <v>18.47</v>
      </c>
      <c r="BF21" s="144" t="s">
        <v>192</v>
      </c>
      <c r="BG21" s="144">
        <v>0.65</v>
      </c>
      <c r="BH21" s="144">
        <v>18.47</v>
      </c>
      <c r="BL21" s="144" t="s">
        <v>192</v>
      </c>
      <c r="BM21" s="144">
        <v>0.19</v>
      </c>
      <c r="BN21" s="144">
        <v>18.47</v>
      </c>
    </row>
    <row r="22" spans="2:66" ht="14.25" customHeight="1">
      <c r="B22" s="2"/>
      <c r="C22" s="177">
        <v>0.85899999999999999</v>
      </c>
      <c r="D22" s="294">
        <f t="shared" ref="D22:F22" si="14">AVERAGE(C22:C26)</f>
        <v>1.48275</v>
      </c>
      <c r="E22" s="177">
        <v>0.65900000000000003</v>
      </c>
      <c r="F22" s="294">
        <f t="shared" si="14"/>
        <v>1.7609999999999999</v>
      </c>
      <c r="G22" s="149"/>
      <c r="I22" s="177">
        <v>0.25</v>
      </c>
      <c r="J22" s="294">
        <f t="shared" ref="J22" si="15">AVERAGE(I22:I26)</f>
        <v>0.91175000000000006</v>
      </c>
      <c r="K22" s="177">
        <v>1.4999999999999999E-2</v>
      </c>
      <c r="L22" s="294">
        <f t="shared" ref="L22" si="16">AVERAGE(K22:K26)</f>
        <v>0.7258</v>
      </c>
      <c r="R22" s="296"/>
      <c r="S22" s="5">
        <f t="shared" ref="S22:V22" si="17">S18+(2*S19)</f>
        <v>0.26009255180289642</v>
      </c>
      <c r="T22" s="5">
        <f t="shared" si="17"/>
        <v>0.48084862545708673</v>
      </c>
      <c r="U22" s="5">
        <f t="shared" si="17"/>
        <v>0.340775142488839</v>
      </c>
      <c r="V22" s="5">
        <f t="shared" si="17"/>
        <v>0.28642346872775026</v>
      </c>
      <c r="AF22" s="182"/>
      <c r="AG22" s="182">
        <v>18.892995523178836</v>
      </c>
      <c r="AH22" s="182">
        <v>16.720506083290022</v>
      </c>
      <c r="AP22" s="296"/>
      <c r="AQ22" s="142">
        <f t="shared" ref="AQ22" si="18">AQ18+(2*AQ19)</f>
        <v>31.535939689957587</v>
      </c>
      <c r="AR22" s="179">
        <f t="shared" ref="AR22:AT22" si="19">AR18+(2*AR19)</f>
        <v>34.566182580798895</v>
      </c>
      <c r="AS22" s="179">
        <f t="shared" si="19"/>
        <v>36.278760480283893</v>
      </c>
      <c r="AT22" s="179">
        <f t="shared" si="19"/>
        <v>31.824739134979794</v>
      </c>
      <c r="AZ22" s="144" t="s">
        <v>192</v>
      </c>
      <c r="BA22" s="144">
        <v>1.35</v>
      </c>
      <c r="BB22" s="144">
        <v>28.71</v>
      </c>
      <c r="BF22" s="144" t="s">
        <v>192</v>
      </c>
      <c r="BG22" s="144">
        <v>0.56000000000000005</v>
      </c>
      <c r="BH22" s="144">
        <v>28.71</v>
      </c>
      <c r="BL22" s="144" t="s">
        <v>192</v>
      </c>
      <c r="BM22" s="144">
        <v>0.21</v>
      </c>
      <c r="BN22" s="144">
        <v>28.71</v>
      </c>
    </row>
    <row r="23" spans="2:66">
      <c r="B23" s="2"/>
      <c r="C23" s="177">
        <v>1.33</v>
      </c>
      <c r="D23" s="294"/>
      <c r="E23" s="177">
        <v>1.25</v>
      </c>
      <c r="F23" s="294"/>
      <c r="G23" s="149"/>
      <c r="I23" s="177">
        <v>2.48</v>
      </c>
      <c r="J23" s="294"/>
      <c r="K23" s="177">
        <v>0.55200000000000005</v>
      </c>
      <c r="L23" s="294"/>
      <c r="V23" s="14"/>
      <c r="AF23" s="182"/>
      <c r="AG23" s="182">
        <v>19.624039248443786</v>
      </c>
      <c r="AH23" s="182">
        <v>25.146574352746693</v>
      </c>
      <c r="AZ23" s="144" t="s">
        <v>192</v>
      </c>
      <c r="BA23" s="144">
        <v>1.93</v>
      </c>
      <c r="BB23" s="144">
        <v>18.43</v>
      </c>
      <c r="BF23" s="144" t="s">
        <v>192</v>
      </c>
      <c r="BG23" s="144">
        <v>1.08</v>
      </c>
      <c r="BH23" s="144">
        <v>18.43</v>
      </c>
      <c r="BL23" s="144" t="s">
        <v>192</v>
      </c>
      <c r="BM23" s="144">
        <v>0.12</v>
      </c>
      <c r="BN23" s="144">
        <v>18.43</v>
      </c>
    </row>
    <row r="24" spans="2:66">
      <c r="C24" s="177">
        <v>1.548</v>
      </c>
      <c r="D24" s="294"/>
      <c r="E24" s="177">
        <v>2.02</v>
      </c>
      <c r="F24" s="294"/>
      <c r="G24" s="149"/>
      <c r="I24" s="177">
        <v>0.32900000000000001</v>
      </c>
      <c r="J24" s="294"/>
      <c r="K24" s="177">
        <v>1.01</v>
      </c>
      <c r="L24" s="294"/>
      <c r="V24" s="14"/>
      <c r="AF24" s="182"/>
      <c r="AG24" s="182">
        <v>19.341647221331833</v>
      </c>
      <c r="AH24" s="182">
        <v>22.349846232943559</v>
      </c>
      <c r="AZ24" s="144" t="s">
        <v>192</v>
      </c>
      <c r="BA24" s="144">
        <v>3.41</v>
      </c>
      <c r="BB24" s="144">
        <v>29.32</v>
      </c>
      <c r="BF24" s="144" t="s">
        <v>192</v>
      </c>
      <c r="BG24" s="144">
        <v>1.1000000000000001</v>
      </c>
      <c r="BH24" s="144">
        <v>29.32</v>
      </c>
      <c r="BL24" s="144" t="s">
        <v>192</v>
      </c>
      <c r="BM24" s="144">
        <v>0.14000000000000001</v>
      </c>
      <c r="BN24" s="144">
        <v>29.32</v>
      </c>
    </row>
    <row r="25" spans="2:66">
      <c r="B25" s="2"/>
      <c r="C25" s="177">
        <v>2.194</v>
      </c>
      <c r="D25" s="294"/>
      <c r="E25" s="177">
        <v>2.331</v>
      </c>
      <c r="F25" s="294"/>
      <c r="G25" s="149"/>
      <c r="I25" s="177">
        <v>0.58799999999999997</v>
      </c>
      <c r="J25" s="294"/>
      <c r="K25" s="177">
        <v>1.2250000000000001</v>
      </c>
      <c r="L25" s="294"/>
      <c r="V25" s="14"/>
      <c r="AF25" s="182"/>
      <c r="AG25" s="182">
        <v>16.430250480507727</v>
      </c>
      <c r="AH25" s="182">
        <v>28.936743833937236</v>
      </c>
      <c r="AZ25" s="144" t="s">
        <v>192</v>
      </c>
      <c r="BA25" s="144">
        <v>1.92</v>
      </c>
      <c r="BB25" s="144">
        <v>24.4</v>
      </c>
      <c r="BF25" s="144" t="s">
        <v>192</v>
      </c>
      <c r="BG25" s="144">
        <v>1.23</v>
      </c>
      <c r="BH25" s="144">
        <v>24.4</v>
      </c>
      <c r="BL25" s="144" t="s">
        <v>192</v>
      </c>
      <c r="BM25" s="144">
        <v>0.19</v>
      </c>
      <c r="BN25" s="144">
        <v>24.4</v>
      </c>
    </row>
    <row r="26" spans="2:66" ht="14.25" customHeight="1">
      <c r="C26" s="177"/>
      <c r="D26" s="294"/>
      <c r="E26" s="177">
        <v>2.5449999999999999</v>
      </c>
      <c r="F26" s="294"/>
      <c r="G26" s="149"/>
      <c r="I26" s="177"/>
      <c r="J26" s="294"/>
      <c r="K26" s="177">
        <v>0.82699999999999996</v>
      </c>
      <c r="L26" s="294"/>
      <c r="V26" s="14"/>
      <c r="AF26" s="182"/>
      <c r="AG26" s="182">
        <v>30.717505336262192</v>
      </c>
      <c r="AH26" s="182">
        <v>19.068790396021601</v>
      </c>
      <c r="BL26" s="144" t="s">
        <v>191</v>
      </c>
      <c r="BM26" s="144">
        <v>0.17</v>
      </c>
      <c r="BN26" s="144">
        <v>13.4</v>
      </c>
    </row>
    <row r="27" spans="2:66" ht="14.25" customHeight="1">
      <c r="C27" s="177">
        <v>1.617</v>
      </c>
      <c r="D27" s="294">
        <f t="shared" ref="D27:F27" si="20">AVERAGE(C27:C31)</f>
        <v>2.3374999999999999</v>
      </c>
      <c r="E27" s="177">
        <v>1.2709999999999999</v>
      </c>
      <c r="F27" s="294">
        <f t="shared" si="20"/>
        <v>1.7973333333333332</v>
      </c>
      <c r="G27" s="149"/>
      <c r="I27" s="177">
        <v>0.92800000000000005</v>
      </c>
      <c r="J27" s="294">
        <f t="shared" ref="J27" si="21">AVERAGE(I27:I31)</f>
        <v>1.8779999999999999</v>
      </c>
      <c r="K27" s="177">
        <v>0.374</v>
      </c>
      <c r="L27" s="294">
        <f t="shared" ref="L27" si="22">AVERAGE(K27:K31)</f>
        <v>1.361</v>
      </c>
      <c r="Q27" s="101" t="s">
        <v>116</v>
      </c>
      <c r="AF27" s="182"/>
      <c r="AG27" s="182"/>
      <c r="AH27" s="182">
        <v>20.132200263174408</v>
      </c>
      <c r="BL27" s="144" t="s">
        <v>191</v>
      </c>
      <c r="BM27" s="144">
        <v>0.17</v>
      </c>
      <c r="BN27" s="144">
        <v>19.41</v>
      </c>
    </row>
    <row r="28" spans="2:66">
      <c r="C28" s="177">
        <v>2.1230000000000002</v>
      </c>
      <c r="D28" s="294"/>
      <c r="E28" s="177">
        <v>1.87</v>
      </c>
      <c r="F28" s="294"/>
      <c r="G28" s="149"/>
      <c r="I28" s="177">
        <v>0.59199999999999997</v>
      </c>
      <c r="J28" s="294"/>
      <c r="K28" s="177">
        <v>2.64</v>
      </c>
      <c r="L28" s="294"/>
      <c r="Q28" s="150"/>
      <c r="AF28" s="182"/>
      <c r="AG28" s="182"/>
      <c r="AH28" s="182">
        <v>21.941510646356129</v>
      </c>
      <c r="BL28" s="144" t="s">
        <v>191</v>
      </c>
      <c r="BM28" s="144">
        <v>0.14000000000000001</v>
      </c>
      <c r="BN28" s="144">
        <v>16.72</v>
      </c>
    </row>
    <row r="29" spans="2:66" ht="15" customHeight="1" thickBot="1">
      <c r="C29" s="177">
        <v>2.79</v>
      </c>
      <c r="D29" s="294"/>
      <c r="E29" s="177">
        <v>2.2509999999999999</v>
      </c>
      <c r="F29" s="294"/>
      <c r="G29" s="149"/>
      <c r="I29" s="177">
        <v>2.5</v>
      </c>
      <c r="J29" s="294"/>
      <c r="K29" s="177">
        <v>1.069</v>
      </c>
      <c r="L29" s="294"/>
      <c r="Q29" s="150"/>
      <c r="AF29" s="182"/>
      <c r="AG29" s="182"/>
      <c r="AH29" s="182">
        <v>27.758165994429955</v>
      </c>
      <c r="BL29" s="144" t="s">
        <v>191</v>
      </c>
      <c r="BM29" s="144">
        <v>0.22</v>
      </c>
      <c r="BN29" s="144">
        <v>18.149999999999999</v>
      </c>
    </row>
    <row r="30" spans="2:66" ht="15.75" thickBot="1">
      <c r="C30" s="177">
        <v>2.82</v>
      </c>
      <c r="D30" s="294"/>
      <c r="E30" s="177"/>
      <c r="F30" s="294"/>
      <c r="G30" s="149"/>
      <c r="I30" s="177">
        <v>3.492</v>
      </c>
      <c r="J30" s="294"/>
      <c r="K30" s="177"/>
      <c r="L30" s="294"/>
      <c r="Q30" s="150"/>
      <c r="R30" s="297" t="s">
        <v>0</v>
      </c>
      <c r="S30" s="298"/>
      <c r="T30" s="131" t="s">
        <v>50</v>
      </c>
      <c r="U30" s="23" t="s">
        <v>17</v>
      </c>
      <c r="AF30" s="182"/>
      <c r="AG30" s="182"/>
      <c r="AH30" s="182">
        <v>23.956695405353685</v>
      </c>
      <c r="BL30" s="144" t="s">
        <v>191</v>
      </c>
      <c r="BM30" s="144">
        <v>0.06</v>
      </c>
      <c r="BN30" s="144">
        <v>19.97</v>
      </c>
    </row>
    <row r="31" spans="2:66" ht="15.75" customHeight="1">
      <c r="C31" s="177"/>
      <c r="D31" s="294"/>
      <c r="E31" s="177"/>
      <c r="F31" s="294"/>
      <c r="G31" s="149"/>
      <c r="I31" s="177"/>
      <c r="J31" s="294"/>
      <c r="K31" s="177"/>
      <c r="L31" s="294"/>
      <c r="Q31" s="150"/>
      <c r="R31" s="299" t="s">
        <v>18</v>
      </c>
      <c r="S31" s="24">
        <v>0</v>
      </c>
      <c r="T31" s="25" t="s">
        <v>1</v>
      </c>
      <c r="U31" s="26">
        <v>18</v>
      </c>
      <c r="AF31" s="182"/>
      <c r="AG31" s="182"/>
      <c r="AH31" s="182">
        <v>34.549521534230074</v>
      </c>
      <c r="BL31" s="144" t="s">
        <v>191</v>
      </c>
      <c r="BM31" s="144">
        <v>0.21</v>
      </c>
      <c r="BN31" s="144">
        <v>25.15</v>
      </c>
    </row>
    <row r="32" spans="2:66" ht="15.75" customHeight="1">
      <c r="C32" s="177">
        <v>2.3519999999999999</v>
      </c>
      <c r="D32" s="294">
        <f t="shared" ref="D32:F32" si="23">AVERAGE(C32:C36)</f>
        <v>2.698</v>
      </c>
      <c r="E32" s="177">
        <v>0.91100000000000003</v>
      </c>
      <c r="F32" s="294">
        <f t="shared" si="23"/>
        <v>1.4997500000000001</v>
      </c>
      <c r="G32" s="149"/>
      <c r="I32" s="177">
        <v>2.2570000000000001</v>
      </c>
      <c r="J32" s="294">
        <f t="shared" ref="J32" si="24">AVERAGE(I32:I36)</f>
        <v>3.0016666666666669</v>
      </c>
      <c r="K32" s="177">
        <v>0.252</v>
      </c>
      <c r="L32" s="294">
        <f t="shared" ref="L32" si="25">AVERAGE(K32:K36)</f>
        <v>0.65</v>
      </c>
      <c r="Q32" s="150"/>
      <c r="R32" s="300"/>
      <c r="S32" s="27">
        <v>1</v>
      </c>
      <c r="T32" s="28" t="s">
        <v>2</v>
      </c>
      <c r="U32" s="29">
        <v>20</v>
      </c>
      <c r="AF32" s="182"/>
      <c r="AG32" s="182"/>
      <c r="AH32" s="182">
        <v>24.19136999975391</v>
      </c>
      <c r="BL32" s="144" t="s">
        <v>191</v>
      </c>
      <c r="BM32" s="144">
        <v>0.15</v>
      </c>
      <c r="BN32" s="144">
        <v>22.35</v>
      </c>
    </row>
    <row r="33" spans="2:67" ht="15.75" customHeight="1" thickBot="1">
      <c r="C33" s="177">
        <v>2.46</v>
      </c>
      <c r="D33" s="294"/>
      <c r="E33" s="177">
        <v>1.25</v>
      </c>
      <c r="F33" s="294"/>
      <c r="G33" s="149"/>
      <c r="I33" s="177">
        <v>5.2</v>
      </c>
      <c r="J33" s="294"/>
      <c r="K33" s="177">
        <v>0.76</v>
      </c>
      <c r="L33" s="294"/>
      <c r="Q33" s="150"/>
      <c r="R33" s="310" t="s">
        <v>51</v>
      </c>
      <c r="S33" s="27">
        <v>2</v>
      </c>
      <c r="T33" s="28" t="s">
        <v>4</v>
      </c>
      <c r="U33" s="29">
        <v>20</v>
      </c>
      <c r="AF33" s="182"/>
      <c r="AG33" s="182"/>
      <c r="AH33" s="182">
        <v>26.066531040213977</v>
      </c>
      <c r="BL33" s="144" t="s">
        <v>191</v>
      </c>
      <c r="BM33" s="144">
        <v>0.21</v>
      </c>
      <c r="BN33" s="144">
        <v>28.53</v>
      </c>
    </row>
    <row r="34" spans="2:67" ht="14.25" customHeight="1" thickBot="1">
      <c r="C34" s="177">
        <v>3.282</v>
      </c>
      <c r="D34" s="294"/>
      <c r="E34" s="177">
        <v>1.5209999999999999</v>
      </c>
      <c r="F34" s="294"/>
      <c r="G34" s="149"/>
      <c r="I34" s="177">
        <v>1.548</v>
      </c>
      <c r="J34" s="294"/>
      <c r="K34" s="177">
        <v>0.40600000000000003</v>
      </c>
      <c r="L34" s="294"/>
      <c r="Q34" s="150"/>
      <c r="R34" s="305"/>
      <c r="S34" s="31">
        <v>3</v>
      </c>
      <c r="T34" s="32" t="s">
        <v>5</v>
      </c>
      <c r="U34" s="33">
        <v>18</v>
      </c>
      <c r="AF34" s="182"/>
      <c r="AG34" s="182"/>
      <c r="AH34" s="182">
        <v>20.810830773031743</v>
      </c>
      <c r="BL34" s="144" t="s">
        <v>191</v>
      </c>
      <c r="BM34" s="144">
        <v>0.09</v>
      </c>
      <c r="BN34" s="144">
        <v>22.48</v>
      </c>
    </row>
    <row r="35" spans="2:67">
      <c r="C35" s="177"/>
      <c r="D35" s="294"/>
      <c r="E35" s="177">
        <v>2.3170000000000002</v>
      </c>
      <c r="F35" s="294"/>
      <c r="G35" s="149"/>
      <c r="I35" s="177"/>
      <c r="J35" s="294"/>
      <c r="K35" s="177">
        <v>1.1819999999999999</v>
      </c>
      <c r="L35" s="294"/>
      <c r="Q35" s="150"/>
      <c r="AF35" s="182"/>
      <c r="AG35" s="182"/>
      <c r="AH35" s="182">
        <v>24.704649308376261</v>
      </c>
      <c r="BL35" s="144" t="s">
        <v>191</v>
      </c>
      <c r="BM35" s="144">
        <v>0.13</v>
      </c>
      <c r="BN35" s="144">
        <v>28.94</v>
      </c>
    </row>
    <row r="36" spans="2:67">
      <c r="C36" s="177"/>
      <c r="D36" s="294"/>
      <c r="E36" s="177"/>
      <c r="F36" s="294"/>
      <c r="G36" s="149"/>
      <c r="I36" s="177"/>
      <c r="J36" s="294"/>
      <c r="K36" s="177"/>
      <c r="L36" s="294"/>
      <c r="Q36" s="150"/>
      <c r="R36" s="306" t="s">
        <v>19</v>
      </c>
      <c r="S36" s="307"/>
      <c r="T36" s="307"/>
      <c r="U36" s="307"/>
      <c r="V36" s="307"/>
      <c r="AF36" s="182"/>
      <c r="AG36" s="182"/>
      <c r="AH36" s="182">
        <v>22.994805475148976</v>
      </c>
      <c r="BL36" s="144" t="s">
        <v>194</v>
      </c>
      <c r="BM36" s="144">
        <v>0.42</v>
      </c>
      <c r="BN36" s="144">
        <v>19.07</v>
      </c>
    </row>
    <row r="37" spans="2:67" ht="15.75" thickBot="1">
      <c r="C37" s="177">
        <v>1.29</v>
      </c>
      <c r="D37" s="294">
        <f>AVERAGE(C37:C41)</f>
        <v>2.198</v>
      </c>
      <c r="E37" s="177">
        <v>0.94</v>
      </c>
      <c r="F37" s="294">
        <f>AVERAGE(E37:E41)</f>
        <v>1.353</v>
      </c>
      <c r="G37" s="149"/>
      <c r="I37" s="177">
        <v>0.27</v>
      </c>
      <c r="J37" s="294">
        <f>AVERAGE(I37:I41)</f>
        <v>1.0713333333333332</v>
      </c>
      <c r="K37" s="177">
        <v>0.32600000000000001</v>
      </c>
      <c r="L37" s="294">
        <f>AVERAGE(K37:K41)</f>
        <v>0.55675000000000008</v>
      </c>
      <c r="Q37" s="150"/>
      <c r="R37" s="308" t="s">
        <v>61</v>
      </c>
      <c r="S37" s="307"/>
      <c r="T37" s="307"/>
      <c r="U37" s="307"/>
      <c r="V37" s="307"/>
      <c r="AE37" s="4" t="s">
        <v>13</v>
      </c>
      <c r="AF37" s="142">
        <f>AVERAGE(AF8:AF36)</f>
        <v>30.816367085660495</v>
      </c>
      <c r="AG37" s="142">
        <f t="shared" ref="AG37:AH37" si="26">AVERAGE(AG8:AG36)</f>
        <v>21.435358889436547</v>
      </c>
      <c r="AH37" s="142">
        <f t="shared" si="26"/>
        <v>22.702443102025537</v>
      </c>
      <c r="BL37" s="144" t="s">
        <v>194</v>
      </c>
      <c r="BM37" s="144">
        <v>0.22</v>
      </c>
      <c r="BN37" s="144">
        <v>22.48</v>
      </c>
    </row>
    <row r="38" spans="2:67" ht="15.75" thickBot="1">
      <c r="C38" s="177">
        <v>2.38</v>
      </c>
      <c r="D38" s="294"/>
      <c r="E38" s="177">
        <v>1.109</v>
      </c>
      <c r="F38" s="294"/>
      <c r="G38" s="149"/>
      <c r="I38" s="177">
        <v>1.77</v>
      </c>
      <c r="J38" s="294"/>
      <c r="K38" s="177">
        <v>0.252</v>
      </c>
      <c r="L38" s="294"/>
      <c r="Q38" s="150"/>
      <c r="R38" s="134" t="s">
        <v>18</v>
      </c>
      <c r="S38" s="135" t="s">
        <v>51</v>
      </c>
      <c r="T38" s="131" t="s">
        <v>13</v>
      </c>
      <c r="U38" s="132" t="s">
        <v>20</v>
      </c>
      <c r="V38" s="23" t="s">
        <v>17</v>
      </c>
      <c r="AE38" s="6" t="s">
        <v>14</v>
      </c>
      <c r="AF38" s="142">
        <f>STDEV(AF8:AF36)</f>
        <v>2.3155717058479528</v>
      </c>
      <c r="AG38" s="142">
        <f t="shared" ref="AG38:AH38" si="27">STDEV(AG8:AG36)</f>
        <v>5.9316256972983608</v>
      </c>
      <c r="AH38" s="142">
        <f t="shared" si="27"/>
        <v>5.0360367261878674</v>
      </c>
      <c r="BL38" s="144" t="s">
        <v>194</v>
      </c>
      <c r="BM38" s="144">
        <v>0.44</v>
      </c>
      <c r="BN38" s="144">
        <v>20.13</v>
      </c>
    </row>
    <row r="39" spans="2:67">
      <c r="C39" s="177">
        <v>2.9239999999999999</v>
      </c>
      <c r="D39" s="294"/>
      <c r="E39" s="177">
        <v>1.33</v>
      </c>
      <c r="F39" s="294"/>
      <c r="G39" s="149"/>
      <c r="I39" s="177">
        <v>1.1739999999999999</v>
      </c>
      <c r="J39" s="294"/>
      <c r="K39" s="177">
        <v>0.75</v>
      </c>
      <c r="L39" s="294"/>
      <c r="Q39" s="150"/>
      <c r="R39" s="311" t="s">
        <v>1</v>
      </c>
      <c r="S39" s="24" t="s">
        <v>4</v>
      </c>
      <c r="T39" s="44">
        <v>0.155</v>
      </c>
      <c r="U39" s="17">
        <v>5.2546275901448156E-2</v>
      </c>
      <c r="V39" s="26">
        <v>10</v>
      </c>
      <c r="AE39" s="6" t="s">
        <v>15</v>
      </c>
      <c r="AF39" s="142">
        <f>AF38/SQRT(COUNT(AF8:AF36))</f>
        <v>1.1577858529239764</v>
      </c>
      <c r="AG39" s="142">
        <f t="shared" ref="AG39:AH39" si="28">AG38/SQRT(COUNT(AG8:AG36))</f>
        <v>1.3608082623911859</v>
      </c>
      <c r="AH39" s="142">
        <f t="shared" si="28"/>
        <v>0.9351685429415092</v>
      </c>
      <c r="BL39" s="144" t="s">
        <v>194</v>
      </c>
      <c r="BM39" s="144">
        <v>0.19</v>
      </c>
      <c r="BN39" s="144">
        <v>33.159999999999997</v>
      </c>
    </row>
    <row r="40" spans="2:67">
      <c r="C40" s="177"/>
      <c r="D40" s="294"/>
      <c r="E40" s="177">
        <v>2.0329999999999999</v>
      </c>
      <c r="F40" s="294"/>
      <c r="G40" s="149"/>
      <c r="I40" s="177"/>
      <c r="J40" s="294"/>
      <c r="K40" s="177">
        <v>0.89900000000000002</v>
      </c>
      <c r="L40" s="294"/>
      <c r="Q40" s="150"/>
      <c r="R40" s="300"/>
      <c r="S40" s="27" t="s">
        <v>5</v>
      </c>
      <c r="T40" s="45">
        <v>0.27</v>
      </c>
      <c r="U40" s="19">
        <v>0.10542431272854338</v>
      </c>
      <c r="V40" s="29">
        <v>8</v>
      </c>
      <c r="AE40" s="295" t="s">
        <v>118</v>
      </c>
      <c r="AF40" s="142">
        <f>AF37-(2*AF38)</f>
        <v>26.18522367396459</v>
      </c>
      <c r="AG40" s="142">
        <f t="shared" ref="AG40:AH40" si="29">AG37-(2*AG38)</f>
        <v>9.572107494839825</v>
      </c>
      <c r="AH40" s="142">
        <f t="shared" si="29"/>
        <v>12.630369649649802</v>
      </c>
      <c r="BL40" s="144" t="s">
        <v>194</v>
      </c>
      <c r="BM40" s="144">
        <v>0.25</v>
      </c>
      <c r="BN40" s="144">
        <v>21.94</v>
      </c>
    </row>
    <row r="41" spans="2:67">
      <c r="C41" s="177"/>
      <c r="D41" s="294"/>
      <c r="E41" s="177"/>
      <c r="F41" s="294"/>
      <c r="G41" s="149"/>
      <c r="I41" s="177"/>
      <c r="J41" s="294"/>
      <c r="K41" s="177"/>
      <c r="L41" s="294"/>
      <c r="R41" s="312"/>
      <c r="S41" s="46" t="s">
        <v>21</v>
      </c>
      <c r="T41" s="47">
        <v>0.20611111111111111</v>
      </c>
      <c r="U41" s="48">
        <v>9.7446147353227514E-2</v>
      </c>
      <c r="V41" s="49">
        <v>18</v>
      </c>
      <c r="AE41" s="296"/>
      <c r="AF41" s="142">
        <f t="shared" ref="AF41:AH41" si="30">AF37+(2*AF38)</f>
        <v>35.447510497356404</v>
      </c>
      <c r="AG41" s="142">
        <f t="shared" si="30"/>
        <v>33.298610284033266</v>
      </c>
      <c r="AH41" s="142">
        <f t="shared" si="30"/>
        <v>32.774516554401274</v>
      </c>
      <c r="BL41" s="144" t="s">
        <v>194</v>
      </c>
      <c r="BM41" s="144">
        <v>0.28000000000000003</v>
      </c>
      <c r="BN41" s="144">
        <v>22.48</v>
      </c>
    </row>
    <row r="42" spans="2:67">
      <c r="C42" s="177">
        <v>1.39</v>
      </c>
      <c r="D42" s="294">
        <f t="shared" ref="D42:F42" si="31">AVERAGE(C42:C46)</f>
        <v>2.7229999999999999</v>
      </c>
      <c r="E42" s="177">
        <v>0.64200000000000002</v>
      </c>
      <c r="F42" s="294">
        <f t="shared" si="31"/>
        <v>1.92875</v>
      </c>
      <c r="G42" s="149"/>
      <c r="I42" s="177">
        <v>1.0389999999999999</v>
      </c>
      <c r="J42" s="294">
        <f t="shared" ref="J42" si="32">AVERAGE(I42:I46)</f>
        <v>1.59375</v>
      </c>
      <c r="K42" s="177">
        <v>0.17899999999999999</v>
      </c>
      <c r="L42" s="294">
        <f t="shared" ref="L42" si="33">AVERAGE(K42:K46)</f>
        <v>1.08175</v>
      </c>
      <c r="R42" s="313" t="s">
        <v>2</v>
      </c>
      <c r="S42" s="50" t="s">
        <v>4</v>
      </c>
      <c r="T42" s="51">
        <v>0.22600000000000001</v>
      </c>
      <c r="U42" s="52">
        <v>5.738757124441958E-2</v>
      </c>
      <c r="V42" s="53">
        <v>10</v>
      </c>
      <c r="AF42" s="185"/>
      <c r="BL42" s="144" t="s">
        <v>194</v>
      </c>
      <c r="BM42" s="144">
        <v>0.2</v>
      </c>
      <c r="BN42" s="144">
        <v>27.76</v>
      </c>
    </row>
    <row r="43" spans="2:67">
      <c r="C43" s="177">
        <v>2.68</v>
      </c>
      <c r="D43" s="294"/>
      <c r="E43" s="177">
        <v>1.21</v>
      </c>
      <c r="F43" s="294"/>
      <c r="G43" s="149"/>
      <c r="I43" s="177">
        <v>2.35</v>
      </c>
      <c r="J43" s="294"/>
      <c r="K43" s="177">
        <v>0.51</v>
      </c>
      <c r="L43" s="294"/>
      <c r="R43" s="300"/>
      <c r="S43" s="27" t="s">
        <v>5</v>
      </c>
      <c r="T43" s="45">
        <v>0.14400000000000002</v>
      </c>
      <c r="U43" s="19">
        <v>7.1211734363875109E-2</v>
      </c>
      <c r="V43" s="29">
        <v>10</v>
      </c>
      <c r="BL43" s="144" t="s">
        <v>194</v>
      </c>
      <c r="BM43" s="144">
        <v>0.16</v>
      </c>
      <c r="BN43" s="144">
        <v>33.159999999999997</v>
      </c>
    </row>
    <row r="44" spans="2:67" ht="15.75" thickBot="1">
      <c r="C44" s="177">
        <v>2.7440000000000002</v>
      </c>
      <c r="D44" s="294"/>
      <c r="E44" s="177">
        <v>2.6040000000000001</v>
      </c>
      <c r="F44" s="294"/>
      <c r="G44" s="149"/>
      <c r="I44" s="177">
        <v>1.17</v>
      </c>
      <c r="J44" s="294"/>
      <c r="K44" s="177">
        <v>2.3149999999999999</v>
      </c>
      <c r="L44" s="294"/>
      <c r="R44" s="312"/>
      <c r="S44" s="46" t="s">
        <v>21</v>
      </c>
      <c r="T44" s="47">
        <v>0.18500000000000005</v>
      </c>
      <c r="U44" s="48">
        <v>7.5707192177285387E-2</v>
      </c>
      <c r="V44" s="49">
        <v>20</v>
      </c>
      <c r="AP44" s="335" t="s">
        <v>16</v>
      </c>
      <c r="AQ44" s="336"/>
      <c r="AR44" s="336"/>
      <c r="AS44"/>
      <c r="AT44"/>
      <c r="AU44"/>
      <c r="AV44"/>
      <c r="AW44"/>
    </row>
    <row r="45" spans="2:67" ht="15.75" thickBot="1">
      <c r="C45" s="177">
        <v>4.0780000000000003</v>
      </c>
      <c r="D45" s="294"/>
      <c r="E45" s="177">
        <v>3.2589999999999999</v>
      </c>
      <c r="F45" s="294"/>
      <c r="G45" s="149"/>
      <c r="I45" s="177">
        <v>1.8160000000000001</v>
      </c>
      <c r="J45" s="294"/>
      <c r="K45" s="177">
        <v>1.323</v>
      </c>
      <c r="L45" s="294"/>
      <c r="R45" s="304" t="s">
        <v>21</v>
      </c>
      <c r="S45" s="50" t="s">
        <v>4</v>
      </c>
      <c r="T45" s="51">
        <v>0.1905</v>
      </c>
      <c r="U45" s="52">
        <v>6.4764756497732057E-2</v>
      </c>
      <c r="V45" s="53">
        <v>20</v>
      </c>
      <c r="AP45" s="337" t="s">
        <v>0</v>
      </c>
      <c r="AQ45" s="338"/>
      <c r="AR45" s="244" t="s">
        <v>17</v>
      </c>
      <c r="AS45"/>
      <c r="AT45"/>
      <c r="AU45"/>
      <c r="AV45"/>
      <c r="AW45"/>
      <c r="AZ45" s="306" t="s">
        <v>198</v>
      </c>
      <c r="BA45" s="307"/>
      <c r="BB45" s="307"/>
      <c r="BC45" s="307"/>
      <c r="BF45" s="306" t="s">
        <v>198</v>
      </c>
      <c r="BG45" s="307"/>
      <c r="BH45" s="307"/>
      <c r="BI45" s="307"/>
      <c r="BL45" s="306" t="s">
        <v>198</v>
      </c>
      <c r="BM45" s="307"/>
      <c r="BN45" s="307"/>
      <c r="BO45" s="307"/>
    </row>
    <row r="46" spans="2:67" s="232" customFormat="1" ht="29.25" thickBot="1">
      <c r="B46" s="236"/>
      <c r="C46" s="177"/>
      <c r="D46" s="294"/>
      <c r="E46" s="177"/>
      <c r="F46" s="294"/>
      <c r="G46" s="237"/>
      <c r="H46" s="236"/>
      <c r="I46" s="177"/>
      <c r="J46" s="294"/>
      <c r="K46" s="177"/>
      <c r="L46" s="294"/>
      <c r="M46" s="236"/>
      <c r="N46" s="236"/>
      <c r="O46" s="236"/>
      <c r="P46" s="236"/>
      <c r="R46" s="300"/>
      <c r="S46" s="238" t="s">
        <v>5</v>
      </c>
      <c r="T46" s="239">
        <v>0.2</v>
      </c>
      <c r="U46" s="240">
        <v>0.10682586159672365</v>
      </c>
      <c r="V46" s="241">
        <v>18</v>
      </c>
      <c r="AE46" s="306" t="s">
        <v>19</v>
      </c>
      <c r="AF46" s="307"/>
      <c r="AG46" s="307"/>
      <c r="AH46" s="307"/>
      <c r="AI46" s="307"/>
      <c r="AP46" s="339" t="s">
        <v>18</v>
      </c>
      <c r="AQ46" s="106" t="s">
        <v>2</v>
      </c>
      <c r="AR46" s="245">
        <v>20</v>
      </c>
      <c r="AS46"/>
      <c r="AT46"/>
      <c r="AU46"/>
      <c r="AV46"/>
      <c r="AW46"/>
      <c r="AZ46" s="297" t="s">
        <v>0</v>
      </c>
      <c r="BA46" s="298"/>
      <c r="BB46" s="242" t="s">
        <v>203</v>
      </c>
      <c r="BC46" s="243" t="s">
        <v>202</v>
      </c>
      <c r="BF46" s="297" t="s">
        <v>0</v>
      </c>
      <c r="BG46" s="298"/>
      <c r="BH46" s="242" t="s">
        <v>204</v>
      </c>
      <c r="BI46" s="243" t="s">
        <v>202</v>
      </c>
      <c r="BL46" s="297" t="s">
        <v>0</v>
      </c>
      <c r="BM46" s="298"/>
      <c r="BN46" s="242" t="s">
        <v>205</v>
      </c>
      <c r="BO46" s="243" t="s">
        <v>202</v>
      </c>
    </row>
    <row r="47" spans="2:67" ht="17.25" thickBot="1">
      <c r="C47" s="177">
        <v>2.0110000000000001</v>
      </c>
      <c r="D47" s="294">
        <f t="shared" ref="D47:F47" si="34">AVERAGE(C47:C51)</f>
        <v>2.9076666666666662</v>
      </c>
      <c r="E47" s="177">
        <v>2.0539999999999998</v>
      </c>
      <c r="F47" s="294">
        <f t="shared" si="34"/>
        <v>3.4085999999999999</v>
      </c>
      <c r="G47" s="149"/>
      <c r="I47" s="177">
        <v>0.70499999999999996</v>
      </c>
      <c r="J47" s="294">
        <f t="shared" ref="J47" si="35">AVERAGE(I47:I51)</f>
        <v>2.08</v>
      </c>
      <c r="K47" s="177">
        <v>0.68200000000000005</v>
      </c>
      <c r="L47" s="294">
        <f t="shared" ref="L47" si="36">AVERAGE(K47:K51)</f>
        <v>1.1013999999999999</v>
      </c>
      <c r="R47" s="305"/>
      <c r="S47" s="31" t="s">
        <v>21</v>
      </c>
      <c r="T47" s="54">
        <v>0.19500000000000001</v>
      </c>
      <c r="U47" s="21">
        <v>8.6140990650620405E-2</v>
      </c>
      <c r="V47" s="33">
        <v>38</v>
      </c>
      <c r="AE47" s="308" t="s">
        <v>187</v>
      </c>
      <c r="AF47" s="307"/>
      <c r="AG47" s="307"/>
      <c r="AH47" s="307"/>
      <c r="AI47" s="307"/>
      <c r="AP47" s="340"/>
      <c r="AQ47" s="191" t="s">
        <v>1</v>
      </c>
      <c r="AR47" s="246">
        <v>18</v>
      </c>
      <c r="AS47"/>
      <c r="AT47"/>
      <c r="AU47"/>
      <c r="AV47"/>
      <c r="AW47"/>
      <c r="AZ47" s="311" t="s">
        <v>203</v>
      </c>
      <c r="BA47" s="24" t="s">
        <v>199</v>
      </c>
      <c r="BB47" s="152">
        <v>1</v>
      </c>
      <c r="BC47" s="229" t="s">
        <v>201</v>
      </c>
      <c r="BF47" s="311" t="s">
        <v>204</v>
      </c>
      <c r="BG47" s="24" t="s">
        <v>199</v>
      </c>
      <c r="BH47" s="152">
        <v>1</v>
      </c>
      <c r="BI47" s="57">
        <v>0.2629165953263351</v>
      </c>
      <c r="BL47" s="311" t="s">
        <v>205</v>
      </c>
      <c r="BM47" s="24" t="s">
        <v>199</v>
      </c>
      <c r="BN47" s="152">
        <v>1</v>
      </c>
      <c r="BO47" s="57">
        <v>3.9347809628232665E-2</v>
      </c>
    </row>
    <row r="48" spans="2:67" ht="30" thickBot="1">
      <c r="C48" s="177">
        <v>2.06</v>
      </c>
      <c r="D48" s="294"/>
      <c r="E48" s="177">
        <v>1.7270000000000001</v>
      </c>
      <c r="F48" s="294"/>
      <c r="G48" s="149"/>
      <c r="I48" s="177">
        <v>1.38</v>
      </c>
      <c r="J48" s="294"/>
      <c r="K48" s="177">
        <v>0.621</v>
      </c>
      <c r="L48" s="294"/>
      <c r="AE48" s="137" t="s">
        <v>188</v>
      </c>
      <c r="AF48" s="138" t="s">
        <v>149</v>
      </c>
      <c r="AG48" s="139" t="s">
        <v>13</v>
      </c>
      <c r="AH48" s="139" t="s">
        <v>150</v>
      </c>
      <c r="AI48" s="23" t="s">
        <v>151</v>
      </c>
      <c r="AP48" s="341" t="s">
        <v>51</v>
      </c>
      <c r="AQ48" s="191" t="s">
        <v>5</v>
      </c>
      <c r="AR48" s="246">
        <v>18</v>
      </c>
      <c r="AS48"/>
      <c r="AT48"/>
      <c r="AU48"/>
      <c r="AV48"/>
      <c r="AW48"/>
      <c r="AZ48" s="300"/>
      <c r="BA48" s="27" t="s">
        <v>107</v>
      </c>
      <c r="BB48" s="214"/>
      <c r="BC48" s="267">
        <v>4.6630712691803772E-2</v>
      </c>
      <c r="BF48" s="300"/>
      <c r="BG48" s="27" t="s">
        <v>107</v>
      </c>
      <c r="BH48" s="214"/>
      <c r="BI48" s="58">
        <v>0.26274106175052242</v>
      </c>
      <c r="BL48" s="300"/>
      <c r="BM48" s="27" t="s">
        <v>107</v>
      </c>
      <c r="BN48" s="214"/>
      <c r="BO48" s="58">
        <v>0.8145624520227619</v>
      </c>
    </row>
    <row r="49" spans="2:67" ht="15.75" thickBot="1">
      <c r="C49" s="177">
        <v>4.6520000000000001</v>
      </c>
      <c r="D49" s="294"/>
      <c r="E49" s="177">
        <v>3.03</v>
      </c>
      <c r="F49" s="294"/>
      <c r="G49" s="149"/>
      <c r="I49" s="177">
        <v>4.1550000000000002</v>
      </c>
      <c r="J49" s="294"/>
      <c r="K49" s="177">
        <v>1.99</v>
      </c>
      <c r="L49" s="294"/>
      <c r="R49" s="306" t="s">
        <v>30</v>
      </c>
      <c r="S49" s="307"/>
      <c r="T49" s="307"/>
      <c r="U49" s="307"/>
      <c r="V49" s="307"/>
      <c r="W49" s="307"/>
      <c r="X49" s="307"/>
      <c r="Y49" s="307"/>
      <c r="Z49" s="307"/>
      <c r="AE49" s="16" t="s">
        <v>144</v>
      </c>
      <c r="AF49" s="152">
        <v>4</v>
      </c>
      <c r="AG49" s="153">
        <v>30.816367087500002</v>
      </c>
      <c r="AH49" s="17">
        <v>2.3155717038882622</v>
      </c>
      <c r="AI49" s="215">
        <v>7.5140969644910682E-2</v>
      </c>
      <c r="AP49" s="342"/>
      <c r="AQ49" s="111" t="s">
        <v>123</v>
      </c>
      <c r="AR49" s="247">
        <v>20</v>
      </c>
      <c r="AS49"/>
      <c r="AT49"/>
      <c r="AU49"/>
      <c r="AV49"/>
      <c r="AW49"/>
      <c r="AZ49" s="312"/>
      <c r="BA49" s="46" t="s">
        <v>17</v>
      </c>
      <c r="BB49" s="230">
        <v>20</v>
      </c>
      <c r="BC49" s="49">
        <v>20</v>
      </c>
      <c r="BF49" s="312"/>
      <c r="BG49" s="46" t="s">
        <v>17</v>
      </c>
      <c r="BH49" s="230">
        <v>20</v>
      </c>
      <c r="BI49" s="49">
        <v>20</v>
      </c>
      <c r="BL49" s="312"/>
      <c r="BM49" s="46" t="s">
        <v>17</v>
      </c>
      <c r="BN49" s="230">
        <v>38</v>
      </c>
      <c r="BO49" s="49">
        <v>38</v>
      </c>
    </row>
    <row r="50" spans="2:67" ht="17.25" thickBot="1">
      <c r="C50" s="177"/>
      <c r="D50" s="294"/>
      <c r="E50" s="177">
        <v>3.8730000000000002</v>
      </c>
      <c r="F50" s="294"/>
      <c r="G50" s="149"/>
      <c r="I50" s="177"/>
      <c r="J50" s="294"/>
      <c r="K50" s="177">
        <v>0.94299999999999995</v>
      </c>
      <c r="L50" s="294"/>
      <c r="R50" s="308" t="s">
        <v>61</v>
      </c>
      <c r="S50" s="307"/>
      <c r="T50" s="307"/>
      <c r="U50" s="307"/>
      <c r="V50" s="307"/>
      <c r="W50" s="307"/>
      <c r="X50" s="307"/>
      <c r="Y50" s="307"/>
      <c r="Z50" s="307"/>
      <c r="AE50" s="18" t="s">
        <v>145</v>
      </c>
      <c r="AF50" s="169">
        <v>19</v>
      </c>
      <c r="AG50" s="216">
        <v>21.43535888894737</v>
      </c>
      <c r="AH50" s="19">
        <v>5.9316256984907687</v>
      </c>
      <c r="AI50" s="217">
        <v>0.27672154822419459</v>
      </c>
      <c r="AP50"/>
      <c r="AQ50"/>
      <c r="AR50"/>
      <c r="AS50"/>
      <c r="AT50"/>
      <c r="AU50"/>
      <c r="AV50"/>
      <c r="AW50"/>
      <c r="AZ50" s="304" t="s">
        <v>202</v>
      </c>
      <c r="BA50" s="50" t="s">
        <v>199</v>
      </c>
      <c r="BB50" s="223" t="s">
        <v>201</v>
      </c>
      <c r="BC50" s="53">
        <v>1</v>
      </c>
      <c r="BF50" s="304" t="s">
        <v>202</v>
      </c>
      <c r="BG50" s="50" t="s">
        <v>199</v>
      </c>
      <c r="BH50" s="69">
        <v>0.2629165953263351</v>
      </c>
      <c r="BI50" s="53">
        <v>1</v>
      </c>
      <c r="BL50" s="304" t="s">
        <v>202</v>
      </c>
      <c r="BM50" s="50" t="s">
        <v>199</v>
      </c>
      <c r="BN50" s="69">
        <v>3.9347809628232665E-2</v>
      </c>
      <c r="BO50" s="53">
        <v>1</v>
      </c>
    </row>
    <row r="51" spans="2:67" ht="32.25" thickBot="1">
      <c r="C51" s="177"/>
      <c r="D51" s="294"/>
      <c r="E51" s="177">
        <v>6.359</v>
      </c>
      <c r="F51" s="294"/>
      <c r="G51" s="149"/>
      <c r="I51" s="177"/>
      <c r="J51" s="294"/>
      <c r="K51" s="177">
        <v>1.2709999999999999</v>
      </c>
      <c r="L51" s="294"/>
      <c r="R51" s="130" t="s">
        <v>27</v>
      </c>
      <c r="S51" s="131" t="s">
        <v>28</v>
      </c>
      <c r="T51" s="132" t="s">
        <v>26</v>
      </c>
      <c r="U51" s="132" t="s">
        <v>29</v>
      </c>
      <c r="V51" s="132" t="s">
        <v>22</v>
      </c>
      <c r="W51" s="132" t="s">
        <v>23</v>
      </c>
      <c r="X51" s="132" t="s">
        <v>24</v>
      </c>
      <c r="Y51" s="132" t="s">
        <v>25</v>
      </c>
      <c r="Z51" s="23" t="s">
        <v>73</v>
      </c>
      <c r="AE51" s="18" t="s">
        <v>146</v>
      </c>
      <c r="AF51" s="169">
        <v>29</v>
      </c>
      <c r="AG51" s="216">
        <v>22.702443101379309</v>
      </c>
      <c r="AH51" s="19">
        <v>5.0360367260961922</v>
      </c>
      <c r="AI51" s="217">
        <v>0.22182796378378428</v>
      </c>
      <c r="AP51" s="335" t="s">
        <v>30</v>
      </c>
      <c r="AQ51" s="336"/>
      <c r="AR51" s="336"/>
      <c r="AS51" s="336"/>
      <c r="AT51" s="336"/>
      <c r="AU51" s="336"/>
      <c r="AV51"/>
      <c r="AW51"/>
      <c r="AZ51" s="300"/>
      <c r="BA51" s="27" t="s">
        <v>107</v>
      </c>
      <c r="BB51" s="37">
        <v>4.6630712691803772E-2</v>
      </c>
      <c r="BC51" s="8"/>
      <c r="BF51" s="300"/>
      <c r="BG51" s="27" t="s">
        <v>107</v>
      </c>
      <c r="BH51" s="37">
        <v>0.26274106175052242</v>
      </c>
      <c r="BI51" s="8"/>
      <c r="BL51" s="300"/>
      <c r="BM51" s="27" t="s">
        <v>107</v>
      </c>
      <c r="BN51" s="37">
        <v>0.8145624520227619</v>
      </c>
      <c r="BO51" s="8"/>
    </row>
    <row r="52" spans="2:67" ht="29.25" thickBot="1">
      <c r="C52" s="177">
        <v>1.494</v>
      </c>
      <c r="D52" s="294">
        <f t="shared" ref="D52:F52" si="37">AVERAGE(C52:C56)</f>
        <v>2.94475</v>
      </c>
      <c r="E52" s="177">
        <v>1.5069999999999999</v>
      </c>
      <c r="F52" s="294">
        <f t="shared" si="37"/>
        <v>1.9235</v>
      </c>
      <c r="G52" s="149"/>
      <c r="I52" s="177">
        <v>0.26600000000000001</v>
      </c>
      <c r="J52" s="294">
        <f t="shared" ref="J52" si="38">AVERAGE(I52:I56)</f>
        <v>1.18025</v>
      </c>
      <c r="K52" s="177">
        <v>0.41599999999999998</v>
      </c>
      <c r="L52" s="294">
        <f t="shared" ref="L52" si="39">AVERAGE(K52:K56)</f>
        <v>1.2304999999999999</v>
      </c>
      <c r="R52" s="16" t="s">
        <v>52</v>
      </c>
      <c r="S52" s="56" t="s">
        <v>79</v>
      </c>
      <c r="T52" s="35">
        <v>3</v>
      </c>
      <c r="U52" s="36">
        <v>3.2206666666666661E-2</v>
      </c>
      <c r="V52" s="36">
        <v>6.1542554187976526</v>
      </c>
      <c r="W52" s="36">
        <v>1.8566428110958638E-3</v>
      </c>
      <c r="X52" s="36">
        <v>0.35192132580586405</v>
      </c>
      <c r="Y52" s="36">
        <v>18.462766256392957</v>
      </c>
      <c r="Z52" s="57">
        <v>0.94041447177879456</v>
      </c>
      <c r="AE52" s="20" t="s">
        <v>21</v>
      </c>
      <c r="AF52" s="155">
        <v>52</v>
      </c>
      <c r="AG52" s="156">
        <v>22.863618022692304</v>
      </c>
      <c r="AH52" s="21">
        <v>5.6914527195131255</v>
      </c>
      <c r="AI52" s="218">
        <v>0.24893053732197232</v>
      </c>
      <c r="AP52" s="343" t="s">
        <v>211</v>
      </c>
      <c r="AQ52" s="336"/>
      <c r="AR52" s="336"/>
      <c r="AS52" s="336"/>
      <c r="AT52" s="336"/>
      <c r="AU52" s="336"/>
      <c r="AV52"/>
      <c r="AW52"/>
      <c r="AZ52" s="305"/>
      <c r="BA52" s="31" t="s">
        <v>17</v>
      </c>
      <c r="BB52" s="155">
        <v>20</v>
      </c>
      <c r="BC52" s="33">
        <v>38</v>
      </c>
      <c r="BF52" s="305"/>
      <c r="BG52" s="31" t="s">
        <v>17</v>
      </c>
      <c r="BH52" s="155">
        <v>20</v>
      </c>
      <c r="BI52" s="33">
        <v>38</v>
      </c>
      <c r="BL52" s="305"/>
      <c r="BM52" s="31" t="s">
        <v>17</v>
      </c>
      <c r="BN52" s="155">
        <v>38</v>
      </c>
      <c r="BO52" s="33">
        <v>38</v>
      </c>
    </row>
    <row r="53" spans="2:67" ht="25.5" thickBot="1">
      <c r="C53" s="177">
        <v>2.778</v>
      </c>
      <c r="D53" s="294"/>
      <c r="E53" s="177">
        <v>1.7110000000000001</v>
      </c>
      <c r="F53" s="294"/>
      <c r="G53" s="149"/>
      <c r="I53" s="177">
        <v>0.93400000000000005</v>
      </c>
      <c r="J53" s="294"/>
      <c r="K53" s="177">
        <v>0.59199999999999997</v>
      </c>
      <c r="L53" s="294"/>
      <c r="R53" s="18" t="s">
        <v>31</v>
      </c>
      <c r="S53" s="37">
        <v>1.487117647058825</v>
      </c>
      <c r="T53" s="38">
        <v>1</v>
      </c>
      <c r="U53" s="39">
        <v>1.487117647058825</v>
      </c>
      <c r="V53" s="39">
        <v>284.16793120890259</v>
      </c>
      <c r="W53" s="39">
        <v>4.4268905920873649E-18</v>
      </c>
      <c r="X53" s="39">
        <v>0.89313819318366094</v>
      </c>
      <c r="Y53" s="39">
        <v>284.16793120890259</v>
      </c>
      <c r="Z53" s="58">
        <v>1</v>
      </c>
      <c r="AG53" s="2"/>
      <c r="AH53" s="2"/>
      <c r="AI53" s="2"/>
      <c r="AP53" s="187" t="s">
        <v>27</v>
      </c>
      <c r="AQ53" s="103" t="s">
        <v>28</v>
      </c>
      <c r="AR53" s="104" t="s">
        <v>26</v>
      </c>
      <c r="AS53" s="104" t="s">
        <v>29</v>
      </c>
      <c r="AT53" s="104" t="s">
        <v>22</v>
      </c>
      <c r="AU53" s="105" t="s">
        <v>23</v>
      </c>
      <c r="AV53"/>
      <c r="AW53"/>
      <c r="AZ53" s="283" t="s">
        <v>200</v>
      </c>
      <c r="BA53" s="307"/>
      <c r="BB53" s="307"/>
      <c r="BC53" s="307"/>
      <c r="BF53" s="283" t="s">
        <v>200</v>
      </c>
      <c r="BG53" s="307"/>
      <c r="BH53" s="307"/>
      <c r="BI53" s="307"/>
      <c r="BL53" s="231"/>
      <c r="BM53" s="231"/>
      <c r="BN53" s="231"/>
      <c r="BO53" s="231"/>
    </row>
    <row r="54" spans="2:67" ht="15.75" thickBot="1">
      <c r="C54" s="177">
        <v>2.93</v>
      </c>
      <c r="D54" s="294"/>
      <c r="E54" s="177">
        <v>2.0499999999999998</v>
      </c>
      <c r="F54" s="294"/>
      <c r="G54" s="149"/>
      <c r="I54" s="177">
        <v>2.21</v>
      </c>
      <c r="J54" s="294"/>
      <c r="K54" s="177">
        <v>2.94</v>
      </c>
      <c r="L54" s="294"/>
      <c r="R54" s="18" t="s">
        <v>18</v>
      </c>
      <c r="S54" s="37">
        <v>7.1176470588234985E-3</v>
      </c>
      <c r="T54" s="38">
        <v>1</v>
      </c>
      <c r="U54" s="39">
        <v>7.1176470588234985E-3</v>
      </c>
      <c r="V54" s="39">
        <v>1.3600854268532507</v>
      </c>
      <c r="W54" s="39">
        <v>0.2516383019414099</v>
      </c>
      <c r="X54" s="39">
        <v>3.846386145380664E-2</v>
      </c>
      <c r="Y54" s="39">
        <v>1.3600854268532507</v>
      </c>
      <c r="Z54" s="58">
        <v>0.20524902599238537</v>
      </c>
      <c r="AE54" s="306" t="s">
        <v>175</v>
      </c>
      <c r="AF54" s="307"/>
      <c r="AG54" s="307"/>
      <c r="AH54" s="307"/>
      <c r="AI54" s="2"/>
      <c r="AP54" s="188" t="s">
        <v>52</v>
      </c>
      <c r="AQ54" s="204" t="s">
        <v>206</v>
      </c>
      <c r="AR54" s="120">
        <v>3</v>
      </c>
      <c r="AS54" s="119">
        <v>51.671301708247903</v>
      </c>
      <c r="AT54" s="119">
        <v>1.7947851626195399</v>
      </c>
      <c r="AU54" s="193">
        <v>0.16674303540584029</v>
      </c>
      <c r="AV54"/>
      <c r="AW54"/>
    </row>
    <row r="55" spans="2:67" ht="30" thickBot="1">
      <c r="C55" s="177">
        <v>4.577</v>
      </c>
      <c r="D55" s="294"/>
      <c r="E55" s="177">
        <v>2.4260000000000002</v>
      </c>
      <c r="F55" s="294"/>
      <c r="G55" s="149"/>
      <c r="I55" s="177">
        <v>1.3109999999999999</v>
      </c>
      <c r="J55" s="294"/>
      <c r="K55" s="177">
        <v>0.97399999999999998</v>
      </c>
      <c r="L55" s="294"/>
      <c r="R55" s="18" t="s">
        <v>51</v>
      </c>
      <c r="S55" s="37">
        <v>2.5623529411764922E-3</v>
      </c>
      <c r="T55" s="38">
        <v>1</v>
      </c>
      <c r="U55" s="39">
        <v>2.5623529411764922E-3</v>
      </c>
      <c r="V55" s="39">
        <v>0.48963075366717651</v>
      </c>
      <c r="W55" s="39">
        <v>0.48885229961306798</v>
      </c>
      <c r="X55" s="39">
        <v>1.4196462616959608E-2</v>
      </c>
      <c r="Y55" s="39">
        <v>0.48963075366717651</v>
      </c>
      <c r="Z55" s="58">
        <v>0.10444905998205933</v>
      </c>
      <c r="AE55" s="297" t="s">
        <v>0</v>
      </c>
      <c r="AF55" s="298"/>
      <c r="AG55" s="138" t="s">
        <v>152</v>
      </c>
      <c r="AH55" s="23" t="s">
        <v>153</v>
      </c>
      <c r="AI55" s="2"/>
      <c r="AP55" s="189" t="s">
        <v>31</v>
      </c>
      <c r="AQ55" s="199">
        <v>19595.521969515583</v>
      </c>
      <c r="AR55" s="201">
        <v>1</v>
      </c>
      <c r="AS55" s="200">
        <v>19595.521969515583</v>
      </c>
      <c r="AT55" s="200">
        <v>680.64381817301705</v>
      </c>
      <c r="AU55" s="202">
        <v>4.5562716276603478E-24</v>
      </c>
      <c r="AV55"/>
      <c r="AW55"/>
    </row>
    <row r="56" spans="2:67" ht="28.5">
      <c r="C56" s="177"/>
      <c r="D56" s="294"/>
      <c r="E56" s="177"/>
      <c r="F56" s="294"/>
      <c r="G56" s="149"/>
      <c r="I56" s="177"/>
      <c r="J56" s="294"/>
      <c r="K56" s="177"/>
      <c r="L56" s="294"/>
      <c r="R56" s="18" t="s">
        <v>53</v>
      </c>
      <c r="S56" s="37">
        <v>9.1315294117647022E-2</v>
      </c>
      <c r="T56" s="38">
        <v>1</v>
      </c>
      <c r="U56" s="39">
        <v>9.1315294117647022E-2</v>
      </c>
      <c r="V56" s="39">
        <v>17.449109200247278</v>
      </c>
      <c r="W56" s="123">
        <v>1.9429483312654808E-4</v>
      </c>
      <c r="X56" s="39">
        <v>0.33915279528617015</v>
      </c>
      <c r="Y56" s="39">
        <v>17.449109200247278</v>
      </c>
      <c r="Z56" s="58">
        <v>0.98198591840767535</v>
      </c>
      <c r="AE56" s="299" t="s">
        <v>154</v>
      </c>
      <c r="AF56" s="24" t="s">
        <v>31</v>
      </c>
      <c r="AG56" s="152">
        <v>1</v>
      </c>
      <c r="AH56" s="26">
        <v>1</v>
      </c>
      <c r="AI56" s="2"/>
      <c r="AP56" s="189" t="s">
        <v>18</v>
      </c>
      <c r="AQ56" s="199">
        <v>7.662838156167977</v>
      </c>
      <c r="AR56" s="201">
        <v>1</v>
      </c>
      <c r="AS56" s="200">
        <v>7.662838156167977</v>
      </c>
      <c r="AT56" s="200">
        <v>0.26616608778117634</v>
      </c>
      <c r="AU56" s="202">
        <v>0.60925425209314954</v>
      </c>
      <c r="AV56"/>
      <c r="AW56"/>
    </row>
    <row r="57" spans="2:67">
      <c r="B57" s="4" t="s">
        <v>13</v>
      </c>
      <c r="C57" s="5">
        <f>AVERAGE(C7:C56)</f>
        <v>2.6052000000000004</v>
      </c>
      <c r="D57" s="5">
        <f t="shared" ref="D57:F57" si="40">AVERAGE(D7:D56)</f>
        <v>2.610408333333333</v>
      </c>
      <c r="E57" s="5">
        <f t="shared" si="40"/>
        <v>1.9884358974358975</v>
      </c>
      <c r="F57" s="5">
        <f t="shared" si="40"/>
        <v>1.9758433333333336</v>
      </c>
      <c r="G57" s="149"/>
      <c r="H57" s="4" t="s">
        <v>13</v>
      </c>
      <c r="I57" s="5">
        <f>AVERAGE(I7:I56)</f>
        <v>1.7202285714285719</v>
      </c>
      <c r="J57" s="5">
        <f t="shared" ref="J57" si="41">AVERAGE(J7:J56)</f>
        <v>1.7207750000000002</v>
      </c>
      <c r="K57" s="5">
        <f t="shared" ref="K57" si="42">AVERAGE(K7:K56)</f>
        <v>0.96817948717948688</v>
      </c>
      <c r="L57" s="5">
        <f t="shared" ref="L57" si="43">AVERAGE(L7:L56)</f>
        <v>0.98646999999999996</v>
      </c>
      <c r="R57" s="18" t="s">
        <v>32</v>
      </c>
      <c r="S57" s="37">
        <v>0.17793000000000003</v>
      </c>
      <c r="T57" s="38">
        <v>34</v>
      </c>
      <c r="U57" s="39">
        <v>5.2332352941176479E-3</v>
      </c>
      <c r="V57" s="7"/>
      <c r="W57" s="7"/>
      <c r="X57" s="7"/>
      <c r="Y57" s="7"/>
      <c r="Z57" s="8"/>
      <c r="AE57" s="300"/>
      <c r="AF57" s="27" t="s">
        <v>188</v>
      </c>
      <c r="AG57" s="169">
        <v>3</v>
      </c>
      <c r="AH57" s="29">
        <v>2</v>
      </c>
      <c r="AI57" s="2"/>
      <c r="AP57" s="189" t="s">
        <v>51</v>
      </c>
      <c r="AQ57" s="199">
        <v>1.732553597113889</v>
      </c>
      <c r="AR57" s="201">
        <v>1</v>
      </c>
      <c r="AS57" s="200">
        <v>1.732553597113889</v>
      </c>
      <c r="AT57" s="200">
        <v>6.0179662341403026E-2</v>
      </c>
      <c r="AU57" s="202">
        <v>0.80768692095864958</v>
      </c>
      <c r="AV57"/>
      <c r="AW57"/>
    </row>
    <row r="58" spans="2:67" ht="24">
      <c r="B58" s="6" t="s">
        <v>14</v>
      </c>
      <c r="C58" s="5">
        <f>STDEV(C7:C56)</f>
        <v>1.0279510688743891</v>
      </c>
      <c r="D58" s="5">
        <f t="shared" ref="D58:F58" si="44">STDEV(D7:D56)</f>
        <v>0.51282286946618505</v>
      </c>
      <c r="E58" s="5">
        <f t="shared" si="44"/>
        <v>1.0593062226827072</v>
      </c>
      <c r="F58" s="5">
        <f t="shared" si="44"/>
        <v>0.65594041204071785</v>
      </c>
      <c r="G58" s="149"/>
      <c r="H58" s="6" t="s">
        <v>14</v>
      </c>
      <c r="I58" s="5">
        <f>STDEV(I7:I56)</f>
        <v>1.2280528127586241</v>
      </c>
      <c r="J58" s="5">
        <f t="shared" ref="J58:L58" si="45">STDEV(J7:J56)</f>
        <v>0.77087504096375015</v>
      </c>
      <c r="K58" s="5">
        <f t="shared" si="45"/>
        <v>0.73279967363080556</v>
      </c>
      <c r="L58" s="5">
        <f t="shared" si="45"/>
        <v>0.28756249012761625</v>
      </c>
      <c r="R58" s="18" t="s">
        <v>21</v>
      </c>
      <c r="S58" s="37">
        <v>1.7195000000000003</v>
      </c>
      <c r="T58" s="38">
        <v>38</v>
      </c>
      <c r="U58" s="7"/>
      <c r="V58" s="7"/>
      <c r="W58" s="7"/>
      <c r="X58" s="7"/>
      <c r="Y58" s="7"/>
      <c r="Z58" s="8"/>
      <c r="AE58" s="327" t="s">
        <v>155</v>
      </c>
      <c r="AF58" s="328"/>
      <c r="AG58" s="214"/>
      <c r="AH58" s="29">
        <v>1</v>
      </c>
      <c r="AI58" s="2"/>
      <c r="AP58" s="189" t="s">
        <v>53</v>
      </c>
      <c r="AQ58" s="199">
        <v>146.15079378938412</v>
      </c>
      <c r="AR58" s="201">
        <v>1</v>
      </c>
      <c r="AS58" s="200">
        <v>146.15079378938412</v>
      </c>
      <c r="AT58" s="200">
        <v>5.0764983177573821</v>
      </c>
      <c r="AU58" s="202">
        <v>3.0815554826348901E-2</v>
      </c>
      <c r="AV58"/>
      <c r="AW58"/>
    </row>
    <row r="59" spans="2:67" ht="15.75" thickBot="1">
      <c r="B59" s="6" t="s">
        <v>15</v>
      </c>
      <c r="C59" s="5">
        <f>C58/SQRT(COUNT(C7:C56))</f>
        <v>0.17375544390238326</v>
      </c>
      <c r="D59" s="5">
        <f t="shared" ref="D59:F59" si="46">D58/SQRT(COUNT(D7:D56))</f>
        <v>0.16216883037363619</v>
      </c>
      <c r="E59" s="5">
        <f t="shared" si="46"/>
        <v>0.16962474975242242</v>
      </c>
      <c r="F59" s="5">
        <f t="shared" si="46"/>
        <v>0.20742657113980037</v>
      </c>
      <c r="G59" s="149"/>
      <c r="H59" s="6" t="s">
        <v>15</v>
      </c>
      <c r="I59" s="5">
        <f>I58/SQRT(COUNT(I7:I56))</f>
        <v>0.20757881194685468</v>
      </c>
      <c r="J59" s="5">
        <f t="shared" ref="J59" si="47">J58/SQRT(COUNT(J7:J56))</f>
        <v>0.24377209208210512</v>
      </c>
      <c r="K59" s="5">
        <f t="shared" ref="K59" si="48">K58/SQRT(COUNT(K7:K56))</f>
        <v>0.11734185884747128</v>
      </c>
      <c r="L59" s="5">
        <f t="shared" ref="L59" si="49">L58/SQRT(COUNT(L7:L56))</f>
        <v>9.0935243843295099E-2</v>
      </c>
      <c r="R59" s="20" t="s">
        <v>54</v>
      </c>
      <c r="S59" s="40">
        <v>0.27455000000000002</v>
      </c>
      <c r="T59" s="41">
        <v>37</v>
      </c>
      <c r="U59" s="133"/>
      <c r="V59" s="133"/>
      <c r="W59" s="133"/>
      <c r="X59" s="133"/>
      <c r="Y59" s="133"/>
      <c r="Z59" s="10"/>
      <c r="AE59" s="332" t="s">
        <v>21</v>
      </c>
      <c r="AF59" s="323"/>
      <c r="AG59" s="155">
        <v>4</v>
      </c>
      <c r="AH59" s="33">
        <v>4</v>
      </c>
      <c r="AI59" s="2"/>
      <c r="AP59" s="189" t="s">
        <v>32</v>
      </c>
      <c r="AQ59" s="199">
        <v>978.84933231579305</v>
      </c>
      <c r="AR59" s="201">
        <v>34</v>
      </c>
      <c r="AS59" s="200">
        <v>28.78968624458215</v>
      </c>
      <c r="AT59" s="248"/>
      <c r="AU59" s="228"/>
      <c r="AV59"/>
      <c r="AW59"/>
    </row>
    <row r="60" spans="2:67" ht="15" customHeight="1">
      <c r="B60" s="295" t="s">
        <v>118</v>
      </c>
      <c r="C60" s="5">
        <f>C57-(2*C58)</f>
        <v>0.54929786225122212</v>
      </c>
      <c r="D60" s="5">
        <f t="shared" ref="D60:F60" si="50">D57-(2*D58)</f>
        <v>1.5847625944009629</v>
      </c>
      <c r="E60" s="5">
        <f t="shared" si="50"/>
        <v>-0.13017654792951694</v>
      </c>
      <c r="F60" s="5">
        <f t="shared" si="50"/>
        <v>0.66396250925189793</v>
      </c>
      <c r="G60" s="149"/>
      <c r="H60" s="295" t="s">
        <v>118</v>
      </c>
      <c r="I60" s="5">
        <f>I57-(2*I58)</f>
        <v>-0.73587705408867632</v>
      </c>
      <c r="J60" s="5">
        <f t="shared" ref="J60:L60" si="51">J57-(2*J58)</f>
        <v>0.17902491807249987</v>
      </c>
      <c r="K60" s="5">
        <f t="shared" si="51"/>
        <v>-0.49741986008212424</v>
      </c>
      <c r="L60" s="5">
        <f t="shared" si="51"/>
        <v>0.41134501974476745</v>
      </c>
      <c r="R60" s="309" t="s">
        <v>80</v>
      </c>
      <c r="S60" s="307"/>
      <c r="T60" s="307"/>
      <c r="U60" s="307"/>
      <c r="V60" s="307"/>
      <c r="W60" s="307"/>
      <c r="X60" s="307"/>
      <c r="Y60" s="307"/>
      <c r="Z60" s="307"/>
      <c r="AE60" s="309" t="s">
        <v>189</v>
      </c>
      <c r="AF60" s="307"/>
      <c r="AG60" s="307"/>
      <c r="AH60" s="307"/>
      <c r="AI60" s="2"/>
      <c r="AP60" s="189" t="s">
        <v>21</v>
      </c>
      <c r="AQ60" s="199">
        <v>20712.203546456709</v>
      </c>
      <c r="AR60" s="201">
        <v>38</v>
      </c>
      <c r="AS60" s="248"/>
      <c r="AT60" s="248"/>
      <c r="AU60" s="228"/>
      <c r="AV60"/>
      <c r="AW60"/>
    </row>
    <row r="61" spans="2:67" ht="15.75" thickBot="1">
      <c r="B61" s="296"/>
      <c r="C61" s="5">
        <f t="shared" ref="C61:F61" si="52">C57+(2*C58)</f>
        <v>4.6611021377487791</v>
      </c>
      <c r="D61" s="5">
        <f t="shared" si="52"/>
        <v>3.6360540722657033</v>
      </c>
      <c r="E61" s="5">
        <f t="shared" si="52"/>
        <v>4.1070483428013116</v>
      </c>
      <c r="F61" s="5">
        <f t="shared" si="52"/>
        <v>3.2877241574147691</v>
      </c>
      <c r="G61" s="149"/>
      <c r="H61" s="296"/>
      <c r="I61" s="5">
        <f t="shared" ref="I61:L61" si="53">I57+(2*I58)</f>
        <v>4.1763341969458203</v>
      </c>
      <c r="J61" s="5">
        <f t="shared" si="53"/>
        <v>3.2625250819275005</v>
      </c>
      <c r="K61" s="5">
        <f t="shared" si="53"/>
        <v>2.4337788344410978</v>
      </c>
      <c r="L61" s="5">
        <f t="shared" si="53"/>
        <v>1.5615949802552325</v>
      </c>
      <c r="AG61" s="2"/>
      <c r="AH61" s="2"/>
      <c r="AI61" s="2"/>
      <c r="AP61" s="190" t="s">
        <v>54</v>
      </c>
      <c r="AQ61" s="203">
        <v>1133.8632374405368</v>
      </c>
      <c r="AR61" s="194">
        <v>37</v>
      </c>
      <c r="AS61" s="140"/>
      <c r="AT61" s="140"/>
      <c r="AU61" s="249"/>
      <c r="AV61"/>
      <c r="AW61"/>
    </row>
    <row r="62" spans="2:67" ht="15.75" thickBot="1">
      <c r="C62" s="148"/>
      <c r="D62" s="148"/>
      <c r="E62" s="148"/>
      <c r="F62" s="148"/>
      <c r="G62" s="149"/>
      <c r="I62" s="148"/>
      <c r="J62" s="148"/>
      <c r="K62" s="148"/>
      <c r="L62" s="148"/>
      <c r="AE62" s="333" t="s">
        <v>176</v>
      </c>
      <c r="AF62" s="325"/>
      <c r="AG62" s="2"/>
      <c r="AH62" s="2"/>
      <c r="AI62" s="2"/>
      <c r="AP62" s="344" t="s">
        <v>207</v>
      </c>
      <c r="AQ62" s="336"/>
      <c r="AR62" s="336"/>
      <c r="AS62" s="336"/>
      <c r="AT62" s="336"/>
      <c r="AU62" s="336"/>
      <c r="AV62"/>
      <c r="AW62"/>
    </row>
    <row r="63" spans="2:67" ht="15" customHeight="1">
      <c r="C63" s="148"/>
      <c r="D63" s="148"/>
      <c r="E63" s="148"/>
      <c r="F63" s="148"/>
      <c r="G63" s="149"/>
      <c r="I63" s="148"/>
      <c r="J63" s="148"/>
      <c r="K63" s="148"/>
      <c r="L63" s="148"/>
      <c r="R63" s="59" t="s">
        <v>33</v>
      </c>
      <c r="AE63" s="16" t="s">
        <v>157</v>
      </c>
      <c r="AF63" s="175">
        <v>309.58454522699651</v>
      </c>
      <c r="AG63" s="2"/>
      <c r="AH63" s="2"/>
      <c r="AI63" s="2"/>
      <c r="AP63"/>
      <c r="AQ63"/>
      <c r="AR63"/>
      <c r="AS63"/>
      <c r="AT63"/>
      <c r="AU63"/>
      <c r="AV63"/>
      <c r="AW63"/>
    </row>
    <row r="64" spans="2:67" ht="42.75">
      <c r="C64" s="148"/>
      <c r="D64" s="148"/>
      <c r="E64" s="148"/>
      <c r="F64" s="148"/>
      <c r="G64" s="149"/>
      <c r="I64" s="148"/>
      <c r="J64" s="148"/>
      <c r="K64" s="148"/>
      <c r="L64" s="148"/>
      <c r="AE64" s="18" t="s">
        <v>158</v>
      </c>
      <c r="AF64" s="176">
        <v>311.58454522699651</v>
      </c>
      <c r="AG64" s="2"/>
      <c r="AH64" s="2"/>
      <c r="AI64" s="2"/>
      <c r="AP64"/>
      <c r="AQ64"/>
      <c r="AR64"/>
      <c r="AS64"/>
      <c r="AT64"/>
      <c r="AU64"/>
      <c r="AV64"/>
      <c r="AW64"/>
    </row>
    <row r="65" spans="1:49" ht="15" customHeight="1">
      <c r="C65" s="148"/>
      <c r="D65" s="148"/>
      <c r="E65" s="148"/>
      <c r="F65" s="148"/>
      <c r="G65" s="149"/>
      <c r="I65" s="148"/>
      <c r="J65" s="148"/>
      <c r="K65" s="148"/>
      <c r="L65" s="148"/>
      <c r="R65" s="306" t="s">
        <v>34</v>
      </c>
      <c r="S65" s="307"/>
      <c r="T65" s="307"/>
      <c r="U65" s="307"/>
      <c r="AE65" s="18" t="s">
        <v>159</v>
      </c>
      <c r="AF65" s="176">
        <v>311.66965160997523</v>
      </c>
      <c r="AG65" s="2"/>
      <c r="AH65" s="2"/>
      <c r="AI65" s="2"/>
      <c r="AP65" s="192" t="s">
        <v>33</v>
      </c>
      <c r="AQ65"/>
      <c r="AR65"/>
      <c r="AS65"/>
      <c r="AT65"/>
      <c r="AU65"/>
      <c r="AV65"/>
      <c r="AW65"/>
    </row>
    <row r="66" spans="1:49" ht="43.5" thickBot="1">
      <c r="A66" s="101" t="s">
        <v>116</v>
      </c>
      <c r="C66" s="148"/>
      <c r="D66" s="148"/>
      <c r="E66" s="148"/>
      <c r="F66" s="148"/>
      <c r="G66" s="149"/>
      <c r="I66" s="148"/>
      <c r="J66" s="148"/>
      <c r="K66" s="148"/>
      <c r="L66" s="148"/>
      <c r="R66" s="308" t="s">
        <v>61</v>
      </c>
      <c r="S66" s="307"/>
      <c r="T66" s="307"/>
      <c r="U66" s="307"/>
      <c r="AE66" s="18" t="s">
        <v>160</v>
      </c>
      <c r="AF66" s="176">
        <v>314.47636552510716</v>
      </c>
      <c r="AG66" s="2"/>
      <c r="AH66" s="2"/>
      <c r="AI66" s="2"/>
      <c r="AP66"/>
      <c r="AQ66"/>
      <c r="AR66"/>
      <c r="AS66"/>
      <c r="AT66"/>
      <c r="AU66"/>
      <c r="AV66"/>
      <c r="AW66"/>
    </row>
    <row r="67" spans="1:49" ht="15.95" customHeight="1" thickBot="1">
      <c r="B67" s="274" t="s">
        <v>101</v>
      </c>
      <c r="C67" s="275"/>
      <c r="D67" s="275"/>
      <c r="E67" s="275"/>
      <c r="F67" s="275"/>
      <c r="G67" s="275"/>
      <c r="H67" s="274" t="s">
        <v>124</v>
      </c>
      <c r="I67" s="275"/>
      <c r="J67" s="275"/>
      <c r="K67" s="275"/>
      <c r="L67" s="275"/>
      <c r="M67" s="275"/>
      <c r="N67" s="275"/>
      <c r="R67" s="316" t="s">
        <v>13</v>
      </c>
      <c r="S67" s="318" t="s">
        <v>35</v>
      </c>
      <c r="T67" s="281" t="s">
        <v>36</v>
      </c>
      <c r="U67" s="320"/>
      <c r="AE67" s="20" t="s">
        <v>161</v>
      </c>
      <c r="AF67" s="219">
        <v>313.47636552510716</v>
      </c>
      <c r="AG67" s="2"/>
      <c r="AH67" s="2"/>
      <c r="AI67" s="2"/>
      <c r="AP67" s="335" t="s">
        <v>34</v>
      </c>
      <c r="AQ67" s="336"/>
      <c r="AR67" s="336"/>
      <c r="AS67" s="336"/>
      <c r="AT67"/>
      <c r="AU67"/>
      <c r="AV67"/>
      <c r="AW67"/>
    </row>
    <row r="68" spans="1:49" ht="16.5" thickBot="1">
      <c r="B68" s="151"/>
      <c r="C68" s="135" t="s">
        <v>51</v>
      </c>
      <c r="D68" s="131" t="s">
        <v>17</v>
      </c>
      <c r="E68" s="132" t="s">
        <v>13</v>
      </c>
      <c r="F68" s="132" t="s">
        <v>20</v>
      </c>
      <c r="G68" s="23" t="s">
        <v>102</v>
      </c>
      <c r="H68" s="276" t="s">
        <v>0</v>
      </c>
      <c r="I68" s="278" t="s">
        <v>129</v>
      </c>
      <c r="J68" s="279"/>
      <c r="K68" s="280"/>
      <c r="L68" s="281" t="s">
        <v>125</v>
      </c>
      <c r="M68" s="279"/>
      <c r="N68" s="282"/>
      <c r="R68" s="317"/>
      <c r="S68" s="319"/>
      <c r="T68" s="15" t="s">
        <v>37</v>
      </c>
      <c r="U68" s="60" t="s">
        <v>38</v>
      </c>
      <c r="AE68" s="283" t="s">
        <v>162</v>
      </c>
      <c r="AF68" s="307"/>
      <c r="AG68" s="2"/>
      <c r="AH68" s="2"/>
      <c r="AI68" s="2"/>
      <c r="AP68" s="343" t="s">
        <v>211</v>
      </c>
      <c r="AQ68" s="336"/>
      <c r="AR68" s="336"/>
      <c r="AS68" s="336"/>
      <c r="AT68"/>
      <c r="AU68"/>
      <c r="AV68"/>
      <c r="AW68"/>
    </row>
    <row r="69" spans="1:49" ht="15.75" thickBot="1">
      <c r="B69" s="284" t="s">
        <v>122</v>
      </c>
      <c r="C69" s="24" t="s">
        <v>123</v>
      </c>
      <c r="D69" s="152">
        <v>10</v>
      </c>
      <c r="E69" s="153">
        <v>2.6833</v>
      </c>
      <c r="F69" s="17">
        <v>0.51149911480318744</v>
      </c>
      <c r="G69" s="154">
        <v>0.1617502223938021</v>
      </c>
      <c r="H69" s="277"/>
      <c r="I69" s="163" t="s">
        <v>126</v>
      </c>
      <c r="J69" s="15" t="s">
        <v>26</v>
      </c>
      <c r="K69" s="15" t="s">
        <v>23</v>
      </c>
      <c r="L69" s="15" t="s">
        <v>126</v>
      </c>
      <c r="M69" s="15" t="s">
        <v>26</v>
      </c>
      <c r="N69" s="60" t="s">
        <v>23</v>
      </c>
      <c r="R69" s="61">
        <v>0.19875000000000009</v>
      </c>
      <c r="S69" s="62">
        <v>1.1790157441696867E-2</v>
      </c>
      <c r="T69" s="62">
        <v>0.1747895172751231</v>
      </c>
      <c r="U69" s="63">
        <v>0.22271048272487709</v>
      </c>
      <c r="AE69" s="309" t="s">
        <v>189</v>
      </c>
      <c r="AF69" s="307"/>
      <c r="AG69" s="2"/>
      <c r="AH69" s="2"/>
      <c r="AI69" s="2"/>
      <c r="AP69" s="345" t="s">
        <v>13</v>
      </c>
      <c r="AQ69" s="347" t="s">
        <v>35</v>
      </c>
      <c r="AR69" s="349" t="s">
        <v>36</v>
      </c>
      <c r="AS69" s="350"/>
      <c r="AT69"/>
      <c r="AU69"/>
      <c r="AV69"/>
      <c r="AW69"/>
    </row>
    <row r="70" spans="1:49" ht="15.75" thickBot="1">
      <c r="B70" s="286"/>
      <c r="C70" s="31" t="s">
        <v>5</v>
      </c>
      <c r="D70" s="155">
        <v>10</v>
      </c>
      <c r="E70" s="156">
        <v>1.9759</v>
      </c>
      <c r="F70" s="21">
        <v>0.65596670816606395</v>
      </c>
      <c r="G70" s="157">
        <v>0.20743488670477347</v>
      </c>
      <c r="H70" s="164" t="s">
        <v>127</v>
      </c>
      <c r="I70" s="61">
        <v>0.23304656704288548</v>
      </c>
      <c r="J70" s="165">
        <v>20</v>
      </c>
      <c r="K70" s="62">
        <v>5.7194199976967732E-3</v>
      </c>
      <c r="L70" s="62">
        <v>0.86966282345224655</v>
      </c>
      <c r="M70" s="165">
        <v>20</v>
      </c>
      <c r="N70" s="63">
        <v>1.1589889040334089E-2</v>
      </c>
      <c r="AG70" s="2"/>
      <c r="AH70" s="2"/>
      <c r="AI70" s="2"/>
      <c r="AP70" s="346"/>
      <c r="AQ70" s="348"/>
      <c r="AR70" s="143" t="s">
        <v>37</v>
      </c>
      <c r="AS70" s="117" t="s">
        <v>38</v>
      </c>
      <c r="AT70"/>
      <c r="AU70"/>
      <c r="AV70"/>
      <c r="AW70"/>
    </row>
    <row r="71" spans="1:49" ht="15" customHeight="1" thickBot="1">
      <c r="B71" s="150"/>
      <c r="C71" s="150"/>
      <c r="D71" s="150"/>
      <c r="E71" s="150"/>
      <c r="F71" s="150"/>
      <c r="G71" s="150"/>
      <c r="H71" s="283" t="s">
        <v>128</v>
      </c>
      <c r="I71" s="275"/>
      <c r="J71" s="275"/>
      <c r="K71" s="275"/>
      <c r="L71" s="275"/>
      <c r="M71" s="275"/>
      <c r="N71" s="275"/>
      <c r="R71" s="306" t="s">
        <v>39</v>
      </c>
      <c r="S71" s="307"/>
      <c r="T71" s="307"/>
      <c r="U71" s="307"/>
      <c r="V71" s="307"/>
      <c r="AG71" s="2"/>
      <c r="AH71" s="2"/>
      <c r="AI71" s="2"/>
      <c r="AP71" s="196">
        <v>22.814601734750003</v>
      </c>
      <c r="AQ71" s="197">
        <v>0.87448615819332076</v>
      </c>
      <c r="AR71" s="197">
        <v>21.037432041287495</v>
      </c>
      <c r="AS71" s="198">
        <v>24.59177142821251</v>
      </c>
      <c r="AT71"/>
      <c r="AU71"/>
      <c r="AV71"/>
      <c r="AW71"/>
    </row>
    <row r="72" spans="1:49" ht="15.95" customHeight="1" thickBot="1">
      <c r="B72" s="274" t="s">
        <v>103</v>
      </c>
      <c r="C72" s="275"/>
      <c r="D72" s="275"/>
      <c r="E72" s="275"/>
      <c r="F72" s="275"/>
      <c r="G72" s="275"/>
      <c r="I72" s="148"/>
      <c r="J72" s="148"/>
      <c r="K72" s="148"/>
      <c r="L72" s="148"/>
      <c r="R72" s="308" t="s">
        <v>61</v>
      </c>
      <c r="S72" s="307"/>
      <c r="T72" s="307"/>
      <c r="U72" s="307"/>
      <c r="V72" s="307"/>
      <c r="AE72" s="59" t="s">
        <v>154</v>
      </c>
      <c r="AG72" s="2"/>
      <c r="AH72" s="2"/>
      <c r="AI72" s="2"/>
      <c r="AP72"/>
      <c r="AQ72"/>
      <c r="AR72"/>
      <c r="AS72"/>
      <c r="AT72"/>
      <c r="AU72"/>
      <c r="AV72"/>
      <c r="AW72"/>
    </row>
    <row r="73" spans="1:49" ht="15.95" customHeight="1" thickBot="1">
      <c r="B73" s="276" t="s">
        <v>0</v>
      </c>
      <c r="C73" s="287"/>
      <c r="D73" s="278" t="s">
        <v>104</v>
      </c>
      <c r="E73" s="280"/>
      <c r="F73" s="281" t="s">
        <v>105</v>
      </c>
      <c r="G73" s="279"/>
      <c r="H73" s="166" t="s">
        <v>130</v>
      </c>
      <c r="I73" s="150"/>
      <c r="J73" s="150"/>
      <c r="K73" s="150"/>
      <c r="L73" s="150"/>
      <c r="R73" s="314" t="s">
        <v>18</v>
      </c>
      <c r="S73" s="316" t="s">
        <v>13</v>
      </c>
      <c r="T73" s="318" t="s">
        <v>35</v>
      </c>
      <c r="U73" s="281" t="s">
        <v>36</v>
      </c>
      <c r="V73" s="320"/>
      <c r="AG73" s="2"/>
      <c r="AH73" s="2"/>
      <c r="AI73" s="2"/>
      <c r="AP73"/>
      <c r="AQ73"/>
      <c r="AR73"/>
      <c r="AS73"/>
      <c r="AT73"/>
      <c r="AU73"/>
      <c r="AV73"/>
      <c r="AW73"/>
    </row>
    <row r="74" spans="1:49" ht="17.100000000000001" customHeight="1" thickBot="1">
      <c r="B74" s="285"/>
      <c r="C74" s="288"/>
      <c r="D74" s="290" t="s">
        <v>22</v>
      </c>
      <c r="E74" s="292" t="s">
        <v>23</v>
      </c>
      <c r="F74" s="292" t="s">
        <v>106</v>
      </c>
      <c r="G74" s="292" t="s">
        <v>26</v>
      </c>
      <c r="H74" s="150"/>
      <c r="I74" s="150"/>
      <c r="J74" s="150"/>
      <c r="K74" s="150"/>
      <c r="L74" s="150"/>
      <c r="R74" s="315"/>
      <c r="S74" s="317"/>
      <c r="T74" s="319"/>
      <c r="U74" s="15" t="s">
        <v>37</v>
      </c>
      <c r="V74" s="60" t="s">
        <v>38</v>
      </c>
      <c r="AE74" s="306" t="s">
        <v>177</v>
      </c>
      <c r="AF74" s="307"/>
      <c r="AG74" s="307"/>
      <c r="AH74" s="307"/>
      <c r="AI74" s="307"/>
      <c r="AP74" s="192" t="s">
        <v>39</v>
      </c>
      <c r="AQ74"/>
      <c r="AR74"/>
      <c r="AS74"/>
      <c r="AT74"/>
      <c r="AU74"/>
      <c r="AV74"/>
      <c r="AW74"/>
    </row>
    <row r="75" spans="1:49" ht="15.75" thickBot="1">
      <c r="B75" s="286"/>
      <c r="C75" s="289"/>
      <c r="D75" s="291"/>
      <c r="E75" s="293"/>
      <c r="F75" s="293"/>
      <c r="G75" s="293"/>
      <c r="H75" s="274" t="s">
        <v>131</v>
      </c>
      <c r="I75" s="275"/>
      <c r="J75" s="275"/>
      <c r="K75" s="275"/>
      <c r="L75" s="275"/>
      <c r="R75" s="16" t="s">
        <v>1</v>
      </c>
      <c r="S75" s="34">
        <v>0.21250000000000008</v>
      </c>
      <c r="T75" s="36">
        <v>1.7157199226392333E-2</v>
      </c>
      <c r="U75" s="36">
        <v>0.17763237607689825</v>
      </c>
      <c r="V75" s="57">
        <v>0.24736762392310188</v>
      </c>
      <c r="AE75" s="137" t="s">
        <v>27</v>
      </c>
      <c r="AF75" s="138" t="s">
        <v>163</v>
      </c>
      <c r="AG75" s="139" t="s">
        <v>164</v>
      </c>
      <c r="AH75" s="139" t="s">
        <v>22</v>
      </c>
      <c r="AI75" s="23" t="s">
        <v>23</v>
      </c>
      <c r="AP75"/>
      <c r="AQ75"/>
      <c r="AR75"/>
      <c r="AS75"/>
      <c r="AT75"/>
      <c r="AU75"/>
      <c r="AV75"/>
      <c r="AW75"/>
    </row>
    <row r="76" spans="1:49" ht="43.5" thickBot="1">
      <c r="B76" s="284" t="s">
        <v>122</v>
      </c>
      <c r="C76" s="24" t="s">
        <v>113</v>
      </c>
      <c r="D76" s="34">
        <v>0.47261534389780369</v>
      </c>
      <c r="E76" s="36">
        <v>0.50054949711928898</v>
      </c>
      <c r="F76" s="36">
        <v>2.6892796325338368</v>
      </c>
      <c r="G76" s="35">
        <v>18</v>
      </c>
      <c r="H76" s="151"/>
      <c r="I76" s="135" t="s">
        <v>132</v>
      </c>
      <c r="J76" s="131" t="s">
        <v>17</v>
      </c>
      <c r="K76" s="132" t="s">
        <v>133</v>
      </c>
      <c r="L76" s="23" t="s">
        <v>134</v>
      </c>
      <c r="R76" s="20" t="s">
        <v>2</v>
      </c>
      <c r="S76" s="40">
        <v>0.18500000000000011</v>
      </c>
      <c r="T76" s="64">
        <v>1.6175962558867475E-2</v>
      </c>
      <c r="U76" s="64">
        <v>0.15212648890681668</v>
      </c>
      <c r="V76" s="65">
        <v>0.21787351109318356</v>
      </c>
      <c r="AE76" s="16" t="s">
        <v>31</v>
      </c>
      <c r="AF76" s="152">
        <v>1</v>
      </c>
      <c r="AG76" s="35">
        <v>48.999999999999979</v>
      </c>
      <c r="AH76" s="36">
        <v>600.65130827432915</v>
      </c>
      <c r="AI76" s="57">
        <v>3.7162033069521469E-29</v>
      </c>
      <c r="AP76" s="335" t="s">
        <v>40</v>
      </c>
      <c r="AQ76" s="336"/>
      <c r="AR76" s="336"/>
      <c r="AS76" s="336"/>
      <c r="AT76" s="336"/>
      <c r="AU76"/>
      <c r="AV76"/>
      <c r="AW76"/>
    </row>
    <row r="77" spans="1:49" ht="43.5" thickBot="1">
      <c r="B77" s="286"/>
      <c r="C77" s="31" t="s">
        <v>114</v>
      </c>
      <c r="D77" s="160"/>
      <c r="E77" s="161"/>
      <c r="F77" s="64">
        <v>2.6892796325338368</v>
      </c>
      <c r="G77" s="64">
        <v>16.990472150673273</v>
      </c>
      <c r="H77" s="284" t="s">
        <v>127</v>
      </c>
      <c r="I77" s="24" t="s">
        <v>4</v>
      </c>
      <c r="J77" s="152">
        <v>10</v>
      </c>
      <c r="K77" s="167">
        <v>14.1</v>
      </c>
      <c r="L77" s="168">
        <v>141</v>
      </c>
      <c r="AE77" s="20" t="s">
        <v>188</v>
      </c>
      <c r="AF77" s="155">
        <v>2</v>
      </c>
      <c r="AG77" s="41">
        <v>48.999999999999929</v>
      </c>
      <c r="AH77" s="64">
        <v>5.2710743991227096</v>
      </c>
      <c r="AI77" s="65">
        <v>8.445077117024696E-3</v>
      </c>
      <c r="AP77" s="343" t="s">
        <v>211</v>
      </c>
      <c r="AQ77" s="336"/>
      <c r="AR77" s="336"/>
      <c r="AS77" s="336"/>
      <c r="AT77" s="336"/>
      <c r="AU77"/>
      <c r="AV77"/>
      <c r="AW77"/>
    </row>
    <row r="78" spans="1:49" ht="15" customHeight="1" thickBot="1">
      <c r="C78" s="148"/>
      <c r="D78" s="148"/>
      <c r="E78" s="148"/>
      <c r="F78" s="148"/>
      <c r="G78" s="149"/>
      <c r="H78" s="285"/>
      <c r="I78" s="27" t="s">
        <v>5</v>
      </c>
      <c r="J78" s="169">
        <v>10</v>
      </c>
      <c r="K78" s="170">
        <v>6.9</v>
      </c>
      <c r="L78" s="171">
        <v>69</v>
      </c>
      <c r="R78" s="306" t="s">
        <v>55</v>
      </c>
      <c r="S78" s="307"/>
      <c r="T78" s="307"/>
      <c r="U78" s="307"/>
      <c r="V78" s="307"/>
      <c r="AE78" s="309" t="s">
        <v>189</v>
      </c>
      <c r="AF78" s="307"/>
      <c r="AG78" s="307"/>
      <c r="AH78" s="307"/>
      <c r="AI78" s="307"/>
      <c r="AP78" s="351" t="s">
        <v>18</v>
      </c>
      <c r="AQ78" s="345" t="s">
        <v>13</v>
      </c>
      <c r="AR78" s="347" t="s">
        <v>35</v>
      </c>
      <c r="AS78" s="349" t="s">
        <v>36</v>
      </c>
      <c r="AT78" s="350"/>
      <c r="AU78"/>
      <c r="AV78"/>
      <c r="AW78"/>
    </row>
    <row r="79" spans="1:49" ht="15.95" customHeight="1" thickBot="1">
      <c r="C79" s="148"/>
      <c r="D79" s="148"/>
      <c r="E79" s="148"/>
      <c r="F79" s="148"/>
      <c r="G79" s="149"/>
      <c r="H79" s="286"/>
      <c r="I79" s="31" t="s">
        <v>21</v>
      </c>
      <c r="J79" s="155">
        <v>20</v>
      </c>
      <c r="K79" s="161"/>
      <c r="L79" s="172"/>
      <c r="R79" s="308" t="s">
        <v>61</v>
      </c>
      <c r="S79" s="307"/>
      <c r="T79" s="307"/>
      <c r="U79" s="307"/>
      <c r="V79" s="307"/>
      <c r="AG79" s="2"/>
      <c r="AH79" s="2"/>
      <c r="AI79" s="2"/>
      <c r="AP79" s="352"/>
      <c r="AQ79" s="346"/>
      <c r="AR79" s="348"/>
      <c r="AS79" s="143" t="s">
        <v>37</v>
      </c>
      <c r="AT79" s="117" t="s">
        <v>38</v>
      </c>
      <c r="AU79"/>
      <c r="AV79"/>
      <c r="AW79"/>
    </row>
    <row r="80" spans="1:49" ht="15.95" customHeight="1" thickBot="1">
      <c r="C80" s="148"/>
      <c r="D80" s="148"/>
      <c r="E80" s="148"/>
      <c r="F80" s="148"/>
      <c r="G80" s="149"/>
      <c r="H80" s="150"/>
      <c r="I80" s="150"/>
      <c r="J80" s="150"/>
      <c r="K80" s="150"/>
      <c r="L80" s="150"/>
      <c r="R80" s="314" t="s">
        <v>51</v>
      </c>
      <c r="S80" s="316" t="s">
        <v>13</v>
      </c>
      <c r="T80" s="318" t="s">
        <v>35</v>
      </c>
      <c r="U80" s="281" t="s">
        <v>36</v>
      </c>
      <c r="V80" s="320"/>
      <c r="AG80" s="2"/>
      <c r="AH80" s="2"/>
      <c r="AI80" s="2"/>
      <c r="AP80" s="188" t="s">
        <v>2</v>
      </c>
      <c r="AQ80" s="118">
        <v>22.363443072500001</v>
      </c>
      <c r="AR80" s="119">
        <v>1.1997851108549014</v>
      </c>
      <c r="AS80" s="119">
        <v>19.925186368604273</v>
      </c>
      <c r="AT80" s="193">
        <v>24.801699776395729</v>
      </c>
      <c r="AU80"/>
      <c r="AV80"/>
      <c r="AW80"/>
    </row>
    <row r="81" spans="3:49" ht="17.100000000000001" customHeight="1" thickBot="1">
      <c r="C81" s="148"/>
      <c r="D81" s="148"/>
      <c r="E81" s="148"/>
      <c r="F81" s="148"/>
      <c r="G81" s="149"/>
      <c r="H81" s="274" t="s">
        <v>141</v>
      </c>
      <c r="I81" s="275"/>
      <c r="J81" s="150"/>
      <c r="K81" s="150"/>
      <c r="L81" s="150"/>
      <c r="R81" s="315"/>
      <c r="S81" s="317"/>
      <c r="T81" s="319"/>
      <c r="U81" s="15" t="s">
        <v>37</v>
      </c>
      <c r="V81" s="60" t="s">
        <v>38</v>
      </c>
      <c r="AE81" s="59" t="s">
        <v>165</v>
      </c>
      <c r="AG81" s="2"/>
      <c r="AH81" s="2"/>
      <c r="AI81" s="2"/>
      <c r="AP81" s="190" t="s">
        <v>1</v>
      </c>
      <c r="AQ81" s="203">
        <v>23.265760397000005</v>
      </c>
      <c r="AR81" s="121">
        <v>1.2725642817782314</v>
      </c>
      <c r="AS81" s="121">
        <v>20.679598622602661</v>
      </c>
      <c r="AT81" s="195">
        <v>25.851922171397348</v>
      </c>
      <c r="AU81"/>
      <c r="AV81"/>
      <c r="AW81"/>
    </row>
    <row r="82" spans="3:49" ht="15.75" thickBot="1">
      <c r="C82" s="148"/>
      <c r="D82" s="148"/>
      <c r="E82" s="148"/>
      <c r="F82" s="148"/>
      <c r="G82" s="149"/>
      <c r="H82" s="173" t="s">
        <v>0</v>
      </c>
      <c r="I82" s="174" t="s">
        <v>127</v>
      </c>
      <c r="J82" s="150"/>
      <c r="K82" s="150"/>
      <c r="L82" s="150"/>
      <c r="R82" s="16" t="s">
        <v>4</v>
      </c>
      <c r="S82" s="34">
        <v>0.19050000000000006</v>
      </c>
      <c r="T82" s="36">
        <v>1.6175962558867479E-2</v>
      </c>
      <c r="U82" s="36">
        <v>0.1576264889068166</v>
      </c>
      <c r="V82" s="57">
        <v>0.22337351109318351</v>
      </c>
      <c r="AG82" s="2"/>
      <c r="AH82" s="2"/>
      <c r="AI82" s="2"/>
      <c r="AP82"/>
      <c r="AQ82"/>
      <c r="AR82"/>
      <c r="AS82"/>
      <c r="AT82"/>
      <c r="AU82"/>
      <c r="AV82"/>
      <c r="AW82"/>
    </row>
    <row r="83" spans="3:49" ht="29.25" thickBot="1">
      <c r="C83" s="148"/>
      <c r="D83" s="148"/>
      <c r="E83" s="148"/>
      <c r="F83" s="148"/>
      <c r="G83" s="149"/>
      <c r="H83" s="16" t="s">
        <v>135</v>
      </c>
      <c r="I83" s="175">
        <v>14</v>
      </c>
      <c r="J83" s="150"/>
      <c r="K83" s="150"/>
      <c r="L83" s="150"/>
      <c r="R83" s="20" t="s">
        <v>5</v>
      </c>
      <c r="S83" s="40">
        <v>0.20700000000000013</v>
      </c>
      <c r="T83" s="64">
        <v>1.7157199226392333E-2</v>
      </c>
      <c r="U83" s="64">
        <v>0.17213237607689832</v>
      </c>
      <c r="V83" s="65">
        <v>0.24186762392310193</v>
      </c>
      <c r="AE83" s="306" t="s">
        <v>178</v>
      </c>
      <c r="AF83" s="307"/>
      <c r="AG83" s="307"/>
      <c r="AH83" s="2"/>
      <c r="AI83" s="2"/>
      <c r="AP83" s="335" t="s">
        <v>41</v>
      </c>
      <c r="AQ83" s="336"/>
      <c r="AR83" s="336"/>
      <c r="AS83" s="336"/>
      <c r="AT83" s="336"/>
      <c r="AU83" s="336"/>
      <c r="AV83" s="336"/>
      <c r="AW83"/>
    </row>
    <row r="84" spans="3:49" ht="15.75" thickBot="1">
      <c r="C84" s="148"/>
      <c r="D84" s="148"/>
      <c r="E84" s="148"/>
      <c r="F84" s="148"/>
      <c r="G84" s="149"/>
      <c r="H84" s="18" t="s">
        <v>136</v>
      </c>
      <c r="I84" s="176">
        <v>69</v>
      </c>
      <c r="J84" s="150"/>
      <c r="K84" s="150"/>
      <c r="L84" s="150"/>
      <c r="AE84" s="137" t="s">
        <v>166</v>
      </c>
      <c r="AF84" s="138" t="s">
        <v>167</v>
      </c>
      <c r="AG84" s="23" t="s">
        <v>35</v>
      </c>
      <c r="AH84" s="2"/>
      <c r="AI84" s="2"/>
      <c r="AP84" s="343" t="s">
        <v>211</v>
      </c>
      <c r="AQ84" s="336"/>
      <c r="AR84" s="336"/>
      <c r="AS84" s="336"/>
      <c r="AT84" s="336"/>
      <c r="AU84" s="336"/>
      <c r="AV84" s="336"/>
      <c r="AW84"/>
    </row>
    <row r="85" spans="3:49" ht="16.5" thickBot="1">
      <c r="C85" s="148"/>
      <c r="D85" s="148"/>
      <c r="E85" s="148"/>
      <c r="F85" s="148"/>
      <c r="G85" s="149"/>
      <c r="H85" s="18" t="s">
        <v>137</v>
      </c>
      <c r="I85" s="176">
        <v>-2.7213442056664361</v>
      </c>
      <c r="J85" s="150"/>
      <c r="K85" s="150"/>
      <c r="L85" s="150"/>
      <c r="AE85" s="164" t="s">
        <v>155</v>
      </c>
      <c r="AF85" s="220">
        <v>27.745460490162937</v>
      </c>
      <c r="AG85" s="221">
        <v>5.6054295027821839</v>
      </c>
      <c r="AH85" s="2"/>
      <c r="AI85" s="2"/>
      <c r="AP85" s="353" t="s">
        <v>42</v>
      </c>
      <c r="AQ85" s="354" t="s">
        <v>43</v>
      </c>
      <c r="AR85" s="345" t="s">
        <v>44</v>
      </c>
      <c r="AS85" s="347" t="s">
        <v>35</v>
      </c>
      <c r="AT85" s="347" t="s">
        <v>171</v>
      </c>
      <c r="AU85" s="349" t="s">
        <v>172</v>
      </c>
      <c r="AV85" s="350"/>
      <c r="AW85"/>
    </row>
    <row r="86" spans="3:49" ht="15" customHeight="1" thickBot="1">
      <c r="C86" s="148"/>
      <c r="D86" s="148"/>
      <c r="E86" s="148"/>
      <c r="F86" s="148"/>
      <c r="G86" s="149"/>
      <c r="H86" s="18" t="s">
        <v>138</v>
      </c>
      <c r="I86" s="176">
        <v>6.50170237308183E-3</v>
      </c>
      <c r="J86" s="150"/>
      <c r="K86" s="150"/>
      <c r="L86" s="150"/>
      <c r="R86" s="59" t="s">
        <v>56</v>
      </c>
      <c r="AE86" s="283" t="s">
        <v>156</v>
      </c>
      <c r="AF86" s="307"/>
      <c r="AG86" s="307"/>
      <c r="AH86" s="2"/>
      <c r="AI86" s="2"/>
      <c r="AP86" s="342"/>
      <c r="AQ86" s="355"/>
      <c r="AR86" s="346"/>
      <c r="AS86" s="348"/>
      <c r="AT86" s="348"/>
      <c r="AU86" s="143" t="s">
        <v>37</v>
      </c>
      <c r="AV86" s="117" t="s">
        <v>38</v>
      </c>
      <c r="AW86"/>
    </row>
    <row r="87" spans="3:49" ht="29.25" thickBot="1">
      <c r="C87" s="148"/>
      <c r="D87" s="148"/>
      <c r="E87" s="148"/>
      <c r="F87" s="148"/>
      <c r="G87" s="149"/>
      <c r="H87" s="20" t="s">
        <v>139</v>
      </c>
      <c r="I87" s="178" t="s">
        <v>142</v>
      </c>
      <c r="J87" s="150"/>
      <c r="K87" s="150"/>
      <c r="L87" s="150"/>
      <c r="AG87" s="2"/>
      <c r="AH87" s="2"/>
      <c r="AI87" s="2"/>
      <c r="AP87" s="234" t="s">
        <v>2</v>
      </c>
      <c r="AQ87" s="250" t="s">
        <v>1</v>
      </c>
      <c r="AR87" s="251">
        <v>-0.90231732450000512</v>
      </c>
      <c r="AS87" s="252">
        <v>1.7489723163866411</v>
      </c>
      <c r="AT87" s="252">
        <v>0.60925425209314954</v>
      </c>
      <c r="AU87" s="252">
        <v>-4.45665671142502</v>
      </c>
      <c r="AV87" s="253">
        <v>2.6520220624250102</v>
      </c>
      <c r="AW87"/>
    </row>
    <row r="88" spans="3:49" ht="15" customHeight="1" thickBot="1">
      <c r="C88" s="148"/>
      <c r="D88" s="148"/>
      <c r="E88" s="148"/>
      <c r="F88" s="148"/>
      <c r="G88" s="149"/>
      <c r="H88" s="283" t="s">
        <v>140</v>
      </c>
      <c r="I88" s="275"/>
      <c r="J88" s="150"/>
      <c r="K88" s="150"/>
      <c r="L88" s="150"/>
      <c r="R88" s="306" t="s">
        <v>40</v>
      </c>
      <c r="S88" s="307"/>
      <c r="T88" s="307"/>
      <c r="U88" s="307"/>
      <c r="V88" s="307"/>
      <c r="W88" s="307"/>
      <c r="AG88" s="2"/>
      <c r="AH88" s="2"/>
      <c r="AI88" s="2"/>
      <c r="AP88" s="235" t="s">
        <v>1</v>
      </c>
      <c r="AQ88" s="254" t="s">
        <v>2</v>
      </c>
      <c r="AR88" s="255">
        <v>0.90231732450000512</v>
      </c>
      <c r="AS88" s="256">
        <v>1.7489723163866411</v>
      </c>
      <c r="AT88" s="256">
        <v>0.60925425209314954</v>
      </c>
      <c r="AU88" s="256">
        <v>-2.6520220624250102</v>
      </c>
      <c r="AV88" s="257">
        <v>4.45665671142502</v>
      </c>
      <c r="AW88"/>
    </row>
    <row r="89" spans="3:49" ht="15.95" customHeight="1" thickBot="1">
      <c r="C89" s="148"/>
      <c r="D89" s="148"/>
      <c r="E89" s="148"/>
      <c r="F89" s="148"/>
      <c r="G89" s="149"/>
      <c r="I89" s="148"/>
      <c r="J89" s="148"/>
      <c r="K89" s="148"/>
      <c r="L89" s="148"/>
      <c r="R89" s="308" t="s">
        <v>61</v>
      </c>
      <c r="S89" s="307"/>
      <c r="T89" s="307"/>
      <c r="U89" s="307"/>
      <c r="V89" s="307"/>
      <c r="W89" s="307"/>
      <c r="AE89" s="59" t="s">
        <v>33</v>
      </c>
      <c r="AG89" s="2"/>
      <c r="AH89" s="2"/>
      <c r="AI89" s="2"/>
      <c r="AP89" s="344" t="s">
        <v>45</v>
      </c>
      <c r="AQ89" s="336"/>
      <c r="AR89" s="336"/>
      <c r="AS89" s="336"/>
      <c r="AT89" s="336"/>
      <c r="AU89" s="336"/>
      <c r="AV89" s="336"/>
      <c r="AW89"/>
    </row>
    <row r="90" spans="3:49" ht="15.95" customHeight="1" thickBot="1">
      <c r="C90" s="148"/>
      <c r="D90" s="148"/>
      <c r="E90" s="148"/>
      <c r="F90" s="148"/>
      <c r="G90" s="149"/>
      <c r="I90" s="148"/>
      <c r="J90" s="148"/>
      <c r="K90" s="148"/>
      <c r="L90" s="148"/>
      <c r="R90" s="321" t="s">
        <v>18</v>
      </c>
      <c r="S90" s="322" t="s">
        <v>51</v>
      </c>
      <c r="T90" s="316" t="s">
        <v>13</v>
      </c>
      <c r="U90" s="318" t="s">
        <v>35</v>
      </c>
      <c r="V90" s="281" t="s">
        <v>36</v>
      </c>
      <c r="W90" s="320"/>
      <c r="AG90" s="2"/>
      <c r="AH90" s="2"/>
      <c r="AI90" s="2"/>
      <c r="AP90" s="344" t="s">
        <v>208</v>
      </c>
      <c r="AQ90" s="336"/>
      <c r="AR90" s="336"/>
      <c r="AS90" s="336"/>
      <c r="AT90" s="336"/>
      <c r="AU90" s="336"/>
      <c r="AV90" s="336"/>
      <c r="AW90"/>
    </row>
    <row r="91" spans="3:49" ht="17.100000000000001" customHeight="1" thickBot="1">
      <c r="C91" s="148"/>
      <c r="D91" s="148"/>
      <c r="E91" s="148"/>
      <c r="F91" s="148"/>
      <c r="G91" s="149"/>
      <c r="I91" s="148"/>
      <c r="J91" s="148"/>
      <c r="K91" s="148"/>
      <c r="L91" s="148"/>
      <c r="R91" s="305"/>
      <c r="S91" s="323"/>
      <c r="T91" s="317"/>
      <c r="U91" s="319"/>
      <c r="V91" s="15" t="s">
        <v>37</v>
      </c>
      <c r="W91" s="60" t="s">
        <v>38</v>
      </c>
      <c r="AE91" s="306" t="s">
        <v>179</v>
      </c>
      <c r="AF91" s="307"/>
      <c r="AG91" s="307"/>
      <c r="AH91" s="307"/>
      <c r="AI91" s="307"/>
      <c r="AP91"/>
      <c r="AQ91"/>
      <c r="AR91"/>
      <c r="AS91"/>
      <c r="AT91"/>
      <c r="AU91"/>
      <c r="AV91"/>
      <c r="AW91"/>
    </row>
    <row r="92" spans="3:49" ht="16.5" thickBot="1">
      <c r="C92" s="148"/>
      <c r="D92" s="148"/>
      <c r="E92" s="148"/>
      <c r="F92" s="148"/>
      <c r="G92" s="149"/>
      <c r="I92" s="148"/>
      <c r="J92" s="148"/>
      <c r="K92" s="148"/>
      <c r="L92" s="148"/>
      <c r="R92" s="311" t="s">
        <v>1</v>
      </c>
      <c r="S92" s="24" t="s">
        <v>4</v>
      </c>
      <c r="T92" s="34">
        <v>0.15500000000000003</v>
      </c>
      <c r="U92" s="36">
        <v>2.2876265635189779E-2</v>
      </c>
      <c r="V92" s="36">
        <v>0.10850983476919762</v>
      </c>
      <c r="W92" s="57">
        <v>0.20149016523080243</v>
      </c>
      <c r="AE92" s="316" t="s">
        <v>13</v>
      </c>
      <c r="AF92" s="318" t="s">
        <v>35</v>
      </c>
      <c r="AG92" s="318" t="s">
        <v>26</v>
      </c>
      <c r="AH92" s="281" t="s">
        <v>36</v>
      </c>
      <c r="AI92" s="320"/>
      <c r="AP92" s="335" t="s">
        <v>46</v>
      </c>
      <c r="AQ92" s="336"/>
      <c r="AR92" s="336"/>
      <c r="AS92" s="336"/>
      <c r="AT92" s="336"/>
      <c r="AU92" s="336"/>
      <c r="AV92"/>
      <c r="AW92"/>
    </row>
    <row r="93" spans="3:49" ht="15.75" thickBot="1">
      <c r="C93" s="148"/>
      <c r="D93" s="148"/>
      <c r="E93" s="148"/>
      <c r="F93" s="148"/>
      <c r="G93" s="149"/>
      <c r="I93" s="148"/>
      <c r="J93" s="148"/>
      <c r="K93" s="148"/>
      <c r="L93" s="148"/>
      <c r="R93" s="312"/>
      <c r="S93" s="46" t="s">
        <v>5</v>
      </c>
      <c r="T93" s="66">
        <v>0.27000000000000013</v>
      </c>
      <c r="U93" s="67">
        <v>2.5576442515813379E-2</v>
      </c>
      <c r="V93" s="67">
        <v>0.21802241512936441</v>
      </c>
      <c r="W93" s="68">
        <v>0.32197758487063582</v>
      </c>
      <c r="AE93" s="317"/>
      <c r="AF93" s="319"/>
      <c r="AG93" s="319"/>
      <c r="AH93" s="158" t="s">
        <v>37</v>
      </c>
      <c r="AI93" s="60" t="s">
        <v>38</v>
      </c>
      <c r="AP93" s="343" t="s">
        <v>211</v>
      </c>
      <c r="AQ93" s="336"/>
      <c r="AR93" s="336"/>
      <c r="AS93" s="336"/>
      <c r="AT93" s="336"/>
      <c r="AU93" s="336"/>
      <c r="AV93"/>
      <c r="AW93"/>
    </row>
    <row r="94" spans="3:49" ht="15.75" thickBot="1">
      <c r="C94" s="148"/>
      <c r="D94" s="148"/>
      <c r="E94" s="148"/>
      <c r="F94" s="148"/>
      <c r="G94" s="149"/>
      <c r="I94" s="148"/>
      <c r="J94" s="148"/>
      <c r="K94" s="148"/>
      <c r="L94" s="148"/>
      <c r="R94" s="304" t="s">
        <v>2</v>
      </c>
      <c r="S94" s="50" t="s">
        <v>4</v>
      </c>
      <c r="T94" s="69">
        <v>0.22600000000000009</v>
      </c>
      <c r="U94" s="70">
        <v>2.2876265635189783E-2</v>
      </c>
      <c r="V94" s="70">
        <v>0.17950983476919768</v>
      </c>
      <c r="W94" s="71">
        <v>0.27249016523080249</v>
      </c>
      <c r="AE94" s="61">
        <v>24.984723025942223</v>
      </c>
      <c r="AF94" s="62">
        <v>1.0194438861818518</v>
      </c>
      <c r="AG94" s="165">
        <v>48.999999999999993</v>
      </c>
      <c r="AH94" s="62">
        <v>22.936073836628719</v>
      </c>
      <c r="AI94" s="63">
        <v>27.033372215255728</v>
      </c>
      <c r="AP94" s="141" t="s">
        <v>0</v>
      </c>
      <c r="AQ94" s="103" t="s">
        <v>47</v>
      </c>
      <c r="AR94" s="104" t="s">
        <v>26</v>
      </c>
      <c r="AS94" s="104" t="s">
        <v>29</v>
      </c>
      <c r="AT94" s="104" t="s">
        <v>22</v>
      </c>
      <c r="AU94" s="105" t="s">
        <v>23</v>
      </c>
      <c r="AV94"/>
      <c r="AW94"/>
    </row>
    <row r="95" spans="3:49" ht="15.75" thickBot="1">
      <c r="C95" s="148"/>
      <c r="D95" s="148"/>
      <c r="E95" s="148"/>
      <c r="F95" s="148"/>
      <c r="G95" s="149"/>
      <c r="I95" s="148"/>
      <c r="J95" s="148"/>
      <c r="K95" s="148"/>
      <c r="L95" s="148"/>
      <c r="R95" s="305"/>
      <c r="S95" s="31" t="s">
        <v>5</v>
      </c>
      <c r="T95" s="40">
        <v>0.14400000000000016</v>
      </c>
      <c r="U95" s="64">
        <v>2.2876265635189776E-2</v>
      </c>
      <c r="V95" s="64">
        <v>9.7509834769197751E-2</v>
      </c>
      <c r="W95" s="65">
        <v>0.19049016523080256</v>
      </c>
      <c r="AE95" s="309" t="s">
        <v>189</v>
      </c>
      <c r="AF95" s="307"/>
      <c r="AG95" s="307"/>
      <c r="AH95" s="307"/>
      <c r="AI95" s="307"/>
      <c r="AP95" s="188" t="s">
        <v>48</v>
      </c>
      <c r="AQ95" s="118">
        <v>7.662838156167977</v>
      </c>
      <c r="AR95" s="120">
        <v>1</v>
      </c>
      <c r="AS95" s="119">
        <v>7.662838156167977</v>
      </c>
      <c r="AT95" s="119">
        <v>0.26616608778117634</v>
      </c>
      <c r="AU95" s="193">
        <v>0.60925425209314954</v>
      </c>
      <c r="AV95"/>
      <c r="AW95"/>
    </row>
    <row r="96" spans="3:49" ht="15.75" thickBot="1">
      <c r="C96" s="148"/>
      <c r="D96" s="148"/>
      <c r="E96" s="148"/>
      <c r="F96" s="148"/>
      <c r="G96" s="149"/>
      <c r="I96" s="148"/>
      <c r="J96" s="148"/>
      <c r="K96" s="148"/>
      <c r="L96" s="148"/>
      <c r="AG96" s="2"/>
      <c r="AH96" s="2"/>
      <c r="AI96" s="2"/>
      <c r="AP96" s="190" t="s">
        <v>32</v>
      </c>
      <c r="AQ96" s="203">
        <v>978.84933231579305</v>
      </c>
      <c r="AR96" s="194">
        <v>34</v>
      </c>
      <c r="AS96" s="121">
        <v>28.78968624458215</v>
      </c>
      <c r="AT96" s="140"/>
      <c r="AU96" s="249"/>
      <c r="AV96"/>
      <c r="AW96"/>
    </row>
    <row r="97" spans="3:49" ht="15" customHeight="1">
      <c r="C97" s="148"/>
      <c r="D97" s="148"/>
      <c r="E97" s="148"/>
      <c r="F97" s="148"/>
      <c r="G97" s="149"/>
      <c r="I97" s="148"/>
      <c r="J97" s="148"/>
      <c r="K97" s="148"/>
      <c r="L97" s="148"/>
      <c r="R97" s="306" t="s">
        <v>41</v>
      </c>
      <c r="S97" s="307"/>
      <c r="T97" s="307"/>
      <c r="U97" s="307"/>
      <c r="V97" s="307"/>
      <c r="W97" s="307"/>
      <c r="X97" s="307"/>
      <c r="Y97" s="307"/>
      <c r="AG97" s="2"/>
      <c r="AH97" s="2"/>
      <c r="AI97" s="2"/>
      <c r="AP97" s="344" t="s">
        <v>209</v>
      </c>
      <c r="AQ97" s="336"/>
      <c r="AR97" s="336"/>
      <c r="AS97" s="336"/>
      <c r="AT97" s="336"/>
      <c r="AU97" s="336"/>
      <c r="AV97"/>
      <c r="AW97"/>
    </row>
    <row r="98" spans="3:49" ht="15.95" customHeight="1" thickBot="1">
      <c r="C98" s="148"/>
      <c r="D98" s="148"/>
      <c r="E98" s="148"/>
      <c r="F98" s="148"/>
      <c r="G98" s="149"/>
      <c r="I98" s="148"/>
      <c r="J98" s="148"/>
      <c r="K98" s="148"/>
      <c r="L98" s="148"/>
      <c r="R98" s="308" t="s">
        <v>61</v>
      </c>
      <c r="S98" s="307"/>
      <c r="T98" s="307"/>
      <c r="U98" s="307"/>
      <c r="V98" s="307"/>
      <c r="W98" s="307"/>
      <c r="X98" s="307"/>
      <c r="Y98" s="307"/>
      <c r="AE98" s="59" t="s">
        <v>168</v>
      </c>
      <c r="AG98" s="2"/>
      <c r="AH98" s="2"/>
      <c r="AI98" s="2"/>
      <c r="AP98"/>
      <c r="AQ98"/>
      <c r="AR98"/>
      <c r="AS98"/>
      <c r="AT98"/>
      <c r="AU98"/>
      <c r="AV98"/>
      <c r="AW98"/>
    </row>
    <row r="99" spans="3:49" ht="15.95" customHeight="1" thickBot="1">
      <c r="C99" s="148"/>
      <c r="D99" s="148"/>
      <c r="E99" s="148"/>
      <c r="F99" s="148"/>
      <c r="G99" s="149"/>
      <c r="I99" s="148"/>
      <c r="J99" s="148"/>
      <c r="K99" s="148"/>
      <c r="L99" s="148"/>
      <c r="R99" s="321" t="s">
        <v>51</v>
      </c>
      <c r="S99" s="324" t="s">
        <v>42</v>
      </c>
      <c r="T99" s="322" t="s">
        <v>43</v>
      </c>
      <c r="U99" s="316" t="s">
        <v>44</v>
      </c>
      <c r="V99" s="318" t="s">
        <v>35</v>
      </c>
      <c r="W99" s="318" t="s">
        <v>74</v>
      </c>
      <c r="X99" s="281" t="s">
        <v>75</v>
      </c>
      <c r="Y99" s="320"/>
      <c r="AG99" s="2"/>
      <c r="AH99" s="2"/>
      <c r="AI99" s="2"/>
      <c r="AP99"/>
      <c r="AQ99"/>
      <c r="AR99"/>
      <c r="AS99"/>
      <c r="AT99"/>
      <c r="AU99"/>
      <c r="AV99"/>
      <c r="AW99"/>
    </row>
    <row r="100" spans="3:49" ht="17.100000000000001" customHeight="1" thickBot="1">
      <c r="C100" s="148"/>
      <c r="D100" s="148"/>
      <c r="E100" s="148"/>
      <c r="F100" s="148"/>
      <c r="G100" s="149"/>
      <c r="I100" s="148"/>
      <c r="J100" s="148"/>
      <c r="K100" s="148"/>
      <c r="L100" s="148"/>
      <c r="R100" s="305"/>
      <c r="S100" s="325"/>
      <c r="T100" s="323"/>
      <c r="U100" s="317"/>
      <c r="V100" s="319"/>
      <c r="W100" s="319"/>
      <c r="X100" s="15" t="s">
        <v>37</v>
      </c>
      <c r="Y100" s="60" t="s">
        <v>38</v>
      </c>
      <c r="AE100" s="306" t="s">
        <v>180</v>
      </c>
      <c r="AF100" s="307"/>
      <c r="AG100" s="307"/>
      <c r="AH100" s="307"/>
      <c r="AI100" s="307"/>
      <c r="AJ100" s="307"/>
      <c r="AP100" s="192" t="s">
        <v>55</v>
      </c>
      <c r="AQ100"/>
      <c r="AR100"/>
      <c r="AS100"/>
      <c r="AT100"/>
      <c r="AU100"/>
      <c r="AV100"/>
      <c r="AW100"/>
    </row>
    <row r="101" spans="3:49" ht="16.5" thickBot="1">
      <c r="C101" s="148"/>
      <c r="D101" s="148"/>
      <c r="E101" s="148"/>
      <c r="F101" s="148"/>
      <c r="G101" s="149"/>
      <c r="I101" s="148"/>
      <c r="J101" s="148"/>
      <c r="K101" s="148"/>
      <c r="L101" s="148"/>
      <c r="R101" s="311" t="s">
        <v>4</v>
      </c>
      <c r="S101" s="72" t="s">
        <v>1</v>
      </c>
      <c r="T101" s="73" t="s">
        <v>2</v>
      </c>
      <c r="U101" s="74" t="s">
        <v>81</v>
      </c>
      <c r="V101" s="75">
        <v>3.235192511773495E-2</v>
      </c>
      <c r="W101" s="124">
        <v>3.5120153952731555E-2</v>
      </c>
      <c r="X101" s="75">
        <v>-0.13674702218636697</v>
      </c>
      <c r="Y101" s="76">
        <v>-5.252977813633139E-3</v>
      </c>
      <c r="AE101" s="314" t="s">
        <v>148</v>
      </c>
      <c r="AF101" s="316" t="s">
        <v>13</v>
      </c>
      <c r="AG101" s="318" t="s">
        <v>35</v>
      </c>
      <c r="AH101" s="318" t="s">
        <v>26</v>
      </c>
      <c r="AI101" s="281" t="s">
        <v>36</v>
      </c>
      <c r="AJ101" s="320"/>
      <c r="AP101"/>
      <c r="AQ101"/>
      <c r="AR101"/>
      <c r="AS101"/>
      <c r="AT101"/>
      <c r="AU101"/>
      <c r="AV101"/>
      <c r="AW101"/>
    </row>
    <row r="102" spans="3:49" ht="15.75" thickBot="1">
      <c r="C102" s="148"/>
      <c r="D102" s="148"/>
      <c r="E102" s="148"/>
      <c r="F102" s="148"/>
      <c r="G102" s="149"/>
      <c r="I102" s="148"/>
      <c r="J102" s="148"/>
      <c r="K102" s="148"/>
      <c r="L102" s="148"/>
      <c r="R102" s="312"/>
      <c r="S102" s="77" t="s">
        <v>2</v>
      </c>
      <c r="T102" s="78" t="s">
        <v>1</v>
      </c>
      <c r="U102" s="79" t="s">
        <v>82</v>
      </c>
      <c r="V102" s="80">
        <v>3.235192511773495E-2</v>
      </c>
      <c r="W102" s="125">
        <v>3.5120153952731555E-2</v>
      </c>
      <c r="X102" s="80">
        <v>5.252977813633139E-3</v>
      </c>
      <c r="Y102" s="81">
        <v>0.13674702218636697</v>
      </c>
      <c r="AE102" s="315"/>
      <c r="AF102" s="317"/>
      <c r="AG102" s="319"/>
      <c r="AH102" s="319"/>
      <c r="AI102" s="158" t="s">
        <v>37</v>
      </c>
      <c r="AJ102" s="60" t="s">
        <v>38</v>
      </c>
      <c r="AP102" s="335" t="s">
        <v>40</v>
      </c>
      <c r="AQ102" s="336"/>
      <c r="AR102" s="336"/>
      <c r="AS102" s="336"/>
      <c r="AT102" s="336"/>
      <c r="AU102"/>
      <c r="AV102"/>
      <c r="AW102"/>
    </row>
    <row r="103" spans="3:49" ht="15.75" thickBot="1">
      <c r="C103" s="148"/>
      <c r="D103" s="148"/>
      <c r="E103" s="148"/>
      <c r="F103" s="148"/>
      <c r="G103" s="149"/>
      <c r="I103" s="148"/>
      <c r="J103" s="148"/>
      <c r="K103" s="148"/>
      <c r="L103" s="148"/>
      <c r="R103" s="304" t="s">
        <v>5</v>
      </c>
      <c r="S103" s="77" t="s">
        <v>1</v>
      </c>
      <c r="T103" s="78" t="s">
        <v>2</v>
      </c>
      <c r="U103" s="79" t="s">
        <v>83</v>
      </c>
      <c r="V103" s="80">
        <v>3.4314398452784667E-2</v>
      </c>
      <c r="W103" s="125">
        <v>8.2004759648708419E-4</v>
      </c>
      <c r="X103" s="80">
        <v>5.6264752153796282E-2</v>
      </c>
      <c r="Y103" s="81">
        <v>0.19573524784620361</v>
      </c>
      <c r="AE103" s="16" t="s">
        <v>144</v>
      </c>
      <c r="AF103" s="34">
        <v>30.816367087499998</v>
      </c>
      <c r="AG103" s="36">
        <v>2.6336979937989726</v>
      </c>
      <c r="AH103" s="35">
        <v>48.999999999999993</v>
      </c>
      <c r="AI103" s="36">
        <v>25.523752817085516</v>
      </c>
      <c r="AJ103" s="57">
        <v>36.10898135791448</v>
      </c>
      <c r="AP103" s="343" t="s">
        <v>211</v>
      </c>
      <c r="AQ103" s="336"/>
      <c r="AR103" s="336"/>
      <c r="AS103" s="336"/>
      <c r="AT103" s="336"/>
      <c r="AU103"/>
      <c r="AV103"/>
      <c r="AW103"/>
    </row>
    <row r="104" spans="3:49" ht="16.5" thickBot="1">
      <c r="C104" s="148"/>
      <c r="D104" s="148"/>
      <c r="E104" s="148"/>
      <c r="F104" s="148"/>
      <c r="G104" s="149"/>
      <c r="I104" s="148"/>
      <c r="J104" s="148"/>
      <c r="K104" s="148"/>
      <c r="L104" s="148"/>
      <c r="R104" s="305"/>
      <c r="S104" s="82" t="s">
        <v>2</v>
      </c>
      <c r="T104" s="83" t="s">
        <v>1</v>
      </c>
      <c r="U104" s="84" t="s">
        <v>84</v>
      </c>
      <c r="V104" s="85">
        <v>3.4314398452784667E-2</v>
      </c>
      <c r="W104" s="126">
        <v>8.2004759648708419E-4</v>
      </c>
      <c r="X104" s="85">
        <v>-0.19573524784620361</v>
      </c>
      <c r="Y104" s="86">
        <v>-5.6264752153796282E-2</v>
      </c>
      <c r="AE104" s="18" t="s">
        <v>145</v>
      </c>
      <c r="AF104" s="37">
        <v>21.43535888894737</v>
      </c>
      <c r="AG104" s="39">
        <v>1.2084235160816352</v>
      </c>
      <c r="AH104" s="38">
        <v>48.999999999999979</v>
      </c>
      <c r="AI104" s="39">
        <v>19.006940915065474</v>
      </c>
      <c r="AJ104" s="58">
        <v>23.863776862829265</v>
      </c>
      <c r="AP104" s="351" t="s">
        <v>51</v>
      </c>
      <c r="AQ104" s="345" t="s">
        <v>13</v>
      </c>
      <c r="AR104" s="347" t="s">
        <v>35</v>
      </c>
      <c r="AS104" s="349" t="s">
        <v>36</v>
      </c>
      <c r="AT104" s="350"/>
      <c r="AU104"/>
      <c r="AV104"/>
      <c r="AW104"/>
    </row>
    <row r="105" spans="3:49" ht="15" customHeight="1" thickBot="1">
      <c r="C105" s="148"/>
      <c r="D105" s="148"/>
      <c r="E105" s="148"/>
      <c r="F105" s="148"/>
      <c r="G105" s="149"/>
      <c r="I105" s="148"/>
      <c r="J105" s="148"/>
      <c r="K105" s="148"/>
      <c r="L105" s="148"/>
      <c r="R105" s="283" t="s">
        <v>45</v>
      </c>
      <c r="S105" s="307"/>
      <c r="T105" s="307"/>
      <c r="U105" s="307"/>
      <c r="V105" s="307"/>
      <c r="W105" s="307"/>
      <c r="X105" s="307"/>
      <c r="Y105" s="307"/>
      <c r="AE105" s="20" t="s">
        <v>146</v>
      </c>
      <c r="AF105" s="40">
        <v>22.702443101379295</v>
      </c>
      <c r="AG105" s="64">
        <v>0.97813087922944664</v>
      </c>
      <c r="AH105" s="41">
        <v>48.999999999999979</v>
      </c>
      <c r="AI105" s="64">
        <v>20.736815507808675</v>
      </c>
      <c r="AJ105" s="65">
        <v>24.668070694949915</v>
      </c>
      <c r="AP105" s="352"/>
      <c r="AQ105" s="346"/>
      <c r="AR105" s="348"/>
      <c r="AS105" s="143" t="s">
        <v>37</v>
      </c>
      <c r="AT105" s="117" t="s">
        <v>38</v>
      </c>
      <c r="AU105"/>
      <c r="AV105"/>
      <c r="AW105"/>
    </row>
    <row r="106" spans="3:49" ht="28.5" customHeight="1">
      <c r="C106" s="148"/>
      <c r="D106" s="148"/>
      <c r="E106" s="148"/>
      <c r="F106" s="148"/>
      <c r="G106" s="149"/>
      <c r="I106" s="148"/>
      <c r="J106" s="148"/>
      <c r="K106" s="148"/>
      <c r="L106" s="148"/>
      <c r="R106" s="309" t="s">
        <v>85</v>
      </c>
      <c r="S106" s="307"/>
      <c r="T106" s="307"/>
      <c r="U106" s="307"/>
      <c r="V106" s="307"/>
      <c r="W106" s="307"/>
      <c r="X106" s="307"/>
      <c r="Y106" s="307"/>
      <c r="AE106" s="309" t="s">
        <v>189</v>
      </c>
      <c r="AF106" s="307"/>
      <c r="AG106" s="307"/>
      <c r="AH106" s="307"/>
      <c r="AI106" s="307"/>
      <c r="AJ106" s="307"/>
      <c r="AP106" s="188" t="s">
        <v>5</v>
      </c>
      <c r="AQ106" s="118">
        <v>22.600076783000009</v>
      </c>
      <c r="AR106" s="119">
        <v>1.2725642817782314</v>
      </c>
      <c r="AS106" s="119">
        <v>20.013915008602662</v>
      </c>
      <c r="AT106" s="193">
        <v>25.186238557397353</v>
      </c>
      <c r="AU106"/>
      <c r="AV106"/>
      <c r="AW106"/>
    </row>
    <row r="107" spans="3:49" ht="15.75" thickBot="1">
      <c r="C107" s="148"/>
      <c r="D107" s="148"/>
      <c r="E107" s="148"/>
      <c r="F107" s="148"/>
      <c r="G107" s="149"/>
      <c r="I107" s="148"/>
      <c r="J107" s="148"/>
      <c r="K107" s="148"/>
      <c r="L107" s="148"/>
      <c r="AG107" s="2"/>
      <c r="AH107" s="2"/>
      <c r="AI107" s="2"/>
      <c r="AP107" s="190" t="s">
        <v>123</v>
      </c>
      <c r="AQ107" s="203">
        <v>23.029126686499996</v>
      </c>
      <c r="AR107" s="121">
        <v>1.1997851108549011</v>
      </c>
      <c r="AS107" s="121">
        <v>20.590869982604268</v>
      </c>
      <c r="AT107" s="195">
        <v>25.467383390395725</v>
      </c>
      <c r="AU107"/>
      <c r="AV107"/>
      <c r="AW107"/>
    </row>
    <row r="108" spans="3:49" ht="15" customHeight="1" thickBot="1">
      <c r="C108" s="148"/>
      <c r="D108" s="148"/>
      <c r="E108" s="148"/>
      <c r="F108" s="148"/>
      <c r="G108" s="149"/>
      <c r="I108" s="148"/>
      <c r="J108" s="148"/>
      <c r="K108" s="148"/>
      <c r="L108" s="148"/>
      <c r="R108" s="306" t="s">
        <v>46</v>
      </c>
      <c r="S108" s="307"/>
      <c r="T108" s="307"/>
      <c r="U108" s="307"/>
      <c r="V108" s="307"/>
      <c r="W108" s="307"/>
      <c r="X108" s="307"/>
      <c r="Y108" s="307"/>
      <c r="Z108" s="307"/>
      <c r="AA108" s="307"/>
      <c r="AB108" s="136"/>
      <c r="AC108" s="136"/>
      <c r="AD108" s="136"/>
      <c r="AE108" s="306" t="s">
        <v>181</v>
      </c>
      <c r="AF108" s="307"/>
      <c r="AG108" s="307"/>
      <c r="AH108" s="307"/>
      <c r="AI108" s="307"/>
      <c r="AJ108" s="307"/>
      <c r="AK108" s="307"/>
      <c r="AL108" s="307"/>
      <c r="AP108"/>
      <c r="AQ108"/>
      <c r="AR108"/>
      <c r="AS108"/>
      <c r="AT108"/>
      <c r="AU108"/>
      <c r="AV108"/>
      <c r="AW108"/>
    </row>
    <row r="109" spans="3:49" ht="15.95" customHeight="1" thickBot="1">
      <c r="C109" s="148"/>
      <c r="D109" s="148"/>
      <c r="E109" s="148"/>
      <c r="F109" s="148"/>
      <c r="G109" s="149"/>
      <c r="I109" s="148"/>
      <c r="J109" s="148"/>
      <c r="K109" s="148"/>
      <c r="L109" s="148"/>
      <c r="R109" s="308" t="s">
        <v>61</v>
      </c>
      <c r="S109" s="307"/>
      <c r="T109" s="307"/>
      <c r="U109" s="307"/>
      <c r="V109" s="307"/>
      <c r="W109" s="307"/>
      <c r="X109" s="307"/>
      <c r="Y109" s="307"/>
      <c r="Z109" s="307"/>
      <c r="AA109" s="307"/>
      <c r="AB109" s="136"/>
      <c r="AC109" s="136"/>
      <c r="AD109" s="136"/>
      <c r="AE109" s="321" t="s">
        <v>169</v>
      </c>
      <c r="AF109" s="322" t="s">
        <v>170</v>
      </c>
      <c r="AG109" s="316" t="s">
        <v>44</v>
      </c>
      <c r="AH109" s="318" t="s">
        <v>35</v>
      </c>
      <c r="AI109" s="318" t="s">
        <v>26</v>
      </c>
      <c r="AJ109" s="318" t="s">
        <v>74</v>
      </c>
      <c r="AK109" s="281" t="s">
        <v>75</v>
      </c>
      <c r="AL109" s="320"/>
      <c r="AP109" s="335" t="s">
        <v>41</v>
      </c>
      <c r="AQ109" s="336"/>
      <c r="AR109" s="336"/>
      <c r="AS109" s="336"/>
      <c r="AT109" s="336"/>
      <c r="AU109" s="336"/>
      <c r="AV109" s="336"/>
      <c r="AW109"/>
    </row>
    <row r="110" spans="3:49" ht="33" customHeight="1" thickBot="1">
      <c r="C110" s="148"/>
      <c r="D110" s="148"/>
      <c r="E110" s="148"/>
      <c r="F110" s="148"/>
      <c r="G110" s="149"/>
      <c r="I110" s="148"/>
      <c r="J110" s="148"/>
      <c r="K110" s="148"/>
      <c r="L110" s="148"/>
      <c r="R110" s="314" t="s">
        <v>51</v>
      </c>
      <c r="S110" s="298"/>
      <c r="T110" s="131" t="s">
        <v>47</v>
      </c>
      <c r="U110" s="132" t="s">
        <v>26</v>
      </c>
      <c r="V110" s="132" t="s">
        <v>29</v>
      </c>
      <c r="W110" s="132" t="s">
        <v>22</v>
      </c>
      <c r="X110" s="132" t="s">
        <v>23</v>
      </c>
      <c r="Y110" s="132" t="s">
        <v>24</v>
      </c>
      <c r="Z110" s="132" t="s">
        <v>25</v>
      </c>
      <c r="AA110" s="23" t="s">
        <v>76</v>
      </c>
      <c r="AB110" s="159"/>
      <c r="AC110" s="159"/>
      <c r="AD110" s="159"/>
      <c r="AE110" s="305"/>
      <c r="AF110" s="323"/>
      <c r="AG110" s="317"/>
      <c r="AH110" s="319"/>
      <c r="AI110" s="319"/>
      <c r="AJ110" s="319"/>
      <c r="AK110" s="158" t="s">
        <v>37</v>
      </c>
      <c r="AL110" s="60" t="s">
        <v>38</v>
      </c>
      <c r="AP110" s="343" t="s">
        <v>211</v>
      </c>
      <c r="AQ110" s="336"/>
      <c r="AR110" s="336"/>
      <c r="AS110" s="336"/>
      <c r="AT110" s="336"/>
      <c r="AU110" s="336"/>
      <c r="AV110" s="336"/>
      <c r="AW110"/>
    </row>
    <row r="111" spans="3:49" ht="18" thickBot="1">
      <c r="C111" s="148"/>
      <c r="D111" s="148"/>
      <c r="E111" s="148"/>
      <c r="F111" s="148"/>
      <c r="G111" s="149"/>
      <c r="I111" s="148"/>
      <c r="J111" s="148"/>
      <c r="K111" s="148"/>
      <c r="L111" s="148"/>
      <c r="R111" s="311" t="s">
        <v>4</v>
      </c>
      <c r="S111" s="24" t="s">
        <v>48</v>
      </c>
      <c r="T111" s="34">
        <v>2.5205000000000043E-2</v>
      </c>
      <c r="U111" s="35">
        <v>1</v>
      </c>
      <c r="V111" s="36">
        <v>2.5205000000000043E-2</v>
      </c>
      <c r="W111" s="36">
        <v>4.8163322654976755</v>
      </c>
      <c r="X111" s="36">
        <v>3.5120153952731555E-2</v>
      </c>
      <c r="Y111" s="36">
        <v>0.1240800452900782</v>
      </c>
      <c r="Z111" s="36">
        <v>4.8163322654976755</v>
      </c>
      <c r="AA111" s="57">
        <v>0.56846509728097172</v>
      </c>
      <c r="AB111" s="183"/>
      <c r="AC111" s="183"/>
      <c r="AD111" s="183"/>
      <c r="AE111" s="311" t="s">
        <v>144</v>
      </c>
      <c r="AF111" s="24" t="s">
        <v>145</v>
      </c>
      <c r="AG111" s="56" t="s">
        <v>182</v>
      </c>
      <c r="AH111" s="36">
        <v>2.8976977959683503</v>
      </c>
      <c r="AI111" s="35">
        <v>49.000000000000014</v>
      </c>
      <c r="AJ111" s="162">
        <v>6.4991108942765909E-3</v>
      </c>
      <c r="AK111" s="36">
        <v>2.1977514604847395</v>
      </c>
      <c r="AL111" s="57">
        <v>16.564264936620518</v>
      </c>
      <c r="AP111" s="353" t="s">
        <v>58</v>
      </c>
      <c r="AQ111" s="354" t="s">
        <v>59</v>
      </c>
      <c r="AR111" s="345" t="s">
        <v>44</v>
      </c>
      <c r="AS111" s="347" t="s">
        <v>35</v>
      </c>
      <c r="AT111" s="347" t="s">
        <v>171</v>
      </c>
      <c r="AU111" s="349" t="s">
        <v>172</v>
      </c>
      <c r="AV111" s="350"/>
      <c r="AW111"/>
    </row>
    <row r="112" spans="3:49" ht="17.25" thickBot="1">
      <c r="C112" s="148"/>
      <c r="D112" s="148"/>
      <c r="E112" s="148"/>
      <c r="F112" s="148"/>
      <c r="G112" s="149"/>
      <c r="I112" s="148"/>
      <c r="J112" s="148"/>
      <c r="K112" s="148"/>
      <c r="L112" s="148"/>
      <c r="R112" s="312"/>
      <c r="S112" s="46" t="s">
        <v>32</v>
      </c>
      <c r="T112" s="66">
        <v>0.17793000000000003</v>
      </c>
      <c r="U112" s="87">
        <v>34</v>
      </c>
      <c r="V112" s="67">
        <v>5.2332352941176479E-3</v>
      </c>
      <c r="W112" s="11"/>
      <c r="X112" s="11"/>
      <c r="Y112" s="11"/>
      <c r="Z112" s="11"/>
      <c r="AA112" s="12"/>
      <c r="AB112" s="184"/>
      <c r="AC112" s="184"/>
      <c r="AD112" s="184"/>
      <c r="AE112" s="312"/>
      <c r="AF112" s="46" t="s">
        <v>146</v>
      </c>
      <c r="AG112" s="222" t="s">
        <v>183</v>
      </c>
      <c r="AH112" s="67">
        <v>2.8094670561234394</v>
      </c>
      <c r="AI112" s="87">
        <v>48.999999999999993</v>
      </c>
      <c r="AJ112" s="226">
        <v>1.726601643477723E-2</v>
      </c>
      <c r="AK112" s="67">
        <v>1.1493871081353537</v>
      </c>
      <c r="AL112" s="68">
        <v>15.078460864106056</v>
      </c>
      <c r="AP112" s="342"/>
      <c r="AQ112" s="355"/>
      <c r="AR112" s="346"/>
      <c r="AS112" s="348"/>
      <c r="AT112" s="348"/>
      <c r="AU112" s="143" t="s">
        <v>37</v>
      </c>
      <c r="AV112" s="117" t="s">
        <v>38</v>
      </c>
      <c r="AW112"/>
    </row>
    <row r="113" spans="3:49" ht="17.25" thickBot="1">
      <c r="C113" s="148"/>
      <c r="D113" s="148"/>
      <c r="E113" s="148"/>
      <c r="F113" s="148"/>
      <c r="G113" s="149"/>
      <c r="I113" s="148"/>
      <c r="J113" s="148"/>
      <c r="K113" s="148"/>
      <c r="L113" s="148"/>
      <c r="R113" s="304" t="s">
        <v>5</v>
      </c>
      <c r="S113" s="50" t="s">
        <v>48</v>
      </c>
      <c r="T113" s="69">
        <v>7.0559999999999914E-2</v>
      </c>
      <c r="U113" s="88">
        <v>1</v>
      </c>
      <c r="V113" s="70">
        <v>7.0559999999999914E-2</v>
      </c>
      <c r="W113" s="70">
        <v>13.483055134041459</v>
      </c>
      <c r="X113" s="70">
        <v>8.2004759648708419E-4</v>
      </c>
      <c r="Y113" s="70">
        <v>0.28395508873596492</v>
      </c>
      <c r="Z113" s="70">
        <v>13.483055134041459</v>
      </c>
      <c r="AA113" s="71">
        <v>0.94590750658565148</v>
      </c>
      <c r="AB113" s="183"/>
      <c r="AC113" s="183"/>
      <c r="AD113" s="183"/>
      <c r="AE113" s="313" t="s">
        <v>145</v>
      </c>
      <c r="AF113" s="50" t="s">
        <v>144</v>
      </c>
      <c r="AG113" s="223" t="s">
        <v>184</v>
      </c>
      <c r="AH113" s="70">
        <v>2.8976977959683503</v>
      </c>
      <c r="AI113" s="88">
        <v>49.000000000000014</v>
      </c>
      <c r="AJ113" s="227">
        <v>6.4991108942765909E-3</v>
      </c>
      <c r="AK113" s="70">
        <v>-16.564264936620518</v>
      </c>
      <c r="AL113" s="71">
        <v>-2.1977514604847395</v>
      </c>
      <c r="AP113" s="234" t="s">
        <v>5</v>
      </c>
      <c r="AQ113" s="250" t="s">
        <v>123</v>
      </c>
      <c r="AR113" s="251">
        <v>-0.42904990349998995</v>
      </c>
      <c r="AS113" s="252">
        <v>1.7489723163866411</v>
      </c>
      <c r="AT113" s="252">
        <v>0.80768692095864958</v>
      </c>
      <c r="AU113" s="252">
        <v>-3.9833892904250052</v>
      </c>
      <c r="AV113" s="253">
        <v>3.1252894834250253</v>
      </c>
      <c r="AW113"/>
    </row>
    <row r="114" spans="3:49" ht="15.75" thickBot="1">
      <c r="C114" s="148"/>
      <c r="D114" s="148"/>
      <c r="E114" s="148"/>
      <c r="F114" s="148"/>
      <c r="G114" s="149"/>
      <c r="I114" s="148"/>
      <c r="J114" s="148"/>
      <c r="K114" s="148"/>
      <c r="L114" s="148"/>
      <c r="R114" s="305"/>
      <c r="S114" s="31" t="s">
        <v>32</v>
      </c>
      <c r="T114" s="40">
        <v>0.17793000000000003</v>
      </c>
      <c r="U114" s="41">
        <v>34</v>
      </c>
      <c r="V114" s="64">
        <v>5.2332352941176479E-3</v>
      </c>
      <c r="W114" s="133"/>
      <c r="X114" s="133"/>
      <c r="Y114" s="133"/>
      <c r="Z114" s="133"/>
      <c r="AA114" s="10"/>
      <c r="AB114" s="184"/>
      <c r="AC114" s="184"/>
      <c r="AD114" s="184"/>
      <c r="AE114" s="312"/>
      <c r="AF114" s="46" t="s">
        <v>146</v>
      </c>
      <c r="AG114" s="66">
        <v>-1.2670842124319235</v>
      </c>
      <c r="AH114" s="67">
        <v>1.5546791987806592</v>
      </c>
      <c r="AI114" s="87">
        <v>48.999999999999979</v>
      </c>
      <c r="AJ114" s="67">
        <v>1</v>
      </c>
      <c r="AK114" s="67">
        <v>-5.1210609265368419</v>
      </c>
      <c r="AL114" s="68">
        <v>2.5868925016729949</v>
      </c>
      <c r="AP114" s="235" t="s">
        <v>123</v>
      </c>
      <c r="AQ114" s="254" t="s">
        <v>5</v>
      </c>
      <c r="AR114" s="255">
        <v>0.42904990349998995</v>
      </c>
      <c r="AS114" s="256">
        <v>1.7489723163866411</v>
      </c>
      <c r="AT114" s="256">
        <v>0.80768692095864958</v>
      </c>
      <c r="AU114" s="256">
        <v>-3.1252894834250253</v>
      </c>
      <c r="AV114" s="257">
        <v>3.9833892904250052</v>
      </c>
      <c r="AW114"/>
    </row>
    <row r="115" spans="3:49" ht="15" customHeight="1" thickBot="1">
      <c r="C115" s="148"/>
      <c r="D115" s="148"/>
      <c r="E115" s="148"/>
      <c r="F115" s="148"/>
      <c r="G115" s="149"/>
      <c r="I115" s="148"/>
      <c r="J115" s="148"/>
      <c r="K115" s="148"/>
      <c r="L115" s="148"/>
      <c r="R115" s="186" t="s">
        <v>49</v>
      </c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304" t="s">
        <v>146</v>
      </c>
      <c r="AF115" s="50" t="s">
        <v>144</v>
      </c>
      <c r="AG115" s="223" t="s">
        <v>185</v>
      </c>
      <c r="AH115" s="70">
        <v>2.8094670561234394</v>
      </c>
      <c r="AI115" s="88">
        <v>48.999999999999993</v>
      </c>
      <c r="AJ115" s="227">
        <v>1.726601643477723E-2</v>
      </c>
      <c r="AK115" s="70">
        <v>-15.078460864106056</v>
      </c>
      <c r="AL115" s="71">
        <v>-1.1493871081353537</v>
      </c>
      <c r="AP115" s="344" t="s">
        <v>45</v>
      </c>
      <c r="AQ115" s="336"/>
      <c r="AR115" s="336"/>
      <c r="AS115" s="336"/>
      <c r="AT115" s="336"/>
      <c r="AU115" s="336"/>
      <c r="AV115" s="336"/>
      <c r="AW115"/>
    </row>
    <row r="116" spans="3:49" ht="15" customHeight="1" thickBot="1">
      <c r="C116" s="148"/>
      <c r="D116" s="148"/>
      <c r="E116" s="148"/>
      <c r="F116" s="148"/>
      <c r="G116" s="149"/>
      <c r="I116" s="148"/>
      <c r="J116" s="148"/>
      <c r="K116" s="148"/>
      <c r="L116" s="148"/>
      <c r="R116" s="309" t="s">
        <v>86</v>
      </c>
      <c r="S116" s="307"/>
      <c r="T116" s="307"/>
      <c r="U116" s="307"/>
      <c r="V116" s="307"/>
      <c r="W116" s="307"/>
      <c r="X116" s="307"/>
      <c r="Y116" s="307"/>
      <c r="Z116" s="307"/>
      <c r="AA116" s="307"/>
      <c r="AB116" s="136"/>
      <c r="AC116" s="136"/>
      <c r="AD116" s="136"/>
      <c r="AE116" s="305"/>
      <c r="AF116" s="31" t="s">
        <v>145</v>
      </c>
      <c r="AG116" s="40">
        <v>1.2670842124319235</v>
      </c>
      <c r="AH116" s="64">
        <v>1.5546791987806592</v>
      </c>
      <c r="AI116" s="41">
        <v>48.999999999999979</v>
      </c>
      <c r="AJ116" s="64">
        <v>1</v>
      </c>
      <c r="AK116" s="64">
        <v>-2.5868925016729949</v>
      </c>
      <c r="AL116" s="65">
        <v>5.1210609265368419</v>
      </c>
      <c r="AP116" s="344" t="s">
        <v>208</v>
      </c>
      <c r="AQ116" s="336"/>
      <c r="AR116" s="336"/>
      <c r="AS116" s="336"/>
      <c r="AT116" s="336"/>
      <c r="AU116" s="336"/>
      <c r="AV116" s="336"/>
      <c r="AW116"/>
    </row>
    <row r="117" spans="3:49">
      <c r="C117" s="148"/>
      <c r="D117" s="148"/>
      <c r="E117" s="148"/>
      <c r="F117" s="148"/>
      <c r="G117" s="149"/>
      <c r="I117" s="148"/>
      <c r="J117" s="148"/>
      <c r="K117" s="148"/>
      <c r="L117" s="148"/>
      <c r="AE117" s="283" t="s">
        <v>45</v>
      </c>
      <c r="AF117" s="307"/>
      <c r="AG117" s="307"/>
      <c r="AH117" s="307"/>
      <c r="AI117" s="307"/>
      <c r="AJ117" s="307"/>
      <c r="AK117" s="307"/>
      <c r="AL117" s="307"/>
      <c r="AP117"/>
      <c r="AQ117"/>
      <c r="AR117"/>
      <c r="AS117"/>
      <c r="AT117"/>
      <c r="AU117"/>
      <c r="AV117"/>
      <c r="AW117"/>
    </row>
    <row r="118" spans="3:49">
      <c r="C118" s="148"/>
      <c r="D118" s="148"/>
      <c r="E118" s="148"/>
      <c r="F118" s="148"/>
      <c r="G118" s="149"/>
      <c r="I118" s="148"/>
      <c r="J118" s="148"/>
      <c r="K118" s="148"/>
      <c r="L118" s="148"/>
      <c r="AE118" s="283" t="s">
        <v>173</v>
      </c>
      <c r="AF118" s="307"/>
      <c r="AG118" s="307"/>
      <c r="AH118" s="307"/>
      <c r="AI118" s="307"/>
      <c r="AJ118" s="307"/>
      <c r="AK118" s="307"/>
      <c r="AL118" s="307"/>
      <c r="AP118" s="335" t="s">
        <v>46</v>
      </c>
      <c r="AQ118" s="336"/>
      <c r="AR118" s="336"/>
      <c r="AS118" s="336"/>
      <c r="AT118" s="336"/>
      <c r="AU118" s="336"/>
      <c r="AV118"/>
      <c r="AW118"/>
    </row>
    <row r="119" spans="3:49" ht="15" customHeight="1" thickBot="1">
      <c r="C119" s="148"/>
      <c r="D119" s="148"/>
      <c r="E119" s="148"/>
      <c r="F119" s="148"/>
      <c r="G119" s="149"/>
      <c r="I119" s="148"/>
      <c r="J119" s="148"/>
      <c r="K119" s="148"/>
      <c r="L119" s="148"/>
      <c r="R119" s="59" t="s">
        <v>57</v>
      </c>
      <c r="AG119" s="2"/>
      <c r="AH119" s="2"/>
      <c r="AI119" s="2"/>
      <c r="AP119" s="343" t="s">
        <v>211</v>
      </c>
      <c r="AQ119" s="336"/>
      <c r="AR119" s="336"/>
      <c r="AS119" s="336"/>
      <c r="AT119" s="336"/>
      <c r="AU119" s="336"/>
      <c r="AV119"/>
      <c r="AW119"/>
    </row>
    <row r="120" spans="3:49" ht="15.75" thickBot="1">
      <c r="C120" s="148"/>
      <c r="D120" s="148"/>
      <c r="E120" s="148"/>
      <c r="F120" s="148"/>
      <c r="G120" s="149"/>
      <c r="I120" s="148"/>
      <c r="J120" s="148"/>
      <c r="K120" s="148"/>
      <c r="L120" s="148"/>
      <c r="AE120" s="306" t="s">
        <v>186</v>
      </c>
      <c r="AF120" s="307"/>
      <c r="AG120" s="307"/>
      <c r="AH120" s="307"/>
      <c r="AI120" s="2"/>
      <c r="AP120" s="141" t="s">
        <v>0</v>
      </c>
      <c r="AQ120" s="103" t="s">
        <v>47</v>
      </c>
      <c r="AR120" s="104" t="s">
        <v>26</v>
      </c>
      <c r="AS120" s="104" t="s">
        <v>29</v>
      </c>
      <c r="AT120" s="104" t="s">
        <v>22</v>
      </c>
      <c r="AU120" s="105" t="s">
        <v>23</v>
      </c>
      <c r="AV120"/>
      <c r="AW120"/>
    </row>
    <row r="121" spans="3:49" ht="15" customHeight="1" thickBot="1">
      <c r="C121" s="148"/>
      <c r="D121" s="148"/>
      <c r="E121" s="148"/>
      <c r="F121" s="148"/>
      <c r="G121" s="149"/>
      <c r="I121" s="148"/>
      <c r="J121" s="148"/>
      <c r="K121" s="148"/>
      <c r="L121" s="148"/>
      <c r="R121" s="306" t="s">
        <v>40</v>
      </c>
      <c r="S121" s="307"/>
      <c r="T121" s="307"/>
      <c r="U121" s="307"/>
      <c r="V121" s="307"/>
      <c r="W121" s="307"/>
      <c r="AE121" s="138" t="s">
        <v>163</v>
      </c>
      <c r="AF121" s="139" t="s">
        <v>164</v>
      </c>
      <c r="AG121" s="139" t="s">
        <v>22</v>
      </c>
      <c r="AH121" s="23" t="s">
        <v>23</v>
      </c>
      <c r="AI121" s="2"/>
      <c r="AP121" s="188" t="s">
        <v>48</v>
      </c>
      <c r="AQ121" s="118">
        <v>1.732553597113889</v>
      </c>
      <c r="AR121" s="120">
        <v>1</v>
      </c>
      <c r="AS121" s="119">
        <v>1.732553597113889</v>
      </c>
      <c r="AT121" s="119">
        <v>6.0179662341403026E-2</v>
      </c>
      <c r="AU121" s="193">
        <v>0.80768692095864958</v>
      </c>
      <c r="AV121"/>
      <c r="AW121"/>
    </row>
    <row r="122" spans="3:49" ht="15.95" customHeight="1" thickBot="1">
      <c r="C122" s="148"/>
      <c r="D122" s="148"/>
      <c r="E122" s="148"/>
      <c r="F122" s="148"/>
      <c r="G122" s="149"/>
      <c r="I122" s="148"/>
      <c r="J122" s="148"/>
      <c r="K122" s="148"/>
      <c r="L122" s="148"/>
      <c r="R122" s="308" t="s">
        <v>61</v>
      </c>
      <c r="S122" s="307"/>
      <c r="T122" s="307"/>
      <c r="U122" s="307"/>
      <c r="V122" s="307"/>
      <c r="W122" s="307"/>
      <c r="AE122" s="224">
        <v>2</v>
      </c>
      <c r="AF122" s="165">
        <v>48.999999999999929</v>
      </c>
      <c r="AG122" s="62">
        <v>5.2710743991227016</v>
      </c>
      <c r="AH122" s="63">
        <v>8.4450771170247498E-3</v>
      </c>
      <c r="AI122" s="2"/>
      <c r="AP122" s="190" t="s">
        <v>32</v>
      </c>
      <c r="AQ122" s="203">
        <v>978.84933231579305</v>
      </c>
      <c r="AR122" s="194">
        <v>34</v>
      </c>
      <c r="AS122" s="121">
        <v>28.78968624458215</v>
      </c>
      <c r="AT122" s="140"/>
      <c r="AU122" s="249"/>
      <c r="AV122"/>
      <c r="AW122"/>
    </row>
    <row r="123" spans="3:49" ht="15.95" customHeight="1" thickBot="1">
      <c r="C123" s="148"/>
      <c r="D123" s="148"/>
      <c r="E123" s="148"/>
      <c r="F123" s="148"/>
      <c r="G123" s="149"/>
      <c r="I123" s="148"/>
      <c r="J123" s="148"/>
      <c r="K123" s="148"/>
      <c r="L123" s="148"/>
      <c r="R123" s="321" t="s">
        <v>18</v>
      </c>
      <c r="S123" s="322" t="s">
        <v>51</v>
      </c>
      <c r="T123" s="316" t="s">
        <v>13</v>
      </c>
      <c r="U123" s="318" t="s">
        <v>35</v>
      </c>
      <c r="V123" s="281" t="s">
        <v>36</v>
      </c>
      <c r="W123" s="320"/>
      <c r="AE123" s="283" t="s">
        <v>174</v>
      </c>
      <c r="AF123" s="307"/>
      <c r="AG123" s="307"/>
      <c r="AH123" s="307"/>
      <c r="AI123" s="2"/>
      <c r="AP123" s="344" t="s">
        <v>210</v>
      </c>
      <c r="AQ123" s="336"/>
      <c r="AR123" s="336"/>
      <c r="AS123" s="336"/>
      <c r="AT123" s="336"/>
      <c r="AU123" s="336"/>
      <c r="AV123"/>
      <c r="AW123"/>
    </row>
    <row r="124" spans="3:49" ht="17.100000000000001" customHeight="1" thickBot="1">
      <c r="C124" s="148"/>
      <c r="D124" s="148"/>
      <c r="E124" s="148"/>
      <c r="F124" s="148"/>
      <c r="G124" s="149"/>
      <c r="I124" s="148"/>
      <c r="J124" s="148"/>
      <c r="K124" s="148"/>
      <c r="L124" s="148"/>
      <c r="R124" s="305"/>
      <c r="S124" s="323"/>
      <c r="T124" s="317"/>
      <c r="U124" s="319"/>
      <c r="V124" s="15" t="s">
        <v>37</v>
      </c>
      <c r="W124" s="60" t="s">
        <v>38</v>
      </c>
      <c r="AE124" s="283" t="s">
        <v>156</v>
      </c>
      <c r="AF124" s="307"/>
      <c r="AG124" s="307"/>
      <c r="AH124" s="307"/>
      <c r="AI124" s="2"/>
      <c r="AP124"/>
      <c r="AQ124"/>
      <c r="AR124"/>
      <c r="AS124"/>
      <c r="AT124"/>
      <c r="AU124"/>
      <c r="AV124"/>
      <c r="AW124"/>
    </row>
    <row r="125" spans="3:49">
      <c r="C125" s="148"/>
      <c r="D125" s="148"/>
      <c r="E125" s="148"/>
      <c r="F125" s="148"/>
      <c r="G125" s="149"/>
      <c r="I125" s="148"/>
      <c r="J125" s="148"/>
      <c r="K125" s="148"/>
      <c r="L125" s="148"/>
      <c r="R125" s="311" t="s">
        <v>1</v>
      </c>
      <c r="S125" s="24" t="s">
        <v>4</v>
      </c>
      <c r="T125" s="34">
        <v>0.15500000000000003</v>
      </c>
      <c r="U125" s="36">
        <v>2.2876265635189779E-2</v>
      </c>
      <c r="V125" s="36">
        <v>0.10850983476919762</v>
      </c>
      <c r="W125" s="57">
        <v>0.20149016523080243</v>
      </c>
      <c r="AP125"/>
      <c r="AQ125"/>
      <c r="AR125"/>
      <c r="AS125"/>
      <c r="AT125"/>
      <c r="AU125"/>
      <c r="AV125"/>
      <c r="AW125"/>
    </row>
    <row r="126" spans="3:49" ht="16.5">
      <c r="C126" s="148"/>
      <c r="D126" s="148"/>
      <c r="E126" s="148"/>
      <c r="F126" s="148"/>
      <c r="G126" s="149"/>
      <c r="I126" s="148"/>
      <c r="J126" s="148"/>
      <c r="K126" s="148"/>
      <c r="L126" s="148"/>
      <c r="R126" s="312"/>
      <c r="S126" s="46" t="s">
        <v>5</v>
      </c>
      <c r="T126" s="66">
        <v>0.27000000000000013</v>
      </c>
      <c r="U126" s="67">
        <v>2.5576442515813379E-2</v>
      </c>
      <c r="V126" s="67">
        <v>0.21802241512936441</v>
      </c>
      <c r="W126" s="68">
        <v>0.32197758487063582</v>
      </c>
      <c r="AP126" s="192" t="s">
        <v>56</v>
      </c>
      <c r="AQ126"/>
      <c r="AR126"/>
      <c r="AS126"/>
      <c r="AT126"/>
      <c r="AU126"/>
      <c r="AV126"/>
      <c r="AW126"/>
    </row>
    <row r="127" spans="3:49" ht="15.75" thickBot="1">
      <c r="C127" s="148"/>
      <c r="D127" s="148"/>
      <c r="E127" s="148"/>
      <c r="F127" s="148"/>
      <c r="G127" s="149"/>
      <c r="I127" s="148"/>
      <c r="J127" s="148"/>
      <c r="K127" s="148"/>
      <c r="L127" s="148"/>
      <c r="R127" s="304" t="s">
        <v>2</v>
      </c>
      <c r="S127" s="50" t="s">
        <v>4</v>
      </c>
      <c r="T127" s="69">
        <v>0.22600000000000009</v>
      </c>
      <c r="U127" s="70">
        <v>2.2876265635189783E-2</v>
      </c>
      <c r="V127" s="70">
        <v>0.17950983476919768</v>
      </c>
      <c r="W127" s="71">
        <v>0.27249016523080249</v>
      </c>
      <c r="AP127"/>
      <c r="AQ127"/>
      <c r="AR127"/>
      <c r="AS127"/>
      <c r="AT127"/>
      <c r="AU127"/>
      <c r="AV127"/>
      <c r="AW127"/>
    </row>
    <row r="128" spans="3:49" ht="15.75" thickBot="1">
      <c r="C128" s="148"/>
      <c r="D128" s="148"/>
      <c r="E128" s="148"/>
      <c r="F128" s="148"/>
      <c r="G128" s="149"/>
      <c r="I128" s="148"/>
      <c r="J128" s="148"/>
      <c r="K128" s="148"/>
      <c r="L128" s="148"/>
      <c r="R128" s="305"/>
      <c r="S128" s="31" t="s">
        <v>5</v>
      </c>
      <c r="T128" s="40">
        <v>0.14400000000000016</v>
      </c>
      <c r="U128" s="64">
        <v>2.2876265635189776E-2</v>
      </c>
      <c r="V128" s="64">
        <v>9.7509834769197751E-2</v>
      </c>
      <c r="W128" s="65">
        <v>0.19049016523080256</v>
      </c>
      <c r="AP128" s="335" t="s">
        <v>40</v>
      </c>
      <c r="AQ128" s="336"/>
      <c r="AR128" s="336"/>
      <c r="AS128" s="336"/>
      <c r="AT128" s="336"/>
      <c r="AU128" s="336"/>
      <c r="AV128"/>
      <c r="AW128"/>
    </row>
    <row r="129" spans="3:49" ht="15.75" thickBot="1">
      <c r="C129" s="148"/>
      <c r="D129" s="148"/>
      <c r="E129" s="148"/>
      <c r="F129" s="148"/>
      <c r="G129" s="149"/>
      <c r="I129" s="148"/>
      <c r="J129" s="148"/>
      <c r="K129" s="148"/>
      <c r="L129" s="148"/>
      <c r="AP129" s="343" t="s">
        <v>211</v>
      </c>
      <c r="AQ129" s="336"/>
      <c r="AR129" s="336"/>
      <c r="AS129" s="336"/>
      <c r="AT129" s="336"/>
      <c r="AU129" s="336"/>
      <c r="AV129"/>
      <c r="AW129"/>
    </row>
    <row r="130" spans="3:49" ht="15" customHeight="1" thickBot="1">
      <c r="C130" s="148"/>
      <c r="D130" s="148"/>
      <c r="E130" s="148"/>
      <c r="F130" s="148"/>
      <c r="G130" s="149"/>
      <c r="I130" s="148"/>
      <c r="J130" s="148"/>
      <c r="K130" s="148"/>
      <c r="L130" s="148"/>
      <c r="R130" s="306" t="s">
        <v>41</v>
      </c>
      <c r="S130" s="307"/>
      <c r="T130" s="307"/>
      <c r="U130" s="307"/>
      <c r="V130" s="307"/>
      <c r="W130" s="307"/>
      <c r="X130" s="307"/>
      <c r="Y130" s="307"/>
      <c r="AP130" s="353" t="s">
        <v>18</v>
      </c>
      <c r="AQ130" s="354" t="s">
        <v>51</v>
      </c>
      <c r="AR130" s="345" t="s">
        <v>13</v>
      </c>
      <c r="AS130" s="347" t="s">
        <v>35</v>
      </c>
      <c r="AT130" s="349" t="s">
        <v>36</v>
      </c>
      <c r="AU130" s="350"/>
      <c r="AV130"/>
      <c r="AW130"/>
    </row>
    <row r="131" spans="3:49" ht="15.95" customHeight="1" thickBot="1">
      <c r="C131" s="148"/>
      <c r="D131" s="148"/>
      <c r="E131" s="148"/>
      <c r="F131" s="148"/>
      <c r="G131" s="149"/>
      <c r="I131" s="148"/>
      <c r="J131" s="148"/>
      <c r="K131" s="148"/>
      <c r="L131" s="148"/>
      <c r="R131" s="308" t="s">
        <v>61</v>
      </c>
      <c r="S131" s="307"/>
      <c r="T131" s="307"/>
      <c r="U131" s="307"/>
      <c r="V131" s="307"/>
      <c r="W131" s="307"/>
      <c r="X131" s="307"/>
      <c r="Y131" s="307"/>
      <c r="AP131" s="342"/>
      <c r="AQ131" s="355"/>
      <c r="AR131" s="346"/>
      <c r="AS131" s="348"/>
      <c r="AT131" s="143" t="s">
        <v>37</v>
      </c>
      <c r="AU131" s="117" t="s">
        <v>38</v>
      </c>
      <c r="AV131"/>
      <c r="AW131"/>
    </row>
    <row r="132" spans="3:49" ht="15.95" customHeight="1" thickBot="1">
      <c r="C132" s="148"/>
      <c r="D132" s="148"/>
      <c r="E132" s="148"/>
      <c r="F132" s="148"/>
      <c r="G132" s="149"/>
      <c r="I132" s="148"/>
      <c r="J132" s="148"/>
      <c r="K132" s="148"/>
      <c r="L132" s="148"/>
      <c r="R132" s="321" t="s">
        <v>18</v>
      </c>
      <c r="S132" s="324" t="s">
        <v>58</v>
      </c>
      <c r="T132" s="322" t="s">
        <v>59</v>
      </c>
      <c r="U132" s="316" t="s">
        <v>44</v>
      </c>
      <c r="V132" s="318" t="s">
        <v>35</v>
      </c>
      <c r="W132" s="318" t="s">
        <v>74</v>
      </c>
      <c r="X132" s="281" t="s">
        <v>75</v>
      </c>
      <c r="Y132" s="320"/>
      <c r="AP132" s="356" t="s">
        <v>2</v>
      </c>
      <c r="AQ132" s="106" t="s">
        <v>5</v>
      </c>
      <c r="AR132" s="118">
        <v>20.178605846000007</v>
      </c>
      <c r="AS132" s="119">
        <v>1.6967523757043086</v>
      </c>
      <c r="AT132" s="119">
        <v>16.730390146803547</v>
      </c>
      <c r="AU132" s="193">
        <v>23.626821545196464</v>
      </c>
      <c r="AV132"/>
      <c r="AW132"/>
    </row>
    <row r="133" spans="3:49" ht="17.100000000000001" customHeight="1" thickBot="1">
      <c r="C133" s="148"/>
      <c r="D133" s="148"/>
      <c r="E133" s="148"/>
      <c r="F133" s="148"/>
      <c r="G133" s="149"/>
      <c r="I133" s="148"/>
      <c r="J133" s="148"/>
      <c r="K133" s="148"/>
      <c r="L133" s="148"/>
      <c r="R133" s="305"/>
      <c r="S133" s="325"/>
      <c r="T133" s="323"/>
      <c r="U133" s="317"/>
      <c r="V133" s="319"/>
      <c r="W133" s="319"/>
      <c r="X133" s="15" t="s">
        <v>37</v>
      </c>
      <c r="Y133" s="60" t="s">
        <v>38</v>
      </c>
      <c r="AP133" s="357"/>
      <c r="AQ133" s="205" t="s">
        <v>123</v>
      </c>
      <c r="AR133" s="213">
        <v>24.548280298999995</v>
      </c>
      <c r="AS133" s="206">
        <v>1.6967523757043086</v>
      </c>
      <c r="AT133" s="206">
        <v>21.100064599803535</v>
      </c>
      <c r="AU133" s="208">
        <v>27.996495998196451</v>
      </c>
      <c r="AV133"/>
      <c r="AW133"/>
    </row>
    <row r="134" spans="3:49" ht="15.75" thickBot="1">
      <c r="C134" s="148"/>
      <c r="D134" s="148"/>
      <c r="E134" s="148"/>
      <c r="F134" s="148"/>
      <c r="G134" s="149"/>
      <c r="I134" s="148"/>
      <c r="J134" s="148"/>
      <c r="K134" s="148"/>
      <c r="L134" s="148"/>
      <c r="R134" s="311" t="s">
        <v>1</v>
      </c>
      <c r="S134" s="72" t="s">
        <v>4</v>
      </c>
      <c r="T134" s="73" t="s">
        <v>5</v>
      </c>
      <c r="U134" s="74" t="s">
        <v>87</v>
      </c>
      <c r="V134" s="75">
        <v>3.4314398452784674E-2</v>
      </c>
      <c r="W134" s="124">
        <v>1.9815316363403813E-3</v>
      </c>
      <c r="X134" s="75">
        <v>-0.18473524784620374</v>
      </c>
      <c r="Y134" s="76">
        <v>-4.5264752153796398E-2</v>
      </c>
      <c r="AP134" s="358" t="s">
        <v>1</v>
      </c>
      <c r="AQ134" s="209" t="s">
        <v>5</v>
      </c>
      <c r="AR134" s="233">
        <v>25.021547720000008</v>
      </c>
      <c r="AS134" s="210">
        <v>1.8970268265295482</v>
      </c>
      <c r="AT134" s="210">
        <v>21.166325367757384</v>
      </c>
      <c r="AU134" s="212">
        <v>28.876770072242632</v>
      </c>
      <c r="AV134"/>
      <c r="AW134"/>
    </row>
    <row r="135" spans="3:49" ht="15.75" thickBot="1">
      <c r="C135" s="148"/>
      <c r="D135" s="148"/>
      <c r="E135" s="148"/>
      <c r="F135" s="148"/>
      <c r="G135" s="149"/>
      <c r="I135" s="148"/>
      <c r="J135" s="148"/>
      <c r="K135" s="148"/>
      <c r="L135" s="148"/>
      <c r="R135" s="312"/>
      <c r="S135" s="77" t="s">
        <v>5</v>
      </c>
      <c r="T135" s="78" t="s">
        <v>4</v>
      </c>
      <c r="U135" s="79" t="s">
        <v>88</v>
      </c>
      <c r="V135" s="80">
        <v>3.4314398452784674E-2</v>
      </c>
      <c r="W135" s="125">
        <v>1.9815316363403813E-3</v>
      </c>
      <c r="X135" s="80">
        <v>4.5264752153796398E-2</v>
      </c>
      <c r="Y135" s="81">
        <v>0.18473524784620374</v>
      </c>
      <c r="AP135" s="342"/>
      <c r="AQ135" s="111" t="s">
        <v>123</v>
      </c>
      <c r="AR135" s="203">
        <v>21.509973074000001</v>
      </c>
      <c r="AS135" s="121">
        <v>1.6967523757043086</v>
      </c>
      <c r="AT135" s="121">
        <v>18.061757374803545</v>
      </c>
      <c r="AU135" s="195">
        <v>24.958188773196458</v>
      </c>
      <c r="AV135"/>
      <c r="AW135"/>
    </row>
    <row r="136" spans="3:49" ht="15.75" thickBot="1">
      <c r="C136" s="148"/>
      <c r="D136" s="148"/>
      <c r="E136" s="148"/>
      <c r="F136" s="148"/>
      <c r="G136" s="149"/>
      <c r="I136" s="148"/>
      <c r="J136" s="148"/>
      <c r="K136" s="148"/>
      <c r="L136" s="148"/>
      <c r="R136" s="304" t="s">
        <v>2</v>
      </c>
      <c r="S136" s="77" t="s">
        <v>4</v>
      </c>
      <c r="T136" s="78" t="s">
        <v>5</v>
      </c>
      <c r="U136" s="79" t="s">
        <v>89</v>
      </c>
      <c r="V136" s="80">
        <v>3.235192511773495E-2</v>
      </c>
      <c r="W136" s="125">
        <v>1.6028213545852359E-2</v>
      </c>
      <c r="X136" s="80">
        <v>1.625297781363301E-2</v>
      </c>
      <c r="Y136" s="81">
        <v>0.14774702218636684</v>
      </c>
      <c r="AP136"/>
      <c r="AQ136"/>
      <c r="AR136"/>
      <c r="AS136"/>
      <c r="AT136"/>
      <c r="AU136"/>
      <c r="AV136"/>
      <c r="AW136"/>
    </row>
    <row r="137" spans="3:49" ht="15.75" thickBot="1">
      <c r="C137" s="148"/>
      <c r="D137" s="148"/>
      <c r="E137" s="148"/>
      <c r="F137" s="148"/>
      <c r="G137" s="149"/>
      <c r="I137" s="148"/>
      <c r="J137" s="148"/>
      <c r="K137" s="148"/>
      <c r="L137" s="148"/>
      <c r="R137" s="305"/>
      <c r="S137" s="82" t="s">
        <v>5</v>
      </c>
      <c r="T137" s="83" t="s">
        <v>4</v>
      </c>
      <c r="U137" s="84" t="s">
        <v>90</v>
      </c>
      <c r="V137" s="85">
        <v>3.235192511773495E-2</v>
      </c>
      <c r="W137" s="126">
        <v>1.6028213545852359E-2</v>
      </c>
      <c r="X137" s="85">
        <v>-0.14774702218636684</v>
      </c>
      <c r="Y137" s="86">
        <v>-1.625297781363301E-2</v>
      </c>
      <c r="AP137" s="335" t="s">
        <v>41</v>
      </c>
      <c r="AQ137" s="336"/>
      <c r="AR137" s="336"/>
      <c r="AS137" s="336"/>
      <c r="AT137" s="336"/>
      <c r="AU137" s="336"/>
      <c r="AV137" s="336"/>
      <c r="AW137" s="336"/>
    </row>
    <row r="138" spans="3:49" ht="15" customHeight="1" thickBot="1">
      <c r="C138" s="148"/>
      <c r="D138" s="148"/>
      <c r="E138" s="148"/>
      <c r="F138" s="148"/>
      <c r="G138" s="149"/>
      <c r="I138" s="148"/>
      <c r="J138" s="148"/>
      <c r="K138" s="148"/>
      <c r="L138" s="148"/>
      <c r="R138" s="283" t="s">
        <v>45</v>
      </c>
      <c r="S138" s="307"/>
      <c r="T138" s="307"/>
      <c r="U138" s="307"/>
      <c r="V138" s="307"/>
      <c r="W138" s="307"/>
      <c r="X138" s="307"/>
      <c r="Y138" s="307"/>
      <c r="AP138" s="343" t="s">
        <v>211</v>
      </c>
      <c r="AQ138" s="336"/>
      <c r="AR138" s="336"/>
      <c r="AS138" s="336"/>
      <c r="AT138" s="336"/>
      <c r="AU138" s="336"/>
      <c r="AV138" s="336"/>
      <c r="AW138" s="336"/>
    </row>
    <row r="139" spans="3:49" ht="30" customHeight="1" thickBot="1">
      <c r="C139" s="148"/>
      <c r="D139" s="148"/>
      <c r="E139" s="148"/>
      <c r="F139" s="148"/>
      <c r="G139" s="149"/>
      <c r="I139" s="148"/>
      <c r="J139" s="148"/>
      <c r="K139" s="148"/>
      <c r="L139" s="148"/>
      <c r="R139" s="309" t="s">
        <v>85</v>
      </c>
      <c r="S139" s="307"/>
      <c r="T139" s="307"/>
      <c r="U139" s="307"/>
      <c r="V139" s="307"/>
      <c r="W139" s="307"/>
      <c r="X139" s="307"/>
      <c r="Y139" s="307"/>
      <c r="AP139" s="353" t="s">
        <v>51</v>
      </c>
      <c r="AQ139" s="359" t="s">
        <v>42</v>
      </c>
      <c r="AR139" s="354" t="s">
        <v>43</v>
      </c>
      <c r="AS139" s="345" t="s">
        <v>44</v>
      </c>
      <c r="AT139" s="347" t="s">
        <v>35</v>
      </c>
      <c r="AU139" s="347" t="s">
        <v>171</v>
      </c>
      <c r="AV139" s="349" t="s">
        <v>172</v>
      </c>
      <c r="AW139" s="350"/>
    </row>
    <row r="140" spans="3:49" ht="15.75" thickBot="1">
      <c r="C140" s="148"/>
      <c r="D140" s="148"/>
      <c r="E140" s="148"/>
      <c r="F140" s="148"/>
      <c r="G140" s="149"/>
      <c r="I140" s="148"/>
      <c r="J140" s="148"/>
      <c r="K140" s="148"/>
      <c r="L140" s="148"/>
      <c r="AP140" s="342"/>
      <c r="AQ140" s="360"/>
      <c r="AR140" s="355"/>
      <c r="AS140" s="346"/>
      <c r="AT140" s="348"/>
      <c r="AU140" s="348"/>
      <c r="AV140" s="143" t="s">
        <v>37</v>
      </c>
      <c r="AW140" s="117" t="s">
        <v>38</v>
      </c>
    </row>
    <row r="141" spans="3:49" ht="15" customHeight="1">
      <c r="C141" s="148"/>
      <c r="D141" s="148"/>
      <c r="E141" s="148"/>
      <c r="F141" s="148"/>
      <c r="G141" s="149"/>
      <c r="I141" s="148"/>
      <c r="J141" s="148"/>
      <c r="K141" s="148"/>
      <c r="L141" s="148"/>
      <c r="R141" s="306" t="s">
        <v>46</v>
      </c>
      <c r="S141" s="307"/>
      <c r="T141" s="307"/>
      <c r="U141" s="307"/>
      <c r="V141" s="307"/>
      <c r="W141" s="307"/>
      <c r="X141" s="307"/>
      <c r="Y141" s="307"/>
      <c r="Z141" s="307"/>
      <c r="AA141" s="307"/>
      <c r="AB141" s="136"/>
      <c r="AC141" s="136"/>
      <c r="AD141" s="136"/>
      <c r="AE141" s="136"/>
      <c r="AP141" s="356" t="s">
        <v>5</v>
      </c>
      <c r="AQ141" s="258" t="s">
        <v>2</v>
      </c>
      <c r="AR141" s="250" t="s">
        <v>1</v>
      </c>
      <c r="AS141" s="251">
        <v>-4.8429418740000028</v>
      </c>
      <c r="AT141" s="252">
        <v>2.5451285635564629</v>
      </c>
      <c r="AU141" s="252">
        <v>6.5559220287356376E-2</v>
      </c>
      <c r="AV141" s="252">
        <v>-10.015265422794695</v>
      </c>
      <c r="AW141" s="253">
        <v>0.32938167479468838</v>
      </c>
    </row>
    <row r="142" spans="3:49" ht="15.95" customHeight="1" thickBot="1">
      <c r="C142" s="148"/>
      <c r="D142" s="148"/>
      <c r="E142" s="148"/>
      <c r="F142" s="148"/>
      <c r="G142" s="149"/>
      <c r="I142" s="148"/>
      <c r="J142" s="148"/>
      <c r="K142" s="148"/>
      <c r="L142" s="148"/>
      <c r="R142" s="308" t="s">
        <v>61</v>
      </c>
      <c r="S142" s="307"/>
      <c r="T142" s="307"/>
      <c r="U142" s="307"/>
      <c r="V142" s="307"/>
      <c r="W142" s="307"/>
      <c r="X142" s="307"/>
      <c r="Y142" s="307"/>
      <c r="Z142" s="307"/>
      <c r="AA142" s="307"/>
      <c r="AB142" s="136"/>
      <c r="AC142" s="136"/>
      <c r="AD142" s="136"/>
      <c r="AE142" s="136"/>
      <c r="AP142" s="357"/>
      <c r="AQ142" s="259" t="s">
        <v>1</v>
      </c>
      <c r="AR142" s="260" t="s">
        <v>2</v>
      </c>
      <c r="AS142" s="261">
        <v>4.8429418740000028</v>
      </c>
      <c r="AT142" s="262">
        <v>2.5451285635564629</v>
      </c>
      <c r="AU142" s="262">
        <v>6.5559220287356376E-2</v>
      </c>
      <c r="AV142" s="262">
        <v>-0.32938167479468838</v>
      </c>
      <c r="AW142" s="263">
        <v>10.015265422794695</v>
      </c>
    </row>
    <row r="143" spans="3:49" ht="33" customHeight="1" thickBot="1">
      <c r="C143" s="148"/>
      <c r="D143" s="148"/>
      <c r="E143" s="148"/>
      <c r="F143" s="148"/>
      <c r="G143" s="149"/>
      <c r="I143" s="148"/>
      <c r="J143" s="148"/>
      <c r="K143" s="148"/>
      <c r="L143" s="148"/>
      <c r="R143" s="314" t="s">
        <v>18</v>
      </c>
      <c r="S143" s="298"/>
      <c r="T143" s="131" t="s">
        <v>47</v>
      </c>
      <c r="U143" s="132" t="s">
        <v>26</v>
      </c>
      <c r="V143" s="132" t="s">
        <v>29</v>
      </c>
      <c r="W143" s="132" t="s">
        <v>22</v>
      </c>
      <c r="X143" s="132" t="s">
        <v>23</v>
      </c>
      <c r="Y143" s="132" t="s">
        <v>24</v>
      </c>
      <c r="Z143" s="132" t="s">
        <v>25</v>
      </c>
      <c r="AA143" s="23" t="s">
        <v>76</v>
      </c>
      <c r="AB143" s="159"/>
      <c r="AC143" s="159"/>
      <c r="AD143" s="159"/>
      <c r="AE143" s="159"/>
      <c r="AP143" s="358" t="s">
        <v>123</v>
      </c>
      <c r="AQ143" s="259" t="s">
        <v>2</v>
      </c>
      <c r="AR143" s="260" t="s">
        <v>1</v>
      </c>
      <c r="AS143" s="261">
        <v>3.038307224999993</v>
      </c>
      <c r="AT143" s="262">
        <v>2.3995702217098023</v>
      </c>
      <c r="AU143" s="262">
        <v>0.21405262129491778</v>
      </c>
      <c r="AV143" s="262">
        <v>-1.8382061827914662</v>
      </c>
      <c r="AW143" s="263">
        <v>7.9148206327914519</v>
      </c>
    </row>
    <row r="144" spans="3:49" ht="15.75" thickBot="1">
      <c r="C144" s="148"/>
      <c r="D144" s="148"/>
      <c r="E144" s="148"/>
      <c r="F144" s="148"/>
      <c r="G144" s="149"/>
      <c r="I144" s="148"/>
      <c r="J144" s="148"/>
      <c r="K144" s="148"/>
      <c r="L144" s="148"/>
      <c r="R144" s="311" t="s">
        <v>1</v>
      </c>
      <c r="S144" s="24" t="s">
        <v>48</v>
      </c>
      <c r="T144" s="34">
        <v>5.8777777777777838E-2</v>
      </c>
      <c r="U144" s="35">
        <v>1</v>
      </c>
      <c r="V144" s="36">
        <v>5.8777777777777838E-2</v>
      </c>
      <c r="W144" s="36">
        <v>11.231632914317126</v>
      </c>
      <c r="X144" s="36">
        <v>1.9815316363403779E-3</v>
      </c>
      <c r="Y144" s="36">
        <v>0.24831367321169578</v>
      </c>
      <c r="Z144" s="36">
        <v>11.231632914317126</v>
      </c>
      <c r="AA144" s="57">
        <v>0.90239819658354425</v>
      </c>
      <c r="AB144" s="183"/>
      <c r="AC144" s="183"/>
      <c r="AD144" s="183"/>
      <c r="AE144" s="183"/>
      <c r="AP144" s="342"/>
      <c r="AQ144" s="264" t="s">
        <v>1</v>
      </c>
      <c r="AR144" s="254" t="s">
        <v>2</v>
      </c>
      <c r="AS144" s="255">
        <v>-3.038307224999993</v>
      </c>
      <c r="AT144" s="256">
        <v>2.3995702217098023</v>
      </c>
      <c r="AU144" s="256">
        <v>0.21405262129491778</v>
      </c>
      <c r="AV144" s="256">
        <v>-7.9148206327914519</v>
      </c>
      <c r="AW144" s="257">
        <v>1.8382061827914662</v>
      </c>
    </row>
    <row r="145" spans="3:49">
      <c r="C145" s="148"/>
      <c r="D145" s="148"/>
      <c r="E145" s="148"/>
      <c r="F145" s="148"/>
      <c r="G145" s="149"/>
      <c r="I145" s="148"/>
      <c r="J145" s="148"/>
      <c r="K145" s="148"/>
      <c r="L145" s="148"/>
      <c r="R145" s="312"/>
      <c r="S145" s="46" t="s">
        <v>32</v>
      </c>
      <c r="T145" s="66">
        <v>0.17793000000000003</v>
      </c>
      <c r="U145" s="87">
        <v>34</v>
      </c>
      <c r="V145" s="67">
        <v>5.2332352941176479E-3</v>
      </c>
      <c r="W145" s="11"/>
      <c r="X145" s="11"/>
      <c r="Y145" s="11"/>
      <c r="Z145" s="11"/>
      <c r="AA145" s="12"/>
      <c r="AB145" s="184"/>
      <c r="AC145" s="184"/>
      <c r="AD145" s="184"/>
      <c r="AE145" s="184"/>
      <c r="AP145" s="344" t="s">
        <v>45</v>
      </c>
      <c r="AQ145" s="336"/>
      <c r="AR145" s="336"/>
      <c r="AS145" s="336"/>
      <c r="AT145" s="336"/>
      <c r="AU145" s="336"/>
      <c r="AV145" s="336"/>
      <c r="AW145" s="336"/>
    </row>
    <row r="146" spans="3:49" ht="15.75" thickBot="1">
      <c r="C146" s="148"/>
      <c r="D146" s="148"/>
      <c r="E146" s="148"/>
      <c r="F146" s="148"/>
      <c r="G146" s="149"/>
      <c r="I146" s="148"/>
      <c r="J146" s="148"/>
      <c r="K146" s="148"/>
      <c r="L146" s="148"/>
      <c r="R146" s="304" t="s">
        <v>2</v>
      </c>
      <c r="S146" s="50" t="s">
        <v>48</v>
      </c>
      <c r="T146" s="69">
        <v>3.3619999999999935E-2</v>
      </c>
      <c r="U146" s="88">
        <v>1</v>
      </c>
      <c r="V146" s="70">
        <v>3.3619999999999935E-2</v>
      </c>
      <c r="W146" s="70">
        <v>6.4243241724273457</v>
      </c>
      <c r="X146" s="70">
        <v>1.6028213545852359E-2</v>
      </c>
      <c r="Y146" s="70">
        <v>0.15892224060505764</v>
      </c>
      <c r="Z146" s="70">
        <v>6.4243241724273457</v>
      </c>
      <c r="AA146" s="71">
        <v>0.69236633408759429</v>
      </c>
      <c r="AB146" s="183"/>
      <c r="AC146" s="183"/>
      <c r="AD146" s="183"/>
      <c r="AE146" s="183"/>
      <c r="AP146" s="344" t="s">
        <v>208</v>
      </c>
      <c r="AQ146" s="336"/>
      <c r="AR146" s="336"/>
      <c r="AS146" s="336"/>
      <c r="AT146" s="336"/>
      <c r="AU146" s="336"/>
      <c r="AV146" s="336"/>
      <c r="AW146" s="336"/>
    </row>
    <row r="147" spans="3:49" ht="15.75" thickBot="1">
      <c r="C147" s="148"/>
      <c r="D147" s="148"/>
      <c r="E147" s="148"/>
      <c r="F147" s="148"/>
      <c r="G147" s="149"/>
      <c r="I147" s="148"/>
      <c r="J147" s="148"/>
      <c r="K147" s="148"/>
      <c r="L147" s="148"/>
      <c r="R147" s="305"/>
      <c r="S147" s="31" t="s">
        <v>32</v>
      </c>
      <c r="T147" s="40">
        <v>0.17793000000000003</v>
      </c>
      <c r="U147" s="41">
        <v>34</v>
      </c>
      <c r="V147" s="64">
        <v>5.2332352941176479E-3</v>
      </c>
      <c r="W147" s="133"/>
      <c r="X147" s="133"/>
      <c r="Y147" s="133"/>
      <c r="Z147" s="133"/>
      <c r="AA147" s="10"/>
      <c r="AB147" s="184"/>
      <c r="AC147" s="184"/>
      <c r="AD147" s="184"/>
      <c r="AE147" s="184"/>
      <c r="AP147"/>
      <c r="AQ147"/>
      <c r="AR147"/>
      <c r="AS147"/>
      <c r="AT147"/>
      <c r="AU147"/>
      <c r="AV147"/>
      <c r="AW147"/>
    </row>
    <row r="148" spans="3:49" ht="15" customHeight="1">
      <c r="C148" s="148"/>
      <c r="D148" s="148"/>
      <c r="E148" s="148"/>
      <c r="F148" s="148"/>
      <c r="G148" s="149"/>
      <c r="I148" s="148"/>
      <c r="J148" s="148"/>
      <c r="K148" s="148"/>
      <c r="L148" s="148"/>
      <c r="R148" s="283" t="s">
        <v>60</v>
      </c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P148" s="335" t="s">
        <v>46</v>
      </c>
      <c r="AQ148" s="336"/>
      <c r="AR148" s="336"/>
      <c r="AS148" s="336"/>
      <c r="AT148" s="336"/>
      <c r="AU148" s="336"/>
      <c r="AV148" s="336"/>
      <c r="AW148"/>
    </row>
    <row r="149" spans="3:49" ht="15" customHeight="1" thickBot="1">
      <c r="C149" s="148"/>
      <c r="D149" s="148"/>
      <c r="E149" s="148"/>
      <c r="F149" s="148"/>
      <c r="G149" s="149"/>
      <c r="I149" s="148"/>
      <c r="J149" s="148"/>
      <c r="K149" s="148"/>
      <c r="L149" s="148"/>
      <c r="R149" s="309" t="s">
        <v>86</v>
      </c>
      <c r="S149" s="307"/>
      <c r="T149" s="307"/>
      <c r="U149" s="307"/>
      <c r="V149" s="307"/>
      <c r="W149" s="307"/>
      <c r="X149" s="307"/>
      <c r="Y149" s="307"/>
      <c r="Z149" s="307"/>
      <c r="AA149" s="307"/>
      <c r="AB149" s="136"/>
      <c r="AC149" s="136"/>
      <c r="AD149" s="136"/>
      <c r="AE149" s="136"/>
      <c r="AP149" s="343" t="s">
        <v>211</v>
      </c>
      <c r="AQ149" s="336"/>
      <c r="AR149" s="336"/>
      <c r="AS149" s="336"/>
      <c r="AT149" s="336"/>
      <c r="AU149" s="336"/>
      <c r="AV149" s="336"/>
      <c r="AW149"/>
    </row>
    <row r="150" spans="3:49" ht="15.75" thickBot="1">
      <c r="C150" s="148"/>
      <c r="D150" s="148"/>
      <c r="E150" s="148"/>
      <c r="F150" s="148"/>
      <c r="G150" s="149"/>
      <c r="I150" s="148"/>
      <c r="J150" s="148"/>
      <c r="K150" s="148"/>
      <c r="L150" s="148"/>
      <c r="AP150" s="351" t="s">
        <v>51</v>
      </c>
      <c r="AQ150" s="338"/>
      <c r="AR150" s="103" t="s">
        <v>47</v>
      </c>
      <c r="AS150" s="104" t="s">
        <v>26</v>
      </c>
      <c r="AT150" s="104" t="s">
        <v>29</v>
      </c>
      <c r="AU150" s="104" t="s">
        <v>22</v>
      </c>
      <c r="AV150" s="105" t="s">
        <v>23</v>
      </c>
      <c r="AW150"/>
    </row>
    <row r="151" spans="3:49">
      <c r="C151" s="148"/>
      <c r="D151" s="148"/>
      <c r="E151" s="148"/>
      <c r="F151" s="148"/>
      <c r="G151" s="149"/>
      <c r="I151" s="148"/>
      <c r="J151" s="148"/>
      <c r="K151" s="148"/>
      <c r="L151" s="148"/>
      <c r="AP151" s="356" t="s">
        <v>5</v>
      </c>
      <c r="AQ151" s="106" t="s">
        <v>48</v>
      </c>
      <c r="AR151" s="118">
        <v>104.24038219974517</v>
      </c>
      <c r="AS151" s="120">
        <v>1</v>
      </c>
      <c r="AT151" s="119">
        <v>104.24038219974517</v>
      </c>
      <c r="AU151" s="119">
        <v>3.6207543671776512</v>
      </c>
      <c r="AV151" s="193">
        <v>6.5559220287356376E-2</v>
      </c>
      <c r="AW151"/>
    </row>
    <row r="152" spans="3:49">
      <c r="C152" s="148"/>
      <c r="D152" s="148"/>
      <c r="E152" s="148"/>
      <c r="F152" s="148"/>
      <c r="G152" s="149"/>
      <c r="I152" s="148"/>
      <c r="J152" s="148"/>
      <c r="K152" s="148"/>
      <c r="L152" s="148"/>
      <c r="AP152" s="357"/>
      <c r="AQ152" s="205" t="s">
        <v>32</v>
      </c>
      <c r="AR152" s="213">
        <v>978.84933231579305</v>
      </c>
      <c r="AS152" s="207">
        <v>34</v>
      </c>
      <c r="AT152" s="206">
        <v>28.78968624458215</v>
      </c>
      <c r="AU152" s="265"/>
      <c r="AV152" s="266"/>
      <c r="AW152"/>
    </row>
    <row r="153" spans="3:49" ht="15.75" thickBot="1">
      <c r="C153" s="148"/>
      <c r="D153" s="148"/>
      <c r="E153" s="148"/>
      <c r="F153" s="148"/>
      <c r="G153" s="149"/>
      <c r="I153" s="148"/>
      <c r="J153" s="148"/>
      <c r="K153" s="148"/>
      <c r="L153" s="148"/>
      <c r="AP153" s="358" t="s">
        <v>123</v>
      </c>
      <c r="AQ153" s="209" t="s">
        <v>48</v>
      </c>
      <c r="AR153" s="233">
        <v>46.156553967435791</v>
      </c>
      <c r="AS153" s="211">
        <v>1</v>
      </c>
      <c r="AT153" s="210">
        <v>46.156553967435791</v>
      </c>
      <c r="AU153" s="210">
        <v>1.6032322678098607</v>
      </c>
      <c r="AV153" s="212">
        <v>0.21405262129491778</v>
      </c>
      <c r="AW153"/>
    </row>
    <row r="154" spans="3:49" ht="15.75" thickBot="1">
      <c r="C154" s="148"/>
      <c r="D154" s="148"/>
      <c r="E154" s="148"/>
      <c r="F154" s="148"/>
      <c r="G154" s="149"/>
      <c r="I154" s="148"/>
      <c r="J154" s="148"/>
      <c r="K154" s="148"/>
      <c r="L154" s="148"/>
      <c r="AP154" s="342"/>
      <c r="AQ154" s="111" t="s">
        <v>32</v>
      </c>
      <c r="AR154" s="203">
        <v>978.84933231579305</v>
      </c>
      <c r="AS154" s="194">
        <v>34</v>
      </c>
      <c r="AT154" s="121">
        <v>28.78968624458215</v>
      </c>
      <c r="AU154" s="140"/>
      <c r="AV154" s="249"/>
      <c r="AW154"/>
    </row>
    <row r="155" spans="3:49">
      <c r="C155" s="148"/>
      <c r="D155" s="148"/>
      <c r="E155" s="148"/>
      <c r="F155" s="148"/>
      <c r="G155" s="149"/>
      <c r="I155" s="148"/>
      <c r="J155" s="148"/>
      <c r="K155" s="148"/>
      <c r="L155" s="148"/>
      <c r="AP155" s="344" t="s">
        <v>49</v>
      </c>
      <c r="AQ155" s="336"/>
      <c r="AR155" s="336"/>
      <c r="AS155" s="336"/>
      <c r="AT155" s="336"/>
      <c r="AU155" s="336"/>
      <c r="AV155" s="336"/>
      <c r="AW155"/>
    </row>
    <row r="156" spans="3:49">
      <c r="C156" s="148"/>
      <c r="D156" s="148"/>
      <c r="E156" s="148"/>
      <c r="F156" s="148"/>
      <c r="G156" s="149"/>
      <c r="I156" s="148"/>
      <c r="J156" s="148"/>
      <c r="K156" s="148"/>
      <c r="L156" s="148"/>
      <c r="AP156"/>
      <c r="AQ156"/>
      <c r="AR156"/>
      <c r="AS156"/>
      <c r="AT156"/>
      <c r="AU156"/>
      <c r="AV156"/>
      <c r="AW156"/>
    </row>
    <row r="157" spans="3:49">
      <c r="C157" s="148"/>
      <c r="D157" s="148"/>
      <c r="E157" s="148"/>
      <c r="F157" s="148"/>
      <c r="G157" s="149"/>
      <c r="I157" s="148"/>
      <c r="J157" s="148"/>
      <c r="K157" s="148"/>
      <c r="L157" s="148"/>
      <c r="AP157"/>
      <c r="AQ157"/>
      <c r="AR157"/>
      <c r="AS157"/>
      <c r="AT157"/>
      <c r="AU157"/>
      <c r="AV157"/>
      <c r="AW157"/>
    </row>
    <row r="158" spans="3:49" ht="16.5">
      <c r="C158" s="148"/>
      <c r="D158" s="148"/>
      <c r="E158" s="148"/>
      <c r="F158" s="148"/>
      <c r="G158" s="149"/>
      <c r="I158" s="148"/>
      <c r="J158" s="148"/>
      <c r="K158" s="148"/>
      <c r="L158" s="148"/>
      <c r="AP158" s="192" t="s">
        <v>57</v>
      </c>
      <c r="AQ158"/>
      <c r="AR158"/>
      <c r="AS158"/>
      <c r="AT158"/>
      <c r="AU158"/>
      <c r="AV158"/>
      <c r="AW158"/>
    </row>
    <row r="159" spans="3:49">
      <c r="C159" s="148"/>
      <c r="D159" s="148"/>
      <c r="E159" s="148"/>
      <c r="F159" s="148"/>
      <c r="G159" s="149"/>
      <c r="I159" s="148"/>
      <c r="J159" s="148"/>
      <c r="K159" s="148"/>
      <c r="L159" s="148"/>
      <c r="AP159"/>
      <c r="AQ159"/>
      <c r="AR159"/>
      <c r="AS159"/>
      <c r="AT159"/>
      <c r="AU159"/>
      <c r="AV159"/>
      <c r="AW159"/>
    </row>
    <row r="160" spans="3:49">
      <c r="C160" s="148"/>
      <c r="D160" s="148"/>
      <c r="E160" s="148"/>
      <c r="F160" s="148"/>
      <c r="G160" s="149"/>
      <c r="I160" s="148"/>
      <c r="J160" s="148"/>
      <c r="K160" s="148"/>
      <c r="L160" s="148"/>
      <c r="AP160" s="335" t="s">
        <v>40</v>
      </c>
      <c r="AQ160" s="336"/>
      <c r="AR160" s="336"/>
      <c r="AS160" s="336"/>
      <c r="AT160" s="336"/>
      <c r="AU160" s="336"/>
      <c r="AV160"/>
      <c r="AW160"/>
    </row>
    <row r="161" spans="3:49" ht="15.75" thickBot="1">
      <c r="C161" s="148"/>
      <c r="D161" s="148"/>
      <c r="E161" s="148"/>
      <c r="F161" s="148"/>
      <c r="G161" s="149"/>
      <c r="I161" s="148"/>
      <c r="J161" s="148"/>
      <c r="K161" s="148"/>
      <c r="L161" s="148"/>
      <c r="AP161" s="343" t="s">
        <v>211</v>
      </c>
      <c r="AQ161" s="336"/>
      <c r="AR161" s="336"/>
      <c r="AS161" s="336"/>
      <c r="AT161" s="336"/>
      <c r="AU161" s="336"/>
      <c r="AV161"/>
      <c r="AW161"/>
    </row>
    <row r="162" spans="3:49" ht="16.5" thickBot="1">
      <c r="C162" s="148"/>
      <c r="D162" s="148"/>
      <c r="E162" s="148"/>
      <c r="F162" s="148"/>
      <c r="G162" s="149"/>
      <c r="I162" s="148"/>
      <c r="J162" s="148"/>
      <c r="K162" s="148"/>
      <c r="L162" s="148"/>
      <c r="AP162" s="353" t="s">
        <v>18</v>
      </c>
      <c r="AQ162" s="354" t="s">
        <v>51</v>
      </c>
      <c r="AR162" s="345" t="s">
        <v>13</v>
      </c>
      <c r="AS162" s="347" t="s">
        <v>35</v>
      </c>
      <c r="AT162" s="349" t="s">
        <v>36</v>
      </c>
      <c r="AU162" s="350"/>
      <c r="AV162"/>
      <c r="AW162"/>
    </row>
    <row r="163" spans="3:49" ht="15.75" thickBot="1">
      <c r="C163" s="148"/>
      <c r="D163" s="148"/>
      <c r="E163" s="148"/>
      <c r="F163" s="148"/>
      <c r="G163" s="149"/>
      <c r="I163" s="148"/>
      <c r="J163" s="148"/>
      <c r="K163" s="148"/>
      <c r="L163" s="148"/>
      <c r="AP163" s="342"/>
      <c r="AQ163" s="355"/>
      <c r="AR163" s="346"/>
      <c r="AS163" s="348"/>
      <c r="AT163" s="143" t="s">
        <v>37</v>
      </c>
      <c r="AU163" s="117" t="s">
        <v>38</v>
      </c>
      <c r="AV163"/>
      <c r="AW163"/>
    </row>
    <row r="164" spans="3:49">
      <c r="C164" s="148"/>
      <c r="D164" s="148"/>
      <c r="E164" s="148"/>
      <c r="F164" s="148"/>
      <c r="G164" s="149"/>
      <c r="I164" s="148"/>
      <c r="J164" s="148"/>
      <c r="K164" s="148"/>
      <c r="L164" s="148"/>
      <c r="AP164" s="356" t="s">
        <v>2</v>
      </c>
      <c r="AQ164" s="106" t="s">
        <v>5</v>
      </c>
      <c r="AR164" s="118">
        <v>20.178605846000007</v>
      </c>
      <c r="AS164" s="119">
        <v>1.6967523757043086</v>
      </c>
      <c r="AT164" s="119">
        <v>16.730390146803547</v>
      </c>
      <c r="AU164" s="193">
        <v>23.626821545196464</v>
      </c>
      <c r="AV164"/>
      <c r="AW164"/>
    </row>
    <row r="165" spans="3:49">
      <c r="C165" s="148"/>
      <c r="D165" s="148"/>
      <c r="E165" s="148"/>
      <c r="F165" s="148"/>
      <c r="G165" s="149"/>
      <c r="I165" s="148"/>
      <c r="J165" s="148"/>
      <c r="K165" s="148"/>
      <c r="L165" s="148"/>
      <c r="AP165" s="357"/>
      <c r="AQ165" s="205" t="s">
        <v>123</v>
      </c>
      <c r="AR165" s="213">
        <v>24.548280298999995</v>
      </c>
      <c r="AS165" s="206">
        <v>1.6967523757043086</v>
      </c>
      <c r="AT165" s="206">
        <v>21.100064599803535</v>
      </c>
      <c r="AU165" s="208">
        <v>27.996495998196451</v>
      </c>
      <c r="AV165"/>
      <c r="AW165"/>
    </row>
    <row r="166" spans="3:49" ht="15.75" thickBot="1">
      <c r="C166" s="148"/>
      <c r="D166" s="148"/>
      <c r="E166" s="148"/>
      <c r="F166" s="148"/>
      <c r="G166" s="149"/>
      <c r="I166" s="148"/>
      <c r="J166" s="148"/>
      <c r="K166" s="148"/>
      <c r="L166" s="148"/>
      <c r="AP166" s="358" t="s">
        <v>1</v>
      </c>
      <c r="AQ166" s="209" t="s">
        <v>5</v>
      </c>
      <c r="AR166" s="233">
        <v>25.021547720000008</v>
      </c>
      <c r="AS166" s="210">
        <v>1.8970268265295482</v>
      </c>
      <c r="AT166" s="210">
        <v>21.166325367757384</v>
      </c>
      <c r="AU166" s="212">
        <v>28.876770072242632</v>
      </c>
      <c r="AV166"/>
      <c r="AW166"/>
    </row>
    <row r="167" spans="3:49" ht="15.75" thickBot="1">
      <c r="C167" s="148"/>
      <c r="D167" s="148"/>
      <c r="E167" s="148"/>
      <c r="F167" s="148"/>
      <c r="G167" s="149"/>
      <c r="I167" s="148"/>
      <c r="J167" s="148"/>
      <c r="K167" s="148"/>
      <c r="L167" s="148"/>
      <c r="AP167" s="342"/>
      <c r="AQ167" s="111" t="s">
        <v>123</v>
      </c>
      <c r="AR167" s="203">
        <v>21.509973074000001</v>
      </c>
      <c r="AS167" s="121">
        <v>1.6967523757043086</v>
      </c>
      <c r="AT167" s="121">
        <v>18.061757374803545</v>
      </c>
      <c r="AU167" s="195">
        <v>24.958188773196458</v>
      </c>
      <c r="AV167"/>
      <c r="AW167"/>
    </row>
    <row r="168" spans="3:49">
      <c r="C168" s="148"/>
      <c r="D168" s="148"/>
      <c r="E168" s="148"/>
      <c r="F168" s="148"/>
      <c r="G168" s="149"/>
      <c r="I168" s="148"/>
      <c r="J168" s="148"/>
      <c r="K168" s="148"/>
      <c r="L168" s="148"/>
      <c r="AP168"/>
      <c r="AQ168"/>
      <c r="AR168"/>
      <c r="AS168"/>
      <c r="AT168"/>
      <c r="AU168"/>
      <c r="AV168"/>
      <c r="AW168"/>
    </row>
    <row r="169" spans="3:49">
      <c r="C169" s="148"/>
      <c r="D169" s="148"/>
      <c r="E169" s="148"/>
      <c r="F169" s="148"/>
      <c r="G169" s="149"/>
      <c r="I169" s="148"/>
      <c r="J169" s="148"/>
      <c r="K169" s="148"/>
      <c r="L169" s="148"/>
      <c r="AP169" s="335" t="s">
        <v>41</v>
      </c>
      <c r="AQ169" s="336"/>
      <c r="AR169" s="336"/>
      <c r="AS169" s="336"/>
      <c r="AT169" s="336"/>
      <c r="AU169" s="336"/>
      <c r="AV169" s="336"/>
      <c r="AW169" s="336"/>
    </row>
    <row r="170" spans="3:49" ht="15.75" thickBot="1">
      <c r="C170" s="148"/>
      <c r="D170" s="148"/>
      <c r="E170" s="148"/>
      <c r="F170" s="148"/>
      <c r="G170" s="149"/>
      <c r="I170" s="148"/>
      <c r="J170" s="148"/>
      <c r="K170" s="148"/>
      <c r="L170" s="148"/>
      <c r="AP170" s="343" t="s">
        <v>211</v>
      </c>
      <c r="AQ170" s="336"/>
      <c r="AR170" s="336"/>
      <c r="AS170" s="336"/>
      <c r="AT170" s="336"/>
      <c r="AU170" s="336"/>
      <c r="AV170" s="336"/>
      <c r="AW170" s="336"/>
    </row>
    <row r="171" spans="3:49" ht="16.5" thickBot="1">
      <c r="C171" s="148"/>
      <c r="D171" s="148"/>
      <c r="E171" s="148"/>
      <c r="F171" s="148"/>
      <c r="G171" s="149"/>
      <c r="I171" s="148"/>
      <c r="J171" s="148"/>
      <c r="K171" s="148"/>
      <c r="L171" s="148"/>
      <c r="AP171" s="353" t="s">
        <v>18</v>
      </c>
      <c r="AQ171" s="359" t="s">
        <v>58</v>
      </c>
      <c r="AR171" s="354" t="s">
        <v>59</v>
      </c>
      <c r="AS171" s="345" t="s">
        <v>44</v>
      </c>
      <c r="AT171" s="347" t="s">
        <v>35</v>
      </c>
      <c r="AU171" s="347" t="s">
        <v>171</v>
      </c>
      <c r="AV171" s="349" t="s">
        <v>172</v>
      </c>
      <c r="AW171" s="350"/>
    </row>
    <row r="172" spans="3:49" ht="15.75" thickBot="1">
      <c r="C172" s="148"/>
      <c r="D172" s="148"/>
      <c r="E172" s="148"/>
      <c r="F172" s="148"/>
      <c r="G172" s="149"/>
      <c r="I172" s="148"/>
      <c r="J172" s="148"/>
      <c r="K172" s="148"/>
      <c r="L172" s="148"/>
      <c r="AP172" s="342"/>
      <c r="AQ172" s="360"/>
      <c r="AR172" s="355"/>
      <c r="AS172" s="346"/>
      <c r="AT172" s="348"/>
      <c r="AU172" s="348"/>
      <c r="AV172" s="143" t="s">
        <v>37</v>
      </c>
      <c r="AW172" s="117" t="s">
        <v>38</v>
      </c>
    </row>
    <row r="173" spans="3:49">
      <c r="C173" s="148"/>
      <c r="D173" s="148"/>
      <c r="E173" s="148"/>
      <c r="F173" s="148"/>
      <c r="G173" s="149"/>
      <c r="I173" s="148"/>
      <c r="J173" s="148"/>
      <c r="K173" s="148"/>
      <c r="L173" s="148"/>
      <c r="AP173" s="356" t="s">
        <v>2</v>
      </c>
      <c r="AQ173" s="258" t="s">
        <v>5</v>
      </c>
      <c r="AR173" s="250" t="s">
        <v>123</v>
      </c>
      <c r="AS173" s="251">
        <v>-4.3696744529999876</v>
      </c>
      <c r="AT173" s="252">
        <v>2.3995702217098023</v>
      </c>
      <c r="AU173" s="252">
        <v>7.7413327015773581E-2</v>
      </c>
      <c r="AV173" s="252">
        <v>-9.2461878607914461</v>
      </c>
      <c r="AW173" s="253">
        <v>0.50683895479147167</v>
      </c>
    </row>
    <row r="174" spans="3:49">
      <c r="C174" s="148"/>
      <c r="D174" s="148"/>
      <c r="E174" s="148"/>
      <c r="F174" s="148"/>
      <c r="G174" s="149"/>
      <c r="I174" s="148"/>
      <c r="J174" s="148"/>
      <c r="K174" s="148"/>
      <c r="L174" s="148"/>
      <c r="AP174" s="357"/>
      <c r="AQ174" s="259" t="s">
        <v>123</v>
      </c>
      <c r="AR174" s="260" t="s">
        <v>5</v>
      </c>
      <c r="AS174" s="261">
        <v>4.3696744529999876</v>
      </c>
      <c r="AT174" s="262">
        <v>2.3995702217098023</v>
      </c>
      <c r="AU174" s="262">
        <v>7.7413327015773581E-2</v>
      </c>
      <c r="AV174" s="262">
        <v>-0.50683895479147167</v>
      </c>
      <c r="AW174" s="263">
        <v>9.2461878607914461</v>
      </c>
    </row>
    <row r="175" spans="3:49" ht="15.75" thickBot="1">
      <c r="C175" s="148"/>
      <c r="D175" s="148"/>
      <c r="E175" s="148"/>
      <c r="F175" s="148"/>
      <c r="G175" s="149"/>
      <c r="I175" s="148"/>
      <c r="J175" s="148"/>
      <c r="K175" s="148"/>
      <c r="L175" s="148"/>
      <c r="AP175" s="358" t="s">
        <v>1</v>
      </c>
      <c r="AQ175" s="259" t="s">
        <v>5</v>
      </c>
      <c r="AR175" s="260" t="s">
        <v>123</v>
      </c>
      <c r="AS175" s="261">
        <v>3.5115746460000081</v>
      </c>
      <c r="AT175" s="262">
        <v>2.5451285635564629</v>
      </c>
      <c r="AU175" s="262">
        <v>0.17667857620030974</v>
      </c>
      <c r="AV175" s="262">
        <v>-1.6607489027946829</v>
      </c>
      <c r="AW175" s="263">
        <v>8.6838981947946987</v>
      </c>
    </row>
    <row r="176" spans="3:49" ht="15.75" thickBot="1">
      <c r="C176" s="148"/>
      <c r="D176" s="148"/>
      <c r="E176" s="148"/>
      <c r="F176" s="148"/>
      <c r="G176" s="149"/>
      <c r="I176" s="148"/>
      <c r="J176" s="148"/>
      <c r="K176" s="148"/>
      <c r="L176" s="148"/>
      <c r="AP176" s="342"/>
      <c r="AQ176" s="264" t="s">
        <v>123</v>
      </c>
      <c r="AR176" s="254" t="s">
        <v>5</v>
      </c>
      <c r="AS176" s="255">
        <v>-3.5115746460000081</v>
      </c>
      <c r="AT176" s="256">
        <v>2.5451285635564629</v>
      </c>
      <c r="AU176" s="256">
        <v>0.17667857620030974</v>
      </c>
      <c r="AV176" s="256">
        <v>-8.6838981947946987</v>
      </c>
      <c r="AW176" s="257">
        <v>1.6607489027946829</v>
      </c>
    </row>
    <row r="177" spans="3:49">
      <c r="C177" s="148"/>
      <c r="D177" s="148"/>
      <c r="E177" s="148"/>
      <c r="F177" s="148"/>
      <c r="G177" s="149"/>
      <c r="I177" s="148"/>
      <c r="J177" s="148"/>
      <c r="K177" s="148"/>
      <c r="L177" s="148"/>
      <c r="AP177" s="344" t="s">
        <v>45</v>
      </c>
      <c r="AQ177" s="336"/>
      <c r="AR177" s="336"/>
      <c r="AS177" s="336"/>
      <c r="AT177" s="336"/>
      <c r="AU177" s="336"/>
      <c r="AV177" s="336"/>
      <c r="AW177" s="336"/>
    </row>
    <row r="178" spans="3:49">
      <c r="C178" s="148"/>
      <c r="D178" s="148"/>
      <c r="E178" s="148"/>
      <c r="F178" s="148"/>
      <c r="G178" s="149"/>
      <c r="I178" s="148"/>
      <c r="J178" s="148"/>
      <c r="K178" s="148"/>
      <c r="L178" s="148"/>
      <c r="AP178" s="344" t="s">
        <v>208</v>
      </c>
      <c r="AQ178" s="336"/>
      <c r="AR178" s="336"/>
      <c r="AS178" s="336"/>
      <c r="AT178" s="336"/>
      <c r="AU178" s="336"/>
      <c r="AV178" s="336"/>
      <c r="AW178" s="336"/>
    </row>
    <row r="179" spans="3:49">
      <c r="C179" s="148"/>
      <c r="D179" s="148"/>
      <c r="E179" s="148"/>
      <c r="F179" s="148"/>
      <c r="G179" s="149"/>
      <c r="I179" s="148"/>
      <c r="J179" s="148"/>
      <c r="K179" s="148"/>
      <c r="L179" s="148"/>
      <c r="AP179"/>
      <c r="AQ179"/>
      <c r="AR179"/>
      <c r="AS179"/>
      <c r="AT179"/>
      <c r="AU179"/>
      <c r="AV179"/>
      <c r="AW179"/>
    </row>
    <row r="180" spans="3:49">
      <c r="C180" s="148"/>
      <c r="D180" s="148"/>
      <c r="E180" s="148"/>
      <c r="F180" s="148"/>
      <c r="G180" s="149"/>
      <c r="I180" s="148"/>
      <c r="J180" s="148"/>
      <c r="K180" s="148"/>
      <c r="L180" s="148"/>
      <c r="AP180" s="335" t="s">
        <v>46</v>
      </c>
      <c r="AQ180" s="336"/>
      <c r="AR180" s="336"/>
      <c r="AS180" s="336"/>
      <c r="AT180" s="336"/>
      <c r="AU180" s="336"/>
      <c r="AV180" s="336"/>
      <c r="AW180"/>
    </row>
    <row r="181" spans="3:49" ht="15.75" thickBot="1">
      <c r="C181" s="148"/>
      <c r="D181" s="148"/>
      <c r="E181" s="148"/>
      <c r="F181" s="148"/>
      <c r="G181" s="149"/>
      <c r="I181" s="148"/>
      <c r="J181" s="148"/>
      <c r="K181" s="148"/>
      <c r="L181" s="148"/>
      <c r="AP181" s="343" t="s">
        <v>211</v>
      </c>
      <c r="AQ181" s="336"/>
      <c r="AR181" s="336"/>
      <c r="AS181" s="336"/>
      <c r="AT181" s="336"/>
      <c r="AU181" s="336"/>
      <c r="AV181" s="336"/>
      <c r="AW181"/>
    </row>
    <row r="182" spans="3:49" ht="15.75" thickBot="1">
      <c r="C182" s="148"/>
      <c r="D182" s="148"/>
      <c r="E182" s="148"/>
      <c r="F182" s="148"/>
      <c r="G182" s="149"/>
      <c r="I182" s="148"/>
      <c r="J182" s="148"/>
      <c r="K182" s="148"/>
      <c r="L182" s="148"/>
      <c r="AP182" s="351" t="s">
        <v>18</v>
      </c>
      <c r="AQ182" s="338"/>
      <c r="AR182" s="103" t="s">
        <v>47</v>
      </c>
      <c r="AS182" s="104" t="s">
        <v>26</v>
      </c>
      <c r="AT182" s="104" t="s">
        <v>29</v>
      </c>
      <c r="AU182" s="104" t="s">
        <v>22</v>
      </c>
      <c r="AV182" s="105" t="s">
        <v>23</v>
      </c>
      <c r="AW182"/>
    </row>
    <row r="183" spans="3:49">
      <c r="C183" s="148"/>
      <c r="D183" s="148"/>
      <c r="E183" s="148"/>
      <c r="F183" s="148"/>
      <c r="G183" s="149"/>
      <c r="I183" s="148"/>
      <c r="J183" s="148"/>
      <c r="K183" s="148"/>
      <c r="L183" s="148"/>
      <c r="AP183" s="356" t="s">
        <v>2</v>
      </c>
      <c r="AQ183" s="106" t="s">
        <v>48</v>
      </c>
      <c r="AR183" s="118">
        <v>95.47027412600373</v>
      </c>
      <c r="AS183" s="120">
        <v>1</v>
      </c>
      <c r="AT183" s="119">
        <v>95.47027412600373</v>
      </c>
      <c r="AU183" s="119">
        <v>3.3161276338664516</v>
      </c>
      <c r="AV183" s="193">
        <v>7.7413327015773581E-2</v>
      </c>
      <c r="AW183"/>
    </row>
    <row r="184" spans="3:49">
      <c r="C184" s="148"/>
      <c r="D184" s="148"/>
      <c r="E184" s="148"/>
      <c r="F184" s="148"/>
      <c r="G184" s="149"/>
      <c r="I184" s="148"/>
      <c r="J184" s="148"/>
      <c r="K184" s="148"/>
      <c r="L184" s="148"/>
      <c r="AP184" s="357"/>
      <c r="AQ184" s="205" t="s">
        <v>32</v>
      </c>
      <c r="AR184" s="213">
        <v>978.84933231579305</v>
      </c>
      <c r="AS184" s="207">
        <v>34</v>
      </c>
      <c r="AT184" s="206">
        <v>28.78968624458215</v>
      </c>
      <c r="AU184" s="265"/>
      <c r="AV184" s="266"/>
      <c r="AW184"/>
    </row>
    <row r="185" spans="3:49" ht="15.75" thickBot="1">
      <c r="C185" s="148"/>
      <c r="D185" s="148"/>
      <c r="E185" s="148"/>
      <c r="F185" s="148"/>
      <c r="G185" s="149"/>
      <c r="I185" s="148"/>
      <c r="J185" s="148"/>
      <c r="K185" s="148"/>
      <c r="L185" s="148"/>
      <c r="AP185" s="358" t="s">
        <v>1</v>
      </c>
      <c r="AQ185" s="209" t="s">
        <v>48</v>
      </c>
      <c r="AR185" s="233">
        <v>54.805139975244813</v>
      </c>
      <c r="AS185" s="211">
        <v>1</v>
      </c>
      <c r="AT185" s="210">
        <v>54.805139975244813</v>
      </c>
      <c r="AU185" s="210">
        <v>1.9036379733231181</v>
      </c>
      <c r="AV185" s="212">
        <v>0.17667857620030974</v>
      </c>
      <c r="AW185"/>
    </row>
    <row r="186" spans="3:49" ht="15.75" thickBot="1">
      <c r="C186" s="148"/>
      <c r="D186" s="148"/>
      <c r="E186" s="148"/>
      <c r="F186" s="148"/>
      <c r="G186" s="149"/>
      <c r="I186" s="148"/>
      <c r="J186" s="148"/>
      <c r="K186" s="148"/>
      <c r="L186" s="148"/>
      <c r="AP186" s="342"/>
      <c r="AQ186" s="111" t="s">
        <v>32</v>
      </c>
      <c r="AR186" s="203">
        <v>978.84933231579305</v>
      </c>
      <c r="AS186" s="194">
        <v>34</v>
      </c>
      <c r="AT186" s="121">
        <v>28.78968624458215</v>
      </c>
      <c r="AU186" s="140"/>
      <c r="AV186" s="249"/>
      <c r="AW186"/>
    </row>
    <row r="187" spans="3:49">
      <c r="C187" s="148"/>
      <c r="D187" s="148"/>
      <c r="E187" s="148"/>
      <c r="F187" s="148"/>
      <c r="G187" s="149"/>
      <c r="I187" s="148"/>
      <c r="J187" s="148"/>
      <c r="K187" s="148"/>
      <c r="L187" s="148"/>
      <c r="AP187" s="344" t="s">
        <v>60</v>
      </c>
      <c r="AQ187" s="336"/>
      <c r="AR187" s="336"/>
      <c r="AS187" s="336"/>
      <c r="AT187" s="336"/>
      <c r="AU187" s="336"/>
      <c r="AV187" s="336"/>
      <c r="AW187"/>
    </row>
    <row r="188" spans="3:49">
      <c r="C188" s="148"/>
      <c r="D188" s="148"/>
      <c r="E188" s="148"/>
      <c r="F188" s="148"/>
      <c r="G188" s="149"/>
      <c r="I188" s="148"/>
      <c r="J188" s="148"/>
      <c r="K188" s="148"/>
      <c r="L188" s="148"/>
    </row>
    <row r="189" spans="3:49">
      <c r="C189" s="148"/>
      <c r="D189" s="148"/>
      <c r="E189" s="148"/>
      <c r="F189" s="148"/>
      <c r="G189" s="149"/>
      <c r="I189" s="148"/>
      <c r="J189" s="148"/>
      <c r="K189" s="148"/>
      <c r="L189" s="148"/>
    </row>
    <row r="190" spans="3:49">
      <c r="C190" s="148"/>
      <c r="D190" s="148"/>
      <c r="E190" s="148"/>
      <c r="F190" s="148"/>
      <c r="G190" s="149"/>
      <c r="I190" s="148"/>
      <c r="J190" s="148"/>
      <c r="K190" s="148"/>
      <c r="L190" s="148"/>
    </row>
    <row r="191" spans="3:49">
      <c r="C191" s="148"/>
      <c r="D191" s="148"/>
      <c r="E191" s="148"/>
      <c r="F191" s="148"/>
      <c r="G191" s="149"/>
      <c r="I191" s="148"/>
      <c r="J191" s="148"/>
      <c r="K191" s="148"/>
      <c r="L191" s="148"/>
    </row>
    <row r="192" spans="3:49">
      <c r="C192" s="148"/>
      <c r="D192" s="148"/>
      <c r="E192" s="148"/>
      <c r="F192" s="148"/>
      <c r="G192" s="149"/>
      <c r="I192" s="148"/>
      <c r="J192" s="148"/>
      <c r="K192" s="148"/>
      <c r="L192" s="148"/>
    </row>
    <row r="193" spans="3:12">
      <c r="C193" s="148"/>
      <c r="D193" s="148"/>
      <c r="E193" s="148"/>
      <c r="F193" s="148"/>
      <c r="G193" s="149"/>
      <c r="I193" s="148"/>
      <c r="J193" s="148"/>
      <c r="K193" s="148"/>
      <c r="L193" s="148"/>
    </row>
    <row r="194" spans="3:12">
      <c r="C194" s="148"/>
      <c r="D194" s="148"/>
      <c r="E194" s="148"/>
      <c r="F194" s="148"/>
      <c r="G194" s="149"/>
      <c r="I194" s="148"/>
      <c r="J194" s="148"/>
      <c r="K194" s="148"/>
      <c r="L194" s="148"/>
    </row>
    <row r="195" spans="3:12">
      <c r="C195" s="148"/>
      <c r="D195" s="148"/>
      <c r="E195" s="148"/>
      <c r="F195" s="148"/>
      <c r="G195" s="149"/>
      <c r="I195" s="148"/>
      <c r="J195" s="148"/>
      <c r="K195" s="148"/>
      <c r="L195" s="148"/>
    </row>
    <row r="196" spans="3:12">
      <c r="C196" s="148"/>
      <c r="D196" s="148"/>
      <c r="E196" s="148"/>
      <c r="F196" s="148"/>
      <c r="G196" s="149"/>
      <c r="I196" s="148"/>
      <c r="J196" s="148"/>
      <c r="K196" s="148"/>
      <c r="L196" s="148"/>
    </row>
    <row r="197" spans="3:12">
      <c r="C197" s="148"/>
      <c r="D197" s="148"/>
      <c r="E197" s="148"/>
      <c r="F197" s="148"/>
      <c r="G197" s="149"/>
      <c r="I197" s="148"/>
      <c r="J197" s="148"/>
      <c r="K197" s="148"/>
      <c r="L197" s="148"/>
    </row>
    <row r="198" spans="3:12">
      <c r="C198" s="148"/>
      <c r="D198" s="148"/>
      <c r="E198" s="148"/>
      <c r="F198" s="148"/>
      <c r="G198" s="149"/>
      <c r="I198" s="148"/>
      <c r="J198" s="148"/>
      <c r="K198" s="148"/>
      <c r="L198" s="148"/>
    </row>
    <row r="199" spans="3:12">
      <c r="C199" s="148"/>
      <c r="D199" s="148"/>
      <c r="E199" s="148"/>
      <c r="F199" s="148"/>
      <c r="G199" s="149"/>
      <c r="I199" s="148"/>
      <c r="J199" s="148"/>
      <c r="K199" s="148"/>
      <c r="L199" s="148"/>
    </row>
    <row r="200" spans="3:12">
      <c r="C200" s="148"/>
      <c r="D200" s="148"/>
      <c r="E200" s="148"/>
      <c r="F200" s="148"/>
      <c r="G200" s="149"/>
      <c r="I200" s="148"/>
      <c r="J200" s="148"/>
      <c r="K200" s="148"/>
      <c r="L200" s="148"/>
    </row>
    <row r="201" spans="3:12">
      <c r="C201" s="148"/>
      <c r="D201" s="148"/>
      <c r="E201" s="148"/>
      <c r="F201" s="148"/>
      <c r="G201" s="149"/>
      <c r="I201" s="148"/>
      <c r="J201" s="148"/>
      <c r="K201" s="148"/>
      <c r="L201" s="148"/>
    </row>
    <row r="202" spans="3:12">
      <c r="C202" s="148"/>
      <c r="D202" s="148"/>
      <c r="E202" s="148"/>
      <c r="F202" s="148"/>
      <c r="G202" s="149"/>
      <c r="I202" s="148"/>
      <c r="J202" s="148"/>
      <c r="K202" s="148"/>
      <c r="L202" s="148"/>
    </row>
    <row r="203" spans="3:12">
      <c r="C203" s="148"/>
      <c r="D203" s="148"/>
      <c r="E203" s="148"/>
      <c r="F203" s="148"/>
      <c r="G203" s="149"/>
      <c r="I203" s="148"/>
      <c r="J203" s="148"/>
      <c r="K203" s="148"/>
      <c r="L203" s="148"/>
    </row>
    <row r="204" spans="3:12">
      <c r="C204" s="148"/>
      <c r="D204" s="148"/>
      <c r="E204" s="148"/>
      <c r="F204" s="148"/>
      <c r="G204" s="149"/>
      <c r="I204" s="148"/>
      <c r="J204" s="148"/>
      <c r="K204" s="148"/>
      <c r="L204" s="148"/>
    </row>
    <row r="205" spans="3:12">
      <c r="C205" s="148"/>
      <c r="D205" s="148"/>
      <c r="E205" s="148"/>
      <c r="F205" s="148"/>
      <c r="G205" s="149"/>
      <c r="I205" s="148"/>
      <c r="J205" s="148"/>
      <c r="K205" s="148"/>
      <c r="L205" s="148"/>
    </row>
    <row r="206" spans="3:12">
      <c r="C206" s="148"/>
      <c r="D206" s="148"/>
      <c r="E206" s="148"/>
      <c r="F206" s="148"/>
      <c r="G206" s="149"/>
      <c r="I206" s="148"/>
      <c r="J206" s="148"/>
      <c r="K206" s="148"/>
      <c r="L206" s="148"/>
    </row>
    <row r="207" spans="3:12">
      <c r="C207" s="148"/>
      <c r="D207" s="148"/>
      <c r="E207" s="148"/>
      <c r="F207" s="148"/>
      <c r="G207" s="149"/>
      <c r="I207" s="148"/>
      <c r="J207" s="148"/>
      <c r="K207" s="148"/>
      <c r="L207" s="148"/>
    </row>
    <row r="208" spans="3:12">
      <c r="C208" s="148"/>
      <c r="D208" s="148"/>
      <c r="E208" s="148"/>
      <c r="F208" s="148"/>
      <c r="G208" s="149"/>
      <c r="I208" s="148"/>
      <c r="J208" s="148"/>
      <c r="K208" s="148"/>
      <c r="L208" s="148"/>
    </row>
    <row r="209" spans="3:12">
      <c r="C209" s="148"/>
      <c r="D209" s="148"/>
      <c r="E209" s="148"/>
      <c r="F209" s="148"/>
      <c r="G209" s="149"/>
      <c r="I209" s="148"/>
      <c r="J209" s="148"/>
      <c r="K209" s="148"/>
      <c r="L209" s="148"/>
    </row>
    <row r="210" spans="3:12">
      <c r="C210" s="148"/>
      <c r="D210" s="148"/>
      <c r="E210" s="148"/>
      <c r="F210" s="148"/>
      <c r="G210" s="149"/>
      <c r="I210" s="148"/>
      <c r="J210" s="148"/>
      <c r="K210" s="148"/>
      <c r="L210" s="148"/>
    </row>
    <row r="211" spans="3:12">
      <c r="C211" s="148"/>
      <c r="D211" s="148"/>
      <c r="E211" s="148"/>
      <c r="F211" s="148"/>
      <c r="G211" s="149"/>
      <c r="I211" s="148"/>
      <c r="J211" s="148"/>
      <c r="K211" s="148"/>
      <c r="L211" s="148"/>
    </row>
    <row r="212" spans="3:12">
      <c r="C212" s="148"/>
      <c r="D212" s="148"/>
      <c r="E212" s="148"/>
      <c r="F212" s="148"/>
      <c r="G212" s="149"/>
      <c r="I212" s="148"/>
      <c r="J212" s="148"/>
      <c r="K212" s="148"/>
      <c r="L212" s="148"/>
    </row>
    <row r="213" spans="3:12">
      <c r="C213" s="148"/>
      <c r="D213" s="148"/>
      <c r="E213" s="148"/>
      <c r="F213" s="148"/>
      <c r="G213" s="149"/>
      <c r="I213" s="148"/>
      <c r="J213" s="148"/>
      <c r="K213" s="148"/>
      <c r="L213" s="148"/>
    </row>
    <row r="214" spans="3:12">
      <c r="C214" s="148"/>
      <c r="D214" s="148"/>
      <c r="E214" s="148"/>
      <c r="F214" s="148"/>
      <c r="G214" s="149"/>
      <c r="I214" s="148"/>
      <c r="J214" s="148"/>
      <c r="K214" s="148"/>
      <c r="L214" s="148"/>
    </row>
    <row r="215" spans="3:12">
      <c r="C215" s="148"/>
      <c r="D215" s="148"/>
      <c r="E215" s="148"/>
      <c r="F215" s="148"/>
      <c r="G215" s="149"/>
      <c r="I215" s="148"/>
      <c r="J215" s="148"/>
      <c r="K215" s="148"/>
      <c r="L215" s="148"/>
    </row>
    <row r="216" spans="3:12">
      <c r="C216" s="148"/>
      <c r="D216" s="148"/>
      <c r="E216" s="148"/>
      <c r="F216" s="148"/>
      <c r="G216" s="149"/>
      <c r="I216" s="148"/>
      <c r="J216" s="148"/>
      <c r="K216" s="148"/>
      <c r="L216" s="148"/>
    </row>
    <row r="217" spans="3:12">
      <c r="C217" s="148"/>
      <c r="D217" s="148"/>
      <c r="E217" s="148"/>
      <c r="F217" s="148"/>
      <c r="G217" s="149"/>
      <c r="I217" s="148"/>
      <c r="J217" s="148"/>
      <c r="K217" s="148"/>
      <c r="L217" s="148"/>
    </row>
    <row r="218" spans="3:12">
      <c r="C218" s="148"/>
      <c r="D218" s="148"/>
      <c r="E218" s="148"/>
      <c r="F218" s="148"/>
      <c r="G218" s="149"/>
      <c r="I218" s="148"/>
      <c r="J218" s="148"/>
      <c r="K218" s="148"/>
      <c r="L218" s="148"/>
    </row>
    <row r="219" spans="3:12">
      <c r="C219" s="148"/>
      <c r="D219" s="148"/>
      <c r="E219" s="148"/>
      <c r="F219" s="148"/>
      <c r="G219" s="149"/>
      <c r="I219" s="148"/>
      <c r="J219" s="148"/>
      <c r="K219" s="148"/>
      <c r="L219" s="148"/>
    </row>
    <row r="220" spans="3:12">
      <c r="C220" s="148"/>
      <c r="D220" s="148"/>
      <c r="E220" s="148"/>
      <c r="F220" s="148"/>
      <c r="G220" s="149"/>
      <c r="I220" s="148"/>
      <c r="J220" s="148"/>
      <c r="K220" s="148"/>
      <c r="L220" s="148"/>
    </row>
    <row r="221" spans="3:12">
      <c r="C221" s="148"/>
      <c r="D221" s="148"/>
      <c r="E221" s="148"/>
      <c r="F221" s="148"/>
      <c r="G221" s="149"/>
      <c r="I221" s="148"/>
      <c r="J221" s="148"/>
      <c r="K221" s="148"/>
      <c r="L221" s="148"/>
    </row>
    <row r="222" spans="3:12">
      <c r="C222" s="148"/>
      <c r="D222" s="148"/>
      <c r="E222" s="148"/>
      <c r="F222" s="148"/>
      <c r="G222" s="149"/>
      <c r="I222" s="148"/>
      <c r="J222" s="148"/>
      <c r="K222" s="148"/>
      <c r="L222" s="148"/>
    </row>
    <row r="223" spans="3:12">
      <c r="C223" s="148"/>
      <c r="D223" s="148"/>
      <c r="E223" s="148"/>
      <c r="F223" s="148"/>
      <c r="G223" s="149"/>
      <c r="I223" s="148"/>
      <c r="J223" s="148"/>
      <c r="K223" s="148"/>
      <c r="L223" s="148"/>
    </row>
    <row r="224" spans="3:12">
      <c r="C224" s="148"/>
      <c r="D224" s="148"/>
      <c r="E224" s="148"/>
      <c r="F224" s="148"/>
      <c r="G224" s="149"/>
      <c r="I224" s="148"/>
      <c r="J224" s="148"/>
      <c r="K224" s="148"/>
      <c r="L224" s="148"/>
    </row>
    <row r="225" spans="3:12">
      <c r="C225" s="148"/>
      <c r="D225" s="148"/>
      <c r="E225" s="148"/>
      <c r="F225" s="148"/>
      <c r="G225" s="149"/>
      <c r="I225" s="148"/>
      <c r="J225" s="148"/>
      <c r="K225" s="148"/>
      <c r="L225" s="148"/>
    </row>
    <row r="226" spans="3:12">
      <c r="C226" s="148"/>
      <c r="D226" s="148"/>
      <c r="E226" s="148"/>
      <c r="F226" s="148"/>
      <c r="G226" s="149"/>
      <c r="I226" s="148"/>
      <c r="J226" s="148"/>
      <c r="K226" s="148"/>
      <c r="L226" s="148"/>
    </row>
    <row r="227" spans="3:12">
      <c r="C227" s="148"/>
      <c r="D227" s="148"/>
      <c r="E227" s="148"/>
      <c r="F227" s="148"/>
      <c r="G227" s="149"/>
      <c r="I227" s="148"/>
      <c r="J227" s="148"/>
      <c r="K227" s="148"/>
      <c r="L227" s="148"/>
    </row>
    <row r="228" spans="3:12">
      <c r="C228" s="148"/>
      <c r="D228" s="148"/>
      <c r="E228" s="148"/>
      <c r="F228" s="148"/>
      <c r="G228" s="149"/>
      <c r="I228" s="148"/>
      <c r="J228" s="148"/>
      <c r="K228" s="148"/>
      <c r="L228" s="148"/>
    </row>
    <row r="229" spans="3:12">
      <c r="C229" s="148"/>
      <c r="D229" s="148"/>
      <c r="E229" s="148"/>
      <c r="F229" s="148"/>
      <c r="G229" s="149"/>
      <c r="I229" s="148"/>
      <c r="J229" s="148"/>
      <c r="K229" s="148"/>
      <c r="L229" s="148"/>
    </row>
    <row r="230" spans="3:12">
      <c r="C230" s="148"/>
      <c r="D230" s="148"/>
      <c r="E230" s="148"/>
      <c r="F230" s="148"/>
      <c r="G230" s="149"/>
      <c r="I230" s="148"/>
      <c r="J230" s="148"/>
      <c r="K230" s="148"/>
      <c r="L230" s="148"/>
    </row>
    <row r="231" spans="3:12">
      <c r="C231" s="148"/>
      <c r="D231" s="148"/>
      <c r="E231" s="148"/>
      <c r="F231" s="148"/>
      <c r="G231" s="149"/>
      <c r="I231" s="148"/>
      <c r="J231" s="148"/>
      <c r="K231" s="148"/>
      <c r="L231" s="148"/>
    </row>
    <row r="232" spans="3:12">
      <c r="C232" s="148"/>
      <c r="D232" s="148"/>
      <c r="E232" s="148"/>
      <c r="F232" s="148"/>
      <c r="G232" s="149"/>
      <c r="I232" s="148"/>
      <c r="J232" s="148"/>
      <c r="K232" s="148"/>
      <c r="L232" s="148"/>
    </row>
    <row r="233" spans="3:12">
      <c r="C233" s="148"/>
      <c r="D233" s="148"/>
      <c r="E233" s="148"/>
      <c r="F233" s="148"/>
      <c r="G233" s="149"/>
      <c r="I233" s="148"/>
      <c r="J233" s="148"/>
      <c r="K233" s="148"/>
      <c r="L233" s="148"/>
    </row>
    <row r="234" spans="3:12">
      <c r="C234" s="148"/>
      <c r="D234" s="148"/>
      <c r="E234" s="148"/>
      <c r="F234" s="148"/>
      <c r="G234" s="149"/>
      <c r="I234" s="148"/>
      <c r="J234" s="148"/>
      <c r="K234" s="148"/>
      <c r="L234" s="148"/>
    </row>
    <row r="235" spans="3:12">
      <c r="C235" s="148"/>
      <c r="D235" s="148"/>
      <c r="E235" s="148"/>
      <c r="F235" s="148"/>
      <c r="G235" s="149"/>
      <c r="I235" s="148"/>
      <c r="J235" s="148"/>
      <c r="K235" s="148"/>
      <c r="L235" s="148"/>
    </row>
    <row r="236" spans="3:12">
      <c r="C236" s="148"/>
      <c r="D236" s="148"/>
      <c r="E236" s="148"/>
      <c r="F236" s="148"/>
      <c r="G236" s="149"/>
      <c r="I236" s="148"/>
      <c r="J236" s="148"/>
      <c r="K236" s="148"/>
      <c r="L236" s="148"/>
    </row>
    <row r="237" spans="3:12">
      <c r="C237" s="148"/>
      <c r="D237" s="148"/>
      <c r="E237" s="148"/>
      <c r="F237" s="148"/>
      <c r="G237" s="149"/>
      <c r="I237" s="148"/>
      <c r="J237" s="148"/>
      <c r="K237" s="148"/>
      <c r="L237" s="148"/>
    </row>
    <row r="238" spans="3:12">
      <c r="C238" s="148"/>
      <c r="D238" s="148"/>
      <c r="E238" s="148"/>
      <c r="F238" s="148"/>
      <c r="G238" s="149"/>
      <c r="I238" s="148"/>
      <c r="J238" s="148"/>
      <c r="K238" s="148"/>
      <c r="L238" s="148"/>
    </row>
    <row r="239" spans="3:12">
      <c r="C239" s="148"/>
      <c r="D239" s="148"/>
      <c r="E239" s="148"/>
      <c r="F239" s="148"/>
      <c r="G239" s="149"/>
      <c r="I239" s="148"/>
      <c r="J239" s="148"/>
      <c r="K239" s="148"/>
      <c r="L239" s="148"/>
    </row>
    <row r="240" spans="3:12">
      <c r="C240" s="148"/>
      <c r="D240" s="148"/>
      <c r="E240" s="148"/>
      <c r="F240" s="148"/>
      <c r="G240" s="149"/>
      <c r="I240" s="148"/>
      <c r="J240" s="148"/>
      <c r="K240" s="148"/>
      <c r="L240" s="148"/>
    </row>
    <row r="241" spans="3:12">
      <c r="C241" s="148"/>
      <c r="D241" s="148"/>
      <c r="E241" s="148"/>
      <c r="F241" s="148"/>
      <c r="G241" s="149"/>
      <c r="I241" s="148"/>
      <c r="J241" s="148"/>
      <c r="K241" s="148"/>
      <c r="L241" s="148"/>
    </row>
    <row r="242" spans="3:12">
      <c r="C242" s="148"/>
      <c r="D242" s="148"/>
      <c r="E242" s="148"/>
      <c r="F242" s="148"/>
      <c r="G242" s="149"/>
      <c r="I242" s="148"/>
      <c r="J242" s="148"/>
      <c r="K242" s="148"/>
      <c r="L242" s="148"/>
    </row>
    <row r="243" spans="3:12">
      <c r="C243" s="148"/>
      <c r="D243" s="148"/>
      <c r="E243" s="148"/>
      <c r="F243" s="148"/>
      <c r="G243" s="149"/>
      <c r="I243" s="148"/>
      <c r="J243" s="148"/>
      <c r="K243" s="148"/>
      <c r="L243" s="148"/>
    </row>
    <row r="244" spans="3:12">
      <c r="C244" s="148"/>
      <c r="D244" s="148"/>
      <c r="E244" s="148"/>
      <c r="F244" s="148"/>
      <c r="G244" s="149"/>
      <c r="I244" s="148"/>
      <c r="J244" s="148"/>
      <c r="K244" s="148"/>
      <c r="L244" s="148"/>
    </row>
    <row r="245" spans="3:12">
      <c r="C245" s="148"/>
      <c r="D245" s="148"/>
      <c r="E245" s="148"/>
      <c r="F245" s="148"/>
      <c r="G245" s="149"/>
      <c r="I245" s="148"/>
      <c r="J245" s="148"/>
      <c r="K245" s="148"/>
      <c r="L245" s="148"/>
    </row>
    <row r="246" spans="3:12">
      <c r="C246" s="148"/>
      <c r="D246" s="148"/>
      <c r="E246" s="148"/>
      <c r="F246" s="148"/>
      <c r="G246" s="149"/>
      <c r="I246" s="148"/>
      <c r="J246" s="148"/>
      <c r="K246" s="148"/>
      <c r="L246" s="148"/>
    </row>
    <row r="247" spans="3:12">
      <c r="C247" s="148"/>
      <c r="D247" s="148"/>
      <c r="E247" s="148"/>
      <c r="F247" s="148"/>
      <c r="G247" s="149"/>
      <c r="I247" s="148"/>
      <c r="J247" s="148"/>
      <c r="K247" s="148"/>
      <c r="L247" s="148"/>
    </row>
    <row r="248" spans="3:12">
      <c r="C248" s="148"/>
      <c r="D248" s="148"/>
      <c r="E248" s="148"/>
      <c r="F248" s="148"/>
      <c r="G248" s="149"/>
      <c r="I248" s="148"/>
      <c r="J248" s="148"/>
      <c r="K248" s="148"/>
      <c r="L248" s="148"/>
    </row>
    <row r="249" spans="3:12">
      <c r="C249" s="148"/>
      <c r="D249" s="148"/>
      <c r="E249" s="148"/>
      <c r="F249" s="148"/>
      <c r="G249" s="149"/>
      <c r="I249" s="148"/>
      <c r="J249" s="148"/>
      <c r="K249" s="148"/>
      <c r="L249" s="148"/>
    </row>
    <row r="250" spans="3:12">
      <c r="C250" s="148"/>
      <c r="D250" s="148"/>
      <c r="E250" s="148"/>
      <c r="F250" s="148"/>
      <c r="G250" s="149"/>
      <c r="I250" s="148"/>
      <c r="J250" s="148"/>
      <c r="K250" s="148"/>
      <c r="L250" s="148"/>
    </row>
    <row r="251" spans="3:12">
      <c r="C251" s="148"/>
      <c r="D251" s="148"/>
      <c r="E251" s="148"/>
      <c r="F251" s="148"/>
      <c r="G251" s="149"/>
      <c r="I251" s="148"/>
      <c r="J251" s="148"/>
      <c r="K251" s="148"/>
      <c r="L251" s="148"/>
    </row>
    <row r="252" spans="3:12">
      <c r="C252" s="148"/>
      <c r="D252" s="148"/>
      <c r="E252" s="148"/>
      <c r="F252" s="148"/>
      <c r="G252" s="149"/>
      <c r="I252" s="148"/>
      <c r="J252" s="148"/>
      <c r="K252" s="148"/>
      <c r="L252" s="148"/>
    </row>
    <row r="253" spans="3:12">
      <c r="C253" s="148"/>
      <c r="D253" s="148"/>
      <c r="E253" s="148"/>
      <c r="F253" s="148"/>
      <c r="G253" s="149"/>
      <c r="I253" s="148"/>
      <c r="J253" s="148"/>
      <c r="K253" s="148"/>
      <c r="L253" s="148"/>
    </row>
    <row r="254" spans="3:12">
      <c r="C254" s="148"/>
      <c r="D254" s="148"/>
      <c r="E254" s="148"/>
      <c r="F254" s="148"/>
      <c r="G254" s="149"/>
      <c r="I254" s="148"/>
      <c r="J254" s="148"/>
      <c r="K254" s="148"/>
      <c r="L254" s="148"/>
    </row>
    <row r="255" spans="3:12">
      <c r="C255" s="148"/>
      <c r="D255" s="148"/>
      <c r="E255" s="148"/>
      <c r="F255" s="148"/>
      <c r="G255" s="149"/>
      <c r="I255" s="148"/>
      <c r="J255" s="148"/>
      <c r="K255" s="148"/>
      <c r="L255" s="148"/>
    </row>
    <row r="256" spans="3:12">
      <c r="C256" s="148"/>
      <c r="D256" s="148"/>
      <c r="E256" s="148"/>
      <c r="F256" s="148"/>
      <c r="G256" s="149"/>
      <c r="I256" s="148"/>
      <c r="J256" s="148"/>
      <c r="K256" s="148"/>
      <c r="L256" s="148"/>
    </row>
    <row r="257" spans="3:12">
      <c r="C257" s="148"/>
      <c r="D257" s="148"/>
      <c r="E257" s="148"/>
      <c r="F257" s="148"/>
      <c r="G257" s="149"/>
      <c r="I257" s="148"/>
      <c r="J257" s="148"/>
      <c r="K257" s="148"/>
      <c r="L257" s="148"/>
    </row>
    <row r="258" spans="3:12">
      <c r="C258" s="148"/>
      <c r="D258" s="148"/>
      <c r="E258" s="148"/>
      <c r="F258" s="148"/>
      <c r="G258" s="149"/>
      <c r="I258" s="148"/>
      <c r="J258" s="148"/>
      <c r="K258" s="148"/>
      <c r="L258" s="148"/>
    </row>
    <row r="259" spans="3:12">
      <c r="C259" s="148"/>
      <c r="D259" s="148"/>
      <c r="E259" s="148"/>
      <c r="F259" s="148"/>
      <c r="G259" s="149"/>
      <c r="I259" s="148"/>
      <c r="J259" s="148"/>
      <c r="K259" s="148"/>
      <c r="L259" s="148"/>
    </row>
    <row r="260" spans="3:12">
      <c r="C260" s="148"/>
      <c r="D260" s="148"/>
      <c r="E260" s="148"/>
      <c r="F260" s="148"/>
      <c r="G260" s="149"/>
      <c r="I260" s="148"/>
      <c r="J260" s="148"/>
      <c r="K260" s="148"/>
      <c r="L260" s="148"/>
    </row>
    <row r="261" spans="3:12">
      <c r="C261" s="148"/>
      <c r="D261" s="148"/>
      <c r="E261" s="148"/>
      <c r="F261" s="148"/>
      <c r="G261" s="149"/>
      <c r="I261" s="148"/>
      <c r="J261" s="148"/>
      <c r="K261" s="148"/>
      <c r="L261" s="148"/>
    </row>
    <row r="262" spans="3:12">
      <c r="C262" s="148"/>
      <c r="D262" s="148"/>
      <c r="E262" s="148"/>
      <c r="F262" s="148"/>
      <c r="G262" s="149"/>
      <c r="I262" s="148"/>
      <c r="J262" s="148"/>
      <c r="K262" s="148"/>
      <c r="L262" s="148"/>
    </row>
    <row r="263" spans="3:12">
      <c r="C263" s="148"/>
      <c r="D263" s="148"/>
      <c r="E263" s="148"/>
      <c r="F263" s="148"/>
      <c r="G263" s="149"/>
      <c r="I263" s="148"/>
      <c r="J263" s="148"/>
      <c r="K263" s="148"/>
      <c r="L263" s="148"/>
    </row>
    <row r="264" spans="3:12">
      <c r="C264" s="148"/>
      <c r="D264" s="148"/>
      <c r="E264" s="148"/>
      <c r="F264" s="148"/>
      <c r="G264" s="149"/>
      <c r="I264" s="148"/>
      <c r="J264" s="148"/>
      <c r="K264" s="148"/>
      <c r="L264" s="148"/>
    </row>
    <row r="265" spans="3:12">
      <c r="C265" s="148"/>
      <c r="D265" s="148"/>
      <c r="E265" s="148"/>
      <c r="F265" s="148"/>
      <c r="G265" s="149"/>
      <c r="I265" s="148"/>
      <c r="J265" s="148"/>
      <c r="K265" s="148"/>
      <c r="L265" s="148"/>
    </row>
    <row r="266" spans="3:12">
      <c r="C266" s="148"/>
      <c r="D266" s="148"/>
      <c r="E266" s="148"/>
      <c r="F266" s="148"/>
      <c r="G266" s="149"/>
      <c r="I266" s="148"/>
      <c r="J266" s="148"/>
      <c r="K266" s="148"/>
      <c r="L266" s="148"/>
    </row>
    <row r="267" spans="3:12">
      <c r="C267" s="148"/>
      <c r="D267" s="148"/>
      <c r="E267" s="148"/>
      <c r="F267" s="148"/>
      <c r="G267" s="149"/>
      <c r="I267" s="148"/>
      <c r="J267" s="148"/>
      <c r="K267" s="148"/>
      <c r="L267" s="148"/>
    </row>
    <row r="268" spans="3:12">
      <c r="C268" s="148"/>
      <c r="D268" s="148"/>
      <c r="E268" s="148"/>
      <c r="F268" s="148"/>
      <c r="G268" s="149"/>
      <c r="I268" s="148"/>
      <c r="J268" s="148"/>
      <c r="K268" s="148"/>
      <c r="L268" s="148"/>
    </row>
    <row r="269" spans="3:12">
      <c r="C269" s="148"/>
      <c r="D269" s="148"/>
      <c r="E269" s="148"/>
      <c r="F269" s="148"/>
      <c r="G269" s="149"/>
      <c r="I269" s="148"/>
      <c r="J269" s="148"/>
      <c r="K269" s="148"/>
      <c r="L269" s="148"/>
    </row>
    <row r="270" spans="3:12">
      <c r="C270" s="148"/>
      <c r="D270" s="148"/>
      <c r="E270" s="148"/>
      <c r="F270" s="148"/>
      <c r="G270" s="149"/>
      <c r="I270" s="148"/>
      <c r="J270" s="148"/>
      <c r="K270" s="148"/>
      <c r="L270" s="148"/>
    </row>
    <row r="271" spans="3:12">
      <c r="C271" s="148"/>
      <c r="D271" s="148"/>
      <c r="E271" s="148"/>
      <c r="F271" s="148"/>
      <c r="G271" s="149"/>
      <c r="I271" s="148"/>
      <c r="J271" s="148"/>
      <c r="K271" s="148"/>
      <c r="L271" s="148"/>
    </row>
    <row r="272" spans="3:12">
      <c r="C272" s="148"/>
      <c r="D272" s="148"/>
      <c r="E272" s="148"/>
      <c r="F272" s="148"/>
      <c r="G272" s="149"/>
      <c r="I272" s="148"/>
      <c r="J272" s="148"/>
      <c r="K272" s="148"/>
      <c r="L272" s="148"/>
    </row>
    <row r="273" spans="3:12">
      <c r="C273" s="148"/>
      <c r="D273" s="148"/>
      <c r="E273" s="148"/>
      <c r="F273" s="148"/>
      <c r="G273" s="149"/>
      <c r="I273" s="148"/>
      <c r="J273" s="148"/>
      <c r="K273" s="148"/>
      <c r="L273" s="148"/>
    </row>
    <row r="274" spans="3:12">
      <c r="C274" s="148"/>
      <c r="D274" s="148"/>
      <c r="E274" s="148"/>
      <c r="F274" s="148"/>
      <c r="G274" s="149"/>
      <c r="I274" s="148"/>
      <c r="J274" s="148"/>
      <c r="K274" s="148"/>
      <c r="L274" s="148"/>
    </row>
    <row r="275" spans="3:12">
      <c r="C275" s="148"/>
      <c r="D275" s="148"/>
      <c r="E275" s="148"/>
      <c r="F275" s="148"/>
      <c r="G275" s="149"/>
      <c r="I275" s="148"/>
      <c r="J275" s="148"/>
      <c r="K275" s="148"/>
      <c r="L275" s="148"/>
    </row>
    <row r="276" spans="3:12">
      <c r="C276" s="148"/>
      <c r="D276" s="148"/>
      <c r="E276" s="148"/>
      <c r="F276" s="148"/>
      <c r="G276" s="149"/>
      <c r="I276" s="148"/>
      <c r="J276" s="148"/>
      <c r="K276" s="148"/>
      <c r="L276" s="148"/>
    </row>
    <row r="277" spans="3:12">
      <c r="C277" s="148"/>
      <c r="D277" s="148"/>
      <c r="E277" s="148"/>
      <c r="F277" s="148"/>
      <c r="G277" s="149"/>
      <c r="I277" s="148"/>
      <c r="J277" s="148"/>
      <c r="K277" s="148"/>
      <c r="L277" s="148"/>
    </row>
    <row r="278" spans="3:12">
      <c r="C278" s="148"/>
      <c r="D278" s="148"/>
      <c r="E278" s="148"/>
      <c r="F278" s="148"/>
      <c r="G278" s="149"/>
      <c r="I278" s="148"/>
      <c r="J278" s="148"/>
      <c r="K278" s="148"/>
      <c r="L278" s="148"/>
    </row>
    <row r="279" spans="3:12">
      <c r="C279" s="148"/>
      <c r="D279" s="148"/>
      <c r="E279" s="148"/>
      <c r="F279" s="148"/>
      <c r="G279" s="149"/>
      <c r="I279" s="148"/>
      <c r="J279" s="148"/>
      <c r="K279" s="148"/>
      <c r="L279" s="148"/>
    </row>
    <row r="280" spans="3:12">
      <c r="C280" s="148"/>
      <c r="D280" s="148"/>
      <c r="E280" s="148"/>
      <c r="F280" s="148"/>
      <c r="G280" s="149"/>
      <c r="I280" s="148"/>
      <c r="J280" s="148"/>
      <c r="K280" s="148"/>
      <c r="L280" s="148"/>
    </row>
    <row r="281" spans="3:12">
      <c r="C281" s="148"/>
      <c r="D281" s="148"/>
      <c r="E281" s="148"/>
      <c r="F281" s="148"/>
      <c r="G281" s="149"/>
      <c r="I281" s="148"/>
      <c r="J281" s="148"/>
      <c r="K281" s="148"/>
      <c r="L281" s="148"/>
    </row>
    <row r="282" spans="3:12">
      <c r="C282" s="148"/>
      <c r="D282" s="148"/>
      <c r="E282" s="148"/>
      <c r="F282" s="148"/>
      <c r="G282" s="149"/>
      <c r="I282" s="148"/>
      <c r="J282" s="148"/>
      <c r="K282" s="148"/>
      <c r="L282" s="148"/>
    </row>
    <row r="283" spans="3:12">
      <c r="C283" s="148"/>
      <c r="D283" s="148"/>
      <c r="E283" s="148"/>
      <c r="F283" s="148"/>
      <c r="G283" s="149"/>
      <c r="I283" s="148"/>
      <c r="J283" s="148"/>
      <c r="K283" s="148"/>
      <c r="L283" s="148"/>
    </row>
    <row r="284" spans="3:12">
      <c r="C284" s="148"/>
      <c r="D284" s="148"/>
      <c r="E284" s="148"/>
      <c r="F284" s="148"/>
      <c r="G284" s="149"/>
      <c r="I284" s="148"/>
      <c r="J284" s="148"/>
      <c r="K284" s="148"/>
      <c r="L284" s="148"/>
    </row>
    <row r="285" spans="3:12">
      <c r="C285" s="148"/>
      <c r="D285" s="148"/>
      <c r="E285" s="148"/>
      <c r="F285" s="148"/>
      <c r="G285" s="149"/>
      <c r="I285" s="148"/>
      <c r="J285" s="148"/>
      <c r="K285" s="148"/>
      <c r="L285" s="148"/>
    </row>
    <row r="286" spans="3:12">
      <c r="C286" s="148"/>
      <c r="D286" s="148"/>
      <c r="E286" s="148"/>
      <c r="F286" s="148"/>
      <c r="G286" s="149"/>
      <c r="I286" s="148"/>
      <c r="J286" s="148"/>
      <c r="K286" s="148"/>
      <c r="L286" s="148"/>
    </row>
    <row r="287" spans="3:12">
      <c r="C287" s="148"/>
      <c r="D287" s="148"/>
      <c r="E287" s="148"/>
      <c r="F287" s="148"/>
      <c r="G287" s="149"/>
      <c r="I287" s="148"/>
      <c r="J287" s="148"/>
      <c r="K287" s="148"/>
      <c r="L287" s="148"/>
    </row>
    <row r="288" spans="3:12">
      <c r="C288" s="148"/>
      <c r="D288" s="148"/>
      <c r="E288" s="148"/>
      <c r="F288" s="148"/>
      <c r="G288" s="149"/>
      <c r="I288" s="148"/>
      <c r="J288" s="148"/>
      <c r="K288" s="148"/>
      <c r="L288" s="148"/>
    </row>
    <row r="289" spans="3:12">
      <c r="C289" s="148"/>
      <c r="D289" s="148"/>
      <c r="E289" s="148"/>
      <c r="F289" s="148"/>
      <c r="G289" s="149"/>
      <c r="I289" s="148"/>
      <c r="J289" s="148"/>
      <c r="K289" s="148"/>
      <c r="L289" s="148"/>
    </row>
    <row r="290" spans="3:12">
      <c r="C290" s="148"/>
      <c r="D290" s="148"/>
      <c r="E290" s="148"/>
      <c r="F290" s="148"/>
      <c r="G290" s="149"/>
      <c r="I290" s="148"/>
      <c r="J290" s="148"/>
      <c r="K290" s="148"/>
      <c r="L290" s="148"/>
    </row>
    <row r="291" spans="3:12">
      <c r="C291" s="148"/>
      <c r="D291" s="148"/>
      <c r="E291" s="148"/>
      <c r="F291" s="148"/>
      <c r="G291" s="149"/>
      <c r="I291" s="148"/>
      <c r="J291" s="148"/>
      <c r="K291" s="148"/>
      <c r="L291" s="148"/>
    </row>
    <row r="292" spans="3:12">
      <c r="C292" s="148"/>
      <c r="D292" s="148"/>
      <c r="E292" s="148"/>
      <c r="F292" s="148"/>
      <c r="G292" s="149"/>
      <c r="I292" s="148"/>
      <c r="J292" s="148"/>
      <c r="K292" s="148"/>
      <c r="L292" s="148"/>
    </row>
    <row r="293" spans="3:12">
      <c r="C293" s="148"/>
      <c r="D293" s="148"/>
      <c r="E293" s="148"/>
      <c r="F293" s="148"/>
      <c r="G293" s="149"/>
      <c r="I293" s="148"/>
      <c r="J293" s="148"/>
      <c r="K293" s="148"/>
      <c r="L293" s="148"/>
    </row>
    <row r="294" spans="3:12">
      <c r="C294" s="148"/>
      <c r="D294" s="148"/>
      <c r="E294" s="148"/>
      <c r="F294" s="148"/>
      <c r="G294" s="149"/>
      <c r="I294" s="148"/>
      <c r="J294" s="148"/>
      <c r="K294" s="148"/>
      <c r="L294" s="148"/>
    </row>
    <row r="295" spans="3:12">
      <c r="C295" s="148"/>
      <c r="D295" s="148"/>
      <c r="E295" s="148"/>
      <c r="F295" s="148"/>
      <c r="G295" s="149"/>
      <c r="I295" s="148"/>
      <c r="J295" s="148"/>
      <c r="K295" s="148"/>
      <c r="L295" s="148"/>
    </row>
    <row r="296" spans="3:12">
      <c r="C296" s="148"/>
      <c r="D296" s="148"/>
      <c r="E296" s="148"/>
      <c r="F296" s="148"/>
      <c r="G296" s="149"/>
      <c r="I296" s="148"/>
      <c r="J296" s="148"/>
      <c r="K296" s="148"/>
      <c r="L296" s="148"/>
    </row>
    <row r="297" spans="3:12">
      <c r="C297" s="148"/>
      <c r="D297" s="148"/>
      <c r="E297" s="148"/>
      <c r="F297" s="148"/>
      <c r="G297" s="149"/>
      <c r="I297" s="148"/>
      <c r="J297" s="148"/>
      <c r="K297" s="148"/>
      <c r="L297" s="148"/>
    </row>
    <row r="298" spans="3:12">
      <c r="C298" s="148"/>
      <c r="D298" s="148"/>
      <c r="E298" s="148"/>
      <c r="F298" s="148"/>
      <c r="G298" s="149"/>
      <c r="I298" s="148"/>
      <c r="J298" s="148"/>
      <c r="K298" s="148"/>
      <c r="L298" s="148"/>
    </row>
    <row r="299" spans="3:12">
      <c r="C299" s="148"/>
      <c r="D299" s="148"/>
      <c r="E299" s="148"/>
      <c r="F299" s="148"/>
      <c r="G299" s="149"/>
      <c r="I299" s="148"/>
      <c r="J299" s="148"/>
      <c r="K299" s="148"/>
      <c r="L299" s="148"/>
    </row>
    <row r="300" spans="3:12">
      <c r="C300" s="148"/>
      <c r="D300" s="148"/>
      <c r="E300" s="148"/>
      <c r="F300" s="148"/>
      <c r="G300" s="149"/>
      <c r="I300" s="148"/>
      <c r="J300" s="148"/>
      <c r="K300" s="148"/>
      <c r="L300" s="148"/>
    </row>
    <row r="301" spans="3:12">
      <c r="C301" s="148"/>
      <c r="D301" s="148"/>
      <c r="E301" s="148"/>
      <c r="F301" s="148"/>
      <c r="G301" s="149"/>
      <c r="I301" s="148"/>
      <c r="J301" s="148"/>
      <c r="K301" s="148"/>
      <c r="L301" s="148"/>
    </row>
    <row r="302" spans="3:12">
      <c r="C302" s="148"/>
      <c r="D302" s="148"/>
      <c r="E302" s="148"/>
      <c r="F302" s="148"/>
      <c r="G302" s="149"/>
      <c r="I302" s="148"/>
      <c r="J302" s="148"/>
      <c r="K302" s="148"/>
      <c r="L302" s="148"/>
    </row>
    <row r="303" spans="3:12">
      <c r="C303" s="148"/>
      <c r="D303" s="148"/>
      <c r="E303" s="148"/>
      <c r="F303" s="148"/>
      <c r="G303" s="149"/>
      <c r="I303" s="148"/>
      <c r="J303" s="148"/>
      <c r="K303" s="148"/>
      <c r="L303" s="148"/>
    </row>
    <row r="304" spans="3:12">
      <c r="C304" s="148"/>
      <c r="D304" s="148"/>
      <c r="E304" s="148"/>
      <c r="F304" s="148"/>
      <c r="G304" s="149"/>
      <c r="I304" s="148"/>
      <c r="J304" s="148"/>
      <c r="K304" s="148"/>
      <c r="L304" s="148"/>
    </row>
    <row r="305" spans="3:12">
      <c r="C305" s="148"/>
      <c r="D305" s="148"/>
      <c r="E305" s="148"/>
      <c r="F305" s="148"/>
      <c r="G305" s="149"/>
      <c r="I305" s="148"/>
      <c r="J305" s="148"/>
      <c r="K305" s="148"/>
      <c r="L305" s="148"/>
    </row>
    <row r="306" spans="3:12">
      <c r="C306" s="148"/>
      <c r="D306" s="148"/>
      <c r="E306" s="148"/>
      <c r="F306" s="148"/>
      <c r="G306" s="149"/>
      <c r="I306" s="148"/>
      <c r="J306" s="148"/>
      <c r="K306" s="148"/>
      <c r="L306" s="148"/>
    </row>
    <row r="307" spans="3:12">
      <c r="C307" s="148"/>
      <c r="D307" s="148"/>
      <c r="E307" s="148"/>
      <c r="F307" s="148"/>
      <c r="G307" s="149"/>
      <c r="I307" s="148"/>
      <c r="J307" s="148"/>
      <c r="K307" s="148"/>
      <c r="L307" s="148"/>
    </row>
    <row r="308" spans="3:12">
      <c r="C308" s="148"/>
      <c r="D308" s="148"/>
      <c r="E308" s="148"/>
      <c r="F308" s="148"/>
      <c r="G308" s="149"/>
      <c r="I308" s="148"/>
      <c r="J308" s="148"/>
      <c r="K308" s="148"/>
      <c r="L308" s="148"/>
    </row>
    <row r="309" spans="3:12">
      <c r="C309" s="148"/>
      <c r="D309" s="148"/>
      <c r="E309" s="148"/>
      <c r="F309" s="148"/>
      <c r="G309" s="149"/>
      <c r="I309" s="148"/>
      <c r="J309" s="148"/>
      <c r="K309" s="148"/>
      <c r="L309" s="148"/>
    </row>
    <row r="310" spans="3:12">
      <c r="C310" s="148"/>
      <c r="D310" s="148"/>
      <c r="E310" s="148"/>
      <c r="F310" s="148"/>
      <c r="G310" s="149"/>
      <c r="I310" s="148"/>
      <c r="J310" s="148"/>
      <c r="K310" s="148"/>
      <c r="L310" s="148"/>
    </row>
    <row r="311" spans="3:12">
      <c r="C311" s="148"/>
      <c r="D311" s="148"/>
      <c r="E311" s="148"/>
      <c r="F311" s="148"/>
      <c r="G311" s="149"/>
      <c r="I311" s="148"/>
      <c r="J311" s="148"/>
      <c r="K311" s="148"/>
      <c r="L311" s="148"/>
    </row>
    <row r="312" spans="3:12">
      <c r="C312" s="148"/>
      <c r="D312" s="148"/>
      <c r="E312" s="148"/>
      <c r="F312" s="148"/>
      <c r="G312" s="149"/>
      <c r="I312" s="148"/>
      <c r="J312" s="148"/>
      <c r="K312" s="148"/>
      <c r="L312" s="148"/>
    </row>
    <row r="313" spans="3:12">
      <c r="C313" s="148"/>
      <c r="D313" s="148"/>
      <c r="E313" s="148"/>
      <c r="F313" s="148"/>
      <c r="G313" s="149"/>
      <c r="I313" s="148"/>
      <c r="J313" s="148"/>
      <c r="K313" s="148"/>
      <c r="L313" s="148"/>
    </row>
    <row r="314" spans="3:12">
      <c r="C314" s="148"/>
      <c r="D314" s="148"/>
      <c r="E314" s="148"/>
      <c r="F314" s="148"/>
      <c r="G314" s="149"/>
      <c r="I314" s="148"/>
      <c r="J314" s="148"/>
      <c r="K314" s="148"/>
      <c r="L314" s="148"/>
    </row>
    <row r="315" spans="3:12">
      <c r="C315" s="148"/>
      <c r="D315" s="148"/>
      <c r="E315" s="148"/>
      <c r="F315" s="148"/>
      <c r="G315" s="149"/>
      <c r="I315" s="148"/>
      <c r="J315" s="148"/>
      <c r="K315" s="148"/>
      <c r="L315" s="148"/>
    </row>
    <row r="316" spans="3:12">
      <c r="C316" s="148"/>
      <c r="D316" s="148"/>
      <c r="E316" s="148"/>
      <c r="F316" s="148"/>
      <c r="G316" s="149"/>
      <c r="I316" s="148"/>
      <c r="J316" s="148"/>
      <c r="K316" s="148"/>
      <c r="L316" s="148"/>
    </row>
    <row r="317" spans="3:12">
      <c r="C317" s="148"/>
      <c r="D317" s="148"/>
      <c r="E317" s="148"/>
      <c r="F317" s="148"/>
      <c r="G317" s="149"/>
      <c r="I317" s="148"/>
      <c r="J317" s="148"/>
      <c r="K317" s="148"/>
      <c r="L317" s="148"/>
    </row>
    <row r="318" spans="3:12">
      <c r="C318" s="148"/>
      <c r="D318" s="148"/>
      <c r="E318" s="148"/>
      <c r="F318" s="148"/>
      <c r="G318" s="149"/>
      <c r="I318" s="148"/>
      <c r="J318" s="148"/>
      <c r="K318" s="148"/>
      <c r="L318" s="148"/>
    </row>
    <row r="319" spans="3:12">
      <c r="C319" s="148"/>
      <c r="D319" s="148"/>
      <c r="E319" s="148"/>
      <c r="F319" s="148"/>
      <c r="G319" s="149"/>
      <c r="I319" s="148"/>
      <c r="J319" s="148"/>
      <c r="K319" s="148"/>
      <c r="L319" s="148"/>
    </row>
    <row r="320" spans="3:12">
      <c r="C320" s="148"/>
      <c r="D320" s="148"/>
      <c r="E320" s="148"/>
      <c r="F320" s="148"/>
      <c r="G320" s="149"/>
      <c r="I320" s="148"/>
      <c r="J320" s="148"/>
      <c r="K320" s="148"/>
      <c r="L320" s="148"/>
    </row>
    <row r="321" spans="3:12">
      <c r="C321" s="148"/>
      <c r="D321" s="148"/>
      <c r="E321" s="148"/>
      <c r="F321" s="148"/>
      <c r="G321" s="149"/>
      <c r="I321" s="148"/>
      <c r="J321" s="148"/>
      <c r="K321" s="148"/>
      <c r="L321" s="148"/>
    </row>
    <row r="322" spans="3:12">
      <c r="C322" s="148"/>
      <c r="D322" s="148"/>
      <c r="E322" s="148"/>
      <c r="F322" s="148"/>
      <c r="G322" s="149"/>
      <c r="I322" s="148"/>
      <c r="J322" s="148"/>
      <c r="K322" s="148"/>
      <c r="L322" s="148"/>
    </row>
    <row r="323" spans="3:12">
      <c r="C323" s="148"/>
      <c r="D323" s="148"/>
      <c r="E323" s="148"/>
      <c r="F323" s="148"/>
      <c r="G323" s="149"/>
      <c r="I323" s="148"/>
      <c r="J323" s="148"/>
      <c r="K323" s="148"/>
      <c r="L323" s="148"/>
    </row>
    <row r="324" spans="3:12">
      <c r="C324" s="148"/>
      <c r="D324" s="148"/>
      <c r="E324" s="148"/>
      <c r="F324" s="148"/>
      <c r="G324" s="149"/>
      <c r="I324" s="148"/>
      <c r="J324" s="148"/>
      <c r="K324" s="148"/>
      <c r="L324" s="148"/>
    </row>
    <row r="325" spans="3:12">
      <c r="C325" s="148"/>
      <c r="D325" s="148"/>
      <c r="E325" s="148"/>
      <c r="F325" s="148"/>
      <c r="G325" s="149"/>
      <c r="I325" s="148"/>
      <c r="J325" s="148"/>
      <c r="K325" s="148"/>
      <c r="L325" s="148"/>
    </row>
    <row r="326" spans="3:12">
      <c r="C326" s="148"/>
      <c r="D326" s="148"/>
      <c r="E326" s="148"/>
      <c r="F326" s="148"/>
      <c r="G326" s="149"/>
      <c r="I326" s="148"/>
      <c r="J326" s="148"/>
      <c r="K326" s="148"/>
      <c r="L326" s="148"/>
    </row>
    <row r="327" spans="3:12">
      <c r="C327" s="148"/>
      <c r="D327" s="148"/>
      <c r="E327" s="148"/>
      <c r="F327" s="148"/>
      <c r="G327" s="149"/>
      <c r="I327" s="148"/>
      <c r="J327" s="148"/>
      <c r="K327" s="148"/>
      <c r="L327" s="148"/>
    </row>
    <row r="328" spans="3:12">
      <c r="C328" s="148"/>
      <c r="D328" s="148"/>
      <c r="E328" s="148"/>
      <c r="F328" s="148"/>
      <c r="G328" s="149"/>
      <c r="I328" s="148"/>
      <c r="J328" s="148"/>
      <c r="K328" s="148"/>
      <c r="L328" s="148"/>
    </row>
    <row r="329" spans="3:12">
      <c r="C329" s="148"/>
      <c r="D329" s="148"/>
      <c r="E329" s="148"/>
      <c r="F329" s="148"/>
      <c r="G329" s="149"/>
      <c r="I329" s="148"/>
      <c r="J329" s="148"/>
      <c r="K329" s="148"/>
      <c r="L329" s="148"/>
    </row>
    <row r="330" spans="3:12">
      <c r="C330" s="148"/>
      <c r="D330" s="148"/>
      <c r="E330" s="148"/>
      <c r="F330" s="148"/>
      <c r="G330" s="149"/>
      <c r="I330" s="148"/>
      <c r="J330" s="148"/>
      <c r="K330" s="148"/>
      <c r="L330" s="148"/>
    </row>
    <row r="331" spans="3:12">
      <c r="C331" s="148"/>
      <c r="D331" s="148"/>
      <c r="E331" s="148"/>
      <c r="F331" s="148"/>
      <c r="G331" s="149"/>
      <c r="I331" s="148"/>
      <c r="J331" s="148"/>
      <c r="K331" s="148"/>
      <c r="L331" s="148"/>
    </row>
    <row r="332" spans="3:12">
      <c r="C332" s="148"/>
      <c r="D332" s="148"/>
      <c r="E332" s="148"/>
      <c r="F332" s="148"/>
      <c r="G332" s="149"/>
      <c r="I332" s="148"/>
      <c r="J332" s="148"/>
      <c r="K332" s="148"/>
      <c r="L332" s="148"/>
    </row>
    <row r="333" spans="3:12">
      <c r="C333" s="148"/>
      <c r="D333" s="148"/>
      <c r="E333" s="148"/>
      <c r="F333" s="148"/>
      <c r="G333" s="149"/>
      <c r="I333" s="148"/>
      <c r="J333" s="148"/>
      <c r="K333" s="148"/>
      <c r="L333" s="148"/>
    </row>
    <row r="334" spans="3:12">
      <c r="C334" s="148"/>
      <c r="D334" s="148"/>
      <c r="E334" s="148"/>
      <c r="F334" s="148"/>
      <c r="G334" s="149"/>
      <c r="I334" s="148"/>
      <c r="J334" s="148"/>
      <c r="K334" s="148"/>
      <c r="L334" s="148"/>
    </row>
    <row r="335" spans="3:12">
      <c r="C335" s="148"/>
      <c r="D335" s="148"/>
      <c r="E335" s="148"/>
      <c r="F335" s="148"/>
      <c r="G335" s="149"/>
      <c r="I335" s="148"/>
      <c r="J335" s="148"/>
      <c r="K335" s="148"/>
      <c r="L335" s="148"/>
    </row>
    <row r="336" spans="3:12">
      <c r="C336" s="148"/>
      <c r="D336" s="148"/>
      <c r="E336" s="148"/>
      <c r="F336" s="148"/>
      <c r="G336" s="149"/>
      <c r="I336" s="148"/>
      <c r="J336" s="148"/>
      <c r="K336" s="148"/>
      <c r="L336" s="148"/>
    </row>
    <row r="337" spans="3:12">
      <c r="C337" s="148"/>
      <c r="D337" s="148"/>
      <c r="E337" s="148"/>
      <c r="F337" s="148"/>
      <c r="G337" s="149"/>
      <c r="I337" s="148"/>
      <c r="J337" s="148"/>
      <c r="K337" s="148"/>
      <c r="L337" s="148"/>
    </row>
    <row r="338" spans="3:12">
      <c r="C338" s="148"/>
      <c r="D338" s="148"/>
      <c r="E338" s="148"/>
      <c r="F338" s="148"/>
      <c r="G338" s="149"/>
      <c r="I338" s="148"/>
      <c r="J338" s="148"/>
      <c r="K338" s="148"/>
      <c r="L338" s="148"/>
    </row>
    <row r="339" spans="3:12">
      <c r="C339" s="148"/>
      <c r="D339" s="148"/>
      <c r="E339" s="148"/>
      <c r="F339" s="148"/>
      <c r="G339" s="149"/>
      <c r="I339" s="148"/>
      <c r="J339" s="148"/>
      <c r="K339" s="148"/>
      <c r="L339" s="148"/>
    </row>
    <row r="340" spans="3:12">
      <c r="C340" s="148"/>
      <c r="D340" s="148"/>
      <c r="E340" s="148"/>
      <c r="F340" s="148"/>
      <c r="G340" s="149"/>
      <c r="I340" s="148"/>
      <c r="J340" s="148"/>
      <c r="K340" s="148"/>
      <c r="L340" s="148"/>
    </row>
    <row r="341" spans="3:12">
      <c r="C341" s="148"/>
      <c r="D341" s="148"/>
      <c r="E341" s="148"/>
      <c r="F341" s="148"/>
      <c r="G341" s="149"/>
      <c r="I341" s="148"/>
      <c r="J341" s="148"/>
      <c r="K341" s="148"/>
      <c r="L341" s="148"/>
    </row>
    <row r="342" spans="3:12">
      <c r="C342" s="148"/>
      <c r="D342" s="148"/>
      <c r="E342" s="148"/>
      <c r="F342" s="148"/>
      <c r="G342" s="149"/>
      <c r="I342" s="148"/>
      <c r="J342" s="148"/>
      <c r="K342" s="148"/>
      <c r="L342" s="148"/>
    </row>
    <row r="343" spans="3:12">
      <c r="C343" s="148"/>
      <c r="D343" s="148"/>
      <c r="E343" s="148"/>
      <c r="F343" s="148"/>
      <c r="G343" s="149"/>
      <c r="I343" s="148"/>
      <c r="J343" s="148"/>
      <c r="K343" s="148"/>
      <c r="L343" s="148"/>
    </row>
    <row r="344" spans="3:12">
      <c r="C344" s="148"/>
      <c r="D344" s="148"/>
      <c r="E344" s="148"/>
      <c r="F344" s="148"/>
      <c r="G344" s="149"/>
      <c r="I344" s="148"/>
      <c r="J344" s="148"/>
      <c r="K344" s="148"/>
      <c r="L344" s="148"/>
    </row>
    <row r="345" spans="3:12">
      <c r="C345" s="148"/>
      <c r="D345" s="148"/>
      <c r="E345" s="148"/>
      <c r="F345" s="148"/>
      <c r="G345" s="149"/>
      <c r="I345" s="148"/>
      <c r="J345" s="148"/>
      <c r="K345" s="148"/>
      <c r="L345" s="148"/>
    </row>
    <row r="346" spans="3:12">
      <c r="C346" s="148"/>
      <c r="D346" s="148"/>
      <c r="E346" s="148"/>
      <c r="F346" s="148"/>
      <c r="G346" s="149"/>
      <c r="I346" s="148"/>
      <c r="J346" s="148"/>
      <c r="K346" s="148"/>
      <c r="L346" s="148"/>
    </row>
    <row r="347" spans="3:12">
      <c r="C347" s="148"/>
      <c r="D347" s="148"/>
      <c r="E347" s="148"/>
      <c r="F347" s="148"/>
      <c r="G347" s="149"/>
      <c r="I347" s="148"/>
      <c r="J347" s="148"/>
      <c r="K347" s="148"/>
      <c r="L347" s="148"/>
    </row>
    <row r="348" spans="3:12">
      <c r="C348" s="148"/>
      <c r="D348" s="148"/>
      <c r="E348" s="148"/>
      <c r="F348" s="148"/>
      <c r="G348" s="149"/>
      <c r="I348" s="148"/>
      <c r="J348" s="148"/>
      <c r="K348" s="148"/>
      <c r="L348" s="148"/>
    </row>
    <row r="349" spans="3:12">
      <c r="C349" s="148"/>
      <c r="D349" s="148"/>
      <c r="E349" s="148"/>
      <c r="F349" s="148"/>
      <c r="G349" s="149"/>
      <c r="I349" s="148"/>
      <c r="J349" s="148"/>
      <c r="K349" s="148"/>
      <c r="L349" s="148"/>
    </row>
    <row r="350" spans="3:12">
      <c r="C350" s="148"/>
      <c r="D350" s="148"/>
      <c r="E350" s="148"/>
      <c r="F350" s="148"/>
      <c r="G350" s="149"/>
      <c r="I350" s="148"/>
      <c r="J350" s="148"/>
      <c r="K350" s="148"/>
      <c r="L350" s="148"/>
    </row>
    <row r="351" spans="3:12">
      <c r="C351" s="148"/>
      <c r="D351" s="148"/>
      <c r="E351" s="148"/>
      <c r="F351" s="148"/>
      <c r="G351" s="149"/>
      <c r="I351" s="148"/>
      <c r="J351" s="148"/>
      <c r="K351" s="148"/>
      <c r="L351" s="148"/>
    </row>
    <row r="352" spans="3:12">
      <c r="C352" s="148"/>
      <c r="D352" s="148"/>
      <c r="E352" s="148"/>
      <c r="F352" s="148"/>
      <c r="G352" s="149"/>
      <c r="I352" s="148"/>
      <c r="J352" s="148"/>
      <c r="K352" s="148"/>
      <c r="L352" s="148"/>
    </row>
    <row r="353" spans="3:12">
      <c r="C353" s="148"/>
      <c r="D353" s="148"/>
      <c r="E353" s="148"/>
      <c r="F353" s="148"/>
      <c r="G353" s="149"/>
      <c r="I353" s="148"/>
      <c r="J353" s="148"/>
      <c r="K353" s="148"/>
      <c r="L353" s="148"/>
    </row>
    <row r="354" spans="3:12">
      <c r="C354" s="148"/>
      <c r="D354" s="148"/>
      <c r="E354" s="148"/>
      <c r="F354" s="148"/>
      <c r="G354" s="149"/>
      <c r="I354" s="148"/>
      <c r="J354" s="148"/>
      <c r="K354" s="148"/>
      <c r="L354" s="148"/>
    </row>
    <row r="355" spans="3:12">
      <c r="C355" s="148"/>
      <c r="D355" s="148"/>
      <c r="E355" s="148"/>
      <c r="F355" s="148"/>
      <c r="G355" s="149"/>
      <c r="I355" s="148"/>
      <c r="J355" s="148"/>
      <c r="K355" s="148"/>
      <c r="L355" s="148"/>
    </row>
    <row r="356" spans="3:12">
      <c r="C356" s="148"/>
      <c r="D356" s="148"/>
      <c r="E356" s="148"/>
      <c r="F356" s="148"/>
      <c r="G356" s="149"/>
      <c r="I356" s="148"/>
      <c r="J356" s="148"/>
      <c r="K356" s="148"/>
      <c r="L356" s="148"/>
    </row>
    <row r="357" spans="3:12">
      <c r="C357" s="148"/>
      <c r="D357" s="148"/>
      <c r="E357" s="148"/>
      <c r="F357" s="148"/>
      <c r="G357" s="149"/>
      <c r="I357" s="148"/>
      <c r="J357" s="148"/>
      <c r="K357" s="148"/>
      <c r="L357" s="148"/>
    </row>
    <row r="358" spans="3:12">
      <c r="C358" s="148"/>
      <c r="D358" s="148"/>
      <c r="E358" s="148"/>
      <c r="F358" s="148"/>
      <c r="G358" s="149"/>
      <c r="I358" s="148"/>
      <c r="J358" s="148"/>
      <c r="K358" s="148"/>
      <c r="L358" s="148"/>
    </row>
    <row r="359" spans="3:12">
      <c r="C359" s="148"/>
      <c r="D359" s="148"/>
      <c r="E359" s="148"/>
      <c r="F359" s="148"/>
      <c r="G359" s="149"/>
      <c r="I359" s="148"/>
      <c r="J359" s="148"/>
      <c r="K359" s="148"/>
      <c r="L359" s="148"/>
    </row>
    <row r="360" spans="3:12">
      <c r="C360" s="148"/>
      <c r="D360" s="148"/>
      <c r="E360" s="148"/>
      <c r="F360" s="148"/>
      <c r="G360" s="149"/>
      <c r="I360" s="148"/>
      <c r="J360" s="148"/>
      <c r="K360" s="148"/>
      <c r="L360" s="148"/>
    </row>
    <row r="361" spans="3:12">
      <c r="C361" s="148"/>
      <c r="D361" s="148"/>
      <c r="E361" s="148"/>
      <c r="F361" s="148"/>
      <c r="G361" s="149"/>
      <c r="I361" s="148"/>
      <c r="J361" s="148"/>
      <c r="K361" s="148"/>
      <c r="L361" s="148"/>
    </row>
    <row r="362" spans="3:12">
      <c r="C362" s="148"/>
      <c r="D362" s="148"/>
      <c r="E362" s="148"/>
      <c r="F362" s="148"/>
      <c r="G362" s="149"/>
      <c r="I362" s="148"/>
      <c r="J362" s="148"/>
      <c r="K362" s="148"/>
      <c r="L362" s="148"/>
    </row>
    <row r="363" spans="3:12">
      <c r="C363" s="148"/>
      <c r="D363" s="148"/>
      <c r="E363" s="148"/>
      <c r="F363" s="148"/>
      <c r="G363" s="149"/>
      <c r="I363" s="148"/>
      <c r="J363" s="148"/>
      <c r="K363" s="148"/>
      <c r="L363" s="148"/>
    </row>
    <row r="364" spans="3:12">
      <c r="C364" s="148"/>
      <c r="D364" s="148"/>
      <c r="E364" s="148"/>
      <c r="F364" s="148"/>
      <c r="G364" s="149"/>
      <c r="I364" s="148"/>
      <c r="J364" s="148"/>
      <c r="K364" s="148"/>
      <c r="L364" s="148"/>
    </row>
    <row r="365" spans="3:12">
      <c r="C365" s="148"/>
      <c r="D365" s="148"/>
      <c r="E365" s="148"/>
      <c r="F365" s="148"/>
      <c r="G365" s="149"/>
      <c r="I365" s="148"/>
      <c r="J365" s="148"/>
      <c r="K365" s="148"/>
      <c r="L365" s="148"/>
    </row>
    <row r="366" spans="3:12">
      <c r="C366" s="148"/>
      <c r="D366" s="148"/>
      <c r="E366" s="148"/>
      <c r="F366" s="148"/>
      <c r="G366" s="149"/>
      <c r="I366" s="148"/>
      <c r="J366" s="148"/>
      <c r="K366" s="148"/>
      <c r="L366" s="148"/>
    </row>
    <row r="367" spans="3:12">
      <c r="C367" s="148"/>
      <c r="D367" s="148"/>
      <c r="E367" s="148"/>
      <c r="F367" s="148"/>
      <c r="G367" s="149"/>
      <c r="I367" s="148"/>
      <c r="J367" s="148"/>
      <c r="K367" s="148"/>
      <c r="L367" s="148"/>
    </row>
    <row r="368" spans="3:12">
      <c r="C368" s="148"/>
      <c r="D368" s="148"/>
      <c r="E368" s="148"/>
      <c r="F368" s="148"/>
      <c r="G368" s="149"/>
      <c r="I368" s="148"/>
      <c r="J368" s="148"/>
      <c r="K368" s="148"/>
      <c r="L368" s="148"/>
    </row>
    <row r="369" spans="3:12">
      <c r="C369" s="148"/>
      <c r="D369" s="148"/>
      <c r="E369" s="148"/>
      <c r="F369" s="148"/>
      <c r="G369" s="149"/>
      <c r="I369" s="148"/>
      <c r="J369" s="148"/>
      <c r="K369" s="148"/>
      <c r="L369" s="148"/>
    </row>
    <row r="370" spans="3:12">
      <c r="C370" s="148"/>
      <c r="D370" s="148"/>
      <c r="E370" s="148"/>
      <c r="F370" s="148"/>
      <c r="G370" s="149"/>
      <c r="I370" s="148"/>
      <c r="J370" s="148"/>
      <c r="K370" s="148"/>
      <c r="L370" s="148"/>
    </row>
    <row r="371" spans="3:12">
      <c r="C371" s="148"/>
      <c r="D371" s="148"/>
      <c r="E371" s="148"/>
      <c r="F371" s="148"/>
      <c r="G371" s="149"/>
      <c r="I371" s="148"/>
      <c r="J371" s="148"/>
      <c r="K371" s="148"/>
      <c r="L371" s="148"/>
    </row>
    <row r="372" spans="3:12">
      <c r="C372" s="148"/>
      <c r="D372" s="148"/>
      <c r="E372" s="148"/>
      <c r="F372" s="148"/>
      <c r="G372" s="149"/>
      <c r="I372" s="148"/>
      <c r="J372" s="148"/>
      <c r="K372" s="148"/>
      <c r="L372" s="148"/>
    </row>
    <row r="373" spans="3:12">
      <c r="C373" s="148"/>
      <c r="D373" s="148"/>
      <c r="E373" s="148"/>
      <c r="F373" s="148"/>
      <c r="G373" s="149"/>
      <c r="I373" s="148"/>
      <c r="J373" s="148"/>
      <c r="K373" s="148"/>
      <c r="L373" s="148"/>
    </row>
    <row r="374" spans="3:12">
      <c r="C374" s="148"/>
      <c r="D374" s="148"/>
      <c r="E374" s="148"/>
      <c r="F374" s="148"/>
      <c r="G374" s="149"/>
      <c r="I374" s="148"/>
      <c r="J374" s="148"/>
      <c r="K374" s="148"/>
      <c r="L374" s="148"/>
    </row>
    <row r="375" spans="3:12">
      <c r="C375" s="148"/>
      <c r="D375" s="148"/>
      <c r="E375" s="148"/>
      <c r="F375" s="148"/>
      <c r="G375" s="149"/>
      <c r="I375" s="148"/>
      <c r="J375" s="148"/>
      <c r="K375" s="148"/>
      <c r="L375" s="148"/>
    </row>
    <row r="376" spans="3:12">
      <c r="C376" s="148"/>
      <c r="D376" s="148"/>
      <c r="E376" s="148"/>
      <c r="F376" s="148"/>
      <c r="G376" s="149"/>
      <c r="I376" s="148"/>
      <c r="J376" s="148"/>
      <c r="K376" s="148"/>
      <c r="L376" s="148"/>
    </row>
    <row r="377" spans="3:12">
      <c r="C377" s="148"/>
      <c r="D377" s="148"/>
      <c r="E377" s="148"/>
      <c r="F377" s="148"/>
      <c r="G377" s="149"/>
      <c r="I377" s="148"/>
      <c r="J377" s="148"/>
      <c r="K377" s="148"/>
      <c r="L377" s="148"/>
    </row>
    <row r="378" spans="3:12">
      <c r="C378" s="148"/>
      <c r="D378" s="148"/>
      <c r="E378" s="148"/>
      <c r="F378" s="148"/>
      <c r="G378" s="149"/>
      <c r="I378" s="148"/>
      <c r="J378" s="148"/>
      <c r="K378" s="148"/>
      <c r="L378" s="148"/>
    </row>
    <row r="379" spans="3:12">
      <c r="C379" s="148"/>
      <c r="D379" s="148"/>
      <c r="E379" s="148"/>
      <c r="F379" s="148"/>
      <c r="G379" s="149"/>
      <c r="I379" s="148"/>
      <c r="J379" s="148"/>
      <c r="K379" s="148"/>
      <c r="L379" s="148"/>
    </row>
    <row r="380" spans="3:12">
      <c r="C380" s="148"/>
      <c r="D380" s="148"/>
      <c r="E380" s="148"/>
      <c r="F380" s="148"/>
      <c r="G380" s="149"/>
      <c r="I380" s="148"/>
      <c r="J380" s="148"/>
      <c r="K380" s="148"/>
      <c r="L380" s="148"/>
    </row>
    <row r="381" spans="3:12">
      <c r="C381" s="148"/>
      <c r="D381" s="148"/>
      <c r="E381" s="148"/>
      <c r="F381" s="148"/>
      <c r="G381" s="149"/>
      <c r="I381" s="148"/>
      <c r="J381" s="148"/>
      <c r="K381" s="148"/>
      <c r="L381" s="148"/>
    </row>
    <row r="382" spans="3:12">
      <c r="C382" s="148"/>
      <c r="D382" s="148"/>
      <c r="E382" s="148"/>
      <c r="F382" s="148"/>
      <c r="G382" s="149"/>
      <c r="I382" s="148"/>
      <c r="J382" s="148"/>
      <c r="K382" s="148"/>
      <c r="L382" s="148"/>
    </row>
    <row r="383" spans="3:12">
      <c r="C383" s="148"/>
      <c r="D383" s="148"/>
      <c r="E383" s="148"/>
      <c r="F383" s="148"/>
      <c r="G383" s="149"/>
      <c r="I383" s="148"/>
      <c r="J383" s="148"/>
      <c r="K383" s="148"/>
      <c r="L383" s="148"/>
    </row>
    <row r="384" spans="3:12">
      <c r="C384" s="148"/>
      <c r="D384" s="148"/>
      <c r="E384" s="148"/>
      <c r="F384" s="148"/>
      <c r="G384" s="149"/>
      <c r="I384" s="148"/>
      <c r="J384" s="148"/>
      <c r="K384" s="148"/>
      <c r="L384" s="148"/>
    </row>
    <row r="385" spans="3:12">
      <c r="C385" s="148"/>
      <c r="D385" s="148"/>
      <c r="E385" s="148"/>
      <c r="F385" s="148"/>
      <c r="G385" s="149"/>
      <c r="I385" s="148"/>
      <c r="J385" s="148"/>
      <c r="K385" s="148"/>
      <c r="L385" s="148"/>
    </row>
    <row r="386" spans="3:12">
      <c r="C386" s="148"/>
      <c r="D386" s="148"/>
      <c r="E386" s="148"/>
      <c r="F386" s="148"/>
      <c r="G386" s="149"/>
      <c r="I386" s="148"/>
      <c r="J386" s="148"/>
      <c r="K386" s="148"/>
      <c r="L386" s="148"/>
    </row>
    <row r="387" spans="3:12">
      <c r="C387" s="148"/>
      <c r="D387" s="148"/>
      <c r="E387" s="148"/>
      <c r="F387" s="148"/>
      <c r="G387" s="149"/>
      <c r="I387" s="148"/>
      <c r="J387" s="148"/>
      <c r="K387" s="148"/>
      <c r="L387" s="148"/>
    </row>
    <row r="388" spans="3:12">
      <c r="C388" s="148"/>
      <c r="D388" s="148"/>
      <c r="E388" s="148"/>
      <c r="F388" s="148"/>
      <c r="G388" s="149"/>
      <c r="I388" s="148"/>
      <c r="J388" s="148"/>
      <c r="K388" s="148"/>
      <c r="L388" s="148"/>
    </row>
    <row r="389" spans="3:12">
      <c r="C389" s="148"/>
      <c r="D389" s="148"/>
      <c r="E389" s="148"/>
      <c r="F389" s="148"/>
      <c r="G389" s="149"/>
      <c r="I389" s="148"/>
      <c r="J389" s="148"/>
      <c r="K389" s="148"/>
      <c r="L389" s="148"/>
    </row>
    <row r="390" spans="3:12">
      <c r="C390" s="148"/>
      <c r="D390" s="148"/>
      <c r="E390" s="148"/>
      <c r="F390" s="148"/>
      <c r="G390" s="149"/>
      <c r="I390" s="148"/>
      <c r="J390" s="148"/>
      <c r="K390" s="148"/>
      <c r="L390" s="148"/>
    </row>
    <row r="391" spans="3:12">
      <c r="C391" s="148"/>
      <c r="D391" s="148"/>
      <c r="E391" s="148"/>
      <c r="F391" s="148"/>
      <c r="G391" s="149"/>
      <c r="I391" s="148"/>
      <c r="J391" s="148"/>
      <c r="K391" s="148"/>
      <c r="L391" s="148"/>
    </row>
    <row r="392" spans="3:12">
      <c r="C392" s="148"/>
      <c r="D392" s="148"/>
      <c r="E392" s="148"/>
      <c r="F392" s="148"/>
      <c r="G392" s="149"/>
      <c r="I392" s="148"/>
      <c r="J392" s="148"/>
      <c r="K392" s="148"/>
      <c r="L392" s="148"/>
    </row>
    <row r="393" spans="3:12">
      <c r="C393" s="148"/>
      <c r="D393" s="148"/>
      <c r="E393" s="148"/>
      <c r="F393" s="148"/>
      <c r="G393" s="149"/>
      <c r="I393" s="148"/>
      <c r="J393" s="148"/>
      <c r="K393" s="148"/>
      <c r="L393" s="148"/>
    </row>
    <row r="394" spans="3:12">
      <c r="C394" s="148"/>
      <c r="D394" s="148"/>
      <c r="E394" s="148"/>
      <c r="F394" s="148"/>
      <c r="G394" s="149"/>
      <c r="I394" s="148"/>
      <c r="J394" s="148"/>
      <c r="K394" s="148"/>
      <c r="L394" s="148"/>
    </row>
    <row r="395" spans="3:12">
      <c r="C395" s="148"/>
      <c r="D395" s="148"/>
      <c r="E395" s="148"/>
      <c r="F395" s="148"/>
      <c r="G395" s="149"/>
      <c r="I395" s="148"/>
      <c r="J395" s="148"/>
      <c r="K395" s="148"/>
      <c r="L395" s="148"/>
    </row>
    <row r="396" spans="3:12">
      <c r="C396" s="148"/>
      <c r="D396" s="148"/>
      <c r="E396" s="148"/>
      <c r="F396" s="148"/>
      <c r="G396" s="149"/>
      <c r="I396" s="148"/>
      <c r="J396" s="148"/>
      <c r="K396" s="148"/>
      <c r="L396" s="148"/>
    </row>
    <row r="397" spans="3:12">
      <c r="C397" s="148"/>
      <c r="D397" s="148"/>
      <c r="E397" s="148"/>
      <c r="F397" s="148"/>
      <c r="G397" s="149"/>
      <c r="I397" s="148"/>
      <c r="J397" s="148"/>
      <c r="K397" s="148"/>
      <c r="L397" s="148"/>
    </row>
    <row r="398" spans="3:12">
      <c r="C398" s="148"/>
      <c r="D398" s="148"/>
      <c r="E398" s="148"/>
      <c r="F398" s="148"/>
      <c r="G398" s="149"/>
      <c r="I398" s="148"/>
      <c r="J398" s="148"/>
      <c r="K398" s="148"/>
      <c r="L398" s="148"/>
    </row>
    <row r="399" spans="3:12">
      <c r="C399" s="148"/>
      <c r="D399" s="148"/>
      <c r="E399" s="148"/>
      <c r="F399" s="148"/>
      <c r="G399" s="149"/>
      <c r="I399" s="148"/>
      <c r="J399" s="148"/>
      <c r="K399" s="148"/>
      <c r="L399" s="148"/>
    </row>
    <row r="400" spans="3:12">
      <c r="C400" s="148"/>
      <c r="D400" s="148"/>
      <c r="E400" s="148"/>
      <c r="F400" s="148"/>
      <c r="G400" s="149"/>
      <c r="I400" s="148"/>
      <c r="J400" s="148"/>
      <c r="K400" s="148"/>
      <c r="L400" s="148"/>
    </row>
    <row r="401" spans="3:12">
      <c r="C401" s="148"/>
      <c r="D401" s="148"/>
      <c r="E401" s="148"/>
      <c r="F401" s="148"/>
      <c r="G401" s="149"/>
      <c r="I401" s="148"/>
      <c r="J401" s="148"/>
      <c r="K401" s="148"/>
      <c r="L401" s="148"/>
    </row>
    <row r="402" spans="3:12">
      <c r="C402" s="148"/>
      <c r="D402" s="148"/>
      <c r="E402" s="148"/>
      <c r="F402" s="148"/>
      <c r="G402" s="149"/>
      <c r="I402" s="148"/>
      <c r="J402" s="148"/>
      <c r="K402" s="148"/>
      <c r="L402" s="148"/>
    </row>
    <row r="403" spans="3:12">
      <c r="C403" s="148"/>
      <c r="D403" s="148"/>
      <c r="E403" s="148"/>
      <c r="F403" s="148"/>
      <c r="G403" s="149"/>
      <c r="I403" s="148"/>
      <c r="J403" s="148"/>
      <c r="K403" s="148"/>
      <c r="L403" s="148"/>
    </row>
    <row r="404" spans="3:12">
      <c r="C404" s="148"/>
      <c r="D404" s="148"/>
      <c r="E404" s="148"/>
      <c r="F404" s="148"/>
      <c r="G404" s="149"/>
      <c r="I404" s="148"/>
      <c r="J404" s="148"/>
      <c r="K404" s="148"/>
      <c r="L404" s="148"/>
    </row>
    <row r="405" spans="3:12">
      <c r="C405" s="148"/>
      <c r="D405" s="148"/>
      <c r="E405" s="148"/>
      <c r="F405" s="148"/>
      <c r="G405" s="149"/>
      <c r="I405" s="148"/>
      <c r="J405" s="148"/>
      <c r="K405" s="148"/>
      <c r="L405" s="148"/>
    </row>
    <row r="406" spans="3:12">
      <c r="C406" s="148"/>
      <c r="D406" s="148"/>
      <c r="E406" s="148"/>
      <c r="F406" s="148"/>
      <c r="G406" s="149"/>
      <c r="I406" s="148"/>
      <c r="J406" s="148"/>
      <c r="K406" s="148"/>
      <c r="L406" s="148"/>
    </row>
    <row r="407" spans="3:12">
      <c r="C407" s="148"/>
      <c r="D407" s="148"/>
      <c r="E407" s="148"/>
      <c r="F407" s="148"/>
      <c r="G407" s="149"/>
      <c r="I407" s="148"/>
      <c r="J407" s="148"/>
      <c r="K407" s="148"/>
      <c r="L407" s="148"/>
    </row>
    <row r="408" spans="3:12">
      <c r="C408" s="148"/>
      <c r="D408" s="148"/>
      <c r="E408" s="148"/>
      <c r="F408" s="148"/>
      <c r="G408" s="149"/>
      <c r="I408" s="148"/>
      <c r="J408" s="148"/>
      <c r="K408" s="148"/>
      <c r="L408" s="148"/>
    </row>
    <row r="409" spans="3:12">
      <c r="C409" s="148"/>
      <c r="D409" s="148"/>
      <c r="E409" s="148"/>
      <c r="F409" s="148"/>
      <c r="G409" s="149"/>
      <c r="I409" s="148"/>
      <c r="J409" s="148"/>
      <c r="K409" s="148"/>
      <c r="L409" s="148"/>
    </row>
    <row r="410" spans="3:12">
      <c r="C410" s="148"/>
      <c r="D410" s="148"/>
      <c r="E410" s="148"/>
      <c r="F410" s="148"/>
      <c r="G410" s="149"/>
      <c r="I410" s="148"/>
      <c r="J410" s="148"/>
      <c r="K410" s="148"/>
      <c r="L410" s="148"/>
    </row>
    <row r="411" spans="3:12">
      <c r="C411" s="148"/>
      <c r="D411" s="148"/>
      <c r="E411" s="148"/>
      <c r="F411" s="148"/>
      <c r="G411" s="149"/>
      <c r="I411" s="148"/>
      <c r="J411" s="148"/>
      <c r="K411" s="148"/>
      <c r="L411" s="148"/>
    </row>
    <row r="412" spans="3:12">
      <c r="C412" s="148"/>
      <c r="D412" s="148"/>
      <c r="E412" s="148"/>
      <c r="F412" s="148"/>
      <c r="G412" s="149"/>
      <c r="I412" s="148"/>
      <c r="J412" s="148"/>
      <c r="K412" s="148"/>
      <c r="L412" s="148"/>
    </row>
    <row r="413" spans="3:12">
      <c r="C413" s="148"/>
      <c r="D413" s="148"/>
      <c r="E413" s="148"/>
      <c r="F413" s="148"/>
      <c r="G413" s="149"/>
      <c r="I413" s="148"/>
      <c r="J413" s="148"/>
      <c r="K413" s="148"/>
      <c r="L413" s="148"/>
    </row>
    <row r="414" spans="3:12">
      <c r="C414" s="148"/>
      <c r="D414" s="148"/>
      <c r="E414" s="148"/>
      <c r="F414" s="148"/>
      <c r="G414" s="149"/>
      <c r="I414" s="148"/>
      <c r="J414" s="148"/>
      <c r="K414" s="148"/>
      <c r="L414" s="148"/>
    </row>
    <row r="415" spans="3:12">
      <c r="C415" s="148"/>
      <c r="D415" s="148"/>
      <c r="E415" s="148"/>
      <c r="F415" s="148"/>
      <c r="G415" s="149"/>
      <c r="I415" s="148"/>
      <c r="J415" s="148"/>
      <c r="K415" s="148"/>
      <c r="L415" s="148"/>
    </row>
    <row r="416" spans="3:12">
      <c r="C416" s="148"/>
      <c r="D416" s="148"/>
      <c r="E416" s="148"/>
      <c r="F416" s="148"/>
      <c r="G416" s="149"/>
      <c r="I416" s="148"/>
      <c r="J416" s="148"/>
      <c r="K416" s="148"/>
      <c r="L416" s="148"/>
    </row>
    <row r="417" spans="3:12">
      <c r="C417" s="148"/>
      <c r="D417" s="148"/>
      <c r="E417" s="148"/>
      <c r="F417" s="148"/>
      <c r="G417" s="149"/>
      <c r="I417" s="148"/>
      <c r="J417" s="148"/>
      <c r="K417" s="148"/>
      <c r="L417" s="148"/>
    </row>
    <row r="418" spans="3:12">
      <c r="C418" s="148"/>
      <c r="D418" s="148"/>
      <c r="E418" s="148"/>
      <c r="F418" s="148"/>
      <c r="G418" s="149"/>
      <c r="I418" s="148"/>
      <c r="J418" s="148"/>
      <c r="K418" s="148"/>
      <c r="L418" s="148"/>
    </row>
    <row r="419" spans="3:12">
      <c r="C419" s="148"/>
      <c r="D419" s="148"/>
      <c r="E419" s="148"/>
      <c r="F419" s="148"/>
      <c r="G419" s="149"/>
      <c r="I419" s="148"/>
      <c r="J419" s="148"/>
      <c r="K419" s="148"/>
      <c r="L419" s="148"/>
    </row>
    <row r="420" spans="3:12">
      <c r="C420" s="148"/>
      <c r="D420" s="148"/>
      <c r="E420" s="148"/>
      <c r="F420" s="148"/>
      <c r="G420" s="149"/>
      <c r="I420" s="148"/>
      <c r="J420" s="148"/>
      <c r="K420" s="148"/>
      <c r="L420" s="148"/>
    </row>
    <row r="421" spans="3:12">
      <c r="C421" s="148"/>
      <c r="D421" s="148"/>
      <c r="E421" s="148"/>
      <c r="F421" s="148"/>
      <c r="G421" s="149"/>
      <c r="I421" s="148"/>
      <c r="J421" s="148"/>
      <c r="K421" s="148"/>
      <c r="L421" s="148"/>
    </row>
    <row r="422" spans="3:12">
      <c r="C422" s="148"/>
      <c r="D422" s="148"/>
      <c r="E422" s="148"/>
      <c r="F422" s="148"/>
      <c r="G422" s="149"/>
      <c r="I422" s="148"/>
      <c r="J422" s="148"/>
      <c r="K422" s="148"/>
      <c r="L422" s="148"/>
    </row>
    <row r="423" spans="3:12">
      <c r="C423" s="148"/>
      <c r="D423" s="148"/>
      <c r="E423" s="148"/>
      <c r="F423" s="148"/>
      <c r="G423" s="149"/>
      <c r="I423" s="148"/>
      <c r="J423" s="148"/>
      <c r="K423" s="148"/>
      <c r="L423" s="148"/>
    </row>
    <row r="424" spans="3:12">
      <c r="C424" s="148"/>
      <c r="D424" s="148"/>
      <c r="E424" s="148"/>
      <c r="F424" s="148"/>
      <c r="G424" s="149"/>
      <c r="I424" s="148"/>
      <c r="J424" s="148"/>
      <c r="K424" s="148"/>
      <c r="L424" s="148"/>
    </row>
    <row r="425" spans="3:12">
      <c r="C425" s="148"/>
      <c r="D425" s="148"/>
      <c r="E425" s="148"/>
      <c r="F425" s="148"/>
      <c r="G425" s="149"/>
      <c r="I425" s="148"/>
      <c r="J425" s="148"/>
      <c r="K425" s="148"/>
      <c r="L425" s="148"/>
    </row>
    <row r="426" spans="3:12">
      <c r="C426" s="148"/>
      <c r="D426" s="148"/>
      <c r="E426" s="148"/>
      <c r="F426" s="148"/>
      <c r="G426" s="149"/>
      <c r="I426" s="148"/>
      <c r="J426" s="148"/>
      <c r="K426" s="148"/>
      <c r="L426" s="148"/>
    </row>
    <row r="427" spans="3:12">
      <c r="C427" s="148"/>
      <c r="D427" s="148"/>
      <c r="E427" s="148"/>
      <c r="F427" s="148"/>
      <c r="G427" s="149"/>
      <c r="I427" s="148"/>
      <c r="J427" s="148"/>
      <c r="K427" s="148"/>
      <c r="L427" s="148"/>
    </row>
    <row r="428" spans="3:12">
      <c r="C428" s="148"/>
      <c r="D428" s="148"/>
      <c r="E428" s="148"/>
      <c r="F428" s="148"/>
      <c r="G428" s="149"/>
      <c r="I428" s="148"/>
      <c r="J428" s="148"/>
      <c r="K428" s="148"/>
      <c r="L428" s="148"/>
    </row>
    <row r="429" spans="3:12">
      <c r="C429" s="148"/>
      <c r="D429" s="148"/>
      <c r="E429" s="148"/>
      <c r="F429" s="148"/>
      <c r="G429" s="149"/>
      <c r="I429" s="148"/>
      <c r="J429" s="148"/>
      <c r="K429" s="148"/>
      <c r="L429" s="148"/>
    </row>
    <row r="430" spans="3:12">
      <c r="C430" s="148"/>
      <c r="D430" s="148"/>
      <c r="E430" s="148"/>
      <c r="F430" s="148"/>
      <c r="G430" s="149"/>
      <c r="I430" s="148"/>
      <c r="J430" s="148"/>
      <c r="K430" s="148"/>
      <c r="L430" s="148"/>
    </row>
    <row r="431" spans="3:12">
      <c r="C431" s="148"/>
      <c r="D431" s="148"/>
      <c r="E431" s="148"/>
      <c r="F431" s="148"/>
      <c r="G431" s="149"/>
      <c r="I431" s="148"/>
      <c r="J431" s="148"/>
      <c r="K431" s="148"/>
      <c r="L431" s="148"/>
    </row>
    <row r="432" spans="3:12">
      <c r="C432" s="148"/>
      <c r="D432" s="148"/>
      <c r="E432" s="148"/>
      <c r="F432" s="148"/>
      <c r="G432" s="149"/>
      <c r="I432" s="148"/>
      <c r="J432" s="148"/>
      <c r="K432" s="148"/>
      <c r="L432" s="148"/>
    </row>
    <row r="433" spans="3:12">
      <c r="C433" s="148"/>
      <c r="D433" s="148"/>
      <c r="E433" s="148"/>
      <c r="F433" s="148"/>
      <c r="G433" s="149"/>
      <c r="I433" s="148"/>
      <c r="J433" s="148"/>
      <c r="K433" s="148"/>
      <c r="L433" s="148"/>
    </row>
    <row r="434" spans="3:12">
      <c r="C434" s="148"/>
      <c r="D434" s="148"/>
      <c r="E434" s="148"/>
      <c r="F434" s="148"/>
      <c r="G434" s="149"/>
      <c r="I434" s="148"/>
      <c r="J434" s="148"/>
      <c r="K434" s="148"/>
      <c r="L434" s="148"/>
    </row>
    <row r="435" spans="3:12">
      <c r="C435" s="148"/>
      <c r="D435" s="148"/>
      <c r="E435" s="148"/>
      <c r="F435" s="148"/>
      <c r="G435" s="149"/>
      <c r="I435" s="148"/>
      <c r="J435" s="148"/>
      <c r="K435" s="148"/>
      <c r="L435" s="148"/>
    </row>
    <row r="436" spans="3:12">
      <c r="C436" s="148"/>
      <c r="D436" s="148"/>
      <c r="E436" s="148"/>
      <c r="F436" s="148"/>
      <c r="G436" s="149"/>
      <c r="I436" s="148"/>
      <c r="J436" s="148"/>
      <c r="K436" s="148"/>
      <c r="L436" s="148"/>
    </row>
    <row r="437" spans="3:12">
      <c r="C437" s="148"/>
      <c r="D437" s="148"/>
      <c r="E437" s="148"/>
      <c r="F437" s="148"/>
      <c r="G437" s="149"/>
      <c r="I437" s="148"/>
      <c r="J437" s="148"/>
      <c r="K437" s="148"/>
      <c r="L437" s="148"/>
    </row>
    <row r="438" spans="3:12">
      <c r="C438" s="148"/>
      <c r="D438" s="148"/>
      <c r="E438" s="148"/>
      <c r="F438" s="148"/>
      <c r="G438" s="149"/>
      <c r="I438" s="148"/>
      <c r="J438" s="148"/>
      <c r="K438" s="148"/>
      <c r="L438" s="148"/>
    </row>
    <row r="439" spans="3:12">
      <c r="C439" s="148"/>
      <c r="D439" s="148"/>
      <c r="E439" s="148"/>
      <c r="F439" s="148"/>
      <c r="G439" s="149"/>
      <c r="I439" s="148"/>
      <c r="J439" s="148"/>
      <c r="K439" s="148"/>
      <c r="L439" s="148"/>
    </row>
    <row r="440" spans="3:12">
      <c r="C440" s="148"/>
      <c r="D440" s="148"/>
      <c r="E440" s="148"/>
      <c r="F440" s="148"/>
      <c r="G440" s="149"/>
      <c r="I440" s="148"/>
      <c r="J440" s="148"/>
      <c r="K440" s="148"/>
      <c r="L440" s="148"/>
    </row>
    <row r="441" spans="3:12">
      <c r="C441" s="148"/>
      <c r="D441" s="148"/>
      <c r="E441" s="148"/>
      <c r="F441" s="148"/>
      <c r="G441" s="149"/>
      <c r="I441" s="148"/>
      <c r="J441" s="148"/>
      <c r="K441" s="148"/>
      <c r="L441" s="148"/>
    </row>
    <row r="442" spans="3:12">
      <c r="C442" s="148"/>
      <c r="D442" s="148"/>
      <c r="E442" s="148"/>
      <c r="F442" s="148"/>
      <c r="G442" s="149"/>
      <c r="I442" s="148"/>
      <c r="J442" s="148"/>
      <c r="K442" s="148"/>
      <c r="L442" s="148"/>
    </row>
    <row r="443" spans="3:12">
      <c r="C443" s="148"/>
      <c r="D443" s="148"/>
      <c r="E443" s="148"/>
      <c r="F443" s="148"/>
      <c r="G443" s="149"/>
      <c r="I443" s="148"/>
      <c r="J443" s="148"/>
      <c r="K443" s="148"/>
      <c r="L443" s="148"/>
    </row>
    <row r="444" spans="3:12">
      <c r="C444" s="148"/>
      <c r="D444" s="148"/>
      <c r="E444" s="148"/>
      <c r="F444" s="148"/>
      <c r="G444" s="149"/>
      <c r="I444" s="148"/>
      <c r="J444" s="148"/>
      <c r="K444" s="148"/>
      <c r="L444" s="148"/>
    </row>
    <row r="445" spans="3:12">
      <c r="C445" s="148"/>
      <c r="D445" s="148"/>
      <c r="E445" s="148"/>
      <c r="F445" s="148"/>
      <c r="G445" s="149"/>
      <c r="I445" s="148"/>
      <c r="J445" s="148"/>
      <c r="K445" s="148"/>
      <c r="L445" s="148"/>
    </row>
    <row r="446" spans="3:12">
      <c r="C446" s="148"/>
      <c r="D446" s="148"/>
      <c r="E446" s="148"/>
      <c r="F446" s="148"/>
      <c r="G446" s="149"/>
      <c r="I446" s="148"/>
      <c r="J446" s="148"/>
      <c r="K446" s="148"/>
      <c r="L446" s="148"/>
    </row>
    <row r="447" spans="3:12">
      <c r="C447" s="148"/>
      <c r="D447" s="148"/>
      <c r="E447" s="148"/>
      <c r="F447" s="148"/>
      <c r="G447" s="149"/>
      <c r="I447" s="148"/>
      <c r="J447" s="148"/>
      <c r="K447" s="148"/>
      <c r="L447" s="148"/>
    </row>
    <row r="448" spans="3:12">
      <c r="C448" s="148"/>
      <c r="D448" s="148"/>
      <c r="E448" s="148"/>
      <c r="F448" s="148"/>
      <c r="G448" s="149"/>
      <c r="I448" s="148"/>
      <c r="J448" s="148"/>
      <c r="K448" s="148"/>
      <c r="L448" s="148"/>
    </row>
    <row r="449" spans="3:12">
      <c r="C449" s="148"/>
      <c r="D449" s="148"/>
      <c r="E449" s="148"/>
      <c r="F449" s="148"/>
      <c r="G449" s="149"/>
      <c r="I449" s="148"/>
      <c r="J449" s="148"/>
      <c r="K449" s="148"/>
      <c r="L449" s="148"/>
    </row>
    <row r="450" spans="3:12">
      <c r="C450" s="148"/>
      <c r="D450" s="148"/>
      <c r="E450" s="148"/>
      <c r="F450" s="148"/>
      <c r="G450" s="149"/>
      <c r="I450" s="148"/>
      <c r="J450" s="148"/>
      <c r="K450" s="148"/>
      <c r="L450" s="148"/>
    </row>
    <row r="451" spans="3:12">
      <c r="C451" s="148"/>
      <c r="D451" s="148"/>
      <c r="E451" s="148"/>
      <c r="F451" s="148"/>
      <c r="G451" s="149"/>
      <c r="I451" s="148"/>
      <c r="J451" s="148"/>
      <c r="K451" s="148"/>
      <c r="L451" s="148"/>
    </row>
    <row r="452" spans="3:12">
      <c r="C452" s="148"/>
      <c r="D452" s="148"/>
      <c r="E452" s="148"/>
      <c r="F452" s="148"/>
      <c r="G452" s="149"/>
      <c r="I452" s="148"/>
      <c r="J452" s="148"/>
      <c r="K452" s="148"/>
      <c r="L452" s="148"/>
    </row>
    <row r="453" spans="3:12">
      <c r="C453" s="148"/>
      <c r="D453" s="148"/>
      <c r="E453" s="148"/>
      <c r="F453" s="148"/>
      <c r="G453" s="149"/>
      <c r="I453" s="148"/>
      <c r="J453" s="148"/>
      <c r="K453" s="148"/>
      <c r="L453" s="148"/>
    </row>
    <row r="454" spans="3:12">
      <c r="C454" s="148"/>
      <c r="D454" s="148"/>
      <c r="E454" s="148"/>
      <c r="F454" s="148"/>
      <c r="G454" s="149"/>
      <c r="I454" s="148"/>
      <c r="J454" s="148"/>
      <c r="K454" s="148"/>
      <c r="L454" s="148"/>
    </row>
    <row r="455" spans="3:12">
      <c r="C455" s="148"/>
      <c r="D455" s="148"/>
      <c r="E455" s="148"/>
      <c r="F455" s="148"/>
      <c r="G455" s="149"/>
      <c r="I455" s="148"/>
      <c r="J455" s="148"/>
      <c r="K455" s="148"/>
      <c r="L455" s="148"/>
    </row>
  </sheetData>
  <mergeCells count="326">
    <mergeCell ref="AP187:AV187"/>
    <mergeCell ref="AP173:AP174"/>
    <mergeCell ref="AP175:AP176"/>
    <mergeCell ref="AP177:AW177"/>
    <mergeCell ref="AP178:AW178"/>
    <mergeCell ref="AP180:AV180"/>
    <mergeCell ref="AP181:AV181"/>
    <mergeCell ref="AP182:AQ182"/>
    <mergeCell ref="AP183:AP184"/>
    <mergeCell ref="AP185:AP186"/>
    <mergeCell ref="AP166:AP167"/>
    <mergeCell ref="AP169:AW169"/>
    <mergeCell ref="AP170:AW170"/>
    <mergeCell ref="AP171:AP172"/>
    <mergeCell ref="AQ171:AQ172"/>
    <mergeCell ref="AR171:AR172"/>
    <mergeCell ref="AS171:AS172"/>
    <mergeCell ref="AT171:AT172"/>
    <mergeCell ref="AU171:AU172"/>
    <mergeCell ref="AV171:AW171"/>
    <mergeCell ref="AP155:AV155"/>
    <mergeCell ref="AP160:AU160"/>
    <mergeCell ref="AP161:AU161"/>
    <mergeCell ref="AP162:AP163"/>
    <mergeCell ref="AQ162:AQ163"/>
    <mergeCell ref="AR162:AR163"/>
    <mergeCell ref="AS162:AS163"/>
    <mergeCell ref="AT162:AU162"/>
    <mergeCell ref="AP164:AP165"/>
    <mergeCell ref="AP141:AP142"/>
    <mergeCell ref="AP143:AP144"/>
    <mergeCell ref="AP145:AW145"/>
    <mergeCell ref="AP146:AW146"/>
    <mergeCell ref="AP148:AV148"/>
    <mergeCell ref="AP149:AV149"/>
    <mergeCell ref="AP150:AQ150"/>
    <mergeCell ref="AP151:AP152"/>
    <mergeCell ref="AP153:AP154"/>
    <mergeCell ref="AP132:AP133"/>
    <mergeCell ref="AP134:AP135"/>
    <mergeCell ref="AP137:AW137"/>
    <mergeCell ref="AP138:AW138"/>
    <mergeCell ref="AP139:AP140"/>
    <mergeCell ref="AQ139:AQ140"/>
    <mergeCell ref="AR139:AR140"/>
    <mergeCell ref="AS139:AS140"/>
    <mergeCell ref="AT139:AT140"/>
    <mergeCell ref="AU139:AU140"/>
    <mergeCell ref="AV139:AW139"/>
    <mergeCell ref="AP116:AV116"/>
    <mergeCell ref="AP118:AU118"/>
    <mergeCell ref="AP119:AU119"/>
    <mergeCell ref="AP123:AU123"/>
    <mergeCell ref="AP128:AU128"/>
    <mergeCell ref="AP129:AU129"/>
    <mergeCell ref="AP130:AP131"/>
    <mergeCell ref="AQ130:AQ131"/>
    <mergeCell ref="AR130:AR131"/>
    <mergeCell ref="AS130:AS131"/>
    <mergeCell ref="AT130:AU130"/>
    <mergeCell ref="AP109:AV109"/>
    <mergeCell ref="AP110:AV110"/>
    <mergeCell ref="AP111:AP112"/>
    <mergeCell ref="AQ111:AQ112"/>
    <mergeCell ref="AR111:AR112"/>
    <mergeCell ref="AS111:AS112"/>
    <mergeCell ref="AT111:AT112"/>
    <mergeCell ref="AU111:AV111"/>
    <mergeCell ref="AP115:AV115"/>
    <mergeCell ref="AP89:AV89"/>
    <mergeCell ref="AP90:AV90"/>
    <mergeCell ref="AP92:AU92"/>
    <mergeCell ref="AP93:AU93"/>
    <mergeCell ref="AP97:AU97"/>
    <mergeCell ref="AP102:AT102"/>
    <mergeCell ref="AP103:AT103"/>
    <mergeCell ref="AP104:AP105"/>
    <mergeCell ref="AQ104:AQ105"/>
    <mergeCell ref="AR104:AR105"/>
    <mergeCell ref="AS104:AT104"/>
    <mergeCell ref="AP77:AT77"/>
    <mergeCell ref="AP78:AP79"/>
    <mergeCell ref="AQ78:AQ79"/>
    <mergeCell ref="AR78:AR79"/>
    <mergeCell ref="AS78:AT78"/>
    <mergeCell ref="AP83:AV83"/>
    <mergeCell ref="AP84:AV84"/>
    <mergeCell ref="AP85:AP86"/>
    <mergeCell ref="AQ85:AQ86"/>
    <mergeCell ref="AR85:AR86"/>
    <mergeCell ref="AS85:AS86"/>
    <mergeCell ref="AT85:AT86"/>
    <mergeCell ref="AU85:AV85"/>
    <mergeCell ref="AP51:AU51"/>
    <mergeCell ref="AP52:AU52"/>
    <mergeCell ref="AP62:AU62"/>
    <mergeCell ref="AP67:AS67"/>
    <mergeCell ref="AP68:AS68"/>
    <mergeCell ref="AP69:AP70"/>
    <mergeCell ref="AQ69:AQ70"/>
    <mergeCell ref="AR69:AS69"/>
    <mergeCell ref="AP76:AT76"/>
    <mergeCell ref="AZ50:AZ52"/>
    <mergeCell ref="AZ53:BC53"/>
    <mergeCell ref="BF45:BI45"/>
    <mergeCell ref="BF46:BG46"/>
    <mergeCell ref="BF47:BF49"/>
    <mergeCell ref="BF50:BF52"/>
    <mergeCell ref="BF53:BI53"/>
    <mergeCell ref="BL45:BO45"/>
    <mergeCell ref="BL46:BM46"/>
    <mergeCell ref="BL47:BL49"/>
    <mergeCell ref="BL50:BL52"/>
    <mergeCell ref="AP2:AT2"/>
    <mergeCell ref="AP21:AP22"/>
    <mergeCell ref="AQ6:AT6"/>
    <mergeCell ref="AZ2:BC2"/>
    <mergeCell ref="AZ45:BC45"/>
    <mergeCell ref="AZ46:BA46"/>
    <mergeCell ref="AP44:AR44"/>
    <mergeCell ref="AP45:AQ45"/>
    <mergeCell ref="AP46:AP47"/>
    <mergeCell ref="AZ47:AZ49"/>
    <mergeCell ref="AP48:AP49"/>
    <mergeCell ref="AE111:AE112"/>
    <mergeCell ref="AE113:AE114"/>
    <mergeCell ref="AE115:AE116"/>
    <mergeCell ref="AE117:AL117"/>
    <mergeCell ref="AE118:AL118"/>
    <mergeCell ref="AE120:AH120"/>
    <mergeCell ref="AE123:AH123"/>
    <mergeCell ref="AE124:AH124"/>
    <mergeCell ref="AE40:AE41"/>
    <mergeCell ref="AE106:AJ106"/>
    <mergeCell ref="AE108:AL108"/>
    <mergeCell ref="AE109:AE110"/>
    <mergeCell ref="AF109:AF110"/>
    <mergeCell ref="AG109:AG110"/>
    <mergeCell ref="AH109:AH110"/>
    <mergeCell ref="AI109:AI110"/>
    <mergeCell ref="AJ109:AJ110"/>
    <mergeCell ref="AK109:AL109"/>
    <mergeCell ref="AE92:AE93"/>
    <mergeCell ref="AF92:AF93"/>
    <mergeCell ref="AG92:AG93"/>
    <mergeCell ref="AH92:AI92"/>
    <mergeCell ref="AE95:AI95"/>
    <mergeCell ref="AE100:AJ100"/>
    <mergeCell ref="AE101:AE102"/>
    <mergeCell ref="AF101:AF102"/>
    <mergeCell ref="AG101:AG102"/>
    <mergeCell ref="AH101:AH102"/>
    <mergeCell ref="AI101:AJ101"/>
    <mergeCell ref="AE60:AH60"/>
    <mergeCell ref="AE62:AF62"/>
    <mergeCell ref="AE68:AF68"/>
    <mergeCell ref="AE69:AF69"/>
    <mergeCell ref="AE74:AI74"/>
    <mergeCell ref="AE78:AI78"/>
    <mergeCell ref="AE83:AG83"/>
    <mergeCell ref="AE86:AG86"/>
    <mergeCell ref="AE91:AI91"/>
    <mergeCell ref="AE2:AI2"/>
    <mergeCell ref="AE46:AI46"/>
    <mergeCell ref="AE47:AI47"/>
    <mergeCell ref="AE54:AH54"/>
    <mergeCell ref="AE55:AF55"/>
    <mergeCell ref="AE56:AE57"/>
    <mergeCell ref="AE58:AF58"/>
    <mergeCell ref="AF6:AH6"/>
    <mergeCell ref="R148:AH148"/>
    <mergeCell ref="AE59:AF59"/>
    <mergeCell ref="R122:W122"/>
    <mergeCell ref="R123:R124"/>
    <mergeCell ref="S123:S124"/>
    <mergeCell ref="T123:T124"/>
    <mergeCell ref="U123:U124"/>
    <mergeCell ref="V123:W123"/>
    <mergeCell ref="R109:AA109"/>
    <mergeCell ref="R110:S110"/>
    <mergeCell ref="R111:R112"/>
    <mergeCell ref="R113:R114"/>
    <mergeCell ref="R101:R102"/>
    <mergeCell ref="R103:R104"/>
    <mergeCell ref="R105:Y105"/>
    <mergeCell ref="R106:Y106"/>
    <mergeCell ref="R149:AA149"/>
    <mergeCell ref="R142:AA142"/>
    <mergeCell ref="R143:S143"/>
    <mergeCell ref="R144:R145"/>
    <mergeCell ref="R146:R147"/>
    <mergeCell ref="R134:R135"/>
    <mergeCell ref="R21:R22"/>
    <mergeCell ref="R136:R137"/>
    <mergeCell ref="R138:Y138"/>
    <mergeCell ref="R139:Y139"/>
    <mergeCell ref="R141:AA141"/>
    <mergeCell ref="R125:R126"/>
    <mergeCell ref="R127:R128"/>
    <mergeCell ref="R130:Y130"/>
    <mergeCell ref="R131:Y131"/>
    <mergeCell ref="R132:R133"/>
    <mergeCell ref="S132:S133"/>
    <mergeCell ref="T132:T133"/>
    <mergeCell ref="U132:U133"/>
    <mergeCell ref="V132:V133"/>
    <mergeCell ref="W132:W133"/>
    <mergeCell ref="X132:Y132"/>
    <mergeCell ref="R116:AA116"/>
    <mergeCell ref="R121:W121"/>
    <mergeCell ref="R108:AA108"/>
    <mergeCell ref="R92:R93"/>
    <mergeCell ref="R94:R95"/>
    <mergeCell ref="R97:Y97"/>
    <mergeCell ref="R98:Y98"/>
    <mergeCell ref="R99:R100"/>
    <mergeCell ref="S99:S100"/>
    <mergeCell ref="T99:T100"/>
    <mergeCell ref="U99:U100"/>
    <mergeCell ref="V99:V100"/>
    <mergeCell ref="W99:W100"/>
    <mergeCell ref="X99:Y99"/>
    <mergeCell ref="R88:W88"/>
    <mergeCell ref="R89:W89"/>
    <mergeCell ref="R90:R91"/>
    <mergeCell ref="S90:S91"/>
    <mergeCell ref="T90:T91"/>
    <mergeCell ref="U90:U91"/>
    <mergeCell ref="V90:W90"/>
    <mergeCell ref="R78:V78"/>
    <mergeCell ref="R79:V79"/>
    <mergeCell ref="R80:R81"/>
    <mergeCell ref="S80:S81"/>
    <mergeCell ref="T80:T81"/>
    <mergeCell ref="U80:V80"/>
    <mergeCell ref="R72:V72"/>
    <mergeCell ref="R73:R74"/>
    <mergeCell ref="S73:S74"/>
    <mergeCell ref="T73:T74"/>
    <mergeCell ref="U73:V73"/>
    <mergeCell ref="R66:U66"/>
    <mergeCell ref="R67:R68"/>
    <mergeCell ref="S67:S68"/>
    <mergeCell ref="T67:U67"/>
    <mergeCell ref="R71:V71"/>
    <mergeCell ref="D52:D56"/>
    <mergeCell ref="R30:S30"/>
    <mergeCell ref="R31:R32"/>
    <mergeCell ref="S6:V6"/>
    <mergeCell ref="R45:R47"/>
    <mergeCell ref="R49:Z49"/>
    <mergeCell ref="R50:Z50"/>
    <mergeCell ref="R60:Z60"/>
    <mergeCell ref="R65:U65"/>
    <mergeCell ref="R33:R34"/>
    <mergeCell ref="R36:V36"/>
    <mergeCell ref="R37:V37"/>
    <mergeCell ref="R39:R41"/>
    <mergeCell ref="R42:R44"/>
    <mergeCell ref="J47:J51"/>
    <mergeCell ref="L47:L51"/>
    <mergeCell ref="J52:J56"/>
    <mergeCell ref="F52:F56"/>
    <mergeCell ref="F42:F46"/>
    <mergeCell ref="F47:F51"/>
    <mergeCell ref="D42:D46"/>
    <mergeCell ref="D47:D51"/>
    <mergeCell ref="E5:F5"/>
    <mergeCell ref="C5:D5"/>
    <mergeCell ref="F7:F11"/>
    <mergeCell ref="F12:F16"/>
    <mergeCell ref="F17:F21"/>
    <mergeCell ref="F22:F26"/>
    <mergeCell ref="F27:F31"/>
    <mergeCell ref="F32:F36"/>
    <mergeCell ref="F37:F41"/>
    <mergeCell ref="D7:D11"/>
    <mergeCell ref="D12:D16"/>
    <mergeCell ref="D17:D21"/>
    <mergeCell ref="D22:D26"/>
    <mergeCell ref="D27:D31"/>
    <mergeCell ref="D32:D36"/>
    <mergeCell ref="D37:D41"/>
    <mergeCell ref="B76:B77"/>
    <mergeCell ref="C4:F4"/>
    <mergeCell ref="I4:L4"/>
    <mergeCell ref="B60:B61"/>
    <mergeCell ref="H60:H61"/>
    <mergeCell ref="L52:L56"/>
    <mergeCell ref="I5:J5"/>
    <mergeCell ref="K5:L5"/>
    <mergeCell ref="J7:J11"/>
    <mergeCell ref="L7:L11"/>
    <mergeCell ref="J12:J16"/>
    <mergeCell ref="L12:L16"/>
    <mergeCell ref="J17:J21"/>
    <mergeCell ref="L17:L21"/>
    <mergeCell ref="J22:J26"/>
    <mergeCell ref="L22:L26"/>
    <mergeCell ref="J27:J31"/>
    <mergeCell ref="L27:L31"/>
    <mergeCell ref="J32:J36"/>
    <mergeCell ref="L32:L36"/>
    <mergeCell ref="J37:J41"/>
    <mergeCell ref="L37:L41"/>
    <mergeCell ref="J42:J46"/>
    <mergeCell ref="L42:L46"/>
    <mergeCell ref="B67:G67"/>
    <mergeCell ref="B69:B70"/>
    <mergeCell ref="B72:G72"/>
    <mergeCell ref="B73:C75"/>
    <mergeCell ref="D73:E73"/>
    <mergeCell ref="F73:G73"/>
    <mergeCell ref="D74:D75"/>
    <mergeCell ref="E74:E75"/>
    <mergeCell ref="F74:F75"/>
    <mergeCell ref="G74:G75"/>
    <mergeCell ref="H67:N67"/>
    <mergeCell ref="H68:H69"/>
    <mergeCell ref="I68:K68"/>
    <mergeCell ref="L68:N68"/>
    <mergeCell ref="H71:N71"/>
    <mergeCell ref="H75:L75"/>
    <mergeCell ref="H77:H79"/>
    <mergeCell ref="H81:I81"/>
    <mergeCell ref="H88:I88"/>
  </mergeCells>
  <pageMargins left="1" right="1" top="1" bottom="1" header="0.5" footer="0.5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R561"/>
  <sheetViews>
    <sheetView zoomScale="62" zoomScaleNormal="62" workbookViewId="0">
      <selection activeCell="B16" sqref="B16:C20"/>
    </sheetView>
  </sheetViews>
  <sheetFormatPr defaultColWidth="15.7109375" defaultRowHeight="14.25"/>
  <cols>
    <col min="1" max="68" width="15.7109375" style="2"/>
    <col min="69" max="69" width="18.140625" style="2" customWidth="1"/>
    <col min="70" max="16384" width="15.7109375" style="2"/>
  </cols>
  <sheetData>
    <row r="2" spans="1:62" ht="15">
      <c r="A2" s="1" t="s">
        <v>69</v>
      </c>
      <c r="O2" s="1" t="s">
        <v>70</v>
      </c>
    </row>
    <row r="3" spans="1:62" ht="15">
      <c r="Z3" s="91"/>
      <c r="AA3" s="91"/>
      <c r="AB3" s="91"/>
      <c r="AL3" s="1" t="s">
        <v>71</v>
      </c>
    </row>
    <row r="4" spans="1:62" ht="15" customHeight="1">
      <c r="A4" s="101" t="s">
        <v>115</v>
      </c>
      <c r="C4" s="363" t="s">
        <v>3</v>
      </c>
      <c r="D4" s="363"/>
      <c r="O4" s="101" t="s">
        <v>115</v>
      </c>
      <c r="Q4" s="361" t="s">
        <v>77</v>
      </c>
      <c r="R4" s="361"/>
      <c r="S4" s="361"/>
      <c r="T4" s="361"/>
    </row>
    <row r="5" spans="1:62" ht="17.25">
      <c r="C5" s="89" t="s">
        <v>4</v>
      </c>
      <c r="D5" s="89" t="s">
        <v>5</v>
      </c>
      <c r="Q5" s="3" t="s">
        <v>6</v>
      </c>
      <c r="R5" s="3" t="s">
        <v>8</v>
      </c>
      <c r="S5" s="3" t="s">
        <v>7</v>
      </c>
      <c r="T5" s="3" t="s">
        <v>9</v>
      </c>
      <c r="AA5" s="361" t="s">
        <v>72</v>
      </c>
      <c r="AB5" s="361"/>
      <c r="AC5" s="361"/>
      <c r="AD5" s="361"/>
      <c r="AK5" s="101" t="s">
        <v>115</v>
      </c>
      <c r="AM5" s="361" t="s">
        <v>11</v>
      </c>
      <c r="AN5" s="361"/>
      <c r="AO5" s="361"/>
      <c r="AP5" s="361"/>
      <c r="AW5" s="301" t="s">
        <v>12</v>
      </c>
      <c r="AX5" s="302"/>
      <c r="AY5" s="302"/>
      <c r="AZ5" s="303"/>
      <c r="BG5" s="301" t="s">
        <v>78</v>
      </c>
      <c r="BH5" s="302"/>
      <c r="BI5" s="302"/>
      <c r="BJ5" s="303"/>
    </row>
    <row r="6" spans="1:62">
      <c r="C6" s="90">
        <v>0.13825000000000001</v>
      </c>
      <c r="D6" s="90">
        <v>7.4499999999999997E-2</v>
      </c>
      <c r="Q6" s="13">
        <v>1.2129030000000001</v>
      </c>
      <c r="R6" s="13">
        <v>1.1817200000000001</v>
      </c>
      <c r="S6" s="13">
        <v>2.1903229999999998</v>
      </c>
      <c r="T6" s="13">
        <v>1.7569889999999999</v>
      </c>
      <c r="AA6" s="3" t="s">
        <v>6</v>
      </c>
      <c r="AB6" s="3" t="s">
        <v>8</v>
      </c>
      <c r="AC6" s="3" t="s">
        <v>7</v>
      </c>
      <c r="AD6" s="3" t="s">
        <v>9</v>
      </c>
      <c r="AM6" s="3" t="s">
        <v>6</v>
      </c>
      <c r="AN6" s="3" t="s">
        <v>8</v>
      </c>
      <c r="AO6" s="3" t="s">
        <v>7</v>
      </c>
      <c r="AP6" s="3" t="s">
        <v>9</v>
      </c>
      <c r="AW6" s="3" t="s">
        <v>6</v>
      </c>
      <c r="AX6" s="3" t="s">
        <v>8</v>
      </c>
      <c r="AY6" s="3" t="s">
        <v>7</v>
      </c>
      <c r="AZ6" s="3" t="s">
        <v>9</v>
      </c>
      <c r="BG6" s="3" t="s">
        <v>6</v>
      </c>
      <c r="BH6" s="3" t="s">
        <v>8</v>
      </c>
      <c r="BI6" s="3" t="s">
        <v>7</v>
      </c>
      <c r="BJ6" s="3" t="s">
        <v>9</v>
      </c>
    </row>
    <row r="7" spans="1:62">
      <c r="C7" s="90">
        <v>6.9500000000000006E-2</v>
      </c>
      <c r="D7" s="90">
        <v>7.1999999999999995E-2</v>
      </c>
      <c r="Q7" s="13">
        <v>1.325806</v>
      </c>
      <c r="R7" s="13">
        <v>1.1107530000000001</v>
      </c>
      <c r="S7" s="13">
        <v>2.0784950000000002</v>
      </c>
      <c r="T7" s="13">
        <v>1.213978</v>
      </c>
      <c r="AA7" s="13">
        <v>0.99</v>
      </c>
      <c r="AB7" s="13">
        <v>1.1100000000000001</v>
      </c>
      <c r="AC7" s="13">
        <v>2.64</v>
      </c>
      <c r="AD7" s="13">
        <v>1.42</v>
      </c>
      <c r="AM7" s="13">
        <v>333</v>
      </c>
      <c r="AN7" s="13">
        <v>936</v>
      </c>
      <c r="AO7" s="13">
        <v>1224</v>
      </c>
      <c r="AP7" s="13">
        <v>621</v>
      </c>
      <c r="AW7" s="13">
        <v>279</v>
      </c>
      <c r="AX7" s="13">
        <v>369</v>
      </c>
      <c r="AY7" s="13">
        <v>225</v>
      </c>
      <c r="AZ7" s="13">
        <v>369</v>
      </c>
      <c r="BG7" s="13">
        <v>1</v>
      </c>
      <c r="BH7" s="13">
        <v>5</v>
      </c>
      <c r="BI7" s="13">
        <v>2</v>
      </c>
      <c r="BJ7" s="13">
        <v>11</v>
      </c>
    </row>
    <row r="8" spans="1:62">
      <c r="C8" s="90">
        <v>7.9750000000000001E-2</v>
      </c>
      <c r="D8" s="90">
        <v>5.3499999999999999E-2</v>
      </c>
      <c r="Q8" s="13">
        <v>1.303226</v>
      </c>
      <c r="R8" s="13">
        <v>2.1817199999999999</v>
      </c>
      <c r="S8" s="13">
        <v>1.055914</v>
      </c>
      <c r="T8" s="13">
        <v>1.3419350000000001</v>
      </c>
      <c r="AA8" s="13">
        <v>0.81</v>
      </c>
      <c r="AB8" s="13">
        <v>0.71</v>
      </c>
      <c r="AC8" s="13">
        <v>2.82</v>
      </c>
      <c r="AD8" s="13">
        <v>0.75</v>
      </c>
      <c r="AM8" s="13">
        <v>1368</v>
      </c>
      <c r="AN8" s="13">
        <v>414</v>
      </c>
      <c r="AO8" s="13">
        <v>684</v>
      </c>
      <c r="AP8" s="13">
        <v>648</v>
      </c>
      <c r="AW8" s="13">
        <v>432</v>
      </c>
      <c r="AX8" s="13">
        <v>315</v>
      </c>
      <c r="AY8" s="13">
        <v>423</v>
      </c>
      <c r="AZ8" s="13">
        <v>270</v>
      </c>
      <c r="BG8" s="13">
        <v>5</v>
      </c>
      <c r="BH8" s="13">
        <v>8</v>
      </c>
      <c r="BI8" s="13">
        <v>6</v>
      </c>
      <c r="BJ8" s="13">
        <v>8</v>
      </c>
    </row>
    <row r="9" spans="1:62">
      <c r="C9" s="90">
        <v>9.9000000000000005E-2</v>
      </c>
      <c r="D9" s="90">
        <v>3.1E-2</v>
      </c>
      <c r="Q9" s="13">
        <v>1.2118279999999999</v>
      </c>
      <c r="R9" s="13">
        <v>1.0881719999999999</v>
      </c>
      <c r="S9" s="13">
        <v>1.216129</v>
      </c>
      <c r="T9" s="13">
        <v>1.1279570000000001</v>
      </c>
      <c r="AA9" s="13">
        <v>1.06</v>
      </c>
      <c r="AB9" s="13">
        <v>0.55000000000000004</v>
      </c>
      <c r="AC9" s="13">
        <v>0.65</v>
      </c>
      <c r="AD9" s="13">
        <v>0.94</v>
      </c>
      <c r="AM9" s="13">
        <v>1575</v>
      </c>
      <c r="AN9" s="13">
        <v>1188</v>
      </c>
      <c r="AO9" s="13">
        <v>1521</v>
      </c>
      <c r="AP9" s="13">
        <v>864</v>
      </c>
      <c r="AW9" s="13">
        <v>306</v>
      </c>
      <c r="AX9" s="13">
        <v>252</v>
      </c>
      <c r="AY9" s="13">
        <v>351</v>
      </c>
      <c r="AZ9" s="13">
        <v>216</v>
      </c>
      <c r="BG9" s="13">
        <v>4</v>
      </c>
      <c r="BH9" s="13">
        <v>5</v>
      </c>
      <c r="BI9" s="13">
        <v>5</v>
      </c>
      <c r="BJ9" s="13">
        <v>4</v>
      </c>
    </row>
    <row r="10" spans="1:62">
      <c r="C10" s="90">
        <v>0.13800000000000001</v>
      </c>
      <c r="D10" s="90">
        <v>7.0999999999999994E-2</v>
      </c>
      <c r="Q10" s="13">
        <v>1.4774194</v>
      </c>
      <c r="R10" s="13">
        <v>1.2086022000000001</v>
      </c>
      <c r="S10" s="13">
        <v>1.4731179999999999</v>
      </c>
      <c r="T10" s="13">
        <v>2.6419350000000001</v>
      </c>
      <c r="AA10" s="13">
        <v>0.91</v>
      </c>
      <c r="AB10" s="13">
        <v>3.24</v>
      </c>
      <c r="AC10" s="13">
        <v>0.91</v>
      </c>
      <c r="AD10" s="13">
        <v>0.68</v>
      </c>
      <c r="AM10" s="13">
        <v>990</v>
      </c>
      <c r="AN10" s="13">
        <v>423</v>
      </c>
      <c r="AO10" s="13">
        <v>1467</v>
      </c>
      <c r="AP10" s="13">
        <v>1341</v>
      </c>
      <c r="AW10" s="13">
        <v>333</v>
      </c>
      <c r="AX10" s="13">
        <v>360</v>
      </c>
      <c r="AY10" s="13">
        <v>486</v>
      </c>
      <c r="AZ10" s="13">
        <v>360</v>
      </c>
      <c r="BG10" s="13">
        <v>8</v>
      </c>
      <c r="BH10" s="13">
        <v>3</v>
      </c>
      <c r="BI10" s="13">
        <v>10</v>
      </c>
      <c r="BJ10" s="13">
        <v>9</v>
      </c>
    </row>
    <row r="11" spans="1:62">
      <c r="C11" s="90">
        <v>0.19875000000000001</v>
      </c>
      <c r="D11" s="90">
        <v>5.1999999999999998E-2</v>
      </c>
      <c r="Q11" s="13">
        <v>1.2519355000000001</v>
      </c>
      <c r="R11" s="13">
        <v>1.2268817000000001</v>
      </c>
      <c r="S11" s="13">
        <v>2.629032</v>
      </c>
      <c r="T11" s="13">
        <v>1.4559139999999999</v>
      </c>
      <c r="AA11" s="13">
        <v>0.81</v>
      </c>
      <c r="AB11" s="13">
        <v>0.8</v>
      </c>
      <c r="AC11" s="13">
        <v>1.1200000000000001</v>
      </c>
      <c r="AD11" s="13">
        <v>3.85</v>
      </c>
      <c r="AM11" s="13">
        <v>513</v>
      </c>
      <c r="AN11" s="13">
        <v>567</v>
      </c>
      <c r="AO11" s="13">
        <v>1917</v>
      </c>
      <c r="AP11" s="13">
        <v>1566</v>
      </c>
      <c r="AW11" s="13">
        <v>270</v>
      </c>
      <c r="AX11" s="13">
        <v>234</v>
      </c>
      <c r="AY11" s="13">
        <v>180</v>
      </c>
      <c r="AZ11" s="13">
        <v>522</v>
      </c>
      <c r="BG11" s="13">
        <v>6</v>
      </c>
      <c r="BH11" s="13">
        <v>8</v>
      </c>
      <c r="BI11" s="13">
        <v>6</v>
      </c>
      <c r="BJ11" s="13">
        <v>6</v>
      </c>
    </row>
    <row r="12" spans="1:62">
      <c r="C12" s="90">
        <v>4.4749999999999998E-2</v>
      </c>
      <c r="D12" s="90">
        <v>8.0333329999999994E-2</v>
      </c>
      <c r="Q12" s="13">
        <v>1.3279570000000001</v>
      </c>
      <c r="R12" s="13">
        <v>1.5043010999999999</v>
      </c>
      <c r="S12" s="13">
        <v>1.190323</v>
      </c>
      <c r="T12" s="13">
        <v>1.5774189999999999</v>
      </c>
      <c r="AA12" s="13">
        <v>1.44</v>
      </c>
      <c r="AB12" s="13">
        <v>0.69</v>
      </c>
      <c r="AC12" s="13">
        <v>3.34</v>
      </c>
      <c r="AD12" s="13">
        <v>1.06</v>
      </c>
      <c r="AM12" s="13">
        <v>945</v>
      </c>
      <c r="AN12" s="13">
        <v>612</v>
      </c>
      <c r="AO12" s="13">
        <v>963</v>
      </c>
      <c r="AP12" s="13">
        <v>567</v>
      </c>
      <c r="AW12" s="13">
        <v>324</v>
      </c>
      <c r="AX12" s="13">
        <v>198</v>
      </c>
      <c r="AY12" s="13">
        <v>225</v>
      </c>
      <c r="AZ12" s="13">
        <v>162</v>
      </c>
      <c r="BG12" s="13">
        <v>13</v>
      </c>
      <c r="BH12" s="13">
        <v>9</v>
      </c>
      <c r="BI12" s="13">
        <v>2</v>
      </c>
      <c r="BJ12" s="13">
        <v>2</v>
      </c>
    </row>
    <row r="13" spans="1:62">
      <c r="C13" s="90">
        <v>2.9499999999999998E-2</v>
      </c>
      <c r="D13" s="90">
        <v>3.125E-2</v>
      </c>
      <c r="Q13" s="13">
        <v>2.0182796000000001</v>
      </c>
      <c r="R13" s="3"/>
      <c r="S13" s="13">
        <v>1.2322580000000001</v>
      </c>
      <c r="T13" s="13">
        <v>1.0344089999999999</v>
      </c>
      <c r="AA13" s="13">
        <v>1.01</v>
      </c>
      <c r="AB13" s="13">
        <v>0.72</v>
      </c>
      <c r="AC13" s="13">
        <v>0.74</v>
      </c>
      <c r="AD13" s="13">
        <v>1.34</v>
      </c>
      <c r="AM13" s="13">
        <v>756</v>
      </c>
      <c r="AN13" s="13">
        <v>1260</v>
      </c>
      <c r="AO13" s="13">
        <v>612</v>
      </c>
      <c r="AP13" s="13">
        <v>1035</v>
      </c>
      <c r="AW13" s="13">
        <v>333</v>
      </c>
      <c r="AX13" s="13">
        <v>279</v>
      </c>
      <c r="AY13" s="13">
        <v>225</v>
      </c>
      <c r="AZ13" s="13">
        <v>324</v>
      </c>
      <c r="BG13" s="13">
        <v>6</v>
      </c>
      <c r="BH13" s="13">
        <v>6</v>
      </c>
      <c r="BI13" s="13">
        <v>4</v>
      </c>
      <c r="BJ13" s="13">
        <v>2</v>
      </c>
    </row>
    <row r="14" spans="1:62">
      <c r="C14" s="90">
        <v>3.4666669999999997E-2</v>
      </c>
      <c r="D14" s="90">
        <v>1.35E-2</v>
      </c>
      <c r="Q14" s="13">
        <v>1.4548387</v>
      </c>
      <c r="R14" s="3"/>
      <c r="S14" s="13">
        <v>1.764516</v>
      </c>
      <c r="T14" s="13">
        <v>1.482796</v>
      </c>
      <c r="AA14" s="13">
        <v>0.9</v>
      </c>
      <c r="AB14" s="13">
        <v>1.39</v>
      </c>
      <c r="AC14" s="13">
        <v>0.96</v>
      </c>
      <c r="AD14" s="13">
        <v>0.64</v>
      </c>
      <c r="AM14" s="13">
        <v>657</v>
      </c>
      <c r="AN14" s="13">
        <v>900</v>
      </c>
      <c r="AO14" s="13">
        <v>810</v>
      </c>
      <c r="AP14" s="13">
        <v>855</v>
      </c>
      <c r="AW14" s="13">
        <v>333</v>
      </c>
      <c r="AX14" s="13">
        <v>243</v>
      </c>
      <c r="AY14" s="13">
        <v>333</v>
      </c>
      <c r="AZ14" s="13">
        <v>252</v>
      </c>
      <c r="BG14" s="13">
        <v>6</v>
      </c>
      <c r="BH14" s="13">
        <v>7</v>
      </c>
      <c r="BI14" s="13">
        <v>7</v>
      </c>
      <c r="BJ14" s="13">
        <v>2</v>
      </c>
    </row>
    <row r="15" spans="1:62">
      <c r="C15" s="90">
        <v>2.6249999999999999E-2</v>
      </c>
      <c r="D15" s="3"/>
      <c r="Q15" s="3"/>
      <c r="R15" s="3"/>
      <c r="S15" s="13">
        <v>1.2290319999999999</v>
      </c>
      <c r="T15" s="3"/>
      <c r="AA15" s="13">
        <v>2.66</v>
      </c>
      <c r="AB15" s="3"/>
      <c r="AC15" s="13">
        <v>2.08</v>
      </c>
      <c r="AD15" s="13">
        <v>1.1000000000000001</v>
      </c>
      <c r="AM15" s="13">
        <v>855</v>
      </c>
      <c r="AN15" s="3"/>
      <c r="AO15" s="13">
        <v>1242</v>
      </c>
      <c r="AP15" s="13">
        <v>711</v>
      </c>
      <c r="AW15" s="13">
        <v>351</v>
      </c>
      <c r="AX15" s="3"/>
      <c r="AY15" s="13">
        <v>306</v>
      </c>
      <c r="AZ15" s="13">
        <v>270</v>
      </c>
      <c r="BG15" s="13">
        <v>7</v>
      </c>
      <c r="BH15" s="3"/>
      <c r="BI15" s="13">
        <v>7</v>
      </c>
      <c r="BJ15" s="13">
        <v>4</v>
      </c>
    </row>
    <row r="16" spans="1:62" ht="15">
      <c r="B16" s="4" t="s">
        <v>13</v>
      </c>
      <c r="C16" s="5">
        <f>AVERAGE(C6:C15)</f>
        <v>8.5841666999999997E-2</v>
      </c>
      <c r="D16" s="5">
        <f>AVERAGE(D6:D14)</f>
        <v>5.3231481111111111E-2</v>
      </c>
      <c r="P16" s="4" t="s">
        <v>13</v>
      </c>
      <c r="Q16" s="5">
        <f>AVERAGE(Q6:Q15)</f>
        <v>1.3982436888888889</v>
      </c>
      <c r="R16" s="5">
        <f t="shared" ref="R16:T16" si="0">AVERAGE(R6:R15)</f>
        <v>1.3574499999999998</v>
      </c>
      <c r="S16" s="5">
        <f t="shared" si="0"/>
        <v>1.6059139999999998</v>
      </c>
      <c r="T16" s="5">
        <f t="shared" si="0"/>
        <v>1.5148146666666666</v>
      </c>
      <c r="AA16" s="13">
        <v>1</v>
      </c>
      <c r="AB16" s="3"/>
      <c r="AC16" s="13">
        <v>0.78</v>
      </c>
      <c r="AD16" s="13">
        <v>1.1000000000000001</v>
      </c>
      <c r="AM16" s="13">
        <v>1233</v>
      </c>
      <c r="AN16" s="3"/>
      <c r="AO16" s="13">
        <v>1143</v>
      </c>
      <c r="AP16" s="13">
        <v>1008</v>
      </c>
      <c r="AW16" s="13">
        <v>252</v>
      </c>
      <c r="AX16" s="3"/>
      <c r="AY16" s="13">
        <v>189</v>
      </c>
      <c r="AZ16" s="13">
        <v>243</v>
      </c>
      <c r="BG16" s="13">
        <v>9</v>
      </c>
      <c r="BH16" s="3"/>
      <c r="BI16" s="13">
        <v>6</v>
      </c>
      <c r="BJ16" s="13">
        <v>8</v>
      </c>
    </row>
    <row r="17" spans="1:62" ht="15">
      <c r="B17" s="6" t="s">
        <v>14</v>
      </c>
      <c r="C17" s="5">
        <f>STDEV(C6:C15)</f>
        <v>5.7470449001107454E-2</v>
      </c>
      <c r="D17" s="5">
        <f>STDEV(D6:D14)</f>
        <v>2.3485211243848975E-2</v>
      </c>
      <c r="P17" s="6" t="s">
        <v>14</v>
      </c>
      <c r="Q17" s="5">
        <f>STDEV(Q6:Q15)</f>
        <v>0.25090839572092588</v>
      </c>
      <c r="R17" s="5">
        <f t="shared" ref="R17:T17" si="1">STDEV(R6:R15)</f>
        <v>0.38825273362290341</v>
      </c>
      <c r="S17" s="5">
        <f t="shared" si="1"/>
        <v>0.53367005709437287</v>
      </c>
      <c r="T17" s="5">
        <f t="shared" si="1"/>
        <v>0.47936168203429669</v>
      </c>
      <c r="Z17" s="93" t="s">
        <v>13</v>
      </c>
      <c r="AA17" s="5">
        <f>AVERAGE(AA7:AA16)</f>
        <v>1.159</v>
      </c>
      <c r="AB17" s="5">
        <f t="shared" ref="AB17" si="2">AVERAGE(AB7:AB16)</f>
        <v>1.1512499999999999</v>
      </c>
      <c r="AC17" s="5">
        <f t="shared" ref="AC17" si="3">AVERAGE(AC7:AC16)</f>
        <v>1.6039999999999999</v>
      </c>
      <c r="AD17" s="5">
        <f t="shared" ref="AD17" si="4">AVERAGE(AD7:AD16)</f>
        <v>1.288</v>
      </c>
      <c r="AL17" s="93" t="s">
        <v>13</v>
      </c>
      <c r="AM17" s="5">
        <f>AVERAGE(AM7:AM16)</f>
        <v>922.5</v>
      </c>
      <c r="AN17" s="5">
        <f t="shared" ref="AN17" si="5">AVERAGE(AN7:AN16)</f>
        <v>787.5</v>
      </c>
      <c r="AO17" s="5">
        <f t="shared" ref="AO17" si="6">AVERAGE(AO7:AO16)</f>
        <v>1158.3</v>
      </c>
      <c r="AP17" s="5">
        <f t="shared" ref="AP17" si="7">AVERAGE(AP7:AP16)</f>
        <v>921.6</v>
      </c>
      <c r="AV17" s="93" t="s">
        <v>13</v>
      </c>
      <c r="AW17" s="5">
        <f>AVERAGE(AW7:AW16)</f>
        <v>321.3</v>
      </c>
      <c r="AX17" s="5">
        <f t="shared" ref="AX17" si="8">AVERAGE(AX7:AX16)</f>
        <v>281.25</v>
      </c>
      <c r="AY17" s="5">
        <f t="shared" ref="AY17" si="9">AVERAGE(AY7:AY16)</f>
        <v>294.3</v>
      </c>
      <c r="AZ17" s="5">
        <f t="shared" ref="AZ17" si="10">AVERAGE(AZ7:AZ16)</f>
        <v>298.8</v>
      </c>
      <c r="BF17" s="93" t="s">
        <v>13</v>
      </c>
      <c r="BG17" s="5">
        <f>AVERAGE(BG7:BG16)</f>
        <v>6.5</v>
      </c>
      <c r="BH17" s="5">
        <f t="shared" ref="BH17" si="11">AVERAGE(BH7:BH16)</f>
        <v>6.375</v>
      </c>
      <c r="BI17" s="5">
        <f t="shared" ref="BI17" si="12">AVERAGE(BI7:BI16)</f>
        <v>5.5</v>
      </c>
      <c r="BJ17" s="5">
        <f t="shared" ref="BJ17" si="13">AVERAGE(BJ7:BJ16)</f>
        <v>5.6</v>
      </c>
    </row>
    <row r="18" spans="1:62" ht="15">
      <c r="B18" s="6" t="s">
        <v>15</v>
      </c>
      <c r="C18" s="5">
        <f>C17/SQRT(COUNT(C6:C15))</f>
        <v>1.8173751699604824E-2</v>
      </c>
      <c r="D18" s="5">
        <f>D17/SQRT(COUNT(D6:D14))</f>
        <v>7.8284037479496582E-3</v>
      </c>
      <c r="P18" s="6" t="s">
        <v>15</v>
      </c>
      <c r="Q18" s="5">
        <f>Q17/SQRT(COUNT(Q6:Q15))</f>
        <v>8.3636131906975289E-2</v>
      </c>
      <c r="R18" s="5">
        <f t="shared" ref="R18:T18" si="14">R17/SQRT(COUNT(R6:R15))</f>
        <v>0.14674573985817255</v>
      </c>
      <c r="S18" s="5">
        <f t="shared" si="14"/>
        <v>0.16876128994503187</v>
      </c>
      <c r="T18" s="5">
        <f t="shared" si="14"/>
        <v>0.15978722734476555</v>
      </c>
      <c r="Z18" s="94" t="s">
        <v>14</v>
      </c>
      <c r="AA18" s="5">
        <f>STDEV(AA7:AA16)</f>
        <v>0.55682532669091533</v>
      </c>
      <c r="AB18" s="5">
        <f t="shared" ref="AB18:AD18" si="15">STDEV(AB7:AB16)</f>
        <v>0.88639619487321508</v>
      </c>
      <c r="AC18" s="5">
        <f t="shared" si="15"/>
        <v>1.014256158746673</v>
      </c>
      <c r="AD18" s="5">
        <f t="shared" si="15"/>
        <v>0.937298719133281</v>
      </c>
      <c r="AL18" s="94" t="s">
        <v>14</v>
      </c>
      <c r="AM18" s="5">
        <f>STDEV(AM7:AM16)</f>
        <v>386.38905263995252</v>
      </c>
      <c r="AN18" s="5">
        <f t="shared" ref="AN18:AP18" si="16">STDEV(AN7:AN16)</f>
        <v>331.69435156050343</v>
      </c>
      <c r="AO18" s="5">
        <f t="shared" si="16"/>
        <v>407.82459464823842</v>
      </c>
      <c r="AP18" s="5">
        <f t="shared" si="16"/>
        <v>325.66792903201264</v>
      </c>
      <c r="AV18" s="94" t="s">
        <v>14</v>
      </c>
      <c r="AW18" s="5">
        <f>STDEV(AW7:AW16)</f>
        <v>50.565798718105874</v>
      </c>
      <c r="AX18" s="5">
        <f t="shared" ref="AX18:AZ18" si="17">STDEV(AX7:AX16)</f>
        <v>61.560075187924014</v>
      </c>
      <c r="AY18" s="5">
        <f t="shared" si="17"/>
        <v>103.66725616123925</v>
      </c>
      <c r="AZ18" s="5">
        <f t="shared" si="17"/>
        <v>100.91778832297108</v>
      </c>
      <c r="BF18" s="94" t="s">
        <v>14</v>
      </c>
      <c r="BG18" s="5">
        <f>STDEV(BG7:BG16)</f>
        <v>3.1710495984067415</v>
      </c>
      <c r="BH18" s="5">
        <f t="shared" ref="BH18:BJ18" si="18">STDEV(BH7:BH16)</f>
        <v>1.9955307206712847</v>
      </c>
      <c r="BI18" s="5">
        <f t="shared" si="18"/>
        <v>2.4152294576982398</v>
      </c>
      <c r="BJ18" s="5">
        <f t="shared" si="18"/>
        <v>3.2727833889689535</v>
      </c>
    </row>
    <row r="19" spans="1:62" ht="15">
      <c r="B19" s="373" t="s">
        <v>118</v>
      </c>
      <c r="C19" s="5">
        <f>C16-(2*C17)</f>
        <v>-2.9099231002214912E-2</v>
      </c>
      <c r="D19" s="5">
        <f>D16-(2*D17)</f>
        <v>6.2610586234131613E-3</v>
      </c>
      <c r="P19" s="373" t="s">
        <v>118</v>
      </c>
      <c r="Q19" s="5">
        <f>Q16-(2*Q17)</f>
        <v>0.89642689744703719</v>
      </c>
      <c r="R19" s="5">
        <f t="shared" ref="R19:T19" si="19">R16-(2*R17)</f>
        <v>0.580944532754193</v>
      </c>
      <c r="S19" s="5">
        <f t="shared" si="19"/>
        <v>0.53857388581125409</v>
      </c>
      <c r="T19" s="5">
        <f t="shared" si="19"/>
        <v>0.55609130259807327</v>
      </c>
      <c r="Z19" s="6" t="s">
        <v>15</v>
      </c>
      <c r="AA19" s="5">
        <f>AA18/SQRT(COUNT(AA7:AA16))</f>
        <v>0.17608362912106409</v>
      </c>
      <c r="AB19" s="5">
        <f t="shared" ref="AB19" si="20">AB18/SQRT(COUNT(AB7:AB16))</f>
        <v>0.31338838010640141</v>
      </c>
      <c r="AC19" s="5">
        <f t="shared" ref="AC19" si="21">AC18/SQRT(COUNT(AC7:AC16))</f>
        <v>0.32073595924927972</v>
      </c>
      <c r="AD19" s="5">
        <f t="shared" ref="AD19" si="22">AD18/SQRT(COUNT(AD7:AD16))</f>
        <v>0.29639988004196105</v>
      </c>
      <c r="AL19" s="6" t="s">
        <v>15</v>
      </c>
      <c r="AM19" s="5">
        <f>AM18/SQRT(COUNT(AM7:AM16))</f>
        <v>122.18694692969457</v>
      </c>
      <c r="AN19" s="5">
        <f t="shared" ref="AN19" si="23">AN18/SQRT(COUNT(AN7:AN16))</f>
        <v>117.27166263485333</v>
      </c>
      <c r="AO19" s="5">
        <f t="shared" ref="AO19" si="24">AO18/SQRT(COUNT(AO7:AO16))</f>
        <v>128.9654604923349</v>
      </c>
      <c r="AP19" s="5">
        <f t="shared" ref="AP19" si="25">AP18/SQRT(COUNT(AP7:AP16))</f>
        <v>102.98524166112347</v>
      </c>
      <c r="AV19" s="6" t="s">
        <v>15</v>
      </c>
      <c r="AW19" s="5">
        <f>AW18/SQRT(COUNT(AW7:AW16))</f>
        <v>15.990309565483708</v>
      </c>
      <c r="AX19" s="5">
        <f t="shared" ref="AX19" si="26">AX18/SQRT(COUNT(AX7:AX16))</f>
        <v>21.764773307867397</v>
      </c>
      <c r="AY19" s="5">
        <f t="shared" ref="AY19" si="27">AY18/SQRT(COUNT(AY7:AY16))</f>
        <v>32.782464824963967</v>
      </c>
      <c r="AZ19" s="5">
        <f t="shared" ref="AZ19" si="28">AZ18/SQRT(COUNT(AZ7:AZ16))</f>
        <v>31.913006752733274</v>
      </c>
      <c r="BF19" s="6" t="s">
        <v>15</v>
      </c>
      <c r="BG19" s="5">
        <f>BG18/SQRT(COUNT(BG7:BG16))</f>
        <v>1.002773930432755</v>
      </c>
      <c r="BH19" s="5">
        <f t="shared" ref="BH19" si="29">BH18/SQRT(COUNT(BH7:BH16))</f>
        <v>0.70552665232637179</v>
      </c>
      <c r="BI19" s="5">
        <f t="shared" ref="BI19" si="30">BI18/SQRT(COUNT(BI7:BI16))</f>
        <v>0.76376261582597327</v>
      </c>
      <c r="BJ19" s="5">
        <f t="shared" ref="BJ19" si="31">BJ18/SQRT(COUNT(BJ7:BJ16))</f>
        <v>1.034944979750668</v>
      </c>
    </row>
    <row r="20" spans="1:62" ht="14.25" customHeight="1">
      <c r="B20" s="374"/>
      <c r="C20" s="5">
        <f t="shared" ref="C20:D20" si="32">C16+(2*C17)</f>
        <v>0.20078256500221492</v>
      </c>
      <c r="D20" s="5">
        <f t="shared" si="32"/>
        <v>0.10020190359880907</v>
      </c>
      <c r="P20" s="374"/>
      <c r="Q20" s="5">
        <f t="shared" ref="Q20:T20" si="33">Q16+(2*Q17)</f>
        <v>1.9000604803307408</v>
      </c>
      <c r="R20" s="5">
        <f t="shared" si="33"/>
        <v>2.1339554672458068</v>
      </c>
      <c r="S20" s="5">
        <f t="shared" si="33"/>
        <v>2.6732541141887456</v>
      </c>
      <c r="T20" s="5">
        <f t="shared" si="33"/>
        <v>2.4735380307352601</v>
      </c>
      <c r="Z20" s="373" t="s">
        <v>118</v>
      </c>
      <c r="AA20" s="5">
        <f>AA17-(2*AA18)</f>
        <v>4.5349346618169362E-2</v>
      </c>
      <c r="AB20" s="5">
        <f t="shared" ref="AB20:AD20" si="34">AB17-(2*AB18)</f>
        <v>-0.62154238974643028</v>
      </c>
      <c r="AC20" s="5">
        <f t="shared" si="34"/>
        <v>-0.42451231749334606</v>
      </c>
      <c r="AD20" s="5">
        <f t="shared" si="34"/>
        <v>-0.58659743826656197</v>
      </c>
      <c r="AL20" s="373" t="s">
        <v>118</v>
      </c>
      <c r="AM20" s="5">
        <f>AM17-(2*AM18)</f>
        <v>149.72189472009495</v>
      </c>
      <c r="AN20" s="5">
        <f t="shared" ref="AN20:AP20" si="35">AN17-(2*AN18)</f>
        <v>124.11129687899313</v>
      </c>
      <c r="AO20" s="5">
        <f t="shared" si="35"/>
        <v>342.65081070352312</v>
      </c>
      <c r="AP20" s="5">
        <f t="shared" si="35"/>
        <v>270.26414193597475</v>
      </c>
      <c r="AV20" s="373" t="s">
        <v>118</v>
      </c>
      <c r="AW20" s="5">
        <f>AW17-(2*AW18)</f>
        <v>220.16840256378828</v>
      </c>
      <c r="AX20" s="5">
        <f t="shared" ref="AX20:AZ20" si="36">AX17-(2*AX18)</f>
        <v>158.12984962415197</v>
      </c>
      <c r="AY20" s="5">
        <f t="shared" si="36"/>
        <v>86.965487677521509</v>
      </c>
      <c r="AZ20" s="5">
        <f t="shared" si="36"/>
        <v>96.964423354057857</v>
      </c>
      <c r="BF20" s="373" t="s">
        <v>118</v>
      </c>
      <c r="BG20" s="5">
        <f>BG17-(2*BG18)</f>
        <v>0.157900803186517</v>
      </c>
      <c r="BH20" s="5">
        <f t="shared" ref="BH20:BJ20" si="37">BH17-(2*BH18)</f>
        <v>2.3839385586574307</v>
      </c>
      <c r="BI20" s="5">
        <f t="shared" si="37"/>
        <v>0.66954108460352035</v>
      </c>
      <c r="BJ20" s="5">
        <f t="shared" si="37"/>
        <v>-0.94556677793790733</v>
      </c>
    </row>
    <row r="21" spans="1:62" ht="14.25" customHeight="1">
      <c r="Z21" s="374"/>
      <c r="AA21" s="5">
        <f t="shared" ref="AA21:AD21" si="38">AA17+(2*AA18)</f>
        <v>2.2726506533818309</v>
      </c>
      <c r="AB21" s="5">
        <f t="shared" si="38"/>
        <v>2.9240423897464298</v>
      </c>
      <c r="AC21" s="5">
        <f t="shared" si="38"/>
        <v>3.6325123174933456</v>
      </c>
      <c r="AD21" s="5">
        <f t="shared" si="38"/>
        <v>3.162597438266562</v>
      </c>
      <c r="AL21" s="374"/>
      <c r="AM21" s="5">
        <f t="shared" ref="AM21:AP21" si="39">AM17+(2*AM18)</f>
        <v>1695.278105279905</v>
      </c>
      <c r="AN21" s="5">
        <f t="shared" si="39"/>
        <v>1450.888703121007</v>
      </c>
      <c r="AO21" s="5">
        <f t="shared" si="39"/>
        <v>1973.9491892964768</v>
      </c>
      <c r="AP21" s="5">
        <f t="shared" si="39"/>
        <v>1572.9358580640253</v>
      </c>
      <c r="AV21" s="374"/>
      <c r="AW21" s="5">
        <f t="shared" ref="AW21:AZ21" si="40">AW17+(2*AW18)</f>
        <v>422.43159743621175</v>
      </c>
      <c r="AX21" s="5">
        <f t="shared" si="40"/>
        <v>404.37015037584803</v>
      </c>
      <c r="AY21" s="5">
        <f t="shared" si="40"/>
        <v>501.63451232247849</v>
      </c>
      <c r="AZ21" s="5">
        <f t="shared" si="40"/>
        <v>500.63557664594214</v>
      </c>
      <c r="BF21" s="374"/>
      <c r="BG21" s="5">
        <f t="shared" ref="BG21:BJ21" si="41">BG17+(2*BG18)</f>
        <v>12.842099196813482</v>
      </c>
      <c r="BH21" s="5">
        <f t="shared" si="41"/>
        <v>10.36606144134257</v>
      </c>
      <c r="BI21" s="5">
        <f t="shared" si="41"/>
        <v>10.330458915396481</v>
      </c>
      <c r="BJ21" s="5">
        <f t="shared" si="41"/>
        <v>12.145566777937907</v>
      </c>
    </row>
    <row r="22" spans="1:62">
      <c r="AB22" s="92"/>
    </row>
    <row r="23" spans="1:62" ht="15">
      <c r="A23" s="101" t="s">
        <v>116</v>
      </c>
      <c r="O23" s="101" t="s">
        <v>116</v>
      </c>
      <c r="AB23" s="92"/>
    </row>
    <row r="24" spans="1:62" ht="15.75" thickBot="1">
      <c r="P24" s="306" t="s">
        <v>16</v>
      </c>
      <c r="Q24" s="307"/>
      <c r="R24" s="307"/>
      <c r="S24" s="307"/>
      <c r="Z24" s="306" t="s">
        <v>16</v>
      </c>
      <c r="AA24" s="307"/>
      <c r="AB24" s="307"/>
      <c r="AC24" s="307"/>
      <c r="AK24" s="101" t="s">
        <v>116</v>
      </c>
      <c r="AL24" s="306" t="s">
        <v>16</v>
      </c>
      <c r="AM24" s="307"/>
      <c r="AN24" s="307"/>
      <c r="AO24" s="307"/>
      <c r="AV24" s="306" t="s">
        <v>16</v>
      </c>
      <c r="AW24" s="307"/>
      <c r="AX24" s="307"/>
      <c r="AY24" s="307"/>
      <c r="BF24" s="306" t="s">
        <v>16</v>
      </c>
      <c r="BG24" s="307"/>
      <c r="BH24" s="307"/>
      <c r="BI24" s="307"/>
    </row>
    <row r="25" spans="1:62" ht="15.75" thickBot="1">
      <c r="B25" s="335" t="s">
        <v>101</v>
      </c>
      <c r="C25" s="336"/>
      <c r="D25" s="336"/>
      <c r="E25" s="336"/>
      <c r="F25" s="336"/>
      <c r="G25" s="336"/>
      <c r="H25"/>
      <c r="I25"/>
      <c r="J25"/>
      <c r="K25"/>
      <c r="L25"/>
      <c r="M25"/>
      <c r="N25"/>
      <c r="P25" s="297" t="s">
        <v>0</v>
      </c>
      <c r="Q25" s="298"/>
      <c r="R25" s="96" t="s">
        <v>50</v>
      </c>
      <c r="S25" s="23" t="s">
        <v>17</v>
      </c>
      <c r="Z25" s="297" t="s">
        <v>0</v>
      </c>
      <c r="AA25" s="298"/>
      <c r="AB25" s="22" t="s">
        <v>50</v>
      </c>
      <c r="AC25" s="23" t="s">
        <v>17</v>
      </c>
      <c r="AL25" s="297" t="s">
        <v>0</v>
      </c>
      <c r="AM25" s="298"/>
      <c r="AN25" s="22" t="s">
        <v>50</v>
      </c>
      <c r="AO25" s="23" t="s">
        <v>17</v>
      </c>
      <c r="AV25" s="297" t="s">
        <v>0</v>
      </c>
      <c r="AW25" s="298"/>
      <c r="AX25" s="22" t="s">
        <v>50</v>
      </c>
      <c r="AY25" s="23" t="s">
        <v>17</v>
      </c>
      <c r="BF25" s="297" t="s">
        <v>0</v>
      </c>
      <c r="BG25" s="298"/>
      <c r="BH25" s="22" t="s">
        <v>50</v>
      </c>
      <c r="BI25" s="23" t="s">
        <v>17</v>
      </c>
    </row>
    <row r="26" spans="1:62" ht="15.75" customHeight="1" thickBot="1">
      <c r="B26" s="98"/>
      <c r="C26" s="102" t="s">
        <v>51</v>
      </c>
      <c r="D26" s="103" t="s">
        <v>17</v>
      </c>
      <c r="E26" s="104" t="s">
        <v>13</v>
      </c>
      <c r="F26" s="104" t="s">
        <v>20</v>
      </c>
      <c r="G26" s="105" t="s">
        <v>102</v>
      </c>
      <c r="H26"/>
      <c r="I26"/>
      <c r="J26"/>
      <c r="K26"/>
      <c r="L26"/>
      <c r="M26"/>
      <c r="N26"/>
      <c r="P26" s="299" t="s">
        <v>18</v>
      </c>
      <c r="Q26" s="24">
        <v>0</v>
      </c>
      <c r="R26" s="25" t="s">
        <v>1</v>
      </c>
      <c r="S26" s="26">
        <v>16</v>
      </c>
      <c r="Z26" s="299" t="s">
        <v>18</v>
      </c>
      <c r="AA26" s="24">
        <v>0</v>
      </c>
      <c r="AB26" s="25" t="s">
        <v>1</v>
      </c>
      <c r="AC26" s="26">
        <v>18</v>
      </c>
      <c r="AL26" s="299" t="s">
        <v>18</v>
      </c>
      <c r="AM26" s="24">
        <v>0</v>
      </c>
      <c r="AN26" s="25" t="s">
        <v>1</v>
      </c>
      <c r="AO26" s="26">
        <v>18</v>
      </c>
      <c r="AV26" s="299" t="s">
        <v>18</v>
      </c>
      <c r="AW26" s="24">
        <v>0</v>
      </c>
      <c r="AX26" s="25" t="s">
        <v>1</v>
      </c>
      <c r="AY26" s="26">
        <v>18</v>
      </c>
      <c r="BF26" s="299" t="s">
        <v>18</v>
      </c>
      <c r="BG26" s="24">
        <v>0</v>
      </c>
      <c r="BH26" s="25" t="s">
        <v>1</v>
      </c>
      <c r="BI26" s="26">
        <v>18</v>
      </c>
    </row>
    <row r="27" spans="1:62" ht="15.75" thickBot="1">
      <c r="B27" s="362" t="s">
        <v>3</v>
      </c>
      <c r="C27" s="106" t="s">
        <v>4</v>
      </c>
      <c r="D27" s="107">
        <v>10</v>
      </c>
      <c r="E27" s="108">
        <v>8.5841666999999997E-2</v>
      </c>
      <c r="F27" s="109">
        <v>5.7470449001107433E-2</v>
      </c>
      <c r="G27" s="110">
        <v>1.8173751699604817E-2</v>
      </c>
      <c r="H27"/>
      <c r="I27"/>
      <c r="J27"/>
      <c r="K27"/>
      <c r="L27"/>
      <c r="M27"/>
      <c r="N27"/>
      <c r="P27" s="300"/>
      <c r="Q27" s="27">
        <v>1</v>
      </c>
      <c r="R27" s="28" t="s">
        <v>2</v>
      </c>
      <c r="S27" s="29">
        <v>19</v>
      </c>
      <c r="Z27" s="300"/>
      <c r="AA27" s="27">
        <v>1</v>
      </c>
      <c r="AB27" s="28" t="s">
        <v>2</v>
      </c>
      <c r="AC27" s="29">
        <v>20</v>
      </c>
      <c r="AL27" s="300"/>
      <c r="AM27" s="27">
        <v>1</v>
      </c>
      <c r="AN27" s="28" t="s">
        <v>2</v>
      </c>
      <c r="AO27" s="29">
        <v>20</v>
      </c>
      <c r="AV27" s="300"/>
      <c r="AW27" s="27">
        <v>1</v>
      </c>
      <c r="AX27" s="28" t="s">
        <v>2</v>
      </c>
      <c r="AY27" s="29">
        <v>20</v>
      </c>
      <c r="BF27" s="300"/>
      <c r="BG27" s="27">
        <v>1</v>
      </c>
      <c r="BH27" s="28" t="s">
        <v>2</v>
      </c>
      <c r="BI27" s="29">
        <v>20</v>
      </c>
    </row>
    <row r="28" spans="1:62" ht="15.75" customHeight="1" thickBot="1">
      <c r="B28" s="342"/>
      <c r="C28" s="111" t="s">
        <v>5</v>
      </c>
      <c r="D28" s="112">
        <v>9</v>
      </c>
      <c r="E28" s="113">
        <v>5.3231481111111111E-2</v>
      </c>
      <c r="F28" s="114">
        <v>2.3485211243848989E-2</v>
      </c>
      <c r="G28" s="115">
        <v>7.8284037479496617E-3</v>
      </c>
      <c r="H28"/>
      <c r="I28"/>
      <c r="J28"/>
      <c r="K28"/>
      <c r="L28"/>
      <c r="M28"/>
      <c r="N28"/>
      <c r="P28" s="310" t="s">
        <v>51</v>
      </c>
      <c r="Q28" s="27">
        <v>2</v>
      </c>
      <c r="R28" s="28" t="s">
        <v>4</v>
      </c>
      <c r="S28" s="29">
        <v>19</v>
      </c>
      <c r="Z28" s="310" t="s">
        <v>51</v>
      </c>
      <c r="AA28" s="27">
        <v>2</v>
      </c>
      <c r="AB28" s="28" t="s">
        <v>4</v>
      </c>
      <c r="AC28" s="29">
        <v>20</v>
      </c>
      <c r="AL28" s="310" t="s">
        <v>51</v>
      </c>
      <c r="AM28" s="27">
        <v>2</v>
      </c>
      <c r="AN28" s="28" t="s">
        <v>4</v>
      </c>
      <c r="AO28" s="29">
        <v>20</v>
      </c>
      <c r="AV28" s="310" t="s">
        <v>51</v>
      </c>
      <c r="AW28" s="27">
        <v>2</v>
      </c>
      <c r="AX28" s="28" t="s">
        <v>4</v>
      </c>
      <c r="AY28" s="29">
        <v>20</v>
      </c>
      <c r="BF28" s="310" t="s">
        <v>51</v>
      </c>
      <c r="BG28" s="27">
        <v>2</v>
      </c>
      <c r="BH28" s="28" t="s">
        <v>4</v>
      </c>
      <c r="BI28" s="29">
        <v>20</v>
      </c>
    </row>
    <row r="29" spans="1:62" ht="15.75" customHeight="1" thickBot="1">
      <c r="B29"/>
      <c r="C29"/>
      <c r="D29"/>
      <c r="E29"/>
      <c r="F29"/>
      <c r="G29"/>
      <c r="H29"/>
      <c r="I29"/>
      <c r="J29"/>
      <c r="K29"/>
      <c r="L29"/>
      <c r="M29"/>
      <c r="N29"/>
      <c r="P29" s="305"/>
      <c r="Q29" s="31">
        <v>3</v>
      </c>
      <c r="R29" s="32" t="s">
        <v>5</v>
      </c>
      <c r="S29" s="33">
        <v>16</v>
      </c>
      <c r="Z29" s="305"/>
      <c r="AA29" s="31">
        <v>3</v>
      </c>
      <c r="AB29" s="32" t="s">
        <v>5</v>
      </c>
      <c r="AC29" s="33">
        <v>18</v>
      </c>
      <c r="AL29" s="305"/>
      <c r="AM29" s="31">
        <v>3</v>
      </c>
      <c r="AN29" s="32" t="s">
        <v>5</v>
      </c>
      <c r="AO29" s="33">
        <v>18</v>
      </c>
      <c r="AV29" s="305"/>
      <c r="AW29" s="31">
        <v>3</v>
      </c>
      <c r="AX29" s="32" t="s">
        <v>5</v>
      </c>
      <c r="AY29" s="33">
        <v>18</v>
      </c>
      <c r="BF29" s="305"/>
      <c r="BG29" s="31">
        <v>3</v>
      </c>
      <c r="BH29" s="32" t="s">
        <v>5</v>
      </c>
      <c r="BI29" s="33">
        <v>18</v>
      </c>
    </row>
    <row r="30" spans="1:62" ht="15.75" customHeight="1" thickBot="1">
      <c r="B30" s="335" t="s">
        <v>103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97"/>
      <c r="N30" s="97"/>
    </row>
    <row r="31" spans="1:62" ht="15.75" customHeight="1" thickBot="1">
      <c r="B31" s="337" t="s">
        <v>0</v>
      </c>
      <c r="C31" s="364"/>
      <c r="D31" s="366" t="s">
        <v>104</v>
      </c>
      <c r="E31" s="367"/>
      <c r="F31" s="349" t="s">
        <v>105</v>
      </c>
      <c r="G31" s="368"/>
      <c r="H31" s="368"/>
      <c r="I31" s="368"/>
      <c r="J31" s="368"/>
      <c r="K31" s="368"/>
      <c r="L31" s="350"/>
      <c r="M31" s="122"/>
      <c r="N31" s="122"/>
      <c r="P31" s="306" t="s">
        <v>19</v>
      </c>
      <c r="Q31" s="307"/>
      <c r="R31" s="307"/>
      <c r="S31" s="307"/>
      <c r="T31" s="307"/>
      <c r="Z31" s="306" t="s">
        <v>19</v>
      </c>
      <c r="AA31" s="307"/>
      <c r="AB31" s="307"/>
      <c r="AC31" s="307"/>
      <c r="AD31" s="307"/>
      <c r="AL31" s="306" t="s">
        <v>19</v>
      </c>
      <c r="AM31" s="307"/>
      <c r="AN31" s="307"/>
      <c r="AO31" s="307"/>
      <c r="AP31" s="307"/>
      <c r="AV31" s="306" t="s">
        <v>19</v>
      </c>
      <c r="AW31" s="307"/>
      <c r="AX31" s="307"/>
      <c r="AY31" s="307"/>
      <c r="AZ31" s="307"/>
      <c r="BF31" s="306" t="s">
        <v>19</v>
      </c>
      <c r="BG31" s="307"/>
      <c r="BH31" s="307"/>
      <c r="BI31" s="307"/>
      <c r="BJ31" s="307"/>
    </row>
    <row r="32" spans="1:62" ht="15" customHeight="1" thickBot="1">
      <c r="B32" s="340"/>
      <c r="C32" s="365"/>
      <c r="D32" s="369" t="s">
        <v>22</v>
      </c>
      <c r="E32" s="370" t="s">
        <v>23</v>
      </c>
      <c r="F32" s="370" t="s">
        <v>106</v>
      </c>
      <c r="G32" s="370" t="s">
        <v>26</v>
      </c>
      <c r="H32" s="370" t="s">
        <v>107</v>
      </c>
      <c r="I32" s="370" t="s">
        <v>108</v>
      </c>
      <c r="J32" s="370" t="s">
        <v>109</v>
      </c>
      <c r="K32" s="371" t="s">
        <v>110</v>
      </c>
      <c r="L32" s="372"/>
      <c r="M32" s="122"/>
      <c r="N32" s="122"/>
      <c r="P32" s="308" t="s">
        <v>62</v>
      </c>
      <c r="Q32" s="307"/>
      <c r="R32" s="307"/>
      <c r="S32" s="307"/>
      <c r="T32" s="307"/>
      <c r="Z32" s="308" t="s">
        <v>63</v>
      </c>
      <c r="AA32" s="307"/>
      <c r="AB32" s="307"/>
      <c r="AC32" s="307"/>
      <c r="AD32" s="307"/>
      <c r="AL32" s="308" t="s">
        <v>64</v>
      </c>
      <c r="AM32" s="307"/>
      <c r="AN32" s="307"/>
      <c r="AO32" s="307"/>
      <c r="AP32" s="307"/>
      <c r="AV32" s="308" t="s">
        <v>65</v>
      </c>
      <c r="AW32" s="307"/>
      <c r="AX32" s="307"/>
      <c r="AY32" s="307"/>
      <c r="AZ32" s="307"/>
      <c r="BF32" s="308" t="s">
        <v>66</v>
      </c>
      <c r="BG32" s="307"/>
      <c r="BH32" s="307"/>
      <c r="BI32" s="307"/>
      <c r="BJ32" s="307"/>
    </row>
    <row r="33" spans="2:66" ht="24.75" customHeight="1" thickBot="1">
      <c r="B33" s="342"/>
      <c r="C33" s="355"/>
      <c r="D33" s="346"/>
      <c r="E33" s="348"/>
      <c r="F33" s="348"/>
      <c r="G33" s="348"/>
      <c r="H33" s="348"/>
      <c r="I33" s="348"/>
      <c r="J33" s="348"/>
      <c r="K33" s="116" t="s">
        <v>111</v>
      </c>
      <c r="L33" s="117" t="s">
        <v>112</v>
      </c>
      <c r="M33" s="127"/>
      <c r="N33" s="127"/>
      <c r="P33" s="42" t="s">
        <v>18</v>
      </c>
      <c r="Q33" s="43" t="s">
        <v>51</v>
      </c>
      <c r="R33" s="22" t="s">
        <v>13</v>
      </c>
      <c r="S33" s="30" t="s">
        <v>20</v>
      </c>
      <c r="T33" s="23" t="s">
        <v>17</v>
      </c>
      <c r="Z33" s="42" t="s">
        <v>18</v>
      </c>
      <c r="AA33" s="43" t="s">
        <v>51</v>
      </c>
      <c r="AB33" s="22" t="s">
        <v>13</v>
      </c>
      <c r="AC33" s="30" t="s">
        <v>20</v>
      </c>
      <c r="AD33" s="23" t="s">
        <v>17</v>
      </c>
      <c r="AL33" s="42" t="s">
        <v>18</v>
      </c>
      <c r="AM33" s="43" t="s">
        <v>51</v>
      </c>
      <c r="AN33" s="22" t="s">
        <v>13</v>
      </c>
      <c r="AO33" s="30" t="s">
        <v>20</v>
      </c>
      <c r="AP33" s="23" t="s">
        <v>17</v>
      </c>
      <c r="AV33" s="42" t="s">
        <v>18</v>
      </c>
      <c r="AW33" s="43" t="s">
        <v>51</v>
      </c>
      <c r="AX33" s="22" t="s">
        <v>13</v>
      </c>
      <c r="AY33" s="30" t="s">
        <v>20</v>
      </c>
      <c r="AZ33" s="23" t="s">
        <v>17</v>
      </c>
      <c r="BF33" s="42" t="s">
        <v>18</v>
      </c>
      <c r="BG33" s="43" t="s">
        <v>51</v>
      </c>
      <c r="BH33" s="22" t="s">
        <v>13</v>
      </c>
      <c r="BI33" s="30" t="s">
        <v>20</v>
      </c>
      <c r="BJ33" s="23" t="s">
        <v>17</v>
      </c>
    </row>
    <row r="34" spans="2:66" ht="15" customHeight="1" thickBot="1">
      <c r="B34" s="362" t="s">
        <v>3</v>
      </c>
      <c r="C34" s="106" t="s">
        <v>113</v>
      </c>
      <c r="D34" s="118">
        <v>6.1814673492737091</v>
      </c>
      <c r="E34" s="119">
        <v>2.3601988246931275E-2</v>
      </c>
      <c r="F34" s="119">
        <v>1.5838076224238757</v>
      </c>
      <c r="G34" s="120">
        <v>17</v>
      </c>
      <c r="H34" s="119">
        <v>0.13166250527627871</v>
      </c>
      <c r="I34" s="109">
        <v>3.2610185888888893E-2</v>
      </c>
      <c r="J34" s="109">
        <v>2.0589739200132098E-2</v>
      </c>
      <c r="K34" s="109">
        <v>-1.0830366619074164E-2</v>
      </c>
      <c r="L34" s="110">
        <v>7.6050738396851947E-2</v>
      </c>
      <c r="M34" s="128"/>
      <c r="N34" s="128"/>
      <c r="P34" s="311" t="s">
        <v>1</v>
      </c>
      <c r="Q34" s="24" t="s">
        <v>4</v>
      </c>
      <c r="R34" s="44">
        <v>1.3982436888888889</v>
      </c>
      <c r="S34" s="17">
        <v>0.25090839572092566</v>
      </c>
      <c r="T34" s="26">
        <v>9</v>
      </c>
      <c r="Z34" s="311" t="s">
        <v>1</v>
      </c>
      <c r="AA34" s="24" t="s">
        <v>4</v>
      </c>
      <c r="AB34" s="44">
        <v>1.159</v>
      </c>
      <c r="AC34" s="17">
        <v>0.55682532669091522</v>
      </c>
      <c r="AD34" s="26">
        <v>10</v>
      </c>
      <c r="AL34" s="311" t="s">
        <v>1</v>
      </c>
      <c r="AM34" s="24" t="s">
        <v>4</v>
      </c>
      <c r="AN34" s="44">
        <v>922.5</v>
      </c>
      <c r="AO34" s="17">
        <v>386.38905263995252</v>
      </c>
      <c r="AP34" s="26">
        <v>10</v>
      </c>
      <c r="AV34" s="311" t="s">
        <v>1</v>
      </c>
      <c r="AW34" s="24" t="s">
        <v>4</v>
      </c>
      <c r="AX34" s="44">
        <v>321.3</v>
      </c>
      <c r="AY34" s="17">
        <v>50.565798718105903</v>
      </c>
      <c r="AZ34" s="26">
        <v>10</v>
      </c>
      <c r="BF34" s="311" t="s">
        <v>1</v>
      </c>
      <c r="BG34" s="24" t="s">
        <v>4</v>
      </c>
      <c r="BH34" s="44">
        <v>6.5</v>
      </c>
      <c r="BI34" s="17">
        <v>3.1710495984067415</v>
      </c>
      <c r="BJ34" s="26">
        <v>10</v>
      </c>
    </row>
    <row r="35" spans="2:66" ht="24.75" customHeight="1" thickBot="1">
      <c r="B35" s="342"/>
      <c r="C35" s="111" t="s">
        <v>114</v>
      </c>
      <c r="D35" s="99"/>
      <c r="E35" s="100"/>
      <c r="F35" s="121">
        <v>1.6479689961474333</v>
      </c>
      <c r="G35" s="121">
        <v>12.178048403099552</v>
      </c>
      <c r="H35" s="121">
        <v>0.12489994975419844</v>
      </c>
      <c r="I35" s="114">
        <v>3.2610185888888893E-2</v>
      </c>
      <c r="J35" s="114">
        <v>1.9788106429868457E-2</v>
      </c>
      <c r="K35" s="114">
        <v>-1.0434585830818128E-2</v>
      </c>
      <c r="L35" s="115">
        <v>7.5654957608595919E-2</v>
      </c>
      <c r="M35" s="128"/>
      <c r="N35" s="128"/>
      <c r="P35" s="300"/>
      <c r="Q35" s="27" t="s">
        <v>5</v>
      </c>
      <c r="R35" s="45">
        <v>1.35745</v>
      </c>
      <c r="S35" s="19">
        <v>0.38825273362290263</v>
      </c>
      <c r="T35" s="29">
        <v>7</v>
      </c>
      <c r="Z35" s="300"/>
      <c r="AA35" s="27" t="s">
        <v>5</v>
      </c>
      <c r="AB35" s="45">
        <v>1.1512500000000001</v>
      </c>
      <c r="AC35" s="19">
        <v>0.88639619487321486</v>
      </c>
      <c r="AD35" s="29">
        <v>8</v>
      </c>
      <c r="AL35" s="300"/>
      <c r="AM35" s="27" t="s">
        <v>5</v>
      </c>
      <c r="AN35" s="45">
        <v>787.5</v>
      </c>
      <c r="AO35" s="19">
        <v>331.69435156050343</v>
      </c>
      <c r="AP35" s="29">
        <v>8</v>
      </c>
      <c r="AV35" s="300"/>
      <c r="AW35" s="27" t="s">
        <v>5</v>
      </c>
      <c r="AX35" s="45">
        <v>281.25</v>
      </c>
      <c r="AY35" s="19">
        <v>61.560075187924006</v>
      </c>
      <c r="AZ35" s="29">
        <v>8</v>
      </c>
      <c r="BF35" s="300"/>
      <c r="BG35" s="27" t="s">
        <v>5</v>
      </c>
      <c r="BH35" s="45">
        <v>6.375</v>
      </c>
      <c r="BI35" s="19">
        <v>1.9955307206712847</v>
      </c>
      <c r="BJ35" s="29">
        <v>8</v>
      </c>
    </row>
    <row r="36" spans="2:66">
      <c r="P36" s="312"/>
      <c r="Q36" s="46" t="s">
        <v>21</v>
      </c>
      <c r="R36" s="47">
        <v>1.3803964500000001</v>
      </c>
      <c r="S36" s="48">
        <v>0.30709757273943183</v>
      </c>
      <c r="T36" s="49">
        <v>16</v>
      </c>
      <c r="Z36" s="312"/>
      <c r="AA36" s="46" t="s">
        <v>21</v>
      </c>
      <c r="AB36" s="47">
        <v>1.1555555555555557</v>
      </c>
      <c r="AC36" s="48">
        <v>0.6983444474757865</v>
      </c>
      <c r="AD36" s="49">
        <v>18</v>
      </c>
      <c r="AL36" s="312"/>
      <c r="AM36" s="46" t="s">
        <v>21</v>
      </c>
      <c r="AN36" s="47">
        <v>862.5</v>
      </c>
      <c r="AO36" s="48">
        <v>359.31442072532582</v>
      </c>
      <c r="AP36" s="49">
        <v>18</v>
      </c>
      <c r="AV36" s="312"/>
      <c r="AW36" s="46" t="s">
        <v>21</v>
      </c>
      <c r="AX36" s="47">
        <v>303.5</v>
      </c>
      <c r="AY36" s="48">
        <v>57.735960860373574</v>
      </c>
      <c r="AZ36" s="49">
        <v>18</v>
      </c>
      <c r="BF36" s="312"/>
      <c r="BG36" s="46" t="s">
        <v>21</v>
      </c>
      <c r="BH36" s="47">
        <v>6.4444444444444446</v>
      </c>
      <c r="BI36" s="48">
        <v>2.6395681960195514</v>
      </c>
      <c r="BJ36" s="49">
        <v>18</v>
      </c>
    </row>
    <row r="37" spans="2:66">
      <c r="P37" s="313" t="s">
        <v>2</v>
      </c>
      <c r="Q37" s="50" t="s">
        <v>4</v>
      </c>
      <c r="R37" s="51">
        <v>1.6059140000000001</v>
      </c>
      <c r="S37" s="52">
        <v>0.53367005709437276</v>
      </c>
      <c r="T37" s="53">
        <v>10</v>
      </c>
      <c r="Z37" s="313" t="s">
        <v>2</v>
      </c>
      <c r="AA37" s="50" t="s">
        <v>4</v>
      </c>
      <c r="AB37" s="51">
        <v>1.6039999999999999</v>
      </c>
      <c r="AC37" s="52">
        <v>1.0142561587466725</v>
      </c>
      <c r="AD37" s="53">
        <v>10</v>
      </c>
      <c r="AL37" s="313" t="s">
        <v>2</v>
      </c>
      <c r="AM37" s="50" t="s">
        <v>4</v>
      </c>
      <c r="AN37" s="51">
        <v>1158.3</v>
      </c>
      <c r="AO37" s="52">
        <v>407.82459464823842</v>
      </c>
      <c r="AP37" s="53">
        <v>10</v>
      </c>
      <c r="AV37" s="313" t="s">
        <v>2</v>
      </c>
      <c r="AW37" s="50" t="s">
        <v>4</v>
      </c>
      <c r="AX37" s="51">
        <v>294.3</v>
      </c>
      <c r="AY37" s="52">
        <v>103.66725616123927</v>
      </c>
      <c r="AZ37" s="53">
        <v>10</v>
      </c>
      <c r="BF37" s="313" t="s">
        <v>2</v>
      </c>
      <c r="BG37" s="50" t="s">
        <v>4</v>
      </c>
      <c r="BH37" s="51">
        <v>5.4999999999999991</v>
      </c>
      <c r="BI37" s="52">
        <v>2.4152294576982398</v>
      </c>
      <c r="BJ37" s="53">
        <v>10</v>
      </c>
    </row>
    <row r="38" spans="2:66">
      <c r="P38" s="300"/>
      <c r="Q38" s="27" t="s">
        <v>5</v>
      </c>
      <c r="R38" s="45">
        <v>1.5148146666666666</v>
      </c>
      <c r="S38" s="19">
        <v>0.47936168203429652</v>
      </c>
      <c r="T38" s="29">
        <v>9</v>
      </c>
      <c r="Z38" s="300"/>
      <c r="AA38" s="27" t="s">
        <v>5</v>
      </c>
      <c r="AB38" s="45">
        <v>1.2879999999999998</v>
      </c>
      <c r="AC38" s="19">
        <v>0.93729871913328067</v>
      </c>
      <c r="AD38" s="29">
        <v>10</v>
      </c>
      <c r="AL38" s="300"/>
      <c r="AM38" s="27" t="s">
        <v>5</v>
      </c>
      <c r="AN38" s="45">
        <v>921.6</v>
      </c>
      <c r="AO38" s="19">
        <v>325.66792903201264</v>
      </c>
      <c r="AP38" s="29">
        <v>10</v>
      </c>
      <c r="AV38" s="300"/>
      <c r="AW38" s="27" t="s">
        <v>5</v>
      </c>
      <c r="AX38" s="45">
        <v>298.8</v>
      </c>
      <c r="AY38" s="19">
        <v>100.91778832297109</v>
      </c>
      <c r="AZ38" s="29">
        <v>10</v>
      </c>
      <c r="BF38" s="300"/>
      <c r="BG38" s="27" t="s">
        <v>5</v>
      </c>
      <c r="BH38" s="45">
        <v>5.5999999999999988</v>
      </c>
      <c r="BI38" s="19">
        <v>3.2727833889689539</v>
      </c>
      <c r="BJ38" s="29">
        <v>10</v>
      </c>
    </row>
    <row r="39" spans="2:66">
      <c r="P39" s="312"/>
      <c r="Q39" s="46" t="s">
        <v>21</v>
      </c>
      <c r="R39" s="47">
        <v>1.5627616842105263</v>
      </c>
      <c r="S39" s="48">
        <v>0.49670279612304408</v>
      </c>
      <c r="T39" s="49">
        <v>19</v>
      </c>
      <c r="Z39" s="312"/>
      <c r="AA39" s="46" t="s">
        <v>21</v>
      </c>
      <c r="AB39" s="47">
        <v>1.4459999999999997</v>
      </c>
      <c r="AC39" s="48">
        <v>0.96421443345565538</v>
      </c>
      <c r="AD39" s="49">
        <v>20</v>
      </c>
      <c r="AL39" s="312"/>
      <c r="AM39" s="46" t="s">
        <v>21</v>
      </c>
      <c r="AN39" s="47">
        <v>1039.9499999999998</v>
      </c>
      <c r="AO39" s="48">
        <v>379.16521534327984</v>
      </c>
      <c r="AP39" s="49">
        <v>20</v>
      </c>
      <c r="AV39" s="312"/>
      <c r="AW39" s="46" t="s">
        <v>21</v>
      </c>
      <c r="AX39" s="47">
        <v>296.54999999999995</v>
      </c>
      <c r="AY39" s="48">
        <v>99.599976220669319</v>
      </c>
      <c r="AZ39" s="49">
        <v>20</v>
      </c>
      <c r="BF39" s="312"/>
      <c r="BG39" s="46" t="s">
        <v>21</v>
      </c>
      <c r="BH39" s="47">
        <v>5.55</v>
      </c>
      <c r="BI39" s="48">
        <v>2.7999060134601885</v>
      </c>
      <c r="BJ39" s="49">
        <v>20</v>
      </c>
    </row>
    <row r="40" spans="2:66" ht="15" thickBot="1">
      <c r="P40" s="304" t="s">
        <v>21</v>
      </c>
      <c r="Q40" s="50" t="s">
        <v>4</v>
      </c>
      <c r="R40" s="51">
        <v>1.5075438526315792</v>
      </c>
      <c r="S40" s="52">
        <v>0.42629927828401176</v>
      </c>
      <c r="T40" s="53">
        <v>19</v>
      </c>
      <c r="Z40" s="304" t="s">
        <v>21</v>
      </c>
      <c r="AA40" s="50" t="s">
        <v>4</v>
      </c>
      <c r="AB40" s="51">
        <v>1.3815</v>
      </c>
      <c r="AC40" s="52">
        <v>0.82841176514555792</v>
      </c>
      <c r="AD40" s="53">
        <v>20</v>
      </c>
      <c r="AL40" s="304" t="s">
        <v>21</v>
      </c>
      <c r="AM40" s="50" t="s">
        <v>4</v>
      </c>
      <c r="AN40" s="51">
        <v>1040.4000000000001</v>
      </c>
      <c r="AO40" s="52">
        <v>405.13576671738605</v>
      </c>
      <c r="AP40" s="53">
        <v>20</v>
      </c>
      <c r="AV40" s="304" t="s">
        <v>21</v>
      </c>
      <c r="AW40" s="50" t="s">
        <v>4</v>
      </c>
      <c r="AX40" s="51">
        <v>307.79999999999995</v>
      </c>
      <c r="AY40" s="52">
        <v>80.58313784696621</v>
      </c>
      <c r="AZ40" s="53">
        <v>20</v>
      </c>
      <c r="BF40" s="304" t="s">
        <v>21</v>
      </c>
      <c r="BG40" s="50" t="s">
        <v>4</v>
      </c>
      <c r="BH40" s="51">
        <v>6</v>
      </c>
      <c r="BI40" s="52">
        <v>2.7909628596974425</v>
      </c>
      <c r="BJ40" s="53">
        <v>20</v>
      </c>
    </row>
    <row r="41" spans="2:66">
      <c r="P41" s="300"/>
      <c r="Q41" s="27" t="s">
        <v>5</v>
      </c>
      <c r="R41" s="45">
        <v>1.445967625</v>
      </c>
      <c r="S41" s="19">
        <v>0.4351435712866647</v>
      </c>
      <c r="T41" s="29">
        <v>16</v>
      </c>
      <c r="Z41" s="300"/>
      <c r="AA41" s="27" t="s">
        <v>5</v>
      </c>
      <c r="AB41" s="45">
        <v>1.2272222222222224</v>
      </c>
      <c r="AC41" s="19">
        <v>0.89079479089020508</v>
      </c>
      <c r="AD41" s="29">
        <v>18</v>
      </c>
      <c r="AL41" s="300"/>
      <c r="AM41" s="27" t="s">
        <v>5</v>
      </c>
      <c r="AN41" s="45">
        <v>862</v>
      </c>
      <c r="AO41" s="19">
        <v>325.81192698350668</v>
      </c>
      <c r="AP41" s="29">
        <v>18</v>
      </c>
      <c r="AV41" s="300"/>
      <c r="AW41" s="27" t="s">
        <v>5</v>
      </c>
      <c r="AX41" s="45">
        <v>291</v>
      </c>
      <c r="AY41" s="19">
        <v>83.861229911997725</v>
      </c>
      <c r="AZ41" s="29">
        <v>18</v>
      </c>
      <c r="BF41" s="300"/>
      <c r="BG41" s="27" t="s">
        <v>5</v>
      </c>
      <c r="BH41" s="45">
        <v>5.9444444444444446</v>
      </c>
      <c r="BI41" s="19">
        <v>2.7326397972359824</v>
      </c>
      <c r="BJ41" s="29">
        <v>18</v>
      </c>
    </row>
    <row r="42" spans="2:66" ht="15" thickBot="1">
      <c r="P42" s="305"/>
      <c r="Q42" s="31" t="s">
        <v>21</v>
      </c>
      <c r="R42" s="54">
        <v>1.4793947199999999</v>
      </c>
      <c r="S42" s="21">
        <v>0.42510695156121159</v>
      </c>
      <c r="T42" s="33">
        <v>35</v>
      </c>
      <c r="Z42" s="305"/>
      <c r="AA42" s="31" t="s">
        <v>21</v>
      </c>
      <c r="AB42" s="54">
        <v>1.3084210526315792</v>
      </c>
      <c r="AC42" s="21">
        <v>0.850346594887461</v>
      </c>
      <c r="AD42" s="33">
        <v>38</v>
      </c>
      <c r="AL42" s="305"/>
      <c r="AM42" s="31" t="s">
        <v>21</v>
      </c>
      <c r="AN42" s="54">
        <v>955.89473684210509</v>
      </c>
      <c r="AO42" s="21">
        <v>375.7762265018676</v>
      </c>
      <c r="AP42" s="33">
        <v>38</v>
      </c>
      <c r="AV42" s="305"/>
      <c r="AW42" s="31" t="s">
        <v>21</v>
      </c>
      <c r="AX42" s="54">
        <v>299.84210526315786</v>
      </c>
      <c r="AY42" s="21">
        <v>81.474428525496194</v>
      </c>
      <c r="AZ42" s="33">
        <v>38</v>
      </c>
      <c r="BF42" s="305"/>
      <c r="BG42" s="31" t="s">
        <v>21</v>
      </c>
      <c r="BH42" s="54">
        <v>5.9736842105263159</v>
      </c>
      <c r="BI42" s="21">
        <v>2.7261183383850174</v>
      </c>
      <c r="BJ42" s="33">
        <v>38</v>
      </c>
    </row>
    <row r="44" spans="2:66">
      <c r="P44" s="306" t="s">
        <v>30</v>
      </c>
      <c r="Q44" s="307"/>
      <c r="R44" s="307"/>
      <c r="S44" s="307"/>
      <c r="T44" s="307"/>
      <c r="U44" s="307"/>
      <c r="V44" s="307"/>
      <c r="W44" s="307"/>
      <c r="X44" s="307"/>
      <c r="Z44" s="306" t="s">
        <v>30</v>
      </c>
      <c r="AA44" s="307"/>
      <c r="AB44" s="307"/>
      <c r="AC44" s="307"/>
      <c r="AD44" s="307"/>
      <c r="AE44" s="307"/>
      <c r="AF44" s="307"/>
      <c r="AG44" s="307"/>
      <c r="AH44" s="307"/>
      <c r="AL44" s="306" t="s">
        <v>30</v>
      </c>
      <c r="AM44" s="307"/>
      <c r="AN44" s="307"/>
      <c r="AO44" s="307"/>
      <c r="AP44" s="307"/>
      <c r="AQ44" s="307"/>
      <c r="AR44" s="307"/>
      <c r="AS44" s="307"/>
      <c r="AT44" s="307"/>
      <c r="AV44" s="306" t="s">
        <v>30</v>
      </c>
      <c r="AW44" s="307"/>
      <c r="AX44" s="307"/>
      <c r="AY44" s="307"/>
      <c r="AZ44" s="307"/>
      <c r="BA44" s="307"/>
      <c r="BB44" s="307"/>
      <c r="BC44" s="307"/>
      <c r="BD44" s="307"/>
      <c r="BF44" s="306" t="s">
        <v>30</v>
      </c>
      <c r="BG44" s="307"/>
      <c r="BH44" s="307"/>
      <c r="BI44" s="307"/>
      <c r="BJ44" s="307"/>
      <c r="BK44" s="307"/>
      <c r="BL44" s="307"/>
      <c r="BM44" s="307"/>
      <c r="BN44" s="307"/>
    </row>
    <row r="45" spans="2:66" ht="15" thickBot="1">
      <c r="P45" s="308" t="s">
        <v>62</v>
      </c>
      <c r="Q45" s="307"/>
      <c r="R45" s="307"/>
      <c r="S45" s="307"/>
      <c r="T45" s="307"/>
      <c r="U45" s="307"/>
      <c r="V45" s="307"/>
      <c r="W45" s="307"/>
      <c r="X45" s="307"/>
      <c r="Z45" s="308" t="s">
        <v>63</v>
      </c>
      <c r="AA45" s="307"/>
      <c r="AB45" s="307"/>
      <c r="AC45" s="307"/>
      <c r="AD45" s="307"/>
      <c r="AE45" s="307"/>
      <c r="AF45" s="307"/>
      <c r="AG45" s="307"/>
      <c r="AH45" s="307"/>
      <c r="AL45" s="308" t="s">
        <v>64</v>
      </c>
      <c r="AM45" s="307"/>
      <c r="AN45" s="307"/>
      <c r="AO45" s="307"/>
      <c r="AP45" s="307"/>
      <c r="AQ45" s="307"/>
      <c r="AR45" s="307"/>
      <c r="AS45" s="307"/>
      <c r="AT45" s="307"/>
      <c r="AV45" s="308" t="s">
        <v>65</v>
      </c>
      <c r="AW45" s="307"/>
      <c r="AX45" s="307"/>
      <c r="AY45" s="307"/>
      <c r="AZ45" s="307"/>
      <c r="BA45" s="307"/>
      <c r="BB45" s="307"/>
      <c r="BC45" s="307"/>
      <c r="BD45" s="307"/>
      <c r="BF45" s="308" t="s">
        <v>66</v>
      </c>
      <c r="BG45" s="307"/>
      <c r="BH45" s="307"/>
      <c r="BI45" s="307"/>
      <c r="BJ45" s="307"/>
      <c r="BK45" s="307"/>
      <c r="BL45" s="307"/>
      <c r="BM45" s="307"/>
      <c r="BN45" s="307"/>
    </row>
    <row r="46" spans="2:66" ht="31.5" thickBot="1">
      <c r="P46" s="55" t="s">
        <v>27</v>
      </c>
      <c r="Q46" s="22" t="s">
        <v>28</v>
      </c>
      <c r="R46" s="30" t="s">
        <v>26</v>
      </c>
      <c r="S46" s="30" t="s">
        <v>29</v>
      </c>
      <c r="T46" s="30" t="s">
        <v>22</v>
      </c>
      <c r="U46" s="30" t="s">
        <v>23</v>
      </c>
      <c r="V46" s="30" t="s">
        <v>24</v>
      </c>
      <c r="W46" s="30" t="s">
        <v>25</v>
      </c>
      <c r="X46" s="23" t="s">
        <v>73</v>
      </c>
      <c r="Z46" s="55" t="s">
        <v>27</v>
      </c>
      <c r="AA46" s="22" t="s">
        <v>28</v>
      </c>
      <c r="AB46" s="30" t="s">
        <v>26</v>
      </c>
      <c r="AC46" s="30" t="s">
        <v>29</v>
      </c>
      <c r="AD46" s="30" t="s">
        <v>22</v>
      </c>
      <c r="AE46" s="30" t="s">
        <v>23</v>
      </c>
      <c r="AF46" s="30" t="s">
        <v>24</v>
      </c>
      <c r="AG46" s="30" t="s">
        <v>25</v>
      </c>
      <c r="AH46" s="23" t="s">
        <v>73</v>
      </c>
      <c r="AL46" s="55" t="s">
        <v>27</v>
      </c>
      <c r="AM46" s="22" t="s">
        <v>28</v>
      </c>
      <c r="AN46" s="30" t="s">
        <v>26</v>
      </c>
      <c r="AO46" s="30" t="s">
        <v>29</v>
      </c>
      <c r="AP46" s="30" t="s">
        <v>22</v>
      </c>
      <c r="AQ46" s="30" t="s">
        <v>23</v>
      </c>
      <c r="AR46" s="30" t="s">
        <v>24</v>
      </c>
      <c r="AS46" s="30" t="s">
        <v>25</v>
      </c>
      <c r="AT46" s="23" t="s">
        <v>73</v>
      </c>
      <c r="AV46" s="55" t="s">
        <v>27</v>
      </c>
      <c r="AW46" s="22" t="s">
        <v>28</v>
      </c>
      <c r="AX46" s="30" t="s">
        <v>26</v>
      </c>
      <c r="AY46" s="30" t="s">
        <v>29</v>
      </c>
      <c r="AZ46" s="30" t="s">
        <v>22</v>
      </c>
      <c r="BA46" s="30" t="s">
        <v>23</v>
      </c>
      <c r="BB46" s="30" t="s">
        <v>24</v>
      </c>
      <c r="BC46" s="30" t="s">
        <v>25</v>
      </c>
      <c r="BD46" s="23" t="s">
        <v>73</v>
      </c>
      <c r="BF46" s="55" t="s">
        <v>27</v>
      </c>
      <c r="BG46" s="22" t="s">
        <v>28</v>
      </c>
      <c r="BH46" s="30" t="s">
        <v>26</v>
      </c>
      <c r="BI46" s="30" t="s">
        <v>29</v>
      </c>
      <c r="BJ46" s="30" t="s">
        <v>22</v>
      </c>
      <c r="BK46" s="30" t="s">
        <v>23</v>
      </c>
      <c r="BL46" s="30" t="s">
        <v>24</v>
      </c>
      <c r="BM46" s="30" t="s">
        <v>25</v>
      </c>
      <c r="BN46" s="23" t="s">
        <v>73</v>
      </c>
    </row>
    <row r="47" spans="2:66" ht="28.5">
      <c r="P47" s="16" t="s">
        <v>52</v>
      </c>
      <c r="Q47" s="56" t="s">
        <v>91</v>
      </c>
      <c r="R47" s="35">
        <v>3</v>
      </c>
      <c r="S47" s="36">
        <v>0.11157514917290801</v>
      </c>
      <c r="T47" s="36">
        <v>0.59536288090587608</v>
      </c>
      <c r="U47" s="36">
        <v>0.62279190179224198</v>
      </c>
      <c r="V47" s="36">
        <v>5.4477027198373974E-2</v>
      </c>
      <c r="W47" s="36">
        <v>1.7860886427176281</v>
      </c>
      <c r="X47" s="57">
        <v>0.15902313495346365</v>
      </c>
      <c r="Z47" s="16" t="s">
        <v>52</v>
      </c>
      <c r="AA47" s="56" t="s">
        <v>92</v>
      </c>
      <c r="AB47" s="35">
        <v>3</v>
      </c>
      <c r="AC47" s="36">
        <v>0.43290925438596872</v>
      </c>
      <c r="AD47" s="36">
        <v>0.57821963179279445</v>
      </c>
      <c r="AE47" s="36">
        <v>0.63330833980050949</v>
      </c>
      <c r="AF47" s="36">
        <v>4.8542757899466875E-2</v>
      </c>
      <c r="AG47" s="36">
        <v>1.7346588953783832</v>
      </c>
      <c r="AH47" s="57">
        <v>0.15677740532827411</v>
      </c>
      <c r="AL47" s="16" t="s">
        <v>52</v>
      </c>
      <c r="AM47" s="56" t="s">
        <v>93</v>
      </c>
      <c r="AN47" s="35">
        <v>3</v>
      </c>
      <c r="AO47" s="36">
        <v>219815.52631578967</v>
      </c>
      <c r="AP47" s="36">
        <v>1.637093834638051</v>
      </c>
      <c r="AQ47" s="36">
        <v>0.19901756731594444</v>
      </c>
      <c r="AR47" s="36">
        <v>0.1262174185504561</v>
      </c>
      <c r="AS47" s="36">
        <v>4.9112815039141529</v>
      </c>
      <c r="AT47" s="57">
        <v>0.39036136366399576</v>
      </c>
      <c r="AV47" s="16" t="s">
        <v>52</v>
      </c>
      <c r="AW47" s="56" t="s">
        <v>94</v>
      </c>
      <c r="AX47" s="35">
        <v>3</v>
      </c>
      <c r="AY47" s="36">
        <v>2562.584210526295</v>
      </c>
      <c r="AZ47" s="36">
        <v>0.36620455233681909</v>
      </c>
      <c r="BA47" s="36">
        <v>0.77782150008651052</v>
      </c>
      <c r="BB47" s="36">
        <v>3.1300770672776257E-2</v>
      </c>
      <c r="BC47" s="36">
        <v>1.0986136570104572</v>
      </c>
      <c r="BD47" s="57">
        <v>0.11436913344907973</v>
      </c>
      <c r="BF47" s="16" t="s">
        <v>52</v>
      </c>
      <c r="BG47" s="56" t="s">
        <v>95</v>
      </c>
      <c r="BH47" s="35">
        <v>3</v>
      </c>
      <c r="BI47" s="36">
        <v>2.5662280701754412</v>
      </c>
      <c r="BJ47" s="36">
        <v>0.32644936633042743</v>
      </c>
      <c r="BK47" s="36">
        <v>0.80621167585345055</v>
      </c>
      <c r="BL47" s="36">
        <v>2.799789453536226E-2</v>
      </c>
      <c r="BM47" s="36">
        <v>0.97934809899128228</v>
      </c>
      <c r="BN47" s="57">
        <v>0.10677950247964751</v>
      </c>
    </row>
    <row r="48" spans="2:66">
      <c r="P48" s="18" t="s">
        <v>31</v>
      </c>
      <c r="Q48" s="37">
        <v>74.25042324761111</v>
      </c>
      <c r="R48" s="38">
        <v>1</v>
      </c>
      <c r="S48" s="39">
        <v>74.25042324761111</v>
      </c>
      <c r="T48" s="39">
        <v>396.1988509168151</v>
      </c>
      <c r="U48" s="39">
        <v>3.2317061543560452E-19</v>
      </c>
      <c r="V48" s="39">
        <v>0.92743426174141008</v>
      </c>
      <c r="W48" s="39">
        <v>396.1988509168151</v>
      </c>
      <c r="X48" s="58">
        <v>1</v>
      </c>
      <c r="Z48" s="18" t="s">
        <v>31</v>
      </c>
      <c r="AA48" s="37">
        <v>63.678600147058873</v>
      </c>
      <c r="AB48" s="38">
        <v>1</v>
      </c>
      <c r="AC48" s="39">
        <v>63.678600147058873</v>
      </c>
      <c r="AD48" s="39">
        <v>85.052967468524429</v>
      </c>
      <c r="AE48" s="39">
        <v>8.8897195955318477E-11</v>
      </c>
      <c r="AF48" s="39">
        <v>0.71441283049925641</v>
      </c>
      <c r="AG48" s="39">
        <v>85.052967468524429</v>
      </c>
      <c r="AH48" s="58">
        <v>0.99999999999856581</v>
      </c>
      <c r="AL48" s="18" t="s">
        <v>31</v>
      </c>
      <c r="AM48" s="37">
        <v>33796098.847058825</v>
      </c>
      <c r="AN48" s="38">
        <v>1</v>
      </c>
      <c r="AO48" s="39">
        <v>33796098.847058825</v>
      </c>
      <c r="AP48" s="39">
        <v>251.6991678643034</v>
      </c>
      <c r="AQ48" s="39">
        <v>2.7771211402299616E-17</v>
      </c>
      <c r="AR48" s="39">
        <v>0.88099370308229685</v>
      </c>
      <c r="AS48" s="39">
        <v>251.6991678643034</v>
      </c>
      <c r="AT48" s="58">
        <v>1</v>
      </c>
      <c r="AV48" s="18" t="s">
        <v>31</v>
      </c>
      <c r="AW48" s="37">
        <v>3363715.1117647062</v>
      </c>
      <c r="AX48" s="38">
        <v>1</v>
      </c>
      <c r="AY48" s="39">
        <v>3363715.1117647062</v>
      </c>
      <c r="AZ48" s="39">
        <v>480.68968099955742</v>
      </c>
      <c r="BA48" s="39">
        <v>1.2186174881912471E-21</v>
      </c>
      <c r="BB48" s="39">
        <v>0.93394077780232543</v>
      </c>
      <c r="BC48" s="39">
        <v>480.68968099955742</v>
      </c>
      <c r="BD48" s="58">
        <v>1</v>
      </c>
      <c r="BF48" s="18" t="s">
        <v>31</v>
      </c>
      <c r="BG48" s="37">
        <v>1352.4720588235296</v>
      </c>
      <c r="BH48" s="38">
        <v>1</v>
      </c>
      <c r="BI48" s="39">
        <v>1352.4720588235296</v>
      </c>
      <c r="BJ48" s="39">
        <v>172.04770367598914</v>
      </c>
      <c r="BK48" s="39">
        <v>7.3705929127333888E-15</v>
      </c>
      <c r="BL48" s="39">
        <v>0.83498966795832319</v>
      </c>
      <c r="BM48" s="39">
        <v>172.04770367598914</v>
      </c>
      <c r="BN48" s="58">
        <v>1</v>
      </c>
    </row>
    <row r="49" spans="15:69">
      <c r="P49" s="18" t="s">
        <v>18</v>
      </c>
      <c r="Q49" s="37">
        <v>0.28651138925177311</v>
      </c>
      <c r="R49" s="38">
        <v>1</v>
      </c>
      <c r="S49" s="39">
        <v>0.28651138925177311</v>
      </c>
      <c r="T49" s="39">
        <v>1.5288193417777591</v>
      </c>
      <c r="U49" s="39">
        <v>0.22557610766509095</v>
      </c>
      <c r="V49" s="39">
        <v>4.6998918888342484E-2</v>
      </c>
      <c r="W49" s="39">
        <v>1.5288193417777591</v>
      </c>
      <c r="X49" s="58">
        <v>0.22393910936082639</v>
      </c>
      <c r="Z49" s="18" t="s">
        <v>18</v>
      </c>
      <c r="AA49" s="37">
        <v>0.79631308823529401</v>
      </c>
      <c r="AB49" s="38">
        <v>1</v>
      </c>
      <c r="AC49" s="39">
        <v>0.79631308823529401</v>
      </c>
      <c r="AD49" s="39">
        <v>1.0636036444272383</v>
      </c>
      <c r="AE49" s="39">
        <v>0.30967546241484456</v>
      </c>
      <c r="AF49" s="39">
        <v>3.0333551999190474E-2</v>
      </c>
      <c r="AG49" s="39">
        <v>1.0636036444272383</v>
      </c>
      <c r="AH49" s="58">
        <v>0.1706603839931955</v>
      </c>
      <c r="AL49" s="18" t="s">
        <v>18</v>
      </c>
      <c r="AM49" s="37">
        <v>321943.55294117605</v>
      </c>
      <c r="AN49" s="38">
        <v>1</v>
      </c>
      <c r="AO49" s="39">
        <v>321943.55294117605</v>
      </c>
      <c r="AP49" s="39">
        <v>2.3977005376057887</v>
      </c>
      <c r="AQ49" s="39">
        <v>0.13077272203622842</v>
      </c>
      <c r="AR49" s="39">
        <v>6.5875055352150755E-2</v>
      </c>
      <c r="AS49" s="39">
        <v>2.3977005376057887</v>
      </c>
      <c r="AT49" s="58">
        <v>0.32476074721134585</v>
      </c>
      <c r="AV49" s="18" t="s">
        <v>18</v>
      </c>
      <c r="AW49" s="37">
        <v>210.12352941176704</v>
      </c>
      <c r="AX49" s="38">
        <v>1</v>
      </c>
      <c r="AY49" s="39">
        <v>210.12352941176704</v>
      </c>
      <c r="AZ49" s="39">
        <v>3.0027576345623863E-2</v>
      </c>
      <c r="BA49" s="39">
        <v>0.86345521412961368</v>
      </c>
      <c r="BB49" s="39">
        <v>8.8238471973781541E-4</v>
      </c>
      <c r="BC49" s="39">
        <v>3.0027576345623863E-2</v>
      </c>
      <c r="BD49" s="58">
        <v>5.3256658616587904E-2</v>
      </c>
      <c r="BF49" s="18" t="s">
        <v>18</v>
      </c>
      <c r="BG49" s="37">
        <v>7.4132352941176576</v>
      </c>
      <c r="BH49" s="38">
        <v>1</v>
      </c>
      <c r="BI49" s="39">
        <v>7.4132352941176576</v>
      </c>
      <c r="BJ49" s="39">
        <v>0.94303619867178123</v>
      </c>
      <c r="BK49" s="39">
        <v>0.33835643446541286</v>
      </c>
      <c r="BL49" s="39">
        <v>2.6987815063066183E-2</v>
      </c>
      <c r="BM49" s="39">
        <v>0.94303619867178123</v>
      </c>
      <c r="BN49" s="58">
        <v>0.15663360872327037</v>
      </c>
    </row>
    <row r="50" spans="15:69">
      <c r="P50" s="18" t="s">
        <v>51</v>
      </c>
      <c r="Q50" s="37">
        <v>3.7403872579776343E-2</v>
      </c>
      <c r="R50" s="38">
        <v>1</v>
      </c>
      <c r="S50" s="39">
        <v>3.7403872579776343E-2</v>
      </c>
      <c r="T50" s="39">
        <v>0.19958635503701516</v>
      </c>
      <c r="U50" s="39">
        <v>0.6581605083957901</v>
      </c>
      <c r="V50" s="39">
        <v>6.3970833704592679E-3</v>
      </c>
      <c r="W50" s="39">
        <v>0.19958635503701516</v>
      </c>
      <c r="X50" s="58">
        <v>7.1748565463372271E-2</v>
      </c>
      <c r="Z50" s="18" t="s">
        <v>51</v>
      </c>
      <c r="AA50" s="37">
        <v>0.2466213235294108</v>
      </c>
      <c r="AB50" s="38">
        <v>1</v>
      </c>
      <c r="AC50" s="39">
        <v>0.2466213235294108</v>
      </c>
      <c r="AD50" s="39">
        <v>0.32940226950262552</v>
      </c>
      <c r="AE50" s="39">
        <v>0.56978891376225205</v>
      </c>
      <c r="AF50" s="39">
        <v>9.5953394969319986E-3</v>
      </c>
      <c r="AG50" s="39">
        <v>0.32940226950262552</v>
      </c>
      <c r="AH50" s="58">
        <v>8.6349273175748809E-2</v>
      </c>
      <c r="AL50" s="18" t="s">
        <v>51</v>
      </c>
      <c r="AM50" s="37">
        <v>325084.44705882383</v>
      </c>
      <c r="AN50" s="38">
        <v>1</v>
      </c>
      <c r="AO50" s="39">
        <v>325084.44705882383</v>
      </c>
      <c r="AP50" s="39">
        <v>2.4210925994925598</v>
      </c>
      <c r="AQ50" s="39">
        <v>0.1289718521154484</v>
      </c>
      <c r="AR50" s="39">
        <v>6.647501287554157E-2</v>
      </c>
      <c r="AS50" s="39">
        <v>2.4210925994925598</v>
      </c>
      <c r="AT50" s="58">
        <v>0.32739074081717479</v>
      </c>
      <c r="AV50" s="18" t="s">
        <v>51</v>
      </c>
      <c r="AW50" s="37">
        <v>2973.6529411764809</v>
      </c>
      <c r="AX50" s="38">
        <v>1</v>
      </c>
      <c r="AY50" s="39">
        <v>2973.6529411764809</v>
      </c>
      <c r="AZ50" s="39">
        <v>0.4249480815715127</v>
      </c>
      <c r="BA50" s="39">
        <v>0.51886105986879127</v>
      </c>
      <c r="BB50" s="39">
        <v>1.2344189468770686E-2</v>
      </c>
      <c r="BC50" s="39">
        <v>0.4249480815715127</v>
      </c>
      <c r="BD50" s="58">
        <v>9.7114812676238893E-2</v>
      </c>
      <c r="BF50" s="18" t="s">
        <v>51</v>
      </c>
      <c r="BG50" s="37">
        <v>1.470588235294251E-3</v>
      </c>
      <c r="BH50" s="38">
        <v>1</v>
      </c>
      <c r="BI50" s="39">
        <v>1.470588235294251E-3</v>
      </c>
      <c r="BJ50" s="39">
        <v>1.8707323917315321E-4</v>
      </c>
      <c r="BK50" s="39">
        <v>0.98916724118808053</v>
      </c>
      <c r="BL50" s="39">
        <v>5.5021238197949391E-6</v>
      </c>
      <c r="BM50" s="39">
        <v>1.8707323917315321E-4</v>
      </c>
      <c r="BN50" s="58">
        <v>5.002024969955865E-2</v>
      </c>
    </row>
    <row r="51" spans="15:69" ht="28.5">
      <c r="P51" s="18" t="s">
        <v>53</v>
      </c>
      <c r="Q51" s="37">
        <v>5.4413462582652474E-3</v>
      </c>
      <c r="R51" s="38">
        <v>1</v>
      </c>
      <c r="S51" s="39">
        <v>5.4413462582652474E-3</v>
      </c>
      <c r="T51" s="39">
        <v>2.9034920484908668E-2</v>
      </c>
      <c r="U51" s="39">
        <v>0.86580567861573021</v>
      </c>
      <c r="V51" s="39">
        <v>9.3573392015941308E-4</v>
      </c>
      <c r="W51" s="39">
        <v>2.9034920484908668E-2</v>
      </c>
      <c r="X51" s="58">
        <v>5.313151176845865E-2</v>
      </c>
      <c r="Z51" s="18" t="s">
        <v>53</v>
      </c>
      <c r="AA51" s="37">
        <v>0.22357191176470656</v>
      </c>
      <c r="AB51" s="38">
        <v>1</v>
      </c>
      <c r="AC51" s="39">
        <v>0.22357191176470656</v>
      </c>
      <c r="AD51" s="39">
        <v>0.29861608914588667</v>
      </c>
      <c r="AE51" s="39">
        <v>0.58831976740873848</v>
      </c>
      <c r="AF51" s="39">
        <v>8.7063597076264092E-3</v>
      </c>
      <c r="AG51" s="39">
        <v>0.29861608914588667</v>
      </c>
      <c r="AH51" s="58">
        <v>8.2899296008452028E-2</v>
      </c>
      <c r="AL51" s="18" t="s">
        <v>53</v>
      </c>
      <c r="AM51" s="37">
        <v>24336.211764705946</v>
      </c>
      <c r="AN51" s="38">
        <v>1</v>
      </c>
      <c r="AO51" s="39">
        <v>24336.211764705946</v>
      </c>
      <c r="AP51" s="39">
        <v>0.18124589698550467</v>
      </c>
      <c r="AQ51" s="39">
        <v>0.6729876413146606</v>
      </c>
      <c r="AR51" s="39">
        <v>5.3024953371137657E-3</v>
      </c>
      <c r="AS51" s="39">
        <v>0.18124589698550467</v>
      </c>
      <c r="AT51" s="58">
        <v>6.9839467680833489E-2</v>
      </c>
      <c r="AV51" s="18" t="s">
        <v>53</v>
      </c>
      <c r="AW51" s="37">
        <v>4669.8882352941037</v>
      </c>
      <c r="AX51" s="38">
        <v>1</v>
      </c>
      <c r="AY51" s="39">
        <v>4669.8882352941037</v>
      </c>
      <c r="AZ51" s="39">
        <v>0.66734756408946783</v>
      </c>
      <c r="BA51" s="39">
        <v>0.41966538338921178</v>
      </c>
      <c r="BB51" s="39">
        <v>1.9250032407461908E-2</v>
      </c>
      <c r="BC51" s="39">
        <v>0.66734756408946783</v>
      </c>
      <c r="BD51" s="58">
        <v>0.12476369055346082</v>
      </c>
      <c r="BF51" s="18" t="s">
        <v>53</v>
      </c>
      <c r="BG51" s="37">
        <v>0.11911764705882198</v>
      </c>
      <c r="BH51" s="38">
        <v>1</v>
      </c>
      <c r="BI51" s="39">
        <v>0.11911764705882198</v>
      </c>
      <c r="BJ51" s="39">
        <v>1.515293237302384E-2</v>
      </c>
      <c r="BK51" s="39">
        <v>0.90275488789118485</v>
      </c>
      <c r="BL51" s="39">
        <v>4.4547594429900203E-4</v>
      </c>
      <c r="BM51" s="39">
        <v>1.515293237302384E-2</v>
      </c>
      <c r="BN51" s="58">
        <v>5.164183564550795E-2</v>
      </c>
    </row>
    <row r="52" spans="15:69">
      <c r="P52" s="18" t="s">
        <v>32</v>
      </c>
      <c r="Q52" s="37">
        <v>5.8096158415139287</v>
      </c>
      <c r="R52" s="38">
        <v>31</v>
      </c>
      <c r="S52" s="39">
        <v>0.18740696262948156</v>
      </c>
      <c r="T52" s="7"/>
      <c r="U52" s="7"/>
      <c r="V52" s="7"/>
      <c r="W52" s="7"/>
      <c r="X52" s="8"/>
      <c r="Z52" s="18" t="s">
        <v>32</v>
      </c>
      <c r="AA52" s="37">
        <v>25.45557749999999</v>
      </c>
      <c r="AB52" s="38">
        <v>34</v>
      </c>
      <c r="AC52" s="39">
        <v>0.74869345588235259</v>
      </c>
      <c r="AD52" s="7"/>
      <c r="AE52" s="7"/>
      <c r="AF52" s="7"/>
      <c r="AG52" s="7"/>
      <c r="AH52" s="8"/>
      <c r="AL52" s="18" t="s">
        <v>32</v>
      </c>
      <c r="AM52" s="37">
        <v>4565240.9999999991</v>
      </c>
      <c r="AN52" s="38">
        <v>34</v>
      </c>
      <c r="AO52" s="39">
        <v>134271.79411764702</v>
      </c>
      <c r="AP52" s="7"/>
      <c r="AQ52" s="7"/>
      <c r="AR52" s="7"/>
      <c r="AS52" s="7"/>
      <c r="AT52" s="8"/>
      <c r="AV52" s="18" t="s">
        <v>32</v>
      </c>
      <c r="AW52" s="37">
        <v>237921.30000000002</v>
      </c>
      <c r="AX52" s="38">
        <v>34</v>
      </c>
      <c r="AY52" s="39">
        <v>6997.6852941176476</v>
      </c>
      <c r="AZ52" s="7"/>
      <c r="BA52" s="7"/>
      <c r="BB52" s="7"/>
      <c r="BC52" s="7"/>
      <c r="BD52" s="8"/>
      <c r="BF52" s="18" t="s">
        <v>32</v>
      </c>
      <c r="BG52" s="37">
        <v>267.27500000000003</v>
      </c>
      <c r="BH52" s="38">
        <v>34</v>
      </c>
      <c r="BI52" s="39">
        <v>7.861029411764707</v>
      </c>
      <c r="BJ52" s="7"/>
      <c r="BK52" s="7"/>
      <c r="BL52" s="7"/>
      <c r="BM52" s="7"/>
      <c r="BN52" s="8"/>
    </row>
    <row r="53" spans="15:69">
      <c r="P53" s="18" t="s">
        <v>21</v>
      </c>
      <c r="Q53" s="37">
        <v>82.745647103768405</v>
      </c>
      <c r="R53" s="38">
        <v>35</v>
      </c>
      <c r="S53" s="7"/>
      <c r="T53" s="7"/>
      <c r="U53" s="7"/>
      <c r="V53" s="7"/>
      <c r="W53" s="7"/>
      <c r="X53" s="8"/>
      <c r="Z53" s="18" t="s">
        <v>21</v>
      </c>
      <c r="AA53" s="37">
        <v>91.808999999999983</v>
      </c>
      <c r="AB53" s="38">
        <v>38</v>
      </c>
      <c r="AC53" s="7"/>
      <c r="AD53" s="7"/>
      <c r="AE53" s="7"/>
      <c r="AF53" s="7"/>
      <c r="AG53" s="7"/>
      <c r="AH53" s="8"/>
      <c r="AL53" s="18" t="s">
        <v>21</v>
      </c>
      <c r="AM53" s="37">
        <v>39946608</v>
      </c>
      <c r="AN53" s="38">
        <v>38</v>
      </c>
      <c r="AO53" s="7"/>
      <c r="AP53" s="7"/>
      <c r="AQ53" s="7"/>
      <c r="AR53" s="7"/>
      <c r="AS53" s="7"/>
      <c r="AT53" s="8"/>
      <c r="AV53" s="18" t="s">
        <v>21</v>
      </c>
      <c r="AW53" s="37">
        <v>3662010</v>
      </c>
      <c r="AX53" s="38">
        <v>38</v>
      </c>
      <c r="AY53" s="7"/>
      <c r="AZ53" s="7"/>
      <c r="BA53" s="7"/>
      <c r="BB53" s="7"/>
      <c r="BC53" s="7"/>
      <c r="BD53" s="8"/>
      <c r="BF53" s="18" t="s">
        <v>21</v>
      </c>
      <c r="BG53" s="37">
        <v>1631</v>
      </c>
      <c r="BH53" s="38">
        <v>38</v>
      </c>
      <c r="BI53" s="7"/>
      <c r="BJ53" s="7"/>
      <c r="BK53" s="7"/>
      <c r="BL53" s="7"/>
      <c r="BM53" s="7"/>
      <c r="BN53" s="8"/>
    </row>
    <row r="54" spans="15:69" ht="29.25" thickBot="1">
      <c r="P54" s="20" t="s">
        <v>54</v>
      </c>
      <c r="Q54" s="40">
        <v>6.1443412890326528</v>
      </c>
      <c r="R54" s="41">
        <v>34</v>
      </c>
      <c r="S54" s="9"/>
      <c r="T54" s="9"/>
      <c r="U54" s="9"/>
      <c r="V54" s="9"/>
      <c r="W54" s="9"/>
      <c r="X54" s="10"/>
      <c r="Z54" s="20" t="s">
        <v>54</v>
      </c>
      <c r="AA54" s="40">
        <v>26.754305263157896</v>
      </c>
      <c r="AB54" s="41">
        <v>37</v>
      </c>
      <c r="AC54" s="9"/>
      <c r="AD54" s="9"/>
      <c r="AE54" s="9"/>
      <c r="AF54" s="9"/>
      <c r="AG54" s="9"/>
      <c r="AH54" s="10"/>
      <c r="AL54" s="20" t="s">
        <v>54</v>
      </c>
      <c r="AM54" s="40">
        <v>5224687.5789473681</v>
      </c>
      <c r="AN54" s="41">
        <v>37</v>
      </c>
      <c r="AO54" s="9"/>
      <c r="AP54" s="9"/>
      <c r="AQ54" s="9"/>
      <c r="AR54" s="9"/>
      <c r="AS54" s="9"/>
      <c r="AT54" s="10"/>
      <c r="AV54" s="20" t="s">
        <v>54</v>
      </c>
      <c r="AW54" s="40">
        <v>245609.0526315789</v>
      </c>
      <c r="AX54" s="41">
        <v>37</v>
      </c>
      <c r="AY54" s="9"/>
      <c r="AZ54" s="9"/>
      <c r="BA54" s="9"/>
      <c r="BB54" s="9"/>
      <c r="BC54" s="9"/>
      <c r="BD54" s="10"/>
      <c r="BF54" s="20" t="s">
        <v>54</v>
      </c>
      <c r="BG54" s="40">
        <v>274.97368421052636</v>
      </c>
      <c r="BH54" s="41">
        <v>37</v>
      </c>
      <c r="BI54" s="9"/>
      <c r="BJ54" s="9"/>
      <c r="BK54" s="9"/>
      <c r="BL54" s="9"/>
      <c r="BM54" s="9"/>
      <c r="BN54" s="10"/>
    </row>
    <row r="55" spans="15:69">
      <c r="P55" s="309" t="s">
        <v>96</v>
      </c>
      <c r="Q55" s="307"/>
      <c r="R55" s="307"/>
      <c r="S55" s="307"/>
      <c r="T55" s="307"/>
      <c r="U55" s="307"/>
      <c r="V55" s="307"/>
      <c r="W55" s="307"/>
      <c r="X55" s="307"/>
      <c r="Z55" s="309" t="s">
        <v>97</v>
      </c>
      <c r="AA55" s="307"/>
      <c r="AB55" s="307"/>
      <c r="AC55" s="307"/>
      <c r="AD55" s="307"/>
      <c r="AE55" s="307"/>
      <c r="AF55" s="307"/>
      <c r="AG55" s="307"/>
      <c r="AH55" s="307"/>
      <c r="AL55" s="309" t="s">
        <v>98</v>
      </c>
      <c r="AM55" s="307"/>
      <c r="AN55" s="307"/>
      <c r="AO55" s="307"/>
      <c r="AP55" s="307"/>
      <c r="AQ55" s="307"/>
      <c r="AR55" s="307"/>
      <c r="AS55" s="307"/>
      <c r="AT55" s="307"/>
      <c r="AV55" s="309" t="s">
        <v>99</v>
      </c>
      <c r="AW55" s="307"/>
      <c r="AX55" s="307"/>
      <c r="AY55" s="307"/>
      <c r="AZ55" s="307"/>
      <c r="BA55" s="307"/>
      <c r="BB55" s="307"/>
      <c r="BC55" s="307"/>
      <c r="BD55" s="307"/>
      <c r="BF55" s="309" t="s">
        <v>100</v>
      </c>
      <c r="BG55" s="307"/>
      <c r="BH55" s="307"/>
      <c r="BI55" s="307"/>
      <c r="BJ55" s="307"/>
      <c r="BK55" s="307"/>
      <c r="BL55" s="307"/>
      <c r="BM55" s="307"/>
      <c r="BN55" s="307"/>
    </row>
    <row r="57" spans="15:69" ht="15" customHeight="1"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</row>
    <row r="58" spans="15:69" ht="15" customHeight="1"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</row>
    <row r="59" spans="15:69" ht="15" customHeight="1"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</row>
    <row r="60" spans="15:69" ht="14.25" customHeight="1"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</row>
    <row r="61" spans="15:69" ht="15" customHeight="1"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</row>
    <row r="62" spans="15:69" ht="15" customHeight="1"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</row>
    <row r="63" spans="15:69" ht="15" customHeight="1"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</row>
    <row r="64" spans="15:69" ht="15" customHeight="1"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</row>
    <row r="65" spans="15:69" ht="15" customHeight="1"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</row>
    <row r="66" spans="15:69" ht="14.25" customHeight="1"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</row>
    <row r="67" spans="15:69" ht="15" customHeight="1"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</row>
    <row r="68" spans="15:69" ht="15" customHeight="1"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</row>
    <row r="69" spans="15:69" ht="15" customHeight="1"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</row>
    <row r="70" spans="15:69" ht="15" customHeight="1"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</row>
    <row r="71" spans="15:69" ht="15" customHeight="1"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</row>
    <row r="72" spans="15:69" ht="15" customHeight="1"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</row>
    <row r="73" spans="15:69" ht="14.25" customHeight="1"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</row>
    <row r="74" spans="15:69" ht="15" customHeight="1"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</row>
    <row r="75" spans="15:69" ht="15" customHeight="1"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</row>
    <row r="76" spans="15:69" ht="15" customHeight="1"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</row>
    <row r="77" spans="15:69" ht="15" customHeight="1"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</row>
    <row r="78" spans="15:69" ht="15" customHeight="1"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</row>
    <row r="79" spans="15:69" ht="15" customHeight="1"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</row>
    <row r="80" spans="15:69" ht="15" customHeight="1"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</row>
    <row r="81" spans="15:69" ht="15" customHeight="1"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</row>
    <row r="82" spans="15:69" ht="15" customHeight="1"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</row>
    <row r="83" spans="15:69" ht="14.25" customHeight="1"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</row>
    <row r="84" spans="15:69" ht="15" customHeight="1"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</row>
    <row r="85" spans="15:69" ht="15" customHeight="1"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</row>
    <row r="86" spans="15:69" ht="15" customHeight="1"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</row>
    <row r="87" spans="15:69" ht="15" customHeight="1"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</row>
    <row r="88" spans="15:69" ht="15" customHeight="1"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</row>
    <row r="89" spans="15:69" ht="15" customHeight="1"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</row>
    <row r="90" spans="15:69" ht="15" customHeight="1"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</row>
    <row r="91" spans="15:69" ht="15" customHeight="1"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</row>
    <row r="92" spans="15:69" ht="14.25" customHeight="1"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</row>
    <row r="93" spans="15:69" ht="15" customHeight="1"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</row>
    <row r="94" spans="15:69" ht="15" customHeight="1"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</row>
    <row r="95" spans="15:69" ht="15" customHeight="1"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</row>
    <row r="96" spans="15:69" ht="15" customHeight="1"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</row>
    <row r="97" spans="15:70" ht="15" customHeight="1"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</row>
    <row r="98" spans="15:70" ht="15" customHeight="1"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</row>
    <row r="99" spans="15:70" ht="15" customHeight="1"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</row>
    <row r="100" spans="15:70" ht="15" customHeight="1"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</row>
    <row r="101" spans="15:70" ht="15" customHeight="1"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</row>
    <row r="102" spans="15:70" ht="15" customHeight="1"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</row>
    <row r="103" spans="15:70" ht="14.25" customHeight="1"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</row>
    <row r="104" spans="15:70" ht="15" customHeight="1"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</row>
    <row r="105" spans="15:70" ht="15" customHeight="1"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</row>
    <row r="106" spans="15:70" ht="15" customHeight="1"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</row>
    <row r="107" spans="15:70" ht="15" customHeight="1"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</row>
    <row r="108" spans="15:70" ht="15" customHeight="1"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29"/>
      <c r="BQ108" s="129"/>
    </row>
    <row r="109" spans="15:70" ht="15" customHeight="1"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</row>
    <row r="110" spans="15:70" ht="15" customHeight="1"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95"/>
    </row>
    <row r="111" spans="15:70" ht="14.25" customHeight="1"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29"/>
    </row>
    <row r="112" spans="15:70" ht="15" customHeight="1"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29"/>
      <c r="BN112" s="129"/>
      <c r="BO112" s="129"/>
      <c r="BP112" s="129"/>
      <c r="BQ112" s="129"/>
    </row>
    <row r="113" spans="15:69" ht="15" customHeight="1"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29"/>
      <c r="BN113" s="129"/>
      <c r="BO113" s="129"/>
      <c r="BP113" s="129"/>
      <c r="BQ113" s="129"/>
    </row>
    <row r="114" spans="15:69" ht="15" customHeight="1"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</row>
    <row r="115" spans="15:69" ht="15" customHeight="1"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</row>
    <row r="116" spans="15:69" ht="14.25" customHeight="1"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</row>
    <row r="117" spans="15:69" ht="15" customHeight="1"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</row>
    <row r="118" spans="15:69" ht="15" customHeight="1"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</row>
    <row r="119" spans="15:69" ht="15" customHeight="1"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29"/>
      <c r="BN119" s="129"/>
      <c r="BO119" s="129"/>
      <c r="BP119" s="129"/>
      <c r="BQ119" s="129"/>
    </row>
    <row r="120" spans="15:69" ht="15" customHeight="1"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29"/>
      <c r="BN120" s="129"/>
      <c r="BO120" s="129"/>
      <c r="BP120" s="129"/>
      <c r="BQ120" s="129"/>
    </row>
    <row r="121" spans="15:69" ht="15" customHeight="1"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</row>
    <row r="122" spans="15:69" ht="15" customHeight="1"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</row>
    <row r="123" spans="15:69" ht="15" customHeight="1"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</row>
    <row r="124" spans="15:69" ht="15" customHeight="1"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</row>
    <row r="125" spans="15:69" ht="14.25" customHeight="1"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</row>
    <row r="126" spans="15:69" ht="15" customHeight="1"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</row>
    <row r="127" spans="15:69" ht="15" customHeight="1"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29"/>
      <c r="BQ127" s="129"/>
    </row>
    <row r="128" spans="15:69" ht="15" customHeight="1"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</row>
    <row r="129" spans="15:69" ht="15" customHeight="1"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</row>
    <row r="130" spans="15:69" ht="15" customHeight="1"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</row>
    <row r="131" spans="15:69" ht="15" customHeight="1"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29"/>
    </row>
    <row r="132" spans="15:69" ht="15" customHeight="1"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</row>
    <row r="133" spans="15:69" ht="15" customHeight="1"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</row>
    <row r="134" spans="15:69" ht="15" customHeight="1"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</row>
    <row r="135" spans="15:69" ht="15" customHeight="1"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</row>
    <row r="136" spans="15:69" ht="14.25" customHeight="1"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</row>
    <row r="137" spans="15:69" ht="15" customHeight="1"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</row>
    <row r="138" spans="15:69" ht="15" customHeight="1"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</row>
    <row r="139" spans="15:69" ht="15" customHeight="1"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</row>
    <row r="140" spans="15:69" ht="15" customHeight="1"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</row>
    <row r="141" spans="15:69" ht="15" customHeight="1"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</row>
    <row r="142" spans="15:69" ht="15" customHeight="1"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</row>
    <row r="143" spans="15:69" ht="15" customHeight="1"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</row>
    <row r="144" spans="15:69" ht="14.25" customHeight="1"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</row>
    <row r="145" spans="15:69" ht="15" customHeight="1"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</row>
    <row r="146" spans="15:69" ht="15" customHeight="1"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</row>
    <row r="147" spans="15:69" ht="15" customHeight="1"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</row>
    <row r="148" spans="15:69" ht="15" customHeight="1"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</row>
    <row r="149" spans="15:69" ht="15" customHeight="1"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</row>
    <row r="150" spans="15:69" ht="15" customHeight="1"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</row>
    <row r="151" spans="15:69" ht="15" customHeight="1"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</row>
    <row r="152" spans="15:69" ht="15" customHeight="1"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</row>
    <row r="153" spans="15:69" ht="15" customHeight="1"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</row>
    <row r="154" spans="15:69" ht="15" customHeight="1"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</row>
    <row r="155" spans="15:69" ht="15" customHeight="1"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</row>
    <row r="156" spans="15:69" ht="15" customHeight="1"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</row>
    <row r="157" spans="15:69" ht="15" customHeight="1"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</row>
    <row r="158" spans="15:69" ht="15" customHeight="1"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</row>
    <row r="159" spans="15:69" ht="15" customHeight="1"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</row>
    <row r="160" spans="15:69" ht="15" customHeight="1"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</row>
    <row r="161" spans="15:69" ht="15" customHeight="1"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</row>
    <row r="162" spans="15:69" ht="15" customHeight="1"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</row>
    <row r="163" spans="15:69" ht="15" customHeight="1"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</row>
    <row r="164" spans="15:69" ht="15" customHeight="1"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</row>
    <row r="165" spans="15:69" ht="15" customHeight="1"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</row>
    <row r="166" spans="15:69" ht="15" customHeight="1"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  <c r="AX166" s="129"/>
      <c r="AY166" s="129"/>
      <c r="AZ166" s="129"/>
      <c r="BA166" s="129"/>
      <c r="BB166" s="129"/>
      <c r="BC166" s="129"/>
      <c r="BD166" s="129"/>
      <c r="BE166" s="129"/>
      <c r="BF166" s="129"/>
      <c r="BG166" s="129"/>
      <c r="BH166" s="129"/>
      <c r="BI166" s="129"/>
      <c r="BJ166" s="129"/>
      <c r="BK166" s="129"/>
      <c r="BL166" s="129"/>
      <c r="BM166" s="129"/>
      <c r="BN166" s="129"/>
      <c r="BO166" s="129"/>
      <c r="BP166" s="129"/>
      <c r="BQ166" s="129"/>
    </row>
    <row r="167" spans="15:69" ht="15" customHeight="1"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  <c r="BK167" s="129"/>
      <c r="BL167" s="129"/>
      <c r="BM167" s="129"/>
      <c r="BN167" s="129"/>
      <c r="BO167" s="129"/>
      <c r="BP167" s="129"/>
      <c r="BQ167" s="129"/>
    </row>
    <row r="168" spans="15:69" ht="15" customHeight="1"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129"/>
      <c r="AY168" s="129"/>
      <c r="AZ168" s="129"/>
      <c r="BA168" s="129"/>
      <c r="BB168" s="129"/>
      <c r="BC168" s="129"/>
      <c r="BD168" s="129"/>
      <c r="BE168" s="129"/>
      <c r="BF168" s="129"/>
      <c r="BG168" s="129"/>
      <c r="BH168" s="129"/>
      <c r="BI168" s="129"/>
      <c r="BJ168" s="129"/>
      <c r="BK168" s="129"/>
      <c r="BL168" s="129"/>
      <c r="BM168" s="129"/>
      <c r="BN168" s="129"/>
      <c r="BO168" s="129"/>
      <c r="BP168" s="129"/>
      <c r="BQ168" s="129"/>
    </row>
    <row r="169" spans="15:69" ht="15" customHeight="1"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  <c r="BK169" s="129"/>
      <c r="BL169" s="129"/>
      <c r="BM169" s="129"/>
      <c r="BN169" s="129"/>
      <c r="BO169" s="129"/>
      <c r="BP169" s="129"/>
      <c r="BQ169" s="129"/>
    </row>
    <row r="170" spans="15:69" ht="15" customHeight="1"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  <c r="BK170" s="129"/>
      <c r="BL170" s="129"/>
      <c r="BM170" s="129"/>
      <c r="BN170" s="129"/>
      <c r="BO170" s="129"/>
      <c r="BP170" s="129"/>
      <c r="BQ170" s="129"/>
    </row>
    <row r="171" spans="15:69" ht="15" customHeight="1"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</row>
    <row r="172" spans="15:69" ht="15" customHeight="1"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</row>
    <row r="173" spans="15:69" ht="15" customHeight="1"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</row>
    <row r="174" spans="15:69" ht="15" customHeight="1"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</row>
    <row r="175" spans="15:69" ht="15" customHeight="1"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</row>
    <row r="176" spans="15:69" ht="15" customHeight="1"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</row>
    <row r="177" spans="15:69" ht="15" customHeight="1"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</row>
    <row r="178" spans="15:69" ht="15" customHeight="1"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</row>
    <row r="179" spans="15:69" ht="15" customHeight="1"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</row>
    <row r="180" spans="15:69" ht="15" customHeight="1"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</row>
    <row r="181" spans="15:69" ht="15" customHeight="1"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</row>
    <row r="182" spans="15:69" ht="15" customHeight="1"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</row>
    <row r="183" spans="15:69" ht="15" customHeight="1"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</row>
    <row r="184" spans="15:69" ht="15" customHeight="1"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  <c r="BK184" s="129"/>
      <c r="BL184" s="129"/>
      <c r="BM184" s="129"/>
      <c r="BN184" s="129"/>
      <c r="BO184" s="129"/>
      <c r="BP184" s="129"/>
      <c r="BQ184" s="129"/>
    </row>
    <row r="185" spans="15:69" ht="15" customHeight="1"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  <c r="BK185" s="129"/>
      <c r="BL185" s="129"/>
      <c r="BM185" s="129"/>
      <c r="BN185" s="129"/>
      <c r="BO185" s="129"/>
      <c r="BP185" s="129"/>
      <c r="BQ185" s="129"/>
    </row>
    <row r="186" spans="15:69" ht="15" customHeight="1"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  <c r="BM186" s="129"/>
      <c r="BN186" s="129"/>
      <c r="BO186" s="129"/>
      <c r="BP186" s="129"/>
      <c r="BQ186" s="129"/>
    </row>
    <row r="187" spans="15:69" ht="15" customHeight="1"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  <c r="BK187" s="129"/>
      <c r="BL187" s="129"/>
      <c r="BM187" s="129"/>
      <c r="BN187" s="129"/>
      <c r="BO187" s="129"/>
      <c r="BP187" s="129"/>
      <c r="BQ187" s="129"/>
    </row>
    <row r="188" spans="15:69" ht="15" customHeight="1"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29"/>
      <c r="BQ188" s="129"/>
    </row>
    <row r="189" spans="15:69" ht="15" customHeight="1"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  <c r="AX189" s="129"/>
      <c r="AY189" s="129"/>
      <c r="AZ189" s="129"/>
      <c r="BA189" s="129"/>
      <c r="BB189" s="129"/>
      <c r="BC189" s="129"/>
      <c r="BD189" s="129"/>
      <c r="BE189" s="129"/>
      <c r="BF189" s="129"/>
      <c r="BG189" s="129"/>
      <c r="BH189" s="129"/>
      <c r="BI189" s="129"/>
      <c r="BJ189" s="129"/>
      <c r="BK189" s="129"/>
      <c r="BL189" s="129"/>
      <c r="BM189" s="129"/>
      <c r="BN189" s="129"/>
      <c r="BO189" s="129"/>
      <c r="BP189" s="129"/>
      <c r="BQ189" s="129"/>
    </row>
    <row r="190" spans="15:69" ht="15" customHeight="1"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  <c r="BK190" s="129"/>
      <c r="BL190" s="129"/>
      <c r="BM190" s="129"/>
      <c r="BN190" s="129"/>
      <c r="BO190" s="129"/>
      <c r="BP190" s="129"/>
      <c r="BQ190" s="129"/>
    </row>
    <row r="191" spans="15:69" ht="15" customHeight="1"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29"/>
      <c r="BQ191" s="129"/>
    </row>
    <row r="192" spans="15:69" ht="15" customHeight="1"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29"/>
      <c r="BQ192" s="129"/>
    </row>
    <row r="193" spans="15:69" ht="15" customHeight="1"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  <c r="AX193" s="129"/>
      <c r="AY193" s="129"/>
      <c r="AZ193" s="129"/>
      <c r="BA193" s="129"/>
      <c r="BB193" s="129"/>
      <c r="BC193" s="129"/>
      <c r="BD193" s="129"/>
      <c r="BE193" s="129"/>
      <c r="BF193" s="129"/>
      <c r="BG193" s="129"/>
      <c r="BH193" s="129"/>
      <c r="BI193" s="129"/>
      <c r="BJ193" s="129"/>
      <c r="BK193" s="129"/>
      <c r="BL193" s="129"/>
      <c r="BM193" s="129"/>
      <c r="BN193" s="129"/>
      <c r="BO193" s="129"/>
      <c r="BP193" s="129"/>
      <c r="BQ193" s="129"/>
    </row>
    <row r="194" spans="15:69" ht="15" customHeight="1"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29"/>
      <c r="BQ194" s="129"/>
    </row>
    <row r="195" spans="15:69" ht="15" customHeight="1"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  <c r="BK195" s="129"/>
      <c r="BL195" s="129"/>
      <c r="BM195" s="129"/>
      <c r="BN195" s="129"/>
      <c r="BO195" s="129"/>
      <c r="BP195" s="129"/>
      <c r="BQ195" s="129"/>
    </row>
    <row r="196" spans="15:69" ht="15" customHeight="1"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  <c r="BK196" s="129"/>
      <c r="BL196" s="129"/>
      <c r="BM196" s="129"/>
      <c r="BN196" s="129"/>
      <c r="BO196" s="129"/>
      <c r="BP196" s="129"/>
      <c r="BQ196" s="129"/>
    </row>
    <row r="197" spans="15:69" ht="15" customHeight="1"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</row>
    <row r="198" spans="15:69" ht="15" customHeight="1"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</row>
    <row r="199" spans="15:69" ht="15" customHeight="1"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129"/>
      <c r="BM199" s="129"/>
      <c r="BN199" s="129"/>
      <c r="BO199" s="129"/>
      <c r="BP199" s="129"/>
      <c r="BQ199" s="129"/>
    </row>
    <row r="200" spans="15:69" ht="15" customHeight="1"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  <c r="BK200" s="129"/>
      <c r="BL200" s="129"/>
      <c r="BM200" s="129"/>
      <c r="BN200" s="129"/>
      <c r="BO200" s="129"/>
      <c r="BP200" s="129"/>
      <c r="BQ200" s="129"/>
    </row>
    <row r="201" spans="15:69" ht="15" customHeight="1"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129"/>
    </row>
    <row r="202" spans="15:69" ht="15" customHeight="1"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</row>
    <row r="203" spans="15:69" ht="15" customHeight="1"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129"/>
    </row>
    <row r="204" spans="15:69" ht="15" customHeight="1"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</row>
    <row r="205" spans="15:69" ht="15" customHeight="1"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</row>
    <row r="206" spans="15:69" ht="15" customHeight="1"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</row>
    <row r="207" spans="15:69" ht="15" customHeight="1"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</row>
    <row r="208" spans="15:69" ht="15" customHeight="1"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29"/>
      <c r="BQ208" s="129"/>
    </row>
    <row r="209" spans="15:69" ht="15" customHeight="1"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  <c r="BK209" s="129"/>
      <c r="BL209" s="129"/>
      <c r="BM209" s="129"/>
      <c r="BN209" s="129"/>
      <c r="BO209" s="129"/>
      <c r="BP209" s="129"/>
      <c r="BQ209" s="129"/>
    </row>
    <row r="210" spans="15:69" ht="15" customHeight="1"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29"/>
      <c r="BQ210" s="129"/>
    </row>
    <row r="211" spans="15:69" ht="15" customHeight="1"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9"/>
      <c r="AY211" s="129"/>
      <c r="AZ211" s="129"/>
      <c r="BA211" s="129"/>
      <c r="BB211" s="129"/>
      <c r="BC211" s="129"/>
      <c r="BD211" s="129"/>
      <c r="BE211" s="129"/>
      <c r="BF211" s="129"/>
      <c r="BG211" s="129"/>
      <c r="BH211" s="129"/>
      <c r="BI211" s="129"/>
      <c r="BJ211" s="129"/>
      <c r="BK211" s="129"/>
      <c r="BL211" s="129"/>
      <c r="BM211" s="129"/>
      <c r="BN211" s="129"/>
      <c r="BO211" s="129"/>
      <c r="BP211" s="129"/>
      <c r="BQ211" s="129"/>
    </row>
    <row r="212" spans="15:69" ht="15" customHeight="1"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  <c r="AX212" s="129"/>
      <c r="AY212" s="129"/>
      <c r="AZ212" s="129"/>
      <c r="BA212" s="129"/>
      <c r="BB212" s="129"/>
      <c r="BC212" s="129"/>
      <c r="BD212" s="129"/>
      <c r="BE212" s="129"/>
      <c r="BF212" s="129"/>
      <c r="BG212" s="129"/>
      <c r="BH212" s="129"/>
      <c r="BI212" s="129"/>
      <c r="BJ212" s="129"/>
      <c r="BK212" s="129"/>
      <c r="BL212" s="129"/>
      <c r="BM212" s="129"/>
      <c r="BN212" s="129"/>
      <c r="BO212" s="129"/>
      <c r="BP212" s="129"/>
      <c r="BQ212" s="129"/>
    </row>
    <row r="213" spans="15:69" ht="15" customHeight="1"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129"/>
      <c r="BQ213" s="129"/>
    </row>
    <row r="214" spans="15:69" ht="15" customHeight="1"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29"/>
      <c r="BQ214" s="129"/>
    </row>
    <row r="215" spans="15:69" ht="15" customHeight="1"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129"/>
      <c r="BQ215" s="129"/>
    </row>
    <row r="216" spans="15:69" ht="15" customHeight="1"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129"/>
      <c r="BQ216" s="129"/>
    </row>
    <row r="217" spans="15:69" ht="15" customHeight="1"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129"/>
      <c r="BQ217" s="129"/>
    </row>
    <row r="218" spans="15:69" ht="15" customHeight="1"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  <c r="BK218" s="129"/>
      <c r="BL218" s="129"/>
      <c r="BM218" s="129"/>
      <c r="BN218" s="129"/>
      <c r="BO218" s="129"/>
      <c r="BP218" s="129"/>
      <c r="BQ218" s="129"/>
    </row>
    <row r="219" spans="15:69" ht="15" customHeight="1"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  <c r="BK219" s="129"/>
      <c r="BL219" s="129"/>
      <c r="BM219" s="129"/>
      <c r="BN219" s="129"/>
      <c r="BO219" s="129"/>
      <c r="BP219" s="129"/>
      <c r="BQ219" s="129"/>
    </row>
    <row r="220" spans="15:69" ht="15" customHeight="1"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  <c r="BK220" s="129"/>
      <c r="BL220" s="129"/>
      <c r="BM220" s="129"/>
      <c r="BN220" s="129"/>
      <c r="BO220" s="129"/>
      <c r="BP220" s="129"/>
      <c r="BQ220" s="129"/>
    </row>
    <row r="221" spans="15:69" ht="15" customHeight="1"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  <c r="BK221" s="129"/>
      <c r="BL221" s="129"/>
      <c r="BM221" s="129"/>
      <c r="BN221" s="129"/>
      <c r="BO221" s="129"/>
      <c r="BP221" s="129"/>
      <c r="BQ221" s="129"/>
    </row>
    <row r="222" spans="15:69" ht="15" customHeight="1"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  <c r="BG222" s="129"/>
      <c r="BH222" s="129"/>
      <c r="BI222" s="129"/>
      <c r="BJ222" s="129"/>
      <c r="BK222" s="129"/>
      <c r="BL222" s="129"/>
      <c r="BM222" s="129"/>
      <c r="BN222" s="129"/>
      <c r="BO222" s="129"/>
      <c r="BP222" s="129"/>
      <c r="BQ222" s="129"/>
    </row>
    <row r="223" spans="15:69" ht="15" customHeight="1"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129"/>
      <c r="BQ223" s="129"/>
    </row>
    <row r="224" spans="15:69" ht="15" customHeight="1"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29"/>
      <c r="BQ224" s="129"/>
    </row>
    <row r="225" spans="15:69" ht="15" customHeight="1"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  <c r="AX225" s="129"/>
      <c r="AY225" s="129"/>
      <c r="AZ225" s="129"/>
      <c r="BA225" s="129"/>
      <c r="BB225" s="129"/>
      <c r="BC225" s="129"/>
      <c r="BD225" s="129"/>
      <c r="BE225" s="129"/>
      <c r="BF225" s="129"/>
      <c r="BG225" s="129"/>
      <c r="BH225" s="129"/>
      <c r="BI225" s="129"/>
      <c r="BJ225" s="129"/>
      <c r="BK225" s="129"/>
      <c r="BL225" s="129"/>
      <c r="BM225" s="129"/>
      <c r="BN225" s="129"/>
      <c r="BO225" s="129"/>
      <c r="BP225" s="129"/>
      <c r="BQ225" s="129"/>
    </row>
    <row r="226" spans="15:69" ht="15" customHeight="1"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  <c r="BK226" s="129"/>
      <c r="BL226" s="129"/>
      <c r="BM226" s="129"/>
      <c r="BN226" s="129"/>
      <c r="BO226" s="129"/>
      <c r="BP226" s="129"/>
      <c r="BQ226" s="129"/>
    </row>
    <row r="227" spans="15:69" ht="15" customHeight="1"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29"/>
      <c r="BQ227" s="129"/>
    </row>
    <row r="228" spans="15:69" ht="15" customHeight="1"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  <c r="BM228" s="129"/>
      <c r="BN228" s="129"/>
      <c r="BO228" s="129"/>
      <c r="BP228" s="129"/>
      <c r="BQ228" s="129"/>
    </row>
    <row r="229" spans="15:69" ht="15" customHeight="1"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  <c r="BK229" s="129"/>
      <c r="BL229" s="129"/>
      <c r="BM229" s="129"/>
      <c r="BN229" s="129"/>
      <c r="BO229" s="129"/>
      <c r="BP229" s="129"/>
      <c r="BQ229" s="129"/>
    </row>
    <row r="230" spans="15:69" ht="15" customHeight="1"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29"/>
      <c r="BE230" s="129"/>
      <c r="BF230" s="129"/>
      <c r="BG230" s="129"/>
      <c r="BH230" s="129"/>
      <c r="BI230" s="129"/>
      <c r="BJ230" s="129"/>
      <c r="BK230" s="129"/>
      <c r="BL230" s="129"/>
      <c r="BM230" s="129"/>
      <c r="BN230" s="129"/>
      <c r="BO230" s="129"/>
      <c r="BP230" s="129"/>
      <c r="BQ230" s="129"/>
    </row>
    <row r="231" spans="15:69" ht="15" customHeight="1"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  <c r="AX231" s="129"/>
      <c r="AY231" s="129"/>
      <c r="AZ231" s="129"/>
      <c r="BA231" s="129"/>
      <c r="BB231" s="129"/>
      <c r="BC231" s="129"/>
      <c r="BD231" s="129"/>
      <c r="BE231" s="129"/>
      <c r="BF231" s="129"/>
      <c r="BG231" s="129"/>
      <c r="BH231" s="129"/>
      <c r="BI231" s="129"/>
      <c r="BJ231" s="129"/>
      <c r="BK231" s="129"/>
      <c r="BL231" s="129"/>
      <c r="BM231" s="129"/>
      <c r="BN231" s="129"/>
      <c r="BO231" s="129"/>
      <c r="BP231" s="129"/>
      <c r="BQ231" s="129"/>
    </row>
    <row r="232" spans="15:69" ht="15" customHeight="1"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  <c r="BK232" s="129"/>
      <c r="BL232" s="129"/>
      <c r="BM232" s="129"/>
      <c r="BN232" s="129"/>
      <c r="BO232" s="129"/>
      <c r="BP232" s="129"/>
      <c r="BQ232" s="129"/>
    </row>
    <row r="233" spans="15:69" ht="15" customHeight="1"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  <c r="BG233" s="129"/>
      <c r="BH233" s="129"/>
      <c r="BI233" s="129"/>
      <c r="BJ233" s="129"/>
      <c r="BK233" s="129"/>
      <c r="BL233" s="129"/>
      <c r="BM233" s="129"/>
      <c r="BN233" s="129"/>
      <c r="BO233" s="129"/>
      <c r="BP233" s="129"/>
      <c r="BQ233" s="129"/>
    </row>
    <row r="234" spans="15:69" ht="15" customHeight="1"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29"/>
      <c r="BQ234" s="129"/>
    </row>
    <row r="235" spans="15:69" ht="15" customHeight="1"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29"/>
      <c r="BQ235" s="129"/>
    </row>
    <row r="236" spans="15:69" ht="15" customHeight="1"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  <c r="BK236" s="129"/>
      <c r="BL236" s="129"/>
      <c r="BM236" s="129"/>
      <c r="BN236" s="129"/>
      <c r="BO236" s="129"/>
      <c r="BP236" s="129"/>
      <c r="BQ236" s="129"/>
    </row>
    <row r="237" spans="15:69" ht="15" customHeight="1"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  <c r="AX237" s="129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  <c r="BK237" s="129"/>
      <c r="BL237" s="129"/>
      <c r="BM237" s="129"/>
      <c r="BN237" s="129"/>
      <c r="BO237" s="129"/>
      <c r="BP237" s="129"/>
      <c r="BQ237" s="129"/>
    </row>
    <row r="238" spans="15:69" ht="15" customHeight="1"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  <c r="BK238" s="129"/>
      <c r="BL238" s="129"/>
      <c r="BM238" s="129"/>
      <c r="BN238" s="129"/>
      <c r="BO238" s="129"/>
      <c r="BP238" s="129"/>
      <c r="BQ238" s="129"/>
    </row>
    <row r="239" spans="15:69" ht="15" customHeight="1"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  <c r="BK239" s="129"/>
      <c r="BL239" s="129"/>
      <c r="BM239" s="129"/>
      <c r="BN239" s="129"/>
      <c r="BO239" s="129"/>
      <c r="BP239" s="129"/>
      <c r="BQ239" s="129"/>
    </row>
    <row r="240" spans="15:69" ht="15" customHeight="1"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  <c r="AE240" s="129"/>
      <c r="AF240" s="129"/>
      <c r="AG240" s="129"/>
      <c r="AH240" s="129"/>
      <c r="AI240" s="129"/>
      <c r="AJ240" s="129"/>
      <c r="AK240" s="129"/>
      <c r="AL240" s="129"/>
      <c r="AM240" s="129"/>
      <c r="AN240" s="129"/>
      <c r="AO240" s="129"/>
      <c r="AP240" s="129"/>
      <c r="AQ240" s="129"/>
      <c r="AR240" s="129"/>
      <c r="AS240" s="129"/>
      <c r="AT240" s="129"/>
      <c r="AU240" s="129"/>
      <c r="AV240" s="129"/>
      <c r="AW240" s="129"/>
      <c r="AX240" s="129"/>
      <c r="AY240" s="129"/>
      <c r="AZ240" s="129"/>
      <c r="BA240" s="129"/>
      <c r="BB240" s="129"/>
      <c r="BC240" s="129"/>
      <c r="BD240" s="129"/>
      <c r="BE240" s="129"/>
      <c r="BF240" s="129"/>
      <c r="BG240" s="129"/>
      <c r="BH240" s="129"/>
      <c r="BI240" s="129"/>
      <c r="BJ240" s="129"/>
      <c r="BK240" s="129"/>
      <c r="BL240" s="129"/>
      <c r="BM240" s="129"/>
      <c r="BN240" s="129"/>
      <c r="BO240" s="129"/>
      <c r="BP240" s="129"/>
      <c r="BQ240" s="129"/>
    </row>
    <row r="241" spans="15:69" ht="15" customHeight="1"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  <c r="BG241" s="129"/>
      <c r="BH241" s="129"/>
      <c r="BI241" s="129"/>
      <c r="BJ241" s="129"/>
      <c r="BK241" s="129"/>
      <c r="BL241" s="129"/>
      <c r="BM241" s="129"/>
      <c r="BN241" s="129"/>
      <c r="BO241" s="129"/>
      <c r="BP241" s="129"/>
      <c r="BQ241" s="129"/>
    </row>
    <row r="242" spans="15:69" ht="15" customHeight="1"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  <c r="BK242" s="129"/>
      <c r="BL242" s="129"/>
      <c r="BM242" s="129"/>
      <c r="BN242" s="129"/>
      <c r="BO242" s="129"/>
      <c r="BP242" s="129"/>
      <c r="BQ242" s="129"/>
    </row>
    <row r="243" spans="15:69" ht="15" customHeight="1"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129"/>
    </row>
    <row r="244" spans="15:69" ht="15" customHeight="1"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  <c r="AG244" s="129"/>
      <c r="AH244" s="129"/>
      <c r="AI244" s="129"/>
      <c r="AJ244" s="129"/>
      <c r="AK244" s="129"/>
      <c r="AL244" s="129"/>
      <c r="AM244" s="129"/>
      <c r="AN244" s="129"/>
      <c r="AO244" s="129"/>
      <c r="AP244" s="129"/>
      <c r="AQ244" s="129"/>
      <c r="AR244" s="129"/>
      <c r="AS244" s="129"/>
      <c r="AT244" s="129"/>
      <c r="AU244" s="129"/>
      <c r="AV244" s="129"/>
      <c r="AW244" s="129"/>
      <c r="AX244" s="129"/>
      <c r="AY244" s="129"/>
      <c r="AZ244" s="129"/>
      <c r="BA244" s="129"/>
      <c r="BB244" s="129"/>
      <c r="BC244" s="129"/>
      <c r="BD244" s="129"/>
      <c r="BE244" s="129"/>
      <c r="BF244" s="129"/>
      <c r="BG244" s="129"/>
      <c r="BH244" s="129"/>
      <c r="BI244" s="129"/>
      <c r="BJ244" s="129"/>
      <c r="BK244" s="129"/>
      <c r="BL244" s="129"/>
      <c r="BM244" s="129"/>
      <c r="BN244" s="129"/>
      <c r="BO244" s="129"/>
      <c r="BP244" s="129"/>
      <c r="BQ244" s="129"/>
    </row>
    <row r="245" spans="15:69" ht="15" customHeight="1"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29"/>
      <c r="AH245" s="129"/>
      <c r="AI245" s="129"/>
      <c r="AJ245" s="129"/>
      <c r="AK245" s="129"/>
      <c r="AL245" s="129"/>
      <c r="AM245" s="129"/>
      <c r="AN245" s="129"/>
      <c r="AO245" s="129"/>
      <c r="AP245" s="129"/>
      <c r="AQ245" s="129"/>
      <c r="AR245" s="129"/>
      <c r="AS245" s="129"/>
      <c r="AT245" s="129"/>
      <c r="AU245" s="129"/>
      <c r="AV245" s="129"/>
      <c r="AW245" s="129"/>
      <c r="AX245" s="129"/>
      <c r="AY245" s="129"/>
      <c r="AZ245" s="129"/>
      <c r="BA245" s="129"/>
      <c r="BB245" s="129"/>
      <c r="BC245" s="129"/>
      <c r="BD245" s="129"/>
      <c r="BE245" s="129"/>
      <c r="BF245" s="129"/>
      <c r="BG245" s="129"/>
      <c r="BH245" s="129"/>
      <c r="BI245" s="129"/>
      <c r="BJ245" s="129"/>
      <c r="BK245" s="129"/>
      <c r="BL245" s="129"/>
      <c r="BM245" s="129"/>
      <c r="BN245" s="129"/>
      <c r="BO245" s="129"/>
      <c r="BP245" s="129"/>
      <c r="BQ245" s="129"/>
    </row>
    <row r="246" spans="15:69" ht="15" customHeight="1"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29"/>
      <c r="BL246" s="129"/>
      <c r="BM246" s="129"/>
      <c r="BN246" s="129"/>
      <c r="BO246" s="129"/>
      <c r="BP246" s="129"/>
      <c r="BQ246" s="129"/>
    </row>
    <row r="247" spans="15:69" ht="15" customHeight="1"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  <c r="BK247" s="129"/>
      <c r="BL247" s="129"/>
      <c r="BM247" s="129"/>
      <c r="BN247" s="129"/>
      <c r="BO247" s="129"/>
      <c r="BP247" s="129"/>
      <c r="BQ247" s="129"/>
    </row>
    <row r="248" spans="15:69" ht="15" customHeight="1"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  <c r="AG248" s="129"/>
      <c r="AH248" s="129"/>
      <c r="AI248" s="129"/>
      <c r="AJ248" s="129"/>
      <c r="AK248" s="129"/>
      <c r="AL248" s="129"/>
      <c r="AM248" s="129"/>
      <c r="AN248" s="129"/>
      <c r="AO248" s="129"/>
      <c r="AP248" s="129"/>
      <c r="AQ248" s="129"/>
      <c r="AR248" s="129"/>
      <c r="AS248" s="129"/>
      <c r="AT248" s="129"/>
      <c r="AU248" s="129"/>
      <c r="AV248" s="129"/>
      <c r="AW248" s="129"/>
      <c r="AX248" s="129"/>
      <c r="AY248" s="129"/>
      <c r="AZ248" s="129"/>
      <c r="BA248" s="129"/>
      <c r="BB248" s="129"/>
      <c r="BC248" s="129"/>
      <c r="BD248" s="129"/>
      <c r="BE248" s="129"/>
      <c r="BF248" s="129"/>
      <c r="BG248" s="129"/>
      <c r="BH248" s="129"/>
      <c r="BI248" s="129"/>
      <c r="BJ248" s="129"/>
      <c r="BK248" s="129"/>
      <c r="BL248" s="129"/>
      <c r="BM248" s="129"/>
      <c r="BN248" s="129"/>
      <c r="BO248" s="129"/>
      <c r="BP248" s="129"/>
      <c r="BQ248" s="129"/>
    </row>
    <row r="249" spans="15:69" ht="15" customHeight="1"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  <c r="AG249" s="129"/>
      <c r="AH249" s="129"/>
      <c r="AI249" s="129"/>
      <c r="AJ249" s="129"/>
      <c r="AK249" s="129"/>
      <c r="AL249" s="129"/>
      <c r="AM249" s="129"/>
      <c r="AN249" s="129"/>
      <c r="AO249" s="129"/>
      <c r="AP249" s="129"/>
      <c r="AQ249" s="129"/>
      <c r="AR249" s="129"/>
      <c r="AS249" s="129"/>
      <c r="AT249" s="129"/>
      <c r="AU249" s="129"/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  <c r="BG249" s="129"/>
      <c r="BH249" s="129"/>
      <c r="BI249" s="129"/>
      <c r="BJ249" s="129"/>
      <c r="BK249" s="129"/>
      <c r="BL249" s="129"/>
      <c r="BM249" s="129"/>
      <c r="BN249" s="129"/>
      <c r="BO249" s="129"/>
      <c r="BP249" s="129"/>
      <c r="BQ249" s="129"/>
    </row>
    <row r="250" spans="15:69" ht="15" customHeight="1"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  <c r="AX250" s="129"/>
      <c r="AY250" s="129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  <c r="BK250" s="129"/>
      <c r="BL250" s="129"/>
      <c r="BM250" s="129"/>
      <c r="BN250" s="129"/>
      <c r="BO250" s="129"/>
      <c r="BP250" s="129"/>
      <c r="BQ250" s="129"/>
    </row>
    <row r="251" spans="15:69" ht="15" customHeight="1"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  <c r="BG251" s="129"/>
      <c r="BH251" s="129"/>
      <c r="BI251" s="129"/>
      <c r="BJ251" s="129"/>
      <c r="BK251" s="129"/>
      <c r="BL251" s="129"/>
      <c r="BM251" s="129"/>
      <c r="BN251" s="129"/>
      <c r="BO251" s="129"/>
      <c r="BP251" s="129"/>
      <c r="BQ251" s="129"/>
    </row>
    <row r="252" spans="15:69" ht="15" customHeight="1"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29"/>
      <c r="AH252" s="129"/>
      <c r="AI252" s="129"/>
      <c r="AJ252" s="129"/>
      <c r="AK252" s="129"/>
      <c r="AL252" s="129"/>
      <c r="AM252" s="129"/>
      <c r="AN252" s="129"/>
      <c r="AO252" s="129"/>
      <c r="AP252" s="129"/>
      <c r="AQ252" s="129"/>
      <c r="AR252" s="129"/>
      <c r="AS252" s="129"/>
      <c r="AT252" s="129"/>
      <c r="AU252" s="129"/>
      <c r="AV252" s="129"/>
      <c r="AW252" s="129"/>
      <c r="AX252" s="129"/>
      <c r="AY252" s="129"/>
      <c r="AZ252" s="129"/>
      <c r="BA252" s="129"/>
      <c r="BB252" s="129"/>
      <c r="BC252" s="129"/>
      <c r="BD252" s="129"/>
      <c r="BE252" s="129"/>
      <c r="BF252" s="129"/>
      <c r="BG252" s="129"/>
      <c r="BH252" s="129"/>
      <c r="BI252" s="129"/>
      <c r="BJ252" s="129"/>
      <c r="BK252" s="129"/>
      <c r="BL252" s="129"/>
      <c r="BM252" s="129"/>
      <c r="BN252" s="129"/>
      <c r="BO252" s="129"/>
      <c r="BP252" s="129"/>
      <c r="BQ252" s="129"/>
    </row>
    <row r="253" spans="15:69" ht="15" customHeight="1"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  <c r="BG253" s="129"/>
      <c r="BH253" s="129"/>
      <c r="BI253" s="129"/>
      <c r="BJ253" s="129"/>
      <c r="BK253" s="129"/>
      <c r="BL253" s="129"/>
      <c r="BM253" s="129"/>
      <c r="BN253" s="129"/>
      <c r="BO253" s="129"/>
      <c r="BP253" s="129"/>
      <c r="BQ253" s="129"/>
    </row>
    <row r="254" spans="15:69" ht="15" customHeight="1"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  <c r="AX254" s="129"/>
      <c r="AY254" s="129"/>
      <c r="AZ254" s="129"/>
      <c r="BA254" s="129"/>
      <c r="BB254" s="129"/>
      <c r="BC254" s="129"/>
      <c r="BD254" s="129"/>
      <c r="BE254" s="129"/>
      <c r="BF254" s="129"/>
      <c r="BG254" s="129"/>
      <c r="BH254" s="129"/>
      <c r="BI254" s="129"/>
      <c r="BJ254" s="129"/>
      <c r="BK254" s="129"/>
      <c r="BL254" s="129"/>
      <c r="BM254" s="129"/>
      <c r="BN254" s="129"/>
      <c r="BO254" s="129"/>
      <c r="BP254" s="129"/>
      <c r="BQ254" s="129"/>
    </row>
    <row r="255" spans="15:69" ht="15" customHeight="1"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  <c r="AX255" s="129"/>
      <c r="AY255" s="129"/>
      <c r="AZ255" s="129"/>
      <c r="BA255" s="129"/>
      <c r="BB255" s="129"/>
      <c r="BC255" s="129"/>
      <c r="BD255" s="129"/>
      <c r="BE255" s="129"/>
      <c r="BF255" s="129"/>
      <c r="BG255" s="129"/>
      <c r="BH255" s="129"/>
      <c r="BI255" s="129"/>
      <c r="BJ255" s="129"/>
      <c r="BK255" s="129"/>
      <c r="BL255" s="129"/>
      <c r="BM255" s="129"/>
      <c r="BN255" s="129"/>
      <c r="BO255" s="129"/>
      <c r="BP255" s="129"/>
      <c r="BQ255" s="129"/>
    </row>
    <row r="256" spans="15:69" ht="15" customHeight="1"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  <c r="AX256" s="129"/>
      <c r="AY256" s="129"/>
      <c r="AZ256" s="129"/>
      <c r="BA256" s="129"/>
      <c r="BB256" s="129"/>
      <c r="BC256" s="129"/>
      <c r="BD256" s="129"/>
      <c r="BE256" s="129"/>
      <c r="BF256" s="129"/>
      <c r="BG256" s="129"/>
      <c r="BH256" s="129"/>
      <c r="BI256" s="129"/>
      <c r="BJ256" s="129"/>
      <c r="BK256" s="129"/>
      <c r="BL256" s="129"/>
      <c r="BM256" s="129"/>
      <c r="BN256" s="129"/>
      <c r="BO256" s="129"/>
      <c r="BP256" s="129"/>
      <c r="BQ256" s="129"/>
    </row>
    <row r="257" spans="15:69" ht="15" customHeight="1"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  <c r="AG257" s="129"/>
      <c r="AH257" s="129"/>
      <c r="AI257" s="129"/>
      <c r="AJ257" s="129"/>
      <c r="AK257" s="129"/>
      <c r="AL257" s="129"/>
      <c r="AM257" s="129"/>
      <c r="AN257" s="129"/>
      <c r="AO257" s="129"/>
      <c r="AP257" s="129"/>
      <c r="AQ257" s="129"/>
      <c r="AR257" s="129"/>
      <c r="AS257" s="129"/>
      <c r="AT257" s="129"/>
      <c r="AU257" s="129"/>
      <c r="AV257" s="129"/>
      <c r="AW257" s="129"/>
      <c r="AX257" s="129"/>
      <c r="AY257" s="129"/>
      <c r="AZ257" s="129"/>
      <c r="BA257" s="129"/>
      <c r="BB257" s="129"/>
      <c r="BC257" s="129"/>
      <c r="BD257" s="129"/>
      <c r="BE257" s="129"/>
      <c r="BF257" s="129"/>
      <c r="BG257" s="129"/>
      <c r="BH257" s="129"/>
      <c r="BI257" s="129"/>
      <c r="BJ257" s="129"/>
      <c r="BK257" s="129"/>
      <c r="BL257" s="129"/>
      <c r="BM257" s="129"/>
      <c r="BN257" s="129"/>
      <c r="BO257" s="129"/>
      <c r="BP257" s="129"/>
      <c r="BQ257" s="129"/>
    </row>
    <row r="258" spans="15:69" ht="15" customHeight="1"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  <c r="AB258" s="129"/>
      <c r="AC258" s="129"/>
      <c r="AD258" s="129"/>
      <c r="AE258" s="129"/>
      <c r="AF258" s="129"/>
      <c r="AG258" s="129"/>
      <c r="AH258" s="129"/>
      <c r="AI258" s="129"/>
      <c r="AJ258" s="129"/>
      <c r="AK258" s="129"/>
      <c r="AL258" s="129"/>
      <c r="AM258" s="129"/>
      <c r="AN258" s="129"/>
      <c r="AO258" s="129"/>
      <c r="AP258" s="129"/>
      <c r="AQ258" s="129"/>
      <c r="AR258" s="129"/>
      <c r="AS258" s="129"/>
      <c r="AT258" s="129"/>
      <c r="AU258" s="129"/>
      <c r="AV258" s="129"/>
      <c r="AW258" s="129"/>
      <c r="AX258" s="129"/>
      <c r="AY258" s="129"/>
      <c r="AZ258" s="129"/>
      <c r="BA258" s="129"/>
      <c r="BB258" s="129"/>
      <c r="BC258" s="129"/>
      <c r="BD258" s="129"/>
      <c r="BE258" s="129"/>
      <c r="BF258" s="129"/>
      <c r="BG258" s="129"/>
      <c r="BH258" s="129"/>
      <c r="BI258" s="129"/>
      <c r="BJ258" s="129"/>
      <c r="BK258" s="129"/>
      <c r="BL258" s="129"/>
      <c r="BM258" s="129"/>
      <c r="BN258" s="129"/>
      <c r="BO258" s="129"/>
      <c r="BP258" s="129"/>
      <c r="BQ258" s="129"/>
    </row>
    <row r="259" spans="15:69" ht="15" customHeight="1"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  <c r="AE259" s="129"/>
      <c r="AF259" s="129"/>
      <c r="AG259" s="129"/>
      <c r="AH259" s="129"/>
      <c r="AI259" s="129"/>
      <c r="AJ259" s="129"/>
      <c r="AK259" s="129"/>
      <c r="AL259" s="129"/>
      <c r="AM259" s="129"/>
      <c r="AN259" s="129"/>
      <c r="AO259" s="129"/>
      <c r="AP259" s="129"/>
      <c r="AQ259" s="129"/>
      <c r="AR259" s="129"/>
      <c r="AS259" s="129"/>
      <c r="AT259" s="129"/>
      <c r="AU259" s="129"/>
      <c r="AV259" s="129"/>
      <c r="AW259" s="129"/>
      <c r="AX259" s="129"/>
      <c r="AY259" s="129"/>
      <c r="AZ259" s="129"/>
      <c r="BA259" s="129"/>
      <c r="BB259" s="129"/>
      <c r="BC259" s="129"/>
      <c r="BD259" s="129"/>
      <c r="BE259" s="129"/>
      <c r="BF259" s="129"/>
      <c r="BG259" s="129"/>
      <c r="BH259" s="129"/>
      <c r="BI259" s="129"/>
      <c r="BJ259" s="129"/>
      <c r="BK259" s="129"/>
      <c r="BL259" s="129"/>
      <c r="BM259" s="129"/>
      <c r="BN259" s="129"/>
      <c r="BO259" s="129"/>
      <c r="BP259" s="129"/>
      <c r="BQ259" s="129"/>
    </row>
    <row r="260" spans="15:69" ht="15" customHeight="1"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29"/>
      <c r="AK260" s="129"/>
      <c r="AL260" s="129"/>
      <c r="AM260" s="129"/>
      <c r="AN260" s="129"/>
      <c r="AO260" s="129"/>
      <c r="AP260" s="129"/>
      <c r="AQ260" s="129"/>
      <c r="AR260" s="129"/>
      <c r="AS260" s="129"/>
      <c r="AT260" s="129"/>
      <c r="AU260" s="129"/>
      <c r="AV260" s="129"/>
      <c r="AW260" s="129"/>
      <c r="AX260" s="129"/>
      <c r="AY260" s="129"/>
      <c r="AZ260" s="129"/>
      <c r="BA260" s="129"/>
      <c r="BB260" s="129"/>
      <c r="BC260" s="129"/>
      <c r="BD260" s="129"/>
      <c r="BE260" s="129"/>
      <c r="BF260" s="129"/>
      <c r="BG260" s="129"/>
      <c r="BH260" s="129"/>
      <c r="BI260" s="129"/>
      <c r="BJ260" s="129"/>
      <c r="BK260" s="129"/>
      <c r="BL260" s="129"/>
      <c r="BM260" s="129"/>
      <c r="BN260" s="129"/>
      <c r="BO260" s="129"/>
      <c r="BP260" s="129"/>
      <c r="BQ260" s="129"/>
    </row>
    <row r="261" spans="15:69" ht="15" customHeight="1"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29"/>
      <c r="AH261" s="129"/>
      <c r="AI261" s="129"/>
      <c r="AJ261" s="129"/>
      <c r="AK261" s="129"/>
      <c r="AL261" s="129"/>
      <c r="AM261" s="129"/>
      <c r="AN261" s="129"/>
      <c r="AO261" s="129"/>
      <c r="AP261" s="129"/>
      <c r="AQ261" s="129"/>
      <c r="AR261" s="129"/>
      <c r="AS261" s="129"/>
      <c r="AT261" s="129"/>
      <c r="AU261" s="129"/>
      <c r="AV261" s="129"/>
      <c r="AW261" s="129"/>
      <c r="AX261" s="129"/>
      <c r="AY261" s="129"/>
      <c r="AZ261" s="129"/>
      <c r="BA261" s="129"/>
      <c r="BB261" s="129"/>
      <c r="BC261" s="129"/>
      <c r="BD261" s="129"/>
      <c r="BE261" s="129"/>
      <c r="BF261" s="129"/>
      <c r="BG261" s="129"/>
      <c r="BH261" s="129"/>
      <c r="BI261" s="129"/>
      <c r="BJ261" s="129"/>
      <c r="BK261" s="129"/>
      <c r="BL261" s="129"/>
      <c r="BM261" s="129"/>
      <c r="BN261" s="129"/>
      <c r="BO261" s="129"/>
      <c r="BP261" s="129"/>
      <c r="BQ261" s="129"/>
    </row>
    <row r="262" spans="15:69" ht="15" customHeight="1"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29"/>
      <c r="AM262" s="129"/>
      <c r="AN262" s="129"/>
      <c r="AO262" s="129"/>
      <c r="AP262" s="129"/>
      <c r="AQ262" s="129"/>
      <c r="AR262" s="129"/>
      <c r="AS262" s="129"/>
      <c r="AT262" s="129"/>
      <c r="AU262" s="129"/>
      <c r="AV262" s="129"/>
      <c r="AW262" s="129"/>
      <c r="AX262" s="129"/>
      <c r="AY262" s="129"/>
      <c r="AZ262" s="129"/>
      <c r="BA262" s="129"/>
      <c r="BB262" s="129"/>
      <c r="BC262" s="129"/>
      <c r="BD262" s="129"/>
      <c r="BE262" s="129"/>
      <c r="BF262" s="129"/>
      <c r="BG262" s="129"/>
      <c r="BH262" s="129"/>
      <c r="BI262" s="129"/>
      <c r="BJ262" s="129"/>
      <c r="BK262" s="129"/>
      <c r="BL262" s="129"/>
      <c r="BM262" s="129"/>
      <c r="BN262" s="129"/>
      <c r="BO262" s="129"/>
      <c r="BP262" s="129"/>
      <c r="BQ262" s="129"/>
    </row>
    <row r="263" spans="15:69" ht="15" customHeight="1"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29"/>
      <c r="AH263" s="129"/>
      <c r="AI263" s="129"/>
      <c r="AJ263" s="129"/>
      <c r="AK263" s="129"/>
      <c r="AL263" s="129"/>
      <c r="AM263" s="129"/>
      <c r="AN263" s="129"/>
      <c r="AO263" s="129"/>
      <c r="AP263" s="129"/>
      <c r="AQ263" s="129"/>
      <c r="AR263" s="129"/>
      <c r="AS263" s="129"/>
      <c r="AT263" s="129"/>
      <c r="AU263" s="129"/>
      <c r="AV263" s="129"/>
      <c r="AW263" s="129"/>
      <c r="AX263" s="129"/>
      <c r="AY263" s="129"/>
      <c r="AZ263" s="129"/>
      <c r="BA263" s="129"/>
      <c r="BB263" s="129"/>
      <c r="BC263" s="129"/>
      <c r="BD263" s="129"/>
      <c r="BE263" s="129"/>
      <c r="BF263" s="129"/>
      <c r="BG263" s="129"/>
      <c r="BH263" s="129"/>
      <c r="BI263" s="129"/>
      <c r="BJ263" s="129"/>
      <c r="BK263" s="129"/>
      <c r="BL263" s="129"/>
      <c r="BM263" s="129"/>
      <c r="BN263" s="129"/>
      <c r="BO263" s="129"/>
      <c r="BP263" s="129"/>
      <c r="BQ263" s="129"/>
    </row>
    <row r="264" spans="15:69" ht="15" customHeight="1"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  <c r="AX264" s="129"/>
      <c r="AY264" s="129"/>
      <c r="AZ264" s="129"/>
      <c r="BA264" s="129"/>
      <c r="BB264" s="129"/>
      <c r="BC264" s="129"/>
      <c r="BD264" s="129"/>
      <c r="BE264" s="129"/>
      <c r="BF264" s="129"/>
      <c r="BG264" s="129"/>
      <c r="BH264" s="129"/>
      <c r="BI264" s="129"/>
      <c r="BJ264" s="129"/>
      <c r="BK264" s="129"/>
      <c r="BL264" s="129"/>
      <c r="BM264" s="129"/>
      <c r="BN264" s="129"/>
      <c r="BO264" s="129"/>
      <c r="BP264" s="129"/>
      <c r="BQ264" s="129"/>
    </row>
    <row r="265" spans="15:69" ht="15" customHeight="1"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  <c r="BK265" s="129"/>
      <c r="BL265" s="129"/>
      <c r="BM265" s="129"/>
      <c r="BN265" s="129"/>
      <c r="BO265" s="129"/>
      <c r="BP265" s="129"/>
      <c r="BQ265" s="129"/>
    </row>
    <row r="266" spans="15:69" ht="15" customHeight="1"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</row>
    <row r="267" spans="15:69" ht="15" customHeight="1"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  <c r="BK267" s="129"/>
      <c r="BL267" s="129"/>
      <c r="BM267" s="129"/>
      <c r="BN267" s="129"/>
      <c r="BO267" s="129"/>
      <c r="BP267" s="129"/>
      <c r="BQ267" s="129"/>
    </row>
    <row r="268" spans="15:69" ht="15" customHeight="1"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</row>
    <row r="269" spans="15:69" ht="15" customHeight="1"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</row>
    <row r="270" spans="15:69" ht="15" customHeight="1"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</row>
    <row r="271" spans="15:69" ht="15" customHeight="1"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</row>
    <row r="272" spans="15:69" ht="15" customHeight="1"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</row>
    <row r="273" spans="15:69" ht="15" customHeight="1"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</row>
    <row r="274" spans="15:69" ht="15" customHeight="1"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</row>
    <row r="275" spans="15:69" ht="15" customHeight="1"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</row>
    <row r="276" spans="15:69" ht="15" customHeight="1"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</row>
    <row r="277" spans="15:69" ht="15" customHeight="1"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</row>
    <row r="278" spans="15:69" ht="15" customHeight="1"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</row>
    <row r="279" spans="15:69" ht="15" customHeight="1"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</row>
    <row r="280" spans="15:69" ht="15" customHeight="1"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</row>
    <row r="281" spans="15:69" ht="15" customHeight="1"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</row>
    <row r="282" spans="15:69" ht="15" customHeight="1"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</row>
    <row r="283" spans="15:69" ht="15" customHeight="1"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129"/>
      <c r="AS283" s="129"/>
      <c r="AT283" s="129"/>
      <c r="AU283" s="129"/>
      <c r="AV283" s="129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  <c r="BM283" s="129"/>
      <c r="BN283" s="129"/>
      <c r="BO283" s="129"/>
      <c r="BP283" s="129"/>
      <c r="BQ283" s="129"/>
    </row>
    <row r="284" spans="15:69" ht="15" customHeight="1"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129"/>
      <c r="AS284" s="129"/>
      <c r="AT284" s="129"/>
      <c r="AU284" s="129"/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  <c r="BM284" s="129"/>
      <c r="BN284" s="129"/>
      <c r="BO284" s="129"/>
      <c r="BP284" s="129"/>
      <c r="BQ284" s="129"/>
    </row>
    <row r="285" spans="15:69" ht="15" customHeight="1"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</row>
    <row r="286" spans="15:69" ht="15" customHeight="1"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</row>
    <row r="287" spans="15:69" ht="15" customHeight="1"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129"/>
      <c r="AS287" s="129"/>
      <c r="AT287" s="129"/>
      <c r="AU287" s="129"/>
      <c r="AV287" s="129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  <c r="BM287" s="129"/>
      <c r="BN287" s="129"/>
      <c r="BO287" s="129"/>
      <c r="BP287" s="129"/>
      <c r="BQ287" s="129"/>
    </row>
    <row r="288" spans="15:69" ht="15" customHeight="1"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129"/>
      <c r="AS288" s="129"/>
      <c r="AT288" s="129"/>
      <c r="AU288" s="129"/>
      <c r="AV288" s="129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  <c r="BM288" s="129"/>
      <c r="BN288" s="129"/>
      <c r="BO288" s="129"/>
      <c r="BP288" s="129"/>
      <c r="BQ288" s="129"/>
    </row>
    <row r="289" spans="15:69" ht="15" customHeight="1"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</row>
    <row r="290" spans="15:69" ht="15" customHeight="1"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29"/>
      <c r="BQ290" s="129"/>
    </row>
    <row r="291" spans="15:69" ht="15" customHeight="1"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129"/>
      <c r="AS291" s="129"/>
      <c r="AT291" s="129"/>
      <c r="AU291" s="129"/>
      <c r="AV291" s="129"/>
      <c r="AW291" s="129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129"/>
      <c r="BQ291" s="129"/>
    </row>
    <row r="292" spans="15:69" ht="15" customHeight="1"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</row>
    <row r="293" spans="15:69" ht="15" customHeight="1"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</row>
    <row r="294" spans="15:69" ht="15" customHeight="1"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</row>
    <row r="295" spans="15:69" ht="15" customHeight="1"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</row>
    <row r="296" spans="15:69" ht="15" customHeight="1"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</row>
    <row r="297" spans="15:69" ht="15" customHeight="1"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</row>
    <row r="298" spans="15:69" ht="15" customHeight="1"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</row>
    <row r="299" spans="15:69" ht="15" customHeight="1"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</row>
    <row r="300" spans="15:69" ht="15" customHeight="1"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</row>
    <row r="301" spans="15:69" ht="15" customHeight="1"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</row>
    <row r="302" spans="15:69" ht="15" customHeight="1"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29"/>
      <c r="AM302" s="129"/>
      <c r="AN302" s="129"/>
      <c r="AO302" s="129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</row>
    <row r="303" spans="15:69" ht="15" customHeight="1"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29"/>
      <c r="AM303" s="129"/>
      <c r="AN303" s="129"/>
      <c r="AO303" s="129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</row>
    <row r="304" spans="15:69" ht="15" customHeight="1"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</row>
    <row r="305" spans="15:69" ht="15" customHeight="1"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</row>
    <row r="306" spans="15:69" ht="15" customHeight="1"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29"/>
      <c r="AM306" s="129"/>
      <c r="AN306" s="129"/>
      <c r="AO306" s="129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</row>
    <row r="307" spans="15:69" ht="15" customHeight="1"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29"/>
      <c r="AM307" s="129"/>
      <c r="AN307" s="129"/>
      <c r="AO307" s="129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</row>
    <row r="308" spans="15:69" ht="15" customHeight="1"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</row>
    <row r="309" spans="15:69" ht="15" customHeight="1"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29"/>
      <c r="AM309" s="129"/>
      <c r="AN309" s="129"/>
      <c r="AO309" s="129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</row>
    <row r="310" spans="15:69" ht="15" customHeight="1"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</row>
    <row r="311" spans="15:69" ht="15" customHeight="1"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</row>
    <row r="312" spans="15:69" ht="15" customHeight="1"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</row>
    <row r="313" spans="15:69" ht="15" customHeight="1"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</row>
    <row r="314" spans="15:69" ht="15" customHeight="1"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</row>
    <row r="315" spans="15:69" ht="15" customHeight="1"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</row>
    <row r="316" spans="15:69" ht="15" customHeight="1"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</row>
    <row r="317" spans="15:69" ht="15" customHeight="1"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</row>
    <row r="318" spans="15:69" ht="15" customHeight="1"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29"/>
      <c r="AM318" s="129"/>
      <c r="AN318" s="129"/>
      <c r="AO318" s="129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</row>
    <row r="319" spans="15:69" ht="15" customHeight="1"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29"/>
      <c r="AM319" s="129"/>
      <c r="AN319" s="129"/>
      <c r="AO319" s="129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</row>
    <row r="320" spans="15:69" ht="15" customHeight="1"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29"/>
      <c r="AM320" s="129"/>
      <c r="AN320" s="129"/>
      <c r="AO320" s="129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</row>
    <row r="321" spans="15:69" ht="15" customHeight="1"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29"/>
      <c r="AM321" s="129"/>
      <c r="AN321" s="129"/>
      <c r="AO321" s="129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</row>
    <row r="322" spans="15:69" ht="15" customHeight="1"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29"/>
      <c r="AM322" s="129"/>
      <c r="AN322" s="129"/>
      <c r="AO322" s="129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</row>
    <row r="323" spans="15:69" ht="15" customHeight="1"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29"/>
      <c r="AM323" s="129"/>
      <c r="AN323" s="129"/>
      <c r="AO323" s="129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</row>
    <row r="324" spans="15:69" ht="15" customHeight="1"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</row>
    <row r="325" spans="15:69" ht="15" customHeight="1"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</row>
    <row r="326" spans="15:69" ht="15" customHeight="1"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</row>
    <row r="327" spans="15:69" ht="15" customHeight="1"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</row>
    <row r="328" spans="15:69" ht="15" customHeight="1"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29"/>
      <c r="AM328" s="129"/>
      <c r="AN328" s="129"/>
      <c r="AO328" s="129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</row>
    <row r="329" spans="15:69" ht="15" customHeight="1"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29"/>
      <c r="AM329" s="129"/>
      <c r="AN329" s="129"/>
      <c r="AO329" s="129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</row>
    <row r="330" spans="15:69" ht="15" customHeight="1"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</row>
    <row r="331" spans="15:69" ht="15" customHeight="1"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</row>
    <row r="332" spans="15:69" ht="15" customHeight="1"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</row>
    <row r="333" spans="15:69" ht="15" customHeight="1"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</row>
    <row r="334" spans="15:69" ht="15" customHeight="1"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</row>
    <row r="335" spans="15:69" ht="15" customHeight="1"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</row>
    <row r="336" spans="15:69" ht="15" customHeight="1"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</row>
    <row r="337" spans="15:69" ht="15" customHeight="1"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29"/>
      <c r="AM337" s="129"/>
      <c r="AN337" s="129"/>
      <c r="AO337" s="129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</row>
    <row r="338" spans="15:69" ht="15" customHeight="1"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</row>
    <row r="339" spans="15:69" ht="15" customHeight="1"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</row>
    <row r="340" spans="15:69" ht="15" customHeight="1"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29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</row>
    <row r="341" spans="15:69" ht="15" customHeight="1"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</row>
    <row r="342" spans="15:69" ht="15" customHeight="1"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</row>
    <row r="343" spans="15:69" ht="15" customHeight="1"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</row>
    <row r="344" spans="15:69" ht="15" customHeight="1"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</row>
    <row r="345" spans="15:69" ht="15" customHeight="1"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</row>
    <row r="346" spans="15:69" ht="15" customHeight="1"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</row>
    <row r="347" spans="15:69" ht="15" customHeight="1"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</row>
    <row r="348" spans="15:69" ht="15" customHeight="1"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</row>
    <row r="349" spans="15:69" ht="15" customHeight="1"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</row>
    <row r="350" spans="15:69" ht="15" customHeight="1"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</row>
    <row r="351" spans="15:69" ht="15" customHeight="1"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</row>
    <row r="352" spans="15:69" ht="15" customHeight="1"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</row>
    <row r="353" spans="15:69" ht="15" customHeight="1"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</row>
    <row r="354" spans="15:69" ht="15" customHeight="1"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</row>
    <row r="355" spans="15:69" ht="15" customHeight="1"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  <c r="AB355" s="129"/>
      <c r="AC355" s="129"/>
      <c r="AD355" s="129"/>
      <c r="AE355" s="129"/>
      <c r="AF355" s="129"/>
      <c r="AG355" s="129"/>
      <c r="AH355" s="129"/>
      <c r="AI355" s="129"/>
      <c r="AJ355" s="129"/>
      <c r="AK355" s="129"/>
      <c r="AL355" s="129"/>
      <c r="AM355" s="129"/>
      <c r="AN355" s="129"/>
      <c r="AO355" s="129"/>
      <c r="AP355" s="129"/>
      <c r="AQ355" s="129"/>
      <c r="AR355" s="129"/>
      <c r="AS355" s="129"/>
      <c r="AT355" s="129"/>
      <c r="AU355" s="129"/>
      <c r="AV355" s="129"/>
      <c r="AW355" s="129"/>
      <c r="AX355" s="129"/>
      <c r="AY355" s="129"/>
      <c r="AZ355" s="129"/>
      <c r="BA355" s="129"/>
      <c r="BB355" s="129"/>
      <c r="BC355" s="129"/>
      <c r="BD355" s="129"/>
      <c r="BE355" s="129"/>
      <c r="BF355" s="129"/>
      <c r="BG355" s="129"/>
      <c r="BH355" s="129"/>
      <c r="BI355" s="129"/>
      <c r="BJ355" s="129"/>
      <c r="BK355" s="129"/>
      <c r="BL355" s="129"/>
      <c r="BM355" s="129"/>
      <c r="BN355" s="129"/>
      <c r="BO355" s="129"/>
      <c r="BP355" s="129"/>
      <c r="BQ355" s="129"/>
    </row>
    <row r="356" spans="15:69" ht="15" customHeight="1"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29"/>
      <c r="AK356" s="129"/>
      <c r="AL356" s="129"/>
      <c r="AM356" s="129"/>
      <c r="AN356" s="129"/>
      <c r="AO356" s="129"/>
      <c r="AP356" s="129"/>
      <c r="AQ356" s="129"/>
      <c r="AR356" s="129"/>
      <c r="AS356" s="129"/>
      <c r="AT356" s="129"/>
      <c r="AU356" s="129"/>
      <c r="AV356" s="129"/>
      <c r="AW356" s="129"/>
      <c r="AX356" s="129"/>
      <c r="AY356" s="129"/>
      <c r="AZ356" s="129"/>
      <c r="BA356" s="129"/>
      <c r="BB356" s="129"/>
      <c r="BC356" s="129"/>
      <c r="BD356" s="129"/>
      <c r="BE356" s="129"/>
      <c r="BF356" s="129"/>
      <c r="BG356" s="129"/>
      <c r="BH356" s="129"/>
      <c r="BI356" s="129"/>
      <c r="BJ356" s="129"/>
      <c r="BK356" s="129"/>
      <c r="BL356" s="129"/>
      <c r="BM356" s="129"/>
      <c r="BN356" s="129"/>
      <c r="BO356" s="129"/>
      <c r="BP356" s="129"/>
      <c r="BQ356" s="129"/>
    </row>
    <row r="357" spans="15:69" ht="15" customHeight="1"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29"/>
      <c r="AM357" s="129"/>
      <c r="AN357" s="129"/>
      <c r="AO357" s="129"/>
      <c r="AP357" s="129"/>
      <c r="AQ357" s="129"/>
      <c r="AR357" s="129"/>
      <c r="AS357" s="129"/>
      <c r="AT357" s="129"/>
      <c r="AU357" s="129"/>
      <c r="AV357" s="129"/>
      <c r="AW357" s="129"/>
      <c r="AX357" s="129"/>
      <c r="AY357" s="129"/>
      <c r="AZ357" s="129"/>
      <c r="BA357" s="129"/>
      <c r="BB357" s="129"/>
      <c r="BC357" s="129"/>
      <c r="BD357" s="129"/>
      <c r="BE357" s="129"/>
      <c r="BF357" s="129"/>
      <c r="BG357" s="129"/>
      <c r="BH357" s="129"/>
      <c r="BI357" s="129"/>
      <c r="BJ357" s="129"/>
      <c r="BK357" s="129"/>
      <c r="BL357" s="129"/>
      <c r="BM357" s="129"/>
      <c r="BN357" s="129"/>
      <c r="BO357" s="129"/>
      <c r="BP357" s="129"/>
      <c r="BQ357" s="129"/>
    </row>
    <row r="358" spans="15:69" ht="15" customHeight="1"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29"/>
      <c r="AM358" s="129"/>
      <c r="AN358" s="129"/>
      <c r="AO358" s="129"/>
      <c r="AP358" s="129"/>
      <c r="AQ358" s="129"/>
      <c r="AR358" s="129"/>
      <c r="AS358" s="129"/>
      <c r="AT358" s="129"/>
      <c r="AU358" s="129"/>
      <c r="AV358" s="129"/>
      <c r="AW358" s="129"/>
      <c r="AX358" s="129"/>
      <c r="AY358" s="129"/>
      <c r="AZ358" s="129"/>
      <c r="BA358" s="129"/>
      <c r="BB358" s="129"/>
      <c r="BC358" s="129"/>
      <c r="BD358" s="129"/>
      <c r="BE358" s="129"/>
      <c r="BF358" s="129"/>
      <c r="BG358" s="129"/>
      <c r="BH358" s="129"/>
      <c r="BI358" s="129"/>
      <c r="BJ358" s="129"/>
      <c r="BK358" s="129"/>
      <c r="BL358" s="129"/>
      <c r="BM358" s="129"/>
      <c r="BN358" s="129"/>
      <c r="BO358" s="129"/>
      <c r="BP358" s="129"/>
      <c r="BQ358" s="129"/>
    </row>
    <row r="359" spans="15:69" ht="15" customHeight="1"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  <c r="AE359" s="129"/>
      <c r="AF359" s="129"/>
      <c r="AG359" s="129"/>
      <c r="AH359" s="129"/>
      <c r="AI359" s="129"/>
      <c r="AJ359" s="129"/>
      <c r="AK359" s="129"/>
      <c r="AL359" s="129"/>
      <c r="AM359" s="129"/>
      <c r="AN359" s="129"/>
      <c r="AO359" s="129"/>
      <c r="AP359" s="129"/>
      <c r="AQ359" s="129"/>
      <c r="AR359" s="129"/>
      <c r="AS359" s="129"/>
      <c r="AT359" s="129"/>
      <c r="AU359" s="129"/>
      <c r="AV359" s="129"/>
      <c r="AW359" s="129"/>
      <c r="AX359" s="129"/>
      <c r="AY359" s="129"/>
      <c r="AZ359" s="129"/>
      <c r="BA359" s="129"/>
      <c r="BB359" s="129"/>
      <c r="BC359" s="129"/>
      <c r="BD359" s="129"/>
      <c r="BE359" s="129"/>
      <c r="BF359" s="129"/>
      <c r="BG359" s="129"/>
      <c r="BH359" s="129"/>
      <c r="BI359" s="129"/>
      <c r="BJ359" s="129"/>
      <c r="BK359" s="129"/>
      <c r="BL359" s="129"/>
      <c r="BM359" s="129"/>
      <c r="BN359" s="129"/>
      <c r="BO359" s="129"/>
      <c r="BP359" s="129"/>
      <c r="BQ359" s="129"/>
    </row>
    <row r="360" spans="15:69" ht="15" customHeight="1"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129"/>
      <c r="AL360" s="129"/>
      <c r="AM360" s="129"/>
      <c r="AN360" s="129"/>
      <c r="AO360" s="129"/>
      <c r="AP360" s="129"/>
      <c r="AQ360" s="129"/>
      <c r="AR360" s="129"/>
      <c r="AS360" s="129"/>
      <c r="AT360" s="129"/>
      <c r="AU360" s="129"/>
      <c r="AV360" s="129"/>
      <c r="AW360" s="129"/>
      <c r="AX360" s="129"/>
      <c r="AY360" s="129"/>
      <c r="AZ360" s="129"/>
      <c r="BA360" s="129"/>
      <c r="BB360" s="129"/>
      <c r="BC360" s="129"/>
      <c r="BD360" s="129"/>
      <c r="BE360" s="129"/>
      <c r="BF360" s="129"/>
      <c r="BG360" s="129"/>
      <c r="BH360" s="129"/>
      <c r="BI360" s="129"/>
      <c r="BJ360" s="129"/>
      <c r="BK360" s="129"/>
      <c r="BL360" s="129"/>
      <c r="BM360" s="129"/>
      <c r="BN360" s="129"/>
      <c r="BO360" s="129"/>
      <c r="BP360" s="129"/>
      <c r="BQ360" s="129"/>
    </row>
    <row r="361" spans="15:69" ht="15" customHeight="1"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29"/>
      <c r="AM361" s="129"/>
      <c r="AN361" s="129"/>
      <c r="AO361" s="129"/>
      <c r="AP361" s="129"/>
      <c r="AQ361" s="129"/>
      <c r="AR361" s="129"/>
      <c r="AS361" s="129"/>
      <c r="AT361" s="129"/>
      <c r="AU361" s="129"/>
      <c r="AV361" s="129"/>
      <c r="AW361" s="129"/>
      <c r="AX361" s="129"/>
      <c r="AY361" s="129"/>
      <c r="AZ361" s="129"/>
      <c r="BA361" s="129"/>
      <c r="BB361" s="129"/>
      <c r="BC361" s="129"/>
      <c r="BD361" s="129"/>
      <c r="BE361" s="129"/>
      <c r="BF361" s="129"/>
      <c r="BG361" s="129"/>
      <c r="BH361" s="129"/>
      <c r="BI361" s="129"/>
      <c r="BJ361" s="129"/>
      <c r="BK361" s="129"/>
      <c r="BL361" s="129"/>
      <c r="BM361" s="129"/>
      <c r="BN361" s="129"/>
      <c r="BO361" s="129"/>
      <c r="BP361" s="129"/>
      <c r="BQ361" s="129"/>
    </row>
    <row r="362" spans="15:69" ht="15" customHeight="1"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29"/>
      <c r="AH362" s="129"/>
      <c r="AI362" s="129"/>
      <c r="AJ362" s="129"/>
      <c r="AK362" s="129"/>
      <c r="AL362" s="129"/>
      <c r="AM362" s="129"/>
      <c r="AN362" s="129"/>
      <c r="AO362" s="129"/>
      <c r="AP362" s="129"/>
      <c r="AQ362" s="129"/>
      <c r="AR362" s="129"/>
      <c r="AS362" s="129"/>
      <c r="AT362" s="129"/>
      <c r="AU362" s="129"/>
      <c r="AV362" s="129"/>
      <c r="AW362" s="129"/>
      <c r="AX362" s="129"/>
      <c r="AY362" s="129"/>
      <c r="AZ362" s="129"/>
      <c r="BA362" s="129"/>
      <c r="BB362" s="129"/>
      <c r="BC362" s="129"/>
      <c r="BD362" s="129"/>
      <c r="BE362" s="129"/>
      <c r="BF362" s="129"/>
      <c r="BG362" s="129"/>
      <c r="BH362" s="129"/>
      <c r="BI362" s="129"/>
      <c r="BJ362" s="129"/>
      <c r="BK362" s="129"/>
      <c r="BL362" s="129"/>
      <c r="BM362" s="129"/>
      <c r="BN362" s="129"/>
      <c r="BO362" s="129"/>
      <c r="BP362" s="129"/>
      <c r="BQ362" s="129"/>
    </row>
    <row r="363" spans="15:69" ht="15" customHeight="1"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29"/>
      <c r="AH363" s="129"/>
      <c r="AI363" s="129"/>
      <c r="AJ363" s="129"/>
      <c r="AK363" s="129"/>
      <c r="AL363" s="129"/>
      <c r="AM363" s="129"/>
      <c r="AN363" s="129"/>
      <c r="AO363" s="129"/>
      <c r="AP363" s="129"/>
      <c r="AQ363" s="129"/>
      <c r="AR363" s="129"/>
      <c r="AS363" s="129"/>
      <c r="AT363" s="129"/>
      <c r="AU363" s="129"/>
      <c r="AV363" s="129"/>
      <c r="AW363" s="129"/>
      <c r="AX363" s="129"/>
      <c r="AY363" s="129"/>
      <c r="AZ363" s="129"/>
      <c r="BA363" s="129"/>
      <c r="BB363" s="129"/>
      <c r="BC363" s="129"/>
      <c r="BD363" s="129"/>
      <c r="BE363" s="129"/>
      <c r="BF363" s="129"/>
      <c r="BG363" s="129"/>
      <c r="BH363" s="129"/>
      <c r="BI363" s="129"/>
      <c r="BJ363" s="129"/>
      <c r="BK363" s="129"/>
      <c r="BL363" s="129"/>
      <c r="BM363" s="129"/>
      <c r="BN363" s="129"/>
      <c r="BO363" s="129"/>
      <c r="BP363" s="129"/>
      <c r="BQ363" s="129"/>
    </row>
    <row r="364" spans="15:69" ht="15" customHeight="1"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29"/>
      <c r="AU364" s="129"/>
      <c r="AV364" s="129"/>
      <c r="AW364" s="129"/>
      <c r="AX364" s="129"/>
      <c r="AY364" s="129"/>
      <c r="AZ364" s="129"/>
      <c r="BA364" s="129"/>
      <c r="BB364" s="129"/>
      <c r="BC364" s="129"/>
      <c r="BD364" s="129"/>
      <c r="BE364" s="129"/>
      <c r="BF364" s="129"/>
      <c r="BG364" s="129"/>
      <c r="BH364" s="129"/>
      <c r="BI364" s="129"/>
      <c r="BJ364" s="129"/>
      <c r="BK364" s="129"/>
      <c r="BL364" s="129"/>
      <c r="BM364" s="129"/>
      <c r="BN364" s="129"/>
      <c r="BO364" s="129"/>
      <c r="BP364" s="129"/>
      <c r="BQ364" s="129"/>
    </row>
    <row r="365" spans="15:69" ht="15" customHeight="1"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29"/>
      <c r="AE365" s="129"/>
      <c r="AF365" s="129"/>
      <c r="AG365" s="129"/>
      <c r="AH365" s="129"/>
      <c r="AI365" s="129"/>
      <c r="AJ365" s="129"/>
      <c r="AK365" s="129"/>
      <c r="AL365" s="129"/>
      <c r="AM365" s="129"/>
      <c r="AN365" s="129"/>
      <c r="AO365" s="129"/>
      <c r="AP365" s="129"/>
      <c r="AQ365" s="129"/>
      <c r="AR365" s="129"/>
      <c r="AS365" s="129"/>
      <c r="AT365" s="129"/>
      <c r="AU365" s="129"/>
      <c r="AV365" s="129"/>
      <c r="AW365" s="129"/>
      <c r="AX365" s="129"/>
      <c r="AY365" s="129"/>
      <c r="AZ365" s="129"/>
      <c r="BA365" s="129"/>
      <c r="BB365" s="129"/>
      <c r="BC365" s="129"/>
      <c r="BD365" s="129"/>
      <c r="BE365" s="129"/>
      <c r="BF365" s="129"/>
      <c r="BG365" s="129"/>
      <c r="BH365" s="129"/>
      <c r="BI365" s="129"/>
      <c r="BJ365" s="129"/>
      <c r="BK365" s="129"/>
      <c r="BL365" s="129"/>
      <c r="BM365" s="129"/>
      <c r="BN365" s="129"/>
      <c r="BO365" s="129"/>
      <c r="BP365" s="129"/>
      <c r="BQ365" s="129"/>
    </row>
    <row r="366" spans="15:69" ht="15" customHeight="1"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29"/>
      <c r="AE366" s="129"/>
      <c r="AF366" s="129"/>
      <c r="AG366" s="129"/>
      <c r="AH366" s="129"/>
      <c r="AI366" s="129"/>
      <c r="AJ366" s="129"/>
      <c r="AK366" s="129"/>
      <c r="AL366" s="129"/>
      <c r="AM366" s="129"/>
      <c r="AN366" s="129"/>
      <c r="AO366" s="129"/>
      <c r="AP366" s="129"/>
      <c r="AQ366" s="129"/>
      <c r="AR366" s="129"/>
      <c r="AS366" s="129"/>
      <c r="AT366" s="129"/>
      <c r="AU366" s="129"/>
      <c r="AV366" s="129"/>
      <c r="AW366" s="129"/>
      <c r="AX366" s="129"/>
      <c r="AY366" s="129"/>
      <c r="AZ366" s="129"/>
      <c r="BA366" s="129"/>
      <c r="BB366" s="129"/>
      <c r="BC366" s="129"/>
      <c r="BD366" s="129"/>
      <c r="BE366" s="129"/>
      <c r="BF366" s="129"/>
      <c r="BG366" s="129"/>
      <c r="BH366" s="129"/>
      <c r="BI366" s="129"/>
      <c r="BJ366" s="129"/>
      <c r="BK366" s="129"/>
      <c r="BL366" s="129"/>
      <c r="BM366" s="129"/>
      <c r="BN366" s="129"/>
      <c r="BO366" s="129"/>
      <c r="BP366" s="129"/>
      <c r="BQ366" s="129"/>
    </row>
    <row r="367" spans="15:69" ht="15" customHeight="1"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  <c r="AA367" s="129"/>
      <c r="AB367" s="129"/>
      <c r="AC367" s="129"/>
      <c r="AD367" s="129"/>
      <c r="AE367" s="129"/>
      <c r="AF367" s="129"/>
      <c r="AG367" s="129"/>
      <c r="AH367" s="129"/>
      <c r="AI367" s="129"/>
      <c r="AJ367" s="129"/>
      <c r="AK367" s="129"/>
      <c r="AL367" s="129"/>
      <c r="AM367" s="129"/>
      <c r="AN367" s="129"/>
      <c r="AO367" s="129"/>
      <c r="AP367" s="129"/>
      <c r="AQ367" s="129"/>
      <c r="AR367" s="129"/>
      <c r="AS367" s="129"/>
      <c r="AT367" s="129"/>
      <c r="AU367" s="129"/>
      <c r="AV367" s="129"/>
      <c r="AW367" s="129"/>
      <c r="AX367" s="129"/>
      <c r="AY367" s="129"/>
      <c r="AZ367" s="129"/>
      <c r="BA367" s="129"/>
      <c r="BB367" s="129"/>
      <c r="BC367" s="129"/>
      <c r="BD367" s="129"/>
      <c r="BE367" s="129"/>
      <c r="BF367" s="129"/>
      <c r="BG367" s="129"/>
      <c r="BH367" s="129"/>
      <c r="BI367" s="129"/>
      <c r="BJ367" s="129"/>
      <c r="BK367" s="129"/>
      <c r="BL367" s="129"/>
      <c r="BM367" s="129"/>
      <c r="BN367" s="129"/>
      <c r="BO367" s="129"/>
      <c r="BP367" s="129"/>
      <c r="BQ367" s="129"/>
    </row>
    <row r="368" spans="15:69" ht="15" customHeight="1"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  <c r="AB368" s="129"/>
      <c r="AC368" s="129"/>
      <c r="AD368" s="129"/>
      <c r="AE368" s="129"/>
      <c r="AF368" s="129"/>
      <c r="AG368" s="129"/>
      <c r="AH368" s="129"/>
      <c r="AI368" s="129"/>
      <c r="AJ368" s="129"/>
      <c r="AK368" s="129"/>
      <c r="AL368" s="129"/>
      <c r="AM368" s="129"/>
      <c r="AN368" s="129"/>
      <c r="AO368" s="129"/>
      <c r="AP368" s="129"/>
      <c r="AQ368" s="129"/>
      <c r="AR368" s="129"/>
      <c r="AS368" s="129"/>
      <c r="AT368" s="129"/>
      <c r="AU368" s="129"/>
      <c r="AV368" s="129"/>
      <c r="AW368" s="129"/>
      <c r="AX368" s="129"/>
      <c r="AY368" s="129"/>
      <c r="AZ368" s="129"/>
      <c r="BA368" s="129"/>
      <c r="BB368" s="129"/>
      <c r="BC368" s="129"/>
      <c r="BD368" s="129"/>
      <c r="BE368" s="129"/>
      <c r="BF368" s="129"/>
      <c r="BG368" s="129"/>
      <c r="BH368" s="129"/>
      <c r="BI368" s="129"/>
      <c r="BJ368" s="129"/>
      <c r="BK368" s="129"/>
      <c r="BL368" s="129"/>
      <c r="BM368" s="129"/>
      <c r="BN368" s="129"/>
      <c r="BO368" s="129"/>
      <c r="BP368" s="129"/>
      <c r="BQ368" s="129"/>
    </row>
    <row r="369" spans="15:69" ht="15" customHeight="1"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  <c r="AE369" s="129"/>
      <c r="AF369" s="129"/>
      <c r="AG369" s="129"/>
      <c r="AH369" s="129"/>
      <c r="AI369" s="129"/>
      <c r="AJ369" s="129"/>
      <c r="AK369" s="129"/>
      <c r="AL369" s="129"/>
      <c r="AM369" s="129"/>
      <c r="AN369" s="129"/>
      <c r="AO369" s="129"/>
      <c r="AP369" s="129"/>
      <c r="AQ369" s="129"/>
      <c r="AR369" s="129"/>
      <c r="AS369" s="129"/>
      <c r="AT369" s="129"/>
      <c r="AU369" s="129"/>
      <c r="AV369" s="129"/>
      <c r="AW369" s="129"/>
      <c r="AX369" s="129"/>
      <c r="AY369" s="129"/>
      <c r="AZ369" s="129"/>
      <c r="BA369" s="129"/>
      <c r="BB369" s="129"/>
      <c r="BC369" s="129"/>
      <c r="BD369" s="129"/>
      <c r="BE369" s="129"/>
      <c r="BF369" s="129"/>
      <c r="BG369" s="129"/>
      <c r="BH369" s="129"/>
      <c r="BI369" s="129"/>
      <c r="BJ369" s="129"/>
      <c r="BK369" s="129"/>
      <c r="BL369" s="129"/>
      <c r="BM369" s="129"/>
      <c r="BN369" s="129"/>
      <c r="BO369" s="129"/>
      <c r="BP369" s="129"/>
      <c r="BQ369" s="129"/>
    </row>
    <row r="370" spans="15:69" ht="15" customHeight="1"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29"/>
      <c r="AK370" s="129"/>
      <c r="AL370" s="129"/>
      <c r="AM370" s="129"/>
      <c r="AN370" s="129"/>
      <c r="AO370" s="129"/>
      <c r="AP370" s="129"/>
      <c r="AQ370" s="129"/>
      <c r="AR370" s="129"/>
      <c r="AS370" s="129"/>
      <c r="AT370" s="129"/>
      <c r="AU370" s="129"/>
      <c r="AV370" s="129"/>
      <c r="AW370" s="129"/>
      <c r="AX370" s="129"/>
      <c r="AY370" s="129"/>
      <c r="AZ370" s="129"/>
      <c r="BA370" s="129"/>
      <c r="BB370" s="129"/>
      <c r="BC370" s="129"/>
      <c r="BD370" s="129"/>
      <c r="BE370" s="129"/>
      <c r="BF370" s="129"/>
      <c r="BG370" s="129"/>
      <c r="BH370" s="129"/>
      <c r="BI370" s="129"/>
      <c r="BJ370" s="129"/>
      <c r="BK370" s="129"/>
      <c r="BL370" s="129"/>
      <c r="BM370" s="129"/>
      <c r="BN370" s="129"/>
      <c r="BO370" s="129"/>
      <c r="BP370" s="129"/>
      <c r="BQ370" s="129"/>
    </row>
    <row r="371" spans="15:69" ht="15" customHeight="1"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  <c r="AA371" s="129"/>
      <c r="AB371" s="129"/>
      <c r="AC371" s="129"/>
      <c r="AD371" s="129"/>
      <c r="AE371" s="129"/>
      <c r="AF371" s="129"/>
      <c r="AG371" s="129"/>
      <c r="AH371" s="129"/>
      <c r="AI371" s="129"/>
      <c r="AJ371" s="129"/>
      <c r="AK371" s="129"/>
      <c r="AL371" s="129"/>
      <c r="AM371" s="129"/>
      <c r="AN371" s="129"/>
      <c r="AO371" s="129"/>
      <c r="AP371" s="129"/>
      <c r="AQ371" s="129"/>
      <c r="AR371" s="129"/>
      <c r="AS371" s="129"/>
      <c r="AT371" s="129"/>
      <c r="AU371" s="129"/>
      <c r="AV371" s="129"/>
      <c r="AW371" s="129"/>
      <c r="AX371" s="129"/>
      <c r="AY371" s="129"/>
      <c r="AZ371" s="129"/>
      <c r="BA371" s="129"/>
      <c r="BB371" s="129"/>
      <c r="BC371" s="129"/>
      <c r="BD371" s="129"/>
      <c r="BE371" s="129"/>
      <c r="BF371" s="129"/>
      <c r="BG371" s="129"/>
      <c r="BH371" s="129"/>
      <c r="BI371" s="129"/>
      <c r="BJ371" s="129"/>
      <c r="BK371" s="129"/>
      <c r="BL371" s="129"/>
      <c r="BM371" s="129"/>
      <c r="BN371" s="129"/>
      <c r="BO371" s="129"/>
      <c r="BP371" s="129"/>
      <c r="BQ371" s="129"/>
    </row>
    <row r="372" spans="15:69" ht="15" customHeight="1"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  <c r="AA372" s="129"/>
      <c r="AB372" s="129"/>
      <c r="AC372" s="129"/>
      <c r="AD372" s="129"/>
      <c r="AE372" s="129"/>
      <c r="AF372" s="129"/>
      <c r="AG372" s="129"/>
      <c r="AH372" s="129"/>
      <c r="AI372" s="129"/>
      <c r="AJ372" s="129"/>
      <c r="AK372" s="129"/>
      <c r="AL372" s="129"/>
      <c r="AM372" s="129"/>
      <c r="AN372" s="129"/>
      <c r="AO372" s="129"/>
      <c r="AP372" s="129"/>
      <c r="AQ372" s="129"/>
      <c r="AR372" s="129"/>
      <c r="AS372" s="129"/>
      <c r="AT372" s="129"/>
      <c r="AU372" s="129"/>
      <c r="AV372" s="129"/>
      <c r="AW372" s="129"/>
      <c r="AX372" s="129"/>
      <c r="AY372" s="129"/>
      <c r="AZ372" s="129"/>
      <c r="BA372" s="129"/>
      <c r="BB372" s="129"/>
      <c r="BC372" s="129"/>
      <c r="BD372" s="129"/>
      <c r="BE372" s="129"/>
      <c r="BF372" s="129"/>
      <c r="BG372" s="129"/>
      <c r="BH372" s="129"/>
      <c r="BI372" s="129"/>
      <c r="BJ372" s="129"/>
      <c r="BK372" s="129"/>
      <c r="BL372" s="129"/>
      <c r="BM372" s="129"/>
      <c r="BN372" s="129"/>
      <c r="BO372" s="129"/>
      <c r="BP372" s="129"/>
      <c r="BQ372" s="129"/>
    </row>
    <row r="373" spans="15:69" ht="15" customHeight="1"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  <c r="AB373" s="129"/>
      <c r="AC373" s="129"/>
      <c r="AD373" s="129"/>
      <c r="AE373" s="129"/>
      <c r="AF373" s="129"/>
      <c r="AG373" s="129"/>
      <c r="AH373" s="129"/>
      <c r="AI373" s="129"/>
      <c r="AJ373" s="129"/>
      <c r="AK373" s="129"/>
      <c r="AL373" s="129"/>
      <c r="AM373" s="129"/>
      <c r="AN373" s="129"/>
      <c r="AO373" s="129"/>
      <c r="AP373" s="129"/>
      <c r="AQ373" s="129"/>
      <c r="AR373" s="129"/>
      <c r="AS373" s="129"/>
      <c r="AT373" s="129"/>
      <c r="AU373" s="129"/>
      <c r="AV373" s="129"/>
      <c r="AW373" s="129"/>
      <c r="AX373" s="129"/>
      <c r="AY373" s="129"/>
      <c r="AZ373" s="129"/>
      <c r="BA373" s="129"/>
      <c r="BB373" s="129"/>
      <c r="BC373" s="129"/>
      <c r="BD373" s="129"/>
      <c r="BE373" s="129"/>
      <c r="BF373" s="129"/>
      <c r="BG373" s="129"/>
      <c r="BH373" s="129"/>
      <c r="BI373" s="129"/>
      <c r="BJ373" s="129"/>
      <c r="BK373" s="129"/>
      <c r="BL373" s="129"/>
      <c r="BM373" s="129"/>
      <c r="BN373" s="129"/>
      <c r="BO373" s="129"/>
      <c r="BP373" s="129"/>
      <c r="BQ373" s="129"/>
    </row>
    <row r="374" spans="15:69" ht="15" customHeight="1"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  <c r="AE374" s="129"/>
      <c r="AF374" s="129"/>
      <c r="AG374" s="129"/>
      <c r="AH374" s="129"/>
      <c r="AI374" s="129"/>
      <c r="AJ374" s="129"/>
      <c r="AK374" s="129"/>
      <c r="AL374" s="129"/>
      <c r="AM374" s="129"/>
      <c r="AN374" s="129"/>
      <c r="AO374" s="129"/>
      <c r="AP374" s="129"/>
      <c r="AQ374" s="129"/>
      <c r="AR374" s="129"/>
      <c r="AS374" s="129"/>
      <c r="AT374" s="129"/>
      <c r="AU374" s="129"/>
      <c r="AV374" s="129"/>
      <c r="AW374" s="129"/>
      <c r="AX374" s="129"/>
      <c r="AY374" s="129"/>
      <c r="AZ374" s="129"/>
      <c r="BA374" s="129"/>
      <c r="BB374" s="129"/>
      <c r="BC374" s="129"/>
      <c r="BD374" s="129"/>
      <c r="BE374" s="129"/>
      <c r="BF374" s="129"/>
      <c r="BG374" s="129"/>
      <c r="BH374" s="129"/>
      <c r="BI374" s="129"/>
      <c r="BJ374" s="129"/>
      <c r="BK374" s="129"/>
      <c r="BL374" s="129"/>
      <c r="BM374" s="129"/>
      <c r="BN374" s="129"/>
      <c r="BO374" s="129"/>
      <c r="BP374" s="129"/>
      <c r="BQ374" s="129"/>
    </row>
    <row r="375" spans="15:69" ht="15" customHeight="1"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  <c r="AB375" s="129"/>
      <c r="AC375" s="129"/>
      <c r="AD375" s="129"/>
      <c r="AE375" s="129"/>
      <c r="AF375" s="129"/>
      <c r="AG375" s="129"/>
      <c r="AH375" s="129"/>
      <c r="AI375" s="129"/>
      <c r="AJ375" s="129"/>
      <c r="AK375" s="129"/>
      <c r="AL375" s="129"/>
      <c r="AM375" s="129"/>
      <c r="AN375" s="129"/>
      <c r="AO375" s="129"/>
      <c r="AP375" s="129"/>
      <c r="AQ375" s="129"/>
      <c r="AR375" s="129"/>
      <c r="AS375" s="129"/>
      <c r="AT375" s="129"/>
      <c r="AU375" s="129"/>
      <c r="AV375" s="129"/>
      <c r="AW375" s="129"/>
      <c r="AX375" s="129"/>
      <c r="AY375" s="129"/>
      <c r="AZ375" s="129"/>
      <c r="BA375" s="129"/>
      <c r="BB375" s="129"/>
      <c r="BC375" s="129"/>
      <c r="BD375" s="129"/>
      <c r="BE375" s="129"/>
      <c r="BF375" s="129"/>
      <c r="BG375" s="129"/>
      <c r="BH375" s="129"/>
      <c r="BI375" s="129"/>
      <c r="BJ375" s="129"/>
      <c r="BK375" s="129"/>
      <c r="BL375" s="129"/>
      <c r="BM375" s="129"/>
      <c r="BN375" s="129"/>
      <c r="BO375" s="129"/>
      <c r="BP375" s="129"/>
      <c r="BQ375" s="129"/>
    </row>
    <row r="376" spans="15:69" ht="15" customHeight="1"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  <c r="AB376" s="129"/>
      <c r="AC376" s="129"/>
      <c r="AD376" s="129"/>
      <c r="AE376" s="129"/>
      <c r="AF376" s="129"/>
      <c r="AG376" s="129"/>
      <c r="AH376" s="129"/>
      <c r="AI376" s="129"/>
      <c r="AJ376" s="129"/>
      <c r="AK376" s="129"/>
      <c r="AL376" s="129"/>
      <c r="AM376" s="129"/>
      <c r="AN376" s="129"/>
      <c r="AO376" s="129"/>
      <c r="AP376" s="129"/>
      <c r="AQ376" s="129"/>
      <c r="AR376" s="129"/>
      <c r="AS376" s="129"/>
      <c r="AT376" s="129"/>
      <c r="AU376" s="129"/>
      <c r="AV376" s="129"/>
      <c r="AW376" s="129"/>
      <c r="AX376" s="129"/>
      <c r="AY376" s="129"/>
      <c r="AZ376" s="129"/>
      <c r="BA376" s="129"/>
      <c r="BB376" s="129"/>
      <c r="BC376" s="129"/>
      <c r="BD376" s="129"/>
      <c r="BE376" s="129"/>
      <c r="BF376" s="129"/>
      <c r="BG376" s="129"/>
      <c r="BH376" s="129"/>
      <c r="BI376" s="129"/>
      <c r="BJ376" s="129"/>
      <c r="BK376" s="129"/>
      <c r="BL376" s="129"/>
      <c r="BM376" s="129"/>
      <c r="BN376" s="129"/>
      <c r="BO376" s="129"/>
      <c r="BP376" s="129"/>
      <c r="BQ376" s="129"/>
    </row>
    <row r="377" spans="15:69" ht="15" customHeight="1"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  <c r="AB377" s="129"/>
      <c r="AC377" s="129"/>
      <c r="AD377" s="129"/>
      <c r="AE377" s="129"/>
      <c r="AF377" s="129"/>
      <c r="AG377" s="129"/>
      <c r="AH377" s="129"/>
      <c r="AI377" s="129"/>
      <c r="AJ377" s="129"/>
      <c r="AK377" s="129"/>
      <c r="AL377" s="129"/>
      <c r="AM377" s="129"/>
      <c r="AN377" s="129"/>
      <c r="AO377" s="129"/>
      <c r="AP377" s="129"/>
      <c r="AQ377" s="129"/>
      <c r="AR377" s="129"/>
      <c r="AS377" s="129"/>
      <c r="AT377" s="129"/>
      <c r="AU377" s="129"/>
      <c r="AV377" s="129"/>
      <c r="AW377" s="129"/>
      <c r="AX377" s="129"/>
      <c r="AY377" s="129"/>
      <c r="AZ377" s="129"/>
      <c r="BA377" s="129"/>
      <c r="BB377" s="129"/>
      <c r="BC377" s="129"/>
      <c r="BD377" s="129"/>
      <c r="BE377" s="129"/>
      <c r="BF377" s="129"/>
      <c r="BG377" s="129"/>
      <c r="BH377" s="129"/>
      <c r="BI377" s="129"/>
      <c r="BJ377" s="129"/>
      <c r="BK377" s="129"/>
      <c r="BL377" s="129"/>
      <c r="BM377" s="129"/>
      <c r="BN377" s="129"/>
      <c r="BO377" s="129"/>
      <c r="BP377" s="129"/>
      <c r="BQ377" s="129"/>
    </row>
    <row r="378" spans="15:69" ht="15" customHeight="1"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  <c r="AE378" s="129"/>
      <c r="AF378" s="129"/>
      <c r="AG378" s="129"/>
      <c r="AH378" s="129"/>
      <c r="AI378" s="129"/>
      <c r="AJ378" s="129"/>
      <c r="AK378" s="129"/>
      <c r="AL378" s="129"/>
      <c r="AM378" s="129"/>
      <c r="AN378" s="129"/>
      <c r="AO378" s="129"/>
      <c r="AP378" s="129"/>
      <c r="AQ378" s="129"/>
      <c r="AR378" s="129"/>
      <c r="AS378" s="129"/>
      <c r="AT378" s="129"/>
      <c r="AU378" s="129"/>
      <c r="AV378" s="129"/>
      <c r="AW378" s="129"/>
      <c r="AX378" s="129"/>
      <c r="AY378" s="129"/>
      <c r="AZ378" s="129"/>
      <c r="BA378" s="129"/>
      <c r="BB378" s="129"/>
      <c r="BC378" s="129"/>
      <c r="BD378" s="129"/>
      <c r="BE378" s="129"/>
      <c r="BF378" s="129"/>
      <c r="BG378" s="129"/>
      <c r="BH378" s="129"/>
      <c r="BI378" s="129"/>
      <c r="BJ378" s="129"/>
      <c r="BK378" s="129"/>
      <c r="BL378" s="129"/>
      <c r="BM378" s="129"/>
      <c r="BN378" s="129"/>
      <c r="BO378" s="129"/>
      <c r="BP378" s="129"/>
      <c r="BQ378" s="129"/>
    </row>
    <row r="379" spans="15:69" ht="15" customHeight="1"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129"/>
      <c r="AR379" s="129"/>
      <c r="AS379" s="129"/>
      <c r="AT379" s="129"/>
      <c r="AU379" s="129"/>
      <c r="AV379" s="129"/>
      <c r="AW379" s="129"/>
      <c r="AX379" s="129"/>
      <c r="AY379" s="129"/>
      <c r="AZ379" s="129"/>
      <c r="BA379" s="129"/>
      <c r="BB379" s="129"/>
      <c r="BC379" s="129"/>
      <c r="BD379" s="129"/>
      <c r="BE379" s="129"/>
      <c r="BF379" s="129"/>
      <c r="BG379" s="129"/>
      <c r="BH379" s="129"/>
      <c r="BI379" s="129"/>
      <c r="BJ379" s="129"/>
      <c r="BK379" s="129"/>
      <c r="BL379" s="129"/>
      <c r="BM379" s="129"/>
      <c r="BN379" s="129"/>
      <c r="BO379" s="129"/>
      <c r="BP379" s="129"/>
      <c r="BQ379" s="129"/>
    </row>
    <row r="380" spans="15:69" ht="15" customHeight="1"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  <c r="AB380" s="129"/>
      <c r="AC380" s="129"/>
      <c r="AD380" s="129"/>
      <c r="AE380" s="129"/>
      <c r="AF380" s="129"/>
      <c r="AG380" s="129"/>
      <c r="AH380" s="129"/>
      <c r="AI380" s="129"/>
      <c r="AJ380" s="129"/>
      <c r="AK380" s="129"/>
      <c r="AL380" s="129"/>
      <c r="AM380" s="129"/>
      <c r="AN380" s="129"/>
      <c r="AO380" s="129"/>
      <c r="AP380" s="129"/>
      <c r="AQ380" s="129"/>
      <c r="AR380" s="129"/>
      <c r="AS380" s="129"/>
      <c r="AT380" s="129"/>
      <c r="AU380" s="129"/>
      <c r="AV380" s="129"/>
      <c r="AW380" s="129"/>
      <c r="AX380" s="129"/>
      <c r="AY380" s="129"/>
      <c r="AZ380" s="129"/>
      <c r="BA380" s="129"/>
      <c r="BB380" s="129"/>
      <c r="BC380" s="129"/>
      <c r="BD380" s="129"/>
      <c r="BE380" s="129"/>
      <c r="BF380" s="129"/>
      <c r="BG380" s="129"/>
      <c r="BH380" s="129"/>
      <c r="BI380" s="129"/>
      <c r="BJ380" s="129"/>
      <c r="BK380" s="129"/>
      <c r="BL380" s="129"/>
      <c r="BM380" s="129"/>
      <c r="BN380" s="129"/>
      <c r="BO380" s="129"/>
      <c r="BP380" s="129"/>
      <c r="BQ380" s="129"/>
    </row>
    <row r="381" spans="15:69" ht="15" customHeight="1"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  <c r="AB381" s="129"/>
      <c r="AC381" s="129"/>
      <c r="AD381" s="129"/>
      <c r="AE381" s="129"/>
      <c r="AF381" s="129"/>
      <c r="AG381" s="129"/>
      <c r="AH381" s="129"/>
      <c r="AI381" s="129"/>
      <c r="AJ381" s="129"/>
      <c r="AK381" s="129"/>
      <c r="AL381" s="129"/>
      <c r="AM381" s="129"/>
      <c r="AN381" s="129"/>
      <c r="AO381" s="129"/>
      <c r="AP381" s="129"/>
      <c r="AQ381" s="129"/>
      <c r="AR381" s="129"/>
      <c r="AS381" s="129"/>
      <c r="AT381" s="129"/>
      <c r="AU381" s="129"/>
      <c r="AV381" s="129"/>
      <c r="AW381" s="129"/>
      <c r="AX381" s="129"/>
      <c r="AY381" s="129"/>
      <c r="AZ381" s="129"/>
      <c r="BA381" s="129"/>
      <c r="BB381" s="129"/>
      <c r="BC381" s="129"/>
      <c r="BD381" s="129"/>
      <c r="BE381" s="129"/>
      <c r="BF381" s="129"/>
      <c r="BG381" s="129"/>
      <c r="BH381" s="129"/>
      <c r="BI381" s="129"/>
      <c r="BJ381" s="129"/>
      <c r="BK381" s="129"/>
      <c r="BL381" s="129"/>
      <c r="BM381" s="129"/>
      <c r="BN381" s="129"/>
      <c r="BO381" s="129"/>
      <c r="BP381" s="129"/>
      <c r="BQ381" s="129"/>
    </row>
    <row r="382" spans="15:69" ht="15" customHeight="1"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  <c r="AA382" s="129"/>
      <c r="AB382" s="129"/>
      <c r="AC382" s="129"/>
      <c r="AD382" s="129"/>
      <c r="AE382" s="129"/>
      <c r="AF382" s="129"/>
      <c r="AG382" s="129"/>
      <c r="AH382" s="129"/>
      <c r="AI382" s="129"/>
      <c r="AJ382" s="129"/>
      <c r="AK382" s="129"/>
      <c r="AL382" s="129"/>
      <c r="AM382" s="129"/>
      <c r="AN382" s="129"/>
      <c r="AO382" s="129"/>
      <c r="AP382" s="129"/>
      <c r="AQ382" s="129"/>
      <c r="AR382" s="129"/>
      <c r="AS382" s="129"/>
      <c r="AT382" s="129"/>
      <c r="AU382" s="129"/>
      <c r="AV382" s="129"/>
      <c r="AW382" s="129"/>
      <c r="AX382" s="129"/>
      <c r="AY382" s="129"/>
      <c r="AZ382" s="129"/>
      <c r="BA382" s="129"/>
      <c r="BB382" s="129"/>
      <c r="BC382" s="129"/>
      <c r="BD382" s="129"/>
      <c r="BE382" s="129"/>
      <c r="BF382" s="129"/>
      <c r="BG382" s="129"/>
      <c r="BH382" s="129"/>
      <c r="BI382" s="129"/>
      <c r="BJ382" s="129"/>
      <c r="BK382" s="129"/>
      <c r="BL382" s="129"/>
      <c r="BM382" s="129"/>
      <c r="BN382" s="129"/>
      <c r="BO382" s="129"/>
      <c r="BP382" s="129"/>
      <c r="BQ382" s="129"/>
    </row>
    <row r="383" spans="15:69" ht="15" customHeight="1"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  <c r="AA383" s="129"/>
      <c r="AB383" s="129"/>
      <c r="AC383" s="129"/>
      <c r="AD383" s="129"/>
      <c r="AE383" s="129"/>
      <c r="AF383" s="129"/>
      <c r="AG383" s="129"/>
      <c r="AH383" s="129"/>
      <c r="AI383" s="129"/>
      <c r="AJ383" s="129"/>
      <c r="AK383" s="129"/>
      <c r="AL383" s="129"/>
      <c r="AM383" s="129"/>
      <c r="AN383" s="129"/>
      <c r="AO383" s="129"/>
      <c r="AP383" s="129"/>
      <c r="AQ383" s="129"/>
      <c r="AR383" s="129"/>
      <c r="AS383" s="129"/>
      <c r="AT383" s="129"/>
      <c r="AU383" s="129"/>
      <c r="AV383" s="129"/>
      <c r="AW383" s="129"/>
      <c r="AX383" s="129"/>
      <c r="AY383" s="129"/>
      <c r="AZ383" s="129"/>
      <c r="BA383" s="129"/>
      <c r="BB383" s="129"/>
      <c r="BC383" s="129"/>
      <c r="BD383" s="129"/>
      <c r="BE383" s="129"/>
      <c r="BF383" s="129"/>
      <c r="BG383" s="129"/>
      <c r="BH383" s="129"/>
      <c r="BI383" s="129"/>
      <c r="BJ383" s="129"/>
      <c r="BK383" s="129"/>
      <c r="BL383" s="129"/>
      <c r="BM383" s="129"/>
      <c r="BN383" s="129"/>
      <c r="BO383" s="129"/>
      <c r="BP383" s="129"/>
      <c r="BQ383" s="129"/>
    </row>
    <row r="384" spans="15:69" ht="15" customHeight="1"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  <c r="AA384" s="129"/>
      <c r="AB384" s="129"/>
      <c r="AC384" s="129"/>
      <c r="AD384" s="129"/>
      <c r="AE384" s="129"/>
      <c r="AF384" s="129"/>
      <c r="AG384" s="129"/>
      <c r="AH384" s="129"/>
      <c r="AI384" s="129"/>
      <c r="AJ384" s="129"/>
      <c r="AK384" s="129"/>
      <c r="AL384" s="129"/>
      <c r="AM384" s="129"/>
      <c r="AN384" s="129"/>
      <c r="AO384" s="129"/>
      <c r="AP384" s="129"/>
      <c r="AQ384" s="129"/>
      <c r="AR384" s="129"/>
      <c r="AS384" s="129"/>
      <c r="AT384" s="129"/>
      <c r="AU384" s="129"/>
      <c r="AV384" s="129"/>
      <c r="AW384" s="129"/>
      <c r="AX384" s="129"/>
      <c r="AY384" s="129"/>
      <c r="AZ384" s="129"/>
      <c r="BA384" s="129"/>
      <c r="BB384" s="129"/>
      <c r="BC384" s="129"/>
      <c r="BD384" s="129"/>
      <c r="BE384" s="129"/>
      <c r="BF384" s="129"/>
      <c r="BG384" s="129"/>
      <c r="BH384" s="129"/>
      <c r="BI384" s="129"/>
      <c r="BJ384" s="129"/>
      <c r="BK384" s="129"/>
      <c r="BL384" s="129"/>
      <c r="BM384" s="129"/>
      <c r="BN384" s="129"/>
      <c r="BO384" s="129"/>
      <c r="BP384" s="129"/>
      <c r="BQ384" s="129"/>
    </row>
    <row r="385" spans="15:69" ht="15" customHeight="1"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  <c r="AA385" s="129"/>
      <c r="AB385" s="129"/>
      <c r="AC385" s="129"/>
      <c r="AD385" s="129"/>
      <c r="AE385" s="129"/>
      <c r="AF385" s="129"/>
      <c r="AG385" s="129"/>
      <c r="AH385" s="129"/>
      <c r="AI385" s="129"/>
      <c r="AJ385" s="129"/>
      <c r="AK385" s="129"/>
      <c r="AL385" s="129"/>
      <c r="AM385" s="129"/>
      <c r="AN385" s="129"/>
      <c r="AO385" s="129"/>
      <c r="AP385" s="129"/>
      <c r="AQ385" s="129"/>
      <c r="AR385" s="129"/>
      <c r="AS385" s="129"/>
      <c r="AT385" s="129"/>
      <c r="AU385" s="129"/>
      <c r="AV385" s="129"/>
      <c r="AW385" s="129"/>
      <c r="AX385" s="129"/>
      <c r="AY385" s="129"/>
      <c r="AZ385" s="129"/>
      <c r="BA385" s="129"/>
      <c r="BB385" s="129"/>
      <c r="BC385" s="129"/>
      <c r="BD385" s="129"/>
      <c r="BE385" s="129"/>
      <c r="BF385" s="129"/>
      <c r="BG385" s="129"/>
      <c r="BH385" s="129"/>
      <c r="BI385" s="129"/>
      <c r="BJ385" s="129"/>
      <c r="BK385" s="129"/>
      <c r="BL385" s="129"/>
      <c r="BM385" s="129"/>
      <c r="BN385" s="129"/>
      <c r="BO385" s="129"/>
      <c r="BP385" s="129"/>
      <c r="BQ385" s="129"/>
    </row>
    <row r="386" spans="15:69" ht="15" customHeight="1"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129"/>
      <c r="AB386" s="129"/>
      <c r="AC386" s="129"/>
      <c r="AD386" s="129"/>
      <c r="AE386" s="129"/>
      <c r="AF386" s="129"/>
      <c r="AG386" s="129"/>
      <c r="AH386" s="129"/>
      <c r="AI386" s="129"/>
      <c r="AJ386" s="129"/>
      <c r="AK386" s="129"/>
      <c r="AL386" s="129"/>
      <c r="AM386" s="129"/>
      <c r="AN386" s="129"/>
      <c r="AO386" s="129"/>
      <c r="AP386" s="129"/>
      <c r="AQ386" s="129"/>
      <c r="AR386" s="129"/>
      <c r="AS386" s="129"/>
      <c r="AT386" s="129"/>
      <c r="AU386" s="129"/>
      <c r="AV386" s="129"/>
      <c r="AW386" s="129"/>
      <c r="AX386" s="129"/>
      <c r="AY386" s="129"/>
      <c r="AZ386" s="129"/>
      <c r="BA386" s="129"/>
      <c r="BB386" s="129"/>
      <c r="BC386" s="129"/>
      <c r="BD386" s="129"/>
      <c r="BE386" s="129"/>
      <c r="BF386" s="129"/>
      <c r="BG386" s="129"/>
      <c r="BH386" s="129"/>
      <c r="BI386" s="129"/>
      <c r="BJ386" s="129"/>
      <c r="BK386" s="129"/>
      <c r="BL386" s="129"/>
      <c r="BM386" s="129"/>
      <c r="BN386" s="129"/>
      <c r="BO386" s="129"/>
      <c r="BP386" s="129"/>
      <c r="BQ386" s="129"/>
    </row>
    <row r="387" spans="15:69" ht="15" customHeight="1"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  <c r="AA387" s="129"/>
      <c r="AB387" s="129"/>
      <c r="AC387" s="129"/>
      <c r="AD387" s="129"/>
      <c r="AE387" s="129"/>
      <c r="AF387" s="129"/>
      <c r="AG387" s="129"/>
      <c r="AH387" s="129"/>
      <c r="AI387" s="129"/>
      <c r="AJ387" s="129"/>
      <c r="AK387" s="129"/>
      <c r="AL387" s="129"/>
      <c r="AM387" s="129"/>
      <c r="AN387" s="129"/>
      <c r="AO387" s="129"/>
      <c r="AP387" s="129"/>
      <c r="AQ387" s="129"/>
      <c r="AR387" s="129"/>
      <c r="AS387" s="129"/>
      <c r="AT387" s="129"/>
      <c r="AU387" s="129"/>
      <c r="AV387" s="129"/>
      <c r="AW387" s="129"/>
      <c r="AX387" s="129"/>
      <c r="AY387" s="129"/>
      <c r="AZ387" s="129"/>
      <c r="BA387" s="129"/>
      <c r="BB387" s="129"/>
      <c r="BC387" s="129"/>
      <c r="BD387" s="129"/>
      <c r="BE387" s="129"/>
      <c r="BF387" s="129"/>
      <c r="BG387" s="129"/>
      <c r="BH387" s="129"/>
      <c r="BI387" s="129"/>
      <c r="BJ387" s="129"/>
      <c r="BK387" s="129"/>
      <c r="BL387" s="129"/>
      <c r="BM387" s="129"/>
      <c r="BN387" s="129"/>
      <c r="BO387" s="129"/>
      <c r="BP387" s="129"/>
      <c r="BQ387" s="129"/>
    </row>
    <row r="388" spans="15:69" ht="15" customHeight="1"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  <c r="AA388" s="129"/>
      <c r="AB388" s="129"/>
      <c r="AC388" s="129"/>
      <c r="AD388" s="129"/>
      <c r="AE388" s="129"/>
      <c r="AF388" s="129"/>
      <c r="AG388" s="129"/>
      <c r="AH388" s="129"/>
      <c r="AI388" s="129"/>
      <c r="AJ388" s="129"/>
      <c r="AK388" s="129"/>
      <c r="AL388" s="129"/>
      <c r="AM388" s="129"/>
      <c r="AN388" s="129"/>
      <c r="AO388" s="129"/>
      <c r="AP388" s="129"/>
      <c r="AQ388" s="129"/>
      <c r="AR388" s="129"/>
      <c r="AS388" s="129"/>
      <c r="AT388" s="129"/>
      <c r="AU388" s="129"/>
      <c r="AV388" s="129"/>
      <c r="AW388" s="129"/>
      <c r="AX388" s="129"/>
      <c r="AY388" s="129"/>
      <c r="AZ388" s="129"/>
      <c r="BA388" s="129"/>
      <c r="BB388" s="129"/>
      <c r="BC388" s="129"/>
      <c r="BD388" s="129"/>
      <c r="BE388" s="129"/>
      <c r="BF388" s="129"/>
      <c r="BG388" s="129"/>
      <c r="BH388" s="129"/>
      <c r="BI388" s="129"/>
      <c r="BJ388" s="129"/>
      <c r="BK388" s="129"/>
      <c r="BL388" s="129"/>
      <c r="BM388" s="129"/>
      <c r="BN388" s="129"/>
      <c r="BO388" s="129"/>
      <c r="BP388" s="129"/>
      <c r="BQ388" s="129"/>
    </row>
    <row r="389" spans="15:69" ht="15" customHeight="1"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29"/>
      <c r="AH389" s="129"/>
      <c r="AI389" s="129"/>
      <c r="AJ389" s="129"/>
      <c r="AK389" s="129"/>
      <c r="AL389" s="129"/>
      <c r="AM389" s="129"/>
      <c r="AN389" s="129"/>
      <c r="AO389" s="129"/>
      <c r="AP389" s="129"/>
      <c r="AQ389" s="129"/>
      <c r="AR389" s="129"/>
      <c r="AS389" s="129"/>
      <c r="AT389" s="129"/>
      <c r="AU389" s="129"/>
      <c r="AV389" s="129"/>
      <c r="AW389" s="129"/>
      <c r="AX389" s="129"/>
      <c r="AY389" s="129"/>
      <c r="AZ389" s="129"/>
      <c r="BA389" s="129"/>
      <c r="BB389" s="129"/>
      <c r="BC389" s="129"/>
      <c r="BD389" s="129"/>
      <c r="BE389" s="129"/>
      <c r="BF389" s="129"/>
      <c r="BG389" s="129"/>
      <c r="BH389" s="129"/>
      <c r="BI389" s="129"/>
      <c r="BJ389" s="129"/>
      <c r="BK389" s="129"/>
      <c r="BL389" s="129"/>
      <c r="BM389" s="129"/>
      <c r="BN389" s="129"/>
      <c r="BO389" s="129"/>
      <c r="BP389" s="129"/>
      <c r="BQ389" s="129"/>
    </row>
    <row r="390" spans="15:69" ht="15" customHeight="1"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  <c r="AA390" s="129"/>
      <c r="AB390" s="129"/>
      <c r="AC390" s="129"/>
      <c r="AD390" s="129"/>
      <c r="AE390" s="129"/>
      <c r="AF390" s="129"/>
      <c r="AG390" s="129"/>
      <c r="AH390" s="129"/>
      <c r="AI390" s="129"/>
      <c r="AJ390" s="129"/>
      <c r="AK390" s="129"/>
      <c r="AL390" s="129"/>
      <c r="AM390" s="129"/>
      <c r="AN390" s="129"/>
      <c r="AO390" s="129"/>
      <c r="AP390" s="129"/>
      <c r="AQ390" s="129"/>
      <c r="AR390" s="129"/>
      <c r="AS390" s="129"/>
      <c r="AT390" s="129"/>
      <c r="AU390" s="129"/>
      <c r="AV390" s="129"/>
      <c r="AW390" s="129"/>
      <c r="AX390" s="129"/>
      <c r="AY390" s="129"/>
      <c r="AZ390" s="129"/>
      <c r="BA390" s="129"/>
      <c r="BB390" s="129"/>
      <c r="BC390" s="129"/>
      <c r="BD390" s="129"/>
      <c r="BE390" s="129"/>
      <c r="BF390" s="129"/>
      <c r="BG390" s="129"/>
      <c r="BH390" s="129"/>
      <c r="BI390" s="129"/>
      <c r="BJ390" s="129"/>
      <c r="BK390" s="129"/>
      <c r="BL390" s="129"/>
      <c r="BM390" s="129"/>
      <c r="BN390" s="129"/>
      <c r="BO390" s="129"/>
      <c r="BP390" s="129"/>
      <c r="BQ390" s="129"/>
    </row>
    <row r="391" spans="15:69" ht="15" customHeight="1"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  <c r="AA391" s="129"/>
      <c r="AB391" s="129"/>
      <c r="AC391" s="129"/>
      <c r="AD391" s="129"/>
      <c r="AE391" s="129"/>
      <c r="AF391" s="129"/>
      <c r="AG391" s="129"/>
      <c r="AH391" s="129"/>
      <c r="AI391" s="129"/>
      <c r="AJ391" s="129"/>
      <c r="AK391" s="129"/>
      <c r="AL391" s="129"/>
      <c r="AM391" s="129"/>
      <c r="AN391" s="129"/>
      <c r="AO391" s="129"/>
      <c r="AP391" s="129"/>
      <c r="AQ391" s="129"/>
      <c r="AR391" s="129"/>
      <c r="AS391" s="129"/>
      <c r="AT391" s="129"/>
      <c r="AU391" s="129"/>
      <c r="AV391" s="129"/>
      <c r="AW391" s="129"/>
      <c r="AX391" s="129"/>
      <c r="AY391" s="129"/>
      <c r="AZ391" s="129"/>
      <c r="BA391" s="129"/>
      <c r="BB391" s="129"/>
      <c r="BC391" s="129"/>
      <c r="BD391" s="129"/>
      <c r="BE391" s="129"/>
      <c r="BF391" s="129"/>
      <c r="BG391" s="129"/>
      <c r="BH391" s="129"/>
      <c r="BI391" s="129"/>
      <c r="BJ391" s="129"/>
      <c r="BK391" s="129"/>
      <c r="BL391" s="129"/>
      <c r="BM391" s="129"/>
      <c r="BN391" s="129"/>
      <c r="BO391" s="129"/>
      <c r="BP391" s="129"/>
      <c r="BQ391" s="129"/>
    </row>
    <row r="392" spans="15:69" ht="15" customHeight="1"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  <c r="AA392" s="129"/>
      <c r="AB392" s="129"/>
      <c r="AC392" s="129"/>
      <c r="AD392" s="129"/>
      <c r="AE392" s="129"/>
      <c r="AF392" s="129"/>
      <c r="AG392" s="129"/>
      <c r="AH392" s="129"/>
      <c r="AI392" s="129"/>
      <c r="AJ392" s="129"/>
      <c r="AK392" s="129"/>
      <c r="AL392" s="129"/>
      <c r="AM392" s="129"/>
      <c r="AN392" s="129"/>
      <c r="AO392" s="129"/>
      <c r="AP392" s="129"/>
      <c r="AQ392" s="129"/>
      <c r="AR392" s="129"/>
      <c r="AS392" s="129"/>
      <c r="AT392" s="129"/>
      <c r="AU392" s="129"/>
      <c r="AV392" s="129"/>
      <c r="AW392" s="129"/>
      <c r="AX392" s="129"/>
      <c r="AY392" s="129"/>
      <c r="AZ392" s="129"/>
      <c r="BA392" s="129"/>
      <c r="BB392" s="129"/>
      <c r="BC392" s="129"/>
      <c r="BD392" s="129"/>
      <c r="BE392" s="129"/>
      <c r="BF392" s="129"/>
      <c r="BG392" s="129"/>
      <c r="BH392" s="129"/>
      <c r="BI392" s="129"/>
      <c r="BJ392" s="129"/>
      <c r="BK392" s="129"/>
      <c r="BL392" s="129"/>
      <c r="BM392" s="129"/>
      <c r="BN392" s="129"/>
      <c r="BO392" s="129"/>
      <c r="BP392" s="129"/>
      <c r="BQ392" s="129"/>
    </row>
    <row r="393" spans="15:69" ht="15" customHeight="1"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  <c r="AA393" s="129"/>
      <c r="AB393" s="129"/>
      <c r="AC393" s="129"/>
      <c r="AD393" s="129"/>
      <c r="AE393" s="129"/>
      <c r="AF393" s="129"/>
      <c r="AG393" s="129"/>
      <c r="AH393" s="129"/>
      <c r="AI393" s="129"/>
      <c r="AJ393" s="129"/>
      <c r="AK393" s="129"/>
      <c r="AL393" s="129"/>
      <c r="AM393" s="129"/>
      <c r="AN393" s="129"/>
      <c r="AO393" s="129"/>
      <c r="AP393" s="129"/>
      <c r="AQ393" s="129"/>
      <c r="AR393" s="129"/>
      <c r="AS393" s="129"/>
      <c r="AT393" s="129"/>
      <c r="AU393" s="129"/>
      <c r="AV393" s="129"/>
      <c r="AW393" s="129"/>
      <c r="AX393" s="129"/>
      <c r="AY393" s="129"/>
      <c r="AZ393" s="129"/>
      <c r="BA393" s="129"/>
      <c r="BB393" s="129"/>
      <c r="BC393" s="129"/>
      <c r="BD393" s="129"/>
      <c r="BE393" s="129"/>
      <c r="BF393" s="129"/>
      <c r="BG393" s="129"/>
      <c r="BH393" s="129"/>
      <c r="BI393" s="129"/>
      <c r="BJ393" s="129"/>
      <c r="BK393" s="129"/>
      <c r="BL393" s="129"/>
      <c r="BM393" s="129"/>
      <c r="BN393" s="129"/>
      <c r="BO393" s="129"/>
      <c r="BP393" s="129"/>
      <c r="BQ393" s="129"/>
    </row>
    <row r="394" spans="15:69" ht="15" customHeight="1"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  <c r="AA394" s="129"/>
      <c r="AB394" s="129"/>
      <c r="AC394" s="129"/>
      <c r="AD394" s="129"/>
      <c r="AE394" s="129"/>
      <c r="AF394" s="129"/>
      <c r="AG394" s="129"/>
      <c r="AH394" s="129"/>
      <c r="AI394" s="129"/>
      <c r="AJ394" s="129"/>
      <c r="AK394" s="129"/>
      <c r="AL394" s="129"/>
      <c r="AM394" s="129"/>
      <c r="AN394" s="129"/>
      <c r="AO394" s="129"/>
      <c r="AP394" s="129"/>
      <c r="AQ394" s="129"/>
      <c r="AR394" s="129"/>
      <c r="AS394" s="129"/>
      <c r="AT394" s="129"/>
      <c r="AU394" s="129"/>
      <c r="AV394" s="129"/>
      <c r="AW394" s="129"/>
      <c r="AX394" s="129"/>
      <c r="AY394" s="129"/>
      <c r="AZ394" s="129"/>
      <c r="BA394" s="129"/>
      <c r="BB394" s="129"/>
      <c r="BC394" s="129"/>
      <c r="BD394" s="129"/>
      <c r="BE394" s="129"/>
      <c r="BF394" s="129"/>
      <c r="BG394" s="129"/>
      <c r="BH394" s="129"/>
      <c r="BI394" s="129"/>
      <c r="BJ394" s="129"/>
      <c r="BK394" s="129"/>
      <c r="BL394" s="129"/>
      <c r="BM394" s="129"/>
      <c r="BN394" s="129"/>
      <c r="BO394" s="129"/>
      <c r="BP394" s="129"/>
      <c r="BQ394" s="129"/>
    </row>
    <row r="395" spans="15:69" ht="15" customHeight="1"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  <c r="AA395" s="129"/>
      <c r="AB395" s="129"/>
      <c r="AC395" s="129"/>
      <c r="AD395" s="129"/>
      <c r="AE395" s="129"/>
      <c r="AF395" s="129"/>
      <c r="AG395" s="129"/>
      <c r="AH395" s="129"/>
      <c r="AI395" s="129"/>
      <c r="AJ395" s="129"/>
      <c r="AK395" s="129"/>
      <c r="AL395" s="129"/>
      <c r="AM395" s="129"/>
      <c r="AN395" s="129"/>
      <c r="AO395" s="129"/>
      <c r="AP395" s="129"/>
      <c r="AQ395" s="129"/>
      <c r="AR395" s="129"/>
      <c r="AS395" s="129"/>
      <c r="AT395" s="129"/>
      <c r="AU395" s="129"/>
      <c r="AV395" s="129"/>
      <c r="AW395" s="129"/>
      <c r="AX395" s="129"/>
      <c r="AY395" s="129"/>
      <c r="AZ395" s="129"/>
      <c r="BA395" s="129"/>
      <c r="BB395" s="129"/>
      <c r="BC395" s="129"/>
      <c r="BD395" s="129"/>
      <c r="BE395" s="129"/>
      <c r="BF395" s="129"/>
      <c r="BG395" s="129"/>
      <c r="BH395" s="129"/>
      <c r="BI395" s="129"/>
      <c r="BJ395" s="129"/>
      <c r="BK395" s="129"/>
      <c r="BL395" s="129"/>
      <c r="BM395" s="129"/>
      <c r="BN395" s="129"/>
      <c r="BO395" s="129"/>
      <c r="BP395" s="129"/>
      <c r="BQ395" s="129"/>
    </row>
    <row r="396" spans="15:69" ht="15" customHeight="1"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  <c r="AA396" s="129"/>
      <c r="AB396" s="129"/>
      <c r="AC396" s="129"/>
      <c r="AD396" s="129"/>
      <c r="AE396" s="129"/>
      <c r="AF396" s="129"/>
      <c r="AG396" s="129"/>
      <c r="AH396" s="129"/>
      <c r="AI396" s="129"/>
      <c r="AJ396" s="129"/>
      <c r="AK396" s="129"/>
      <c r="AL396" s="129"/>
      <c r="AM396" s="129"/>
      <c r="AN396" s="129"/>
      <c r="AO396" s="129"/>
      <c r="AP396" s="129"/>
      <c r="AQ396" s="129"/>
      <c r="AR396" s="129"/>
      <c r="AS396" s="129"/>
      <c r="AT396" s="129"/>
      <c r="AU396" s="129"/>
      <c r="AV396" s="129"/>
      <c r="AW396" s="129"/>
      <c r="AX396" s="129"/>
      <c r="AY396" s="129"/>
      <c r="AZ396" s="129"/>
      <c r="BA396" s="129"/>
      <c r="BB396" s="129"/>
      <c r="BC396" s="129"/>
      <c r="BD396" s="129"/>
      <c r="BE396" s="129"/>
      <c r="BF396" s="129"/>
      <c r="BG396" s="129"/>
      <c r="BH396" s="129"/>
      <c r="BI396" s="129"/>
      <c r="BJ396" s="129"/>
      <c r="BK396" s="129"/>
      <c r="BL396" s="129"/>
      <c r="BM396" s="129"/>
      <c r="BN396" s="129"/>
      <c r="BO396" s="129"/>
      <c r="BP396" s="129"/>
      <c r="BQ396" s="129"/>
    </row>
    <row r="397" spans="15:69" ht="15" customHeight="1"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  <c r="AA397" s="129"/>
      <c r="AB397" s="129"/>
      <c r="AC397" s="129"/>
      <c r="AD397" s="129"/>
      <c r="AE397" s="129"/>
      <c r="AF397" s="129"/>
      <c r="AG397" s="129"/>
      <c r="AH397" s="129"/>
      <c r="AI397" s="129"/>
      <c r="AJ397" s="129"/>
      <c r="AK397" s="129"/>
      <c r="AL397" s="129"/>
      <c r="AM397" s="129"/>
      <c r="AN397" s="129"/>
      <c r="AO397" s="129"/>
      <c r="AP397" s="129"/>
      <c r="AQ397" s="129"/>
      <c r="AR397" s="129"/>
      <c r="AS397" s="129"/>
      <c r="AT397" s="129"/>
      <c r="AU397" s="129"/>
      <c r="AV397" s="129"/>
      <c r="AW397" s="129"/>
      <c r="AX397" s="129"/>
      <c r="AY397" s="129"/>
      <c r="AZ397" s="129"/>
      <c r="BA397" s="129"/>
      <c r="BB397" s="129"/>
      <c r="BC397" s="129"/>
      <c r="BD397" s="129"/>
      <c r="BE397" s="129"/>
      <c r="BF397" s="129"/>
      <c r="BG397" s="129"/>
      <c r="BH397" s="129"/>
      <c r="BI397" s="129"/>
      <c r="BJ397" s="129"/>
      <c r="BK397" s="129"/>
      <c r="BL397" s="129"/>
      <c r="BM397" s="129"/>
      <c r="BN397" s="129"/>
      <c r="BO397" s="129"/>
      <c r="BP397" s="129"/>
      <c r="BQ397" s="129"/>
    </row>
    <row r="398" spans="15:69" ht="15" customHeight="1"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  <c r="AA398" s="129"/>
      <c r="AB398" s="129"/>
      <c r="AC398" s="129"/>
      <c r="AD398" s="129"/>
      <c r="AE398" s="129"/>
      <c r="AF398" s="129"/>
      <c r="AG398" s="129"/>
      <c r="AH398" s="129"/>
      <c r="AI398" s="129"/>
      <c r="AJ398" s="129"/>
      <c r="AK398" s="129"/>
      <c r="AL398" s="129"/>
      <c r="AM398" s="129"/>
      <c r="AN398" s="129"/>
      <c r="AO398" s="129"/>
      <c r="AP398" s="129"/>
      <c r="AQ398" s="129"/>
      <c r="AR398" s="129"/>
      <c r="AS398" s="129"/>
      <c r="AT398" s="129"/>
      <c r="AU398" s="129"/>
      <c r="AV398" s="129"/>
      <c r="AW398" s="129"/>
      <c r="AX398" s="129"/>
      <c r="AY398" s="129"/>
      <c r="AZ398" s="129"/>
      <c r="BA398" s="129"/>
      <c r="BB398" s="129"/>
      <c r="BC398" s="129"/>
      <c r="BD398" s="129"/>
      <c r="BE398" s="129"/>
      <c r="BF398" s="129"/>
      <c r="BG398" s="129"/>
      <c r="BH398" s="129"/>
      <c r="BI398" s="129"/>
      <c r="BJ398" s="129"/>
      <c r="BK398" s="129"/>
      <c r="BL398" s="129"/>
      <c r="BM398" s="129"/>
      <c r="BN398" s="129"/>
      <c r="BO398" s="129"/>
      <c r="BP398" s="129"/>
      <c r="BQ398" s="129"/>
    </row>
    <row r="399" spans="15:69" ht="15" customHeight="1"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29"/>
      <c r="AK399" s="129"/>
      <c r="AL399" s="129"/>
      <c r="AM399" s="129"/>
      <c r="AN399" s="129"/>
      <c r="AO399" s="129"/>
      <c r="AP399" s="129"/>
      <c r="AQ399" s="129"/>
      <c r="AR399" s="129"/>
      <c r="AS399" s="129"/>
      <c r="AT399" s="129"/>
      <c r="AU399" s="129"/>
      <c r="AV399" s="129"/>
      <c r="AW399" s="129"/>
      <c r="AX399" s="129"/>
      <c r="AY399" s="129"/>
      <c r="AZ399" s="129"/>
      <c r="BA399" s="129"/>
      <c r="BB399" s="129"/>
      <c r="BC399" s="129"/>
      <c r="BD399" s="129"/>
      <c r="BE399" s="129"/>
      <c r="BF399" s="129"/>
      <c r="BG399" s="129"/>
      <c r="BH399" s="129"/>
      <c r="BI399" s="129"/>
      <c r="BJ399" s="129"/>
      <c r="BK399" s="129"/>
      <c r="BL399" s="129"/>
      <c r="BM399" s="129"/>
      <c r="BN399" s="129"/>
      <c r="BO399" s="129"/>
      <c r="BP399" s="129"/>
      <c r="BQ399" s="129"/>
    </row>
    <row r="400" spans="15:69" ht="15" customHeight="1"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  <c r="AA400" s="129"/>
      <c r="AB400" s="129"/>
      <c r="AC400" s="129"/>
      <c r="AD400" s="129"/>
      <c r="AE400" s="129"/>
      <c r="AF400" s="129"/>
      <c r="AG400" s="129"/>
      <c r="AH400" s="129"/>
      <c r="AI400" s="129"/>
      <c r="AJ400" s="129"/>
      <c r="AK400" s="129"/>
      <c r="AL400" s="129"/>
      <c r="AM400" s="129"/>
      <c r="AN400" s="129"/>
      <c r="AO400" s="129"/>
      <c r="AP400" s="129"/>
      <c r="AQ400" s="129"/>
      <c r="AR400" s="129"/>
      <c r="AS400" s="129"/>
      <c r="AT400" s="129"/>
      <c r="AU400" s="129"/>
      <c r="AV400" s="129"/>
      <c r="AW400" s="129"/>
      <c r="AX400" s="129"/>
      <c r="AY400" s="129"/>
      <c r="AZ400" s="129"/>
      <c r="BA400" s="129"/>
      <c r="BB400" s="129"/>
      <c r="BC400" s="129"/>
      <c r="BD400" s="129"/>
      <c r="BE400" s="129"/>
      <c r="BF400" s="129"/>
      <c r="BG400" s="129"/>
      <c r="BH400" s="129"/>
      <c r="BI400" s="129"/>
      <c r="BJ400" s="129"/>
      <c r="BK400" s="129"/>
      <c r="BL400" s="129"/>
      <c r="BM400" s="129"/>
      <c r="BN400" s="129"/>
      <c r="BO400" s="129"/>
      <c r="BP400" s="129"/>
      <c r="BQ400" s="129"/>
    </row>
    <row r="401" spans="15:69" ht="15" customHeight="1"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  <c r="AA401" s="129"/>
      <c r="AB401" s="129"/>
      <c r="AC401" s="129"/>
      <c r="AD401" s="129"/>
      <c r="AE401" s="129"/>
      <c r="AF401" s="129"/>
      <c r="AG401" s="129"/>
      <c r="AH401" s="129"/>
      <c r="AI401" s="129"/>
      <c r="AJ401" s="129"/>
      <c r="AK401" s="129"/>
      <c r="AL401" s="129"/>
      <c r="AM401" s="129"/>
      <c r="AN401" s="129"/>
      <c r="AO401" s="129"/>
      <c r="AP401" s="129"/>
      <c r="AQ401" s="129"/>
      <c r="AR401" s="129"/>
      <c r="AS401" s="129"/>
      <c r="AT401" s="129"/>
      <c r="AU401" s="129"/>
      <c r="AV401" s="129"/>
      <c r="AW401" s="129"/>
      <c r="AX401" s="129"/>
      <c r="AY401" s="129"/>
      <c r="AZ401" s="129"/>
      <c r="BA401" s="129"/>
      <c r="BB401" s="129"/>
      <c r="BC401" s="129"/>
      <c r="BD401" s="129"/>
      <c r="BE401" s="129"/>
      <c r="BF401" s="129"/>
      <c r="BG401" s="129"/>
      <c r="BH401" s="129"/>
      <c r="BI401" s="129"/>
      <c r="BJ401" s="129"/>
      <c r="BK401" s="129"/>
      <c r="BL401" s="129"/>
      <c r="BM401" s="129"/>
      <c r="BN401" s="129"/>
      <c r="BO401" s="129"/>
      <c r="BP401" s="129"/>
      <c r="BQ401" s="129"/>
    </row>
    <row r="402" spans="15:69" ht="15" customHeight="1"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  <c r="AA402" s="129"/>
      <c r="AB402" s="129"/>
      <c r="AC402" s="129"/>
      <c r="AD402" s="129"/>
      <c r="AE402" s="129"/>
      <c r="AF402" s="129"/>
      <c r="AG402" s="129"/>
      <c r="AH402" s="129"/>
      <c r="AI402" s="129"/>
      <c r="AJ402" s="129"/>
      <c r="AK402" s="129"/>
      <c r="AL402" s="129"/>
      <c r="AM402" s="129"/>
      <c r="AN402" s="129"/>
      <c r="AO402" s="129"/>
      <c r="AP402" s="129"/>
      <c r="AQ402" s="129"/>
      <c r="AR402" s="129"/>
      <c r="AS402" s="129"/>
      <c r="AT402" s="129"/>
      <c r="AU402" s="129"/>
      <c r="AV402" s="129"/>
      <c r="AW402" s="129"/>
      <c r="AX402" s="129"/>
      <c r="AY402" s="129"/>
      <c r="AZ402" s="129"/>
      <c r="BA402" s="129"/>
      <c r="BB402" s="129"/>
      <c r="BC402" s="129"/>
      <c r="BD402" s="129"/>
      <c r="BE402" s="129"/>
      <c r="BF402" s="129"/>
      <c r="BG402" s="129"/>
      <c r="BH402" s="129"/>
      <c r="BI402" s="129"/>
      <c r="BJ402" s="129"/>
      <c r="BK402" s="129"/>
      <c r="BL402" s="129"/>
      <c r="BM402" s="129"/>
      <c r="BN402" s="129"/>
      <c r="BO402" s="129"/>
      <c r="BP402" s="129"/>
      <c r="BQ402" s="129"/>
    </row>
    <row r="403" spans="15:69" ht="15" customHeight="1"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  <c r="AA403" s="129"/>
      <c r="AB403" s="129"/>
      <c r="AC403" s="129"/>
      <c r="AD403" s="129"/>
      <c r="AE403" s="129"/>
      <c r="AF403" s="129"/>
      <c r="AG403" s="129"/>
      <c r="AH403" s="129"/>
      <c r="AI403" s="129"/>
      <c r="AJ403" s="129"/>
      <c r="AK403" s="129"/>
      <c r="AL403" s="129"/>
      <c r="AM403" s="129"/>
      <c r="AN403" s="129"/>
      <c r="AO403" s="129"/>
      <c r="AP403" s="129"/>
      <c r="AQ403" s="129"/>
      <c r="AR403" s="129"/>
      <c r="AS403" s="129"/>
      <c r="AT403" s="129"/>
      <c r="AU403" s="129"/>
      <c r="AV403" s="129"/>
      <c r="AW403" s="129"/>
      <c r="AX403" s="129"/>
      <c r="AY403" s="129"/>
      <c r="AZ403" s="129"/>
      <c r="BA403" s="129"/>
      <c r="BB403" s="129"/>
      <c r="BC403" s="129"/>
      <c r="BD403" s="129"/>
      <c r="BE403" s="129"/>
      <c r="BF403" s="129"/>
      <c r="BG403" s="129"/>
      <c r="BH403" s="129"/>
      <c r="BI403" s="129"/>
      <c r="BJ403" s="129"/>
      <c r="BK403" s="129"/>
      <c r="BL403" s="129"/>
      <c r="BM403" s="129"/>
      <c r="BN403" s="129"/>
      <c r="BO403" s="129"/>
      <c r="BP403" s="129"/>
      <c r="BQ403" s="129"/>
    </row>
    <row r="404" spans="15:69" ht="15" customHeight="1"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  <c r="AA404" s="129"/>
      <c r="AB404" s="129"/>
      <c r="AC404" s="129"/>
      <c r="AD404" s="129"/>
      <c r="AE404" s="129"/>
      <c r="AF404" s="129"/>
      <c r="AG404" s="129"/>
      <c r="AH404" s="129"/>
      <c r="AI404" s="129"/>
      <c r="AJ404" s="129"/>
      <c r="AK404" s="129"/>
      <c r="AL404" s="129"/>
      <c r="AM404" s="129"/>
      <c r="AN404" s="129"/>
      <c r="AO404" s="129"/>
      <c r="AP404" s="129"/>
      <c r="AQ404" s="129"/>
      <c r="AR404" s="129"/>
      <c r="AS404" s="129"/>
      <c r="AT404" s="129"/>
      <c r="AU404" s="129"/>
      <c r="AV404" s="129"/>
      <c r="AW404" s="129"/>
      <c r="AX404" s="129"/>
      <c r="AY404" s="129"/>
      <c r="AZ404" s="129"/>
      <c r="BA404" s="129"/>
      <c r="BB404" s="129"/>
      <c r="BC404" s="129"/>
      <c r="BD404" s="129"/>
      <c r="BE404" s="129"/>
      <c r="BF404" s="129"/>
      <c r="BG404" s="129"/>
      <c r="BH404" s="129"/>
      <c r="BI404" s="129"/>
      <c r="BJ404" s="129"/>
      <c r="BK404" s="129"/>
      <c r="BL404" s="129"/>
      <c r="BM404" s="129"/>
      <c r="BN404" s="129"/>
      <c r="BO404" s="129"/>
      <c r="BP404" s="129"/>
      <c r="BQ404" s="129"/>
    </row>
    <row r="405" spans="15:69" ht="15" customHeight="1"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  <c r="AA405" s="129"/>
      <c r="AB405" s="129"/>
      <c r="AC405" s="129"/>
      <c r="AD405" s="129"/>
      <c r="AE405" s="129"/>
      <c r="AF405" s="129"/>
      <c r="AG405" s="129"/>
      <c r="AH405" s="129"/>
      <c r="AI405" s="129"/>
      <c r="AJ405" s="129"/>
      <c r="AK405" s="129"/>
      <c r="AL405" s="129"/>
      <c r="AM405" s="129"/>
      <c r="AN405" s="129"/>
      <c r="AO405" s="129"/>
      <c r="AP405" s="129"/>
      <c r="AQ405" s="129"/>
      <c r="AR405" s="129"/>
      <c r="AS405" s="129"/>
      <c r="AT405" s="129"/>
      <c r="AU405" s="129"/>
      <c r="AV405" s="129"/>
      <c r="AW405" s="129"/>
      <c r="AX405" s="129"/>
      <c r="AY405" s="129"/>
      <c r="AZ405" s="129"/>
      <c r="BA405" s="129"/>
      <c r="BB405" s="129"/>
      <c r="BC405" s="129"/>
      <c r="BD405" s="129"/>
      <c r="BE405" s="129"/>
      <c r="BF405" s="129"/>
      <c r="BG405" s="129"/>
      <c r="BH405" s="129"/>
      <c r="BI405" s="129"/>
      <c r="BJ405" s="129"/>
      <c r="BK405" s="129"/>
      <c r="BL405" s="129"/>
      <c r="BM405" s="129"/>
      <c r="BN405" s="129"/>
      <c r="BO405" s="129"/>
      <c r="BP405" s="129"/>
      <c r="BQ405" s="129"/>
    </row>
    <row r="406" spans="15:69" ht="15" customHeight="1"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  <c r="AA406" s="129"/>
      <c r="AB406" s="129"/>
      <c r="AC406" s="129"/>
      <c r="AD406" s="129"/>
      <c r="AE406" s="129"/>
      <c r="AF406" s="129"/>
      <c r="AG406" s="129"/>
      <c r="AH406" s="129"/>
      <c r="AI406" s="129"/>
      <c r="AJ406" s="129"/>
      <c r="AK406" s="129"/>
      <c r="AL406" s="129"/>
      <c r="AM406" s="129"/>
      <c r="AN406" s="129"/>
      <c r="AO406" s="129"/>
      <c r="AP406" s="129"/>
      <c r="AQ406" s="129"/>
      <c r="AR406" s="129"/>
      <c r="AS406" s="129"/>
      <c r="AT406" s="129"/>
      <c r="AU406" s="129"/>
      <c r="AV406" s="129"/>
      <c r="AW406" s="129"/>
      <c r="AX406" s="129"/>
      <c r="AY406" s="129"/>
      <c r="AZ406" s="129"/>
      <c r="BA406" s="129"/>
      <c r="BB406" s="129"/>
      <c r="BC406" s="129"/>
      <c r="BD406" s="129"/>
      <c r="BE406" s="129"/>
      <c r="BF406" s="129"/>
      <c r="BG406" s="129"/>
      <c r="BH406" s="129"/>
      <c r="BI406" s="129"/>
      <c r="BJ406" s="129"/>
      <c r="BK406" s="129"/>
      <c r="BL406" s="129"/>
      <c r="BM406" s="129"/>
      <c r="BN406" s="129"/>
      <c r="BO406" s="129"/>
      <c r="BP406" s="129"/>
      <c r="BQ406" s="129"/>
    </row>
    <row r="407" spans="15:69" ht="15" customHeight="1"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  <c r="AA407" s="129"/>
      <c r="AB407" s="129"/>
      <c r="AC407" s="129"/>
      <c r="AD407" s="129"/>
      <c r="AE407" s="129"/>
      <c r="AF407" s="129"/>
      <c r="AG407" s="129"/>
      <c r="AH407" s="129"/>
      <c r="AI407" s="129"/>
      <c r="AJ407" s="129"/>
      <c r="AK407" s="129"/>
      <c r="AL407" s="129"/>
      <c r="AM407" s="129"/>
      <c r="AN407" s="129"/>
      <c r="AO407" s="129"/>
      <c r="AP407" s="129"/>
      <c r="AQ407" s="129"/>
      <c r="AR407" s="129"/>
      <c r="AS407" s="129"/>
      <c r="AT407" s="129"/>
      <c r="AU407" s="129"/>
      <c r="AV407" s="129"/>
      <c r="AW407" s="129"/>
      <c r="AX407" s="129"/>
      <c r="AY407" s="129"/>
      <c r="AZ407" s="129"/>
      <c r="BA407" s="129"/>
      <c r="BB407" s="129"/>
      <c r="BC407" s="129"/>
      <c r="BD407" s="129"/>
      <c r="BE407" s="129"/>
      <c r="BF407" s="129"/>
      <c r="BG407" s="129"/>
      <c r="BH407" s="129"/>
      <c r="BI407" s="129"/>
      <c r="BJ407" s="129"/>
      <c r="BK407" s="129"/>
      <c r="BL407" s="129"/>
      <c r="BM407" s="129"/>
      <c r="BN407" s="129"/>
      <c r="BO407" s="129"/>
      <c r="BP407" s="129"/>
      <c r="BQ407" s="129"/>
    </row>
    <row r="408" spans="15:69" ht="15" customHeight="1"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  <c r="AA408" s="129"/>
      <c r="AB408" s="129"/>
      <c r="AC408" s="129"/>
      <c r="AD408" s="129"/>
      <c r="AE408" s="129"/>
      <c r="AF408" s="129"/>
      <c r="AG408" s="129"/>
      <c r="AH408" s="129"/>
      <c r="AI408" s="129"/>
      <c r="AJ408" s="129"/>
      <c r="AK408" s="129"/>
      <c r="AL408" s="129"/>
      <c r="AM408" s="129"/>
      <c r="AN408" s="129"/>
      <c r="AO408" s="129"/>
      <c r="AP408" s="129"/>
      <c r="AQ408" s="129"/>
      <c r="AR408" s="129"/>
      <c r="AS408" s="129"/>
      <c r="AT408" s="129"/>
      <c r="AU408" s="129"/>
      <c r="AV408" s="129"/>
      <c r="AW408" s="129"/>
      <c r="AX408" s="129"/>
      <c r="AY408" s="129"/>
      <c r="AZ408" s="129"/>
      <c r="BA408" s="129"/>
      <c r="BB408" s="129"/>
      <c r="BC408" s="129"/>
      <c r="BD408" s="129"/>
      <c r="BE408" s="129"/>
      <c r="BF408" s="129"/>
      <c r="BG408" s="129"/>
      <c r="BH408" s="129"/>
      <c r="BI408" s="129"/>
      <c r="BJ408" s="129"/>
      <c r="BK408" s="129"/>
      <c r="BL408" s="129"/>
      <c r="BM408" s="129"/>
      <c r="BN408" s="129"/>
      <c r="BO408" s="129"/>
      <c r="BP408" s="129"/>
      <c r="BQ408" s="129"/>
    </row>
    <row r="409" spans="15:69" ht="15" customHeight="1"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  <c r="AA409" s="129"/>
      <c r="AB409" s="129"/>
      <c r="AC409" s="129"/>
      <c r="AD409" s="129"/>
      <c r="AE409" s="129"/>
      <c r="AF409" s="129"/>
      <c r="AG409" s="129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129"/>
      <c r="AS409" s="129"/>
      <c r="AT409" s="129"/>
      <c r="AU409" s="129"/>
      <c r="AV409" s="129"/>
      <c r="AW409" s="129"/>
      <c r="AX409" s="129"/>
      <c r="AY409" s="129"/>
      <c r="AZ409" s="129"/>
      <c r="BA409" s="129"/>
      <c r="BB409" s="129"/>
      <c r="BC409" s="129"/>
      <c r="BD409" s="129"/>
      <c r="BE409" s="129"/>
      <c r="BF409" s="129"/>
      <c r="BG409" s="129"/>
      <c r="BH409" s="129"/>
      <c r="BI409" s="129"/>
      <c r="BJ409" s="129"/>
      <c r="BK409" s="129"/>
      <c r="BL409" s="129"/>
      <c r="BM409" s="129"/>
      <c r="BN409" s="129"/>
      <c r="BO409" s="129"/>
      <c r="BP409" s="129"/>
      <c r="BQ409" s="129"/>
    </row>
    <row r="410" spans="15:69" ht="15" customHeight="1"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  <c r="AA410" s="129"/>
      <c r="AB410" s="129"/>
      <c r="AC410" s="129"/>
      <c r="AD410" s="129"/>
      <c r="AE410" s="129"/>
      <c r="AF410" s="129"/>
      <c r="AG410" s="129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129"/>
      <c r="AS410" s="129"/>
      <c r="AT410" s="129"/>
      <c r="AU410" s="129"/>
      <c r="AV410" s="129"/>
      <c r="AW410" s="129"/>
      <c r="AX410" s="129"/>
      <c r="AY410" s="129"/>
      <c r="AZ410" s="129"/>
      <c r="BA410" s="129"/>
      <c r="BB410" s="129"/>
      <c r="BC410" s="129"/>
      <c r="BD410" s="129"/>
      <c r="BE410" s="129"/>
      <c r="BF410" s="129"/>
      <c r="BG410" s="129"/>
      <c r="BH410" s="129"/>
      <c r="BI410" s="129"/>
      <c r="BJ410" s="129"/>
      <c r="BK410" s="129"/>
      <c r="BL410" s="129"/>
      <c r="BM410" s="129"/>
      <c r="BN410" s="129"/>
      <c r="BO410" s="129"/>
      <c r="BP410" s="129"/>
      <c r="BQ410" s="129"/>
    </row>
    <row r="411" spans="15:69" ht="15" customHeight="1"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  <c r="AA411" s="129"/>
      <c r="AB411" s="129"/>
      <c r="AC411" s="129"/>
      <c r="AD411" s="129"/>
      <c r="AE411" s="129"/>
      <c r="AF411" s="129"/>
      <c r="AG411" s="129"/>
      <c r="AH411" s="129"/>
      <c r="AI411" s="129"/>
      <c r="AJ411" s="129"/>
      <c r="AK411" s="129"/>
      <c r="AL411" s="129"/>
      <c r="AM411" s="129"/>
      <c r="AN411" s="129"/>
      <c r="AO411" s="129"/>
      <c r="AP411" s="129"/>
      <c r="AQ411" s="129"/>
      <c r="AR411" s="129"/>
      <c r="AS411" s="129"/>
      <c r="AT411" s="129"/>
      <c r="AU411" s="129"/>
      <c r="AV411" s="129"/>
      <c r="AW411" s="129"/>
      <c r="AX411" s="129"/>
      <c r="AY411" s="129"/>
      <c r="AZ411" s="129"/>
      <c r="BA411" s="129"/>
      <c r="BB411" s="129"/>
      <c r="BC411" s="129"/>
      <c r="BD411" s="129"/>
      <c r="BE411" s="129"/>
      <c r="BF411" s="129"/>
      <c r="BG411" s="129"/>
      <c r="BH411" s="129"/>
      <c r="BI411" s="129"/>
      <c r="BJ411" s="129"/>
      <c r="BK411" s="129"/>
      <c r="BL411" s="129"/>
      <c r="BM411" s="129"/>
      <c r="BN411" s="129"/>
      <c r="BO411" s="129"/>
      <c r="BP411" s="129"/>
      <c r="BQ411" s="129"/>
    </row>
    <row r="412" spans="15:69" ht="15" customHeight="1"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  <c r="AA412" s="129"/>
      <c r="AB412" s="129"/>
      <c r="AC412" s="129"/>
      <c r="AD412" s="129"/>
      <c r="AE412" s="129"/>
      <c r="AF412" s="129"/>
      <c r="AG412" s="129"/>
      <c r="AH412" s="129"/>
      <c r="AI412" s="129"/>
      <c r="AJ412" s="129"/>
      <c r="AK412" s="129"/>
      <c r="AL412" s="129"/>
      <c r="AM412" s="129"/>
      <c r="AN412" s="129"/>
      <c r="AO412" s="129"/>
      <c r="AP412" s="129"/>
      <c r="AQ412" s="129"/>
      <c r="AR412" s="129"/>
      <c r="AS412" s="129"/>
      <c r="AT412" s="129"/>
      <c r="AU412" s="129"/>
      <c r="AV412" s="129"/>
      <c r="AW412" s="129"/>
      <c r="AX412" s="129"/>
      <c r="AY412" s="129"/>
      <c r="AZ412" s="129"/>
      <c r="BA412" s="129"/>
      <c r="BB412" s="129"/>
      <c r="BC412" s="129"/>
      <c r="BD412" s="129"/>
      <c r="BE412" s="129"/>
      <c r="BF412" s="129"/>
      <c r="BG412" s="129"/>
      <c r="BH412" s="129"/>
      <c r="BI412" s="129"/>
      <c r="BJ412" s="129"/>
      <c r="BK412" s="129"/>
      <c r="BL412" s="129"/>
      <c r="BM412" s="129"/>
      <c r="BN412" s="129"/>
      <c r="BO412" s="129"/>
      <c r="BP412" s="129"/>
      <c r="BQ412" s="129"/>
    </row>
    <row r="413" spans="15:69" ht="15" customHeight="1"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  <c r="AA413" s="129"/>
      <c r="AB413" s="129"/>
      <c r="AC413" s="129"/>
      <c r="AD413" s="129"/>
      <c r="AE413" s="129"/>
      <c r="AF413" s="129"/>
      <c r="AG413" s="129"/>
      <c r="AH413" s="129"/>
      <c r="AI413" s="129"/>
      <c r="AJ413" s="129"/>
      <c r="AK413" s="129"/>
      <c r="AL413" s="129"/>
      <c r="AM413" s="129"/>
      <c r="AN413" s="129"/>
      <c r="AO413" s="129"/>
      <c r="AP413" s="129"/>
      <c r="AQ413" s="129"/>
      <c r="AR413" s="129"/>
      <c r="AS413" s="129"/>
      <c r="AT413" s="129"/>
      <c r="AU413" s="129"/>
      <c r="AV413" s="129"/>
      <c r="AW413" s="129"/>
      <c r="AX413" s="129"/>
      <c r="AY413" s="129"/>
      <c r="AZ413" s="129"/>
      <c r="BA413" s="129"/>
      <c r="BB413" s="129"/>
      <c r="BC413" s="129"/>
      <c r="BD413" s="129"/>
      <c r="BE413" s="129"/>
      <c r="BF413" s="129"/>
      <c r="BG413" s="129"/>
      <c r="BH413" s="129"/>
      <c r="BI413" s="129"/>
      <c r="BJ413" s="129"/>
      <c r="BK413" s="129"/>
      <c r="BL413" s="129"/>
      <c r="BM413" s="129"/>
      <c r="BN413" s="129"/>
      <c r="BO413" s="129"/>
      <c r="BP413" s="129"/>
      <c r="BQ413" s="129"/>
    </row>
    <row r="414" spans="15:69" ht="15" customHeight="1"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  <c r="AA414" s="129"/>
      <c r="AB414" s="129"/>
      <c r="AC414" s="129"/>
      <c r="AD414" s="129"/>
      <c r="AE414" s="129"/>
      <c r="AF414" s="129"/>
      <c r="AG414" s="129"/>
      <c r="AH414" s="129"/>
      <c r="AI414" s="129"/>
      <c r="AJ414" s="129"/>
      <c r="AK414" s="129"/>
      <c r="AL414" s="129"/>
      <c r="AM414" s="129"/>
      <c r="AN414" s="129"/>
      <c r="AO414" s="129"/>
      <c r="AP414" s="129"/>
      <c r="AQ414" s="129"/>
      <c r="AR414" s="129"/>
      <c r="AS414" s="129"/>
      <c r="AT414" s="129"/>
      <c r="AU414" s="129"/>
      <c r="AV414" s="129"/>
      <c r="AW414" s="129"/>
      <c r="AX414" s="129"/>
      <c r="AY414" s="129"/>
      <c r="AZ414" s="129"/>
      <c r="BA414" s="129"/>
      <c r="BB414" s="129"/>
      <c r="BC414" s="129"/>
      <c r="BD414" s="129"/>
      <c r="BE414" s="129"/>
      <c r="BF414" s="129"/>
      <c r="BG414" s="129"/>
      <c r="BH414" s="129"/>
      <c r="BI414" s="129"/>
      <c r="BJ414" s="129"/>
      <c r="BK414" s="129"/>
      <c r="BL414" s="129"/>
      <c r="BM414" s="129"/>
      <c r="BN414" s="129"/>
      <c r="BO414" s="129"/>
      <c r="BP414" s="129"/>
      <c r="BQ414" s="129"/>
    </row>
    <row r="415" spans="15:69" ht="15" customHeight="1"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  <c r="AA415" s="129"/>
      <c r="AB415" s="129"/>
      <c r="AC415" s="129"/>
      <c r="AD415" s="129"/>
      <c r="AE415" s="129"/>
      <c r="AF415" s="129"/>
      <c r="AG415" s="129"/>
      <c r="AH415" s="129"/>
      <c r="AI415" s="129"/>
      <c r="AJ415" s="129"/>
      <c r="AK415" s="129"/>
      <c r="AL415" s="129"/>
      <c r="AM415" s="129"/>
      <c r="AN415" s="129"/>
      <c r="AO415" s="129"/>
      <c r="AP415" s="129"/>
      <c r="AQ415" s="129"/>
      <c r="AR415" s="129"/>
      <c r="AS415" s="129"/>
      <c r="AT415" s="129"/>
      <c r="AU415" s="129"/>
      <c r="AV415" s="129"/>
      <c r="AW415" s="129"/>
      <c r="AX415" s="129"/>
      <c r="AY415" s="129"/>
      <c r="AZ415" s="129"/>
      <c r="BA415" s="129"/>
      <c r="BB415" s="129"/>
      <c r="BC415" s="129"/>
      <c r="BD415" s="129"/>
      <c r="BE415" s="129"/>
      <c r="BF415" s="129"/>
      <c r="BG415" s="129"/>
      <c r="BH415" s="129"/>
      <c r="BI415" s="129"/>
      <c r="BJ415" s="129"/>
      <c r="BK415" s="129"/>
      <c r="BL415" s="129"/>
      <c r="BM415" s="129"/>
      <c r="BN415" s="129"/>
      <c r="BO415" s="129"/>
      <c r="BP415" s="129"/>
      <c r="BQ415" s="129"/>
    </row>
    <row r="416" spans="15:69" ht="15" customHeight="1"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  <c r="AA416" s="129"/>
      <c r="AB416" s="129"/>
      <c r="AC416" s="129"/>
      <c r="AD416" s="129"/>
      <c r="AE416" s="129"/>
      <c r="AF416" s="129"/>
      <c r="AG416" s="129"/>
      <c r="AH416" s="129"/>
      <c r="AI416" s="129"/>
      <c r="AJ416" s="129"/>
      <c r="AK416" s="129"/>
      <c r="AL416" s="129"/>
      <c r="AM416" s="129"/>
      <c r="AN416" s="129"/>
      <c r="AO416" s="129"/>
      <c r="AP416" s="129"/>
      <c r="AQ416" s="129"/>
      <c r="AR416" s="129"/>
      <c r="AS416" s="129"/>
      <c r="AT416" s="129"/>
      <c r="AU416" s="129"/>
      <c r="AV416" s="129"/>
      <c r="AW416" s="129"/>
      <c r="AX416" s="129"/>
      <c r="AY416" s="129"/>
      <c r="AZ416" s="129"/>
      <c r="BA416" s="129"/>
      <c r="BB416" s="129"/>
      <c r="BC416" s="129"/>
      <c r="BD416" s="129"/>
      <c r="BE416" s="129"/>
      <c r="BF416" s="129"/>
      <c r="BG416" s="129"/>
      <c r="BH416" s="129"/>
      <c r="BI416" s="129"/>
      <c r="BJ416" s="129"/>
      <c r="BK416" s="129"/>
      <c r="BL416" s="129"/>
      <c r="BM416" s="129"/>
      <c r="BN416" s="129"/>
      <c r="BO416" s="129"/>
      <c r="BP416" s="129"/>
      <c r="BQ416" s="129"/>
    </row>
    <row r="417" spans="15:69" ht="15" customHeight="1"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  <c r="AA417" s="129"/>
      <c r="AB417" s="129"/>
      <c r="AC417" s="129"/>
      <c r="AD417" s="129"/>
      <c r="AE417" s="129"/>
      <c r="AF417" s="129"/>
      <c r="AG417" s="129"/>
      <c r="AH417" s="129"/>
      <c r="AI417" s="129"/>
      <c r="AJ417" s="129"/>
      <c r="AK417" s="129"/>
      <c r="AL417" s="129"/>
      <c r="AM417" s="129"/>
      <c r="AN417" s="129"/>
      <c r="AO417" s="129"/>
      <c r="AP417" s="129"/>
      <c r="AQ417" s="129"/>
      <c r="AR417" s="129"/>
      <c r="AS417" s="129"/>
      <c r="AT417" s="129"/>
      <c r="AU417" s="129"/>
      <c r="AV417" s="129"/>
      <c r="AW417" s="129"/>
      <c r="AX417" s="129"/>
      <c r="AY417" s="129"/>
      <c r="AZ417" s="129"/>
      <c r="BA417" s="129"/>
      <c r="BB417" s="129"/>
      <c r="BC417" s="129"/>
      <c r="BD417" s="129"/>
      <c r="BE417" s="129"/>
      <c r="BF417" s="129"/>
      <c r="BG417" s="129"/>
      <c r="BH417" s="129"/>
      <c r="BI417" s="129"/>
      <c r="BJ417" s="129"/>
      <c r="BK417" s="129"/>
      <c r="BL417" s="129"/>
      <c r="BM417" s="129"/>
      <c r="BN417" s="129"/>
      <c r="BO417" s="129"/>
      <c r="BP417" s="129"/>
      <c r="BQ417" s="129"/>
    </row>
    <row r="418" spans="15:69" ht="15" customHeight="1"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  <c r="AA418" s="129"/>
      <c r="AB418" s="129"/>
      <c r="AC418" s="129"/>
      <c r="AD418" s="129"/>
      <c r="AE418" s="129"/>
      <c r="AF418" s="129"/>
      <c r="AG418" s="129"/>
      <c r="AH418" s="129"/>
      <c r="AI418" s="129"/>
      <c r="AJ418" s="129"/>
      <c r="AK418" s="129"/>
      <c r="AL418" s="129"/>
      <c r="AM418" s="129"/>
      <c r="AN418" s="129"/>
      <c r="AO418" s="129"/>
      <c r="AP418" s="129"/>
      <c r="AQ418" s="129"/>
      <c r="AR418" s="129"/>
      <c r="AS418" s="129"/>
      <c r="AT418" s="129"/>
      <c r="AU418" s="129"/>
      <c r="AV418" s="129"/>
      <c r="AW418" s="129"/>
      <c r="AX418" s="129"/>
      <c r="AY418" s="129"/>
      <c r="AZ418" s="129"/>
      <c r="BA418" s="129"/>
      <c r="BB418" s="129"/>
      <c r="BC418" s="129"/>
      <c r="BD418" s="129"/>
      <c r="BE418" s="129"/>
      <c r="BF418" s="129"/>
      <c r="BG418" s="129"/>
      <c r="BH418" s="129"/>
      <c r="BI418" s="129"/>
      <c r="BJ418" s="129"/>
      <c r="BK418" s="129"/>
      <c r="BL418" s="129"/>
      <c r="BM418" s="129"/>
      <c r="BN418" s="129"/>
      <c r="BO418" s="129"/>
      <c r="BP418" s="129"/>
      <c r="BQ418" s="129"/>
    </row>
    <row r="419" spans="15:69" ht="15" customHeight="1"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  <c r="AX419" s="129"/>
      <c r="AY419" s="129"/>
      <c r="AZ419" s="129"/>
      <c r="BA419" s="129"/>
      <c r="BB419" s="129"/>
      <c r="BC419" s="129"/>
      <c r="BD419" s="129"/>
      <c r="BE419" s="129"/>
      <c r="BF419" s="129"/>
      <c r="BG419" s="129"/>
      <c r="BH419" s="129"/>
      <c r="BI419" s="129"/>
      <c r="BJ419" s="129"/>
      <c r="BK419" s="129"/>
      <c r="BL419" s="129"/>
      <c r="BM419" s="129"/>
      <c r="BN419" s="129"/>
      <c r="BO419" s="129"/>
      <c r="BP419" s="129"/>
      <c r="BQ419" s="129"/>
    </row>
    <row r="420" spans="15:69" ht="15" customHeight="1"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  <c r="AA420" s="129"/>
      <c r="AB420" s="129"/>
      <c r="AC420" s="129"/>
      <c r="AD420" s="129"/>
      <c r="AE420" s="129"/>
      <c r="AF420" s="129"/>
      <c r="AG420" s="129"/>
      <c r="AH420" s="129"/>
      <c r="AI420" s="129"/>
      <c r="AJ420" s="129"/>
      <c r="AK420" s="129"/>
      <c r="AL420" s="129"/>
      <c r="AM420" s="129"/>
      <c r="AN420" s="129"/>
      <c r="AO420" s="129"/>
      <c r="AP420" s="129"/>
      <c r="AQ420" s="129"/>
      <c r="AR420" s="129"/>
      <c r="AS420" s="129"/>
      <c r="AT420" s="129"/>
      <c r="AU420" s="129"/>
      <c r="AV420" s="129"/>
      <c r="AW420" s="129"/>
      <c r="AX420" s="129"/>
      <c r="AY420" s="129"/>
      <c r="AZ420" s="129"/>
      <c r="BA420" s="129"/>
      <c r="BB420" s="129"/>
      <c r="BC420" s="129"/>
      <c r="BD420" s="129"/>
      <c r="BE420" s="129"/>
      <c r="BF420" s="129"/>
      <c r="BG420" s="129"/>
      <c r="BH420" s="129"/>
      <c r="BI420" s="129"/>
      <c r="BJ420" s="129"/>
      <c r="BK420" s="129"/>
      <c r="BL420" s="129"/>
      <c r="BM420" s="129"/>
      <c r="BN420" s="129"/>
      <c r="BO420" s="129"/>
      <c r="BP420" s="129"/>
      <c r="BQ420" s="129"/>
    </row>
    <row r="421" spans="15:69" ht="15" customHeight="1"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  <c r="AA421" s="129"/>
      <c r="AB421" s="129"/>
      <c r="AC421" s="129"/>
      <c r="AD421" s="129"/>
      <c r="AE421" s="129"/>
      <c r="AF421" s="129"/>
      <c r="AG421" s="129"/>
      <c r="AH421" s="129"/>
      <c r="AI421" s="129"/>
      <c r="AJ421" s="129"/>
      <c r="AK421" s="129"/>
      <c r="AL421" s="129"/>
      <c r="AM421" s="129"/>
      <c r="AN421" s="129"/>
      <c r="AO421" s="129"/>
      <c r="AP421" s="129"/>
      <c r="AQ421" s="129"/>
      <c r="AR421" s="129"/>
      <c r="AS421" s="129"/>
      <c r="AT421" s="129"/>
      <c r="AU421" s="129"/>
      <c r="AV421" s="129"/>
      <c r="AW421" s="129"/>
      <c r="AX421" s="129"/>
      <c r="AY421" s="129"/>
      <c r="AZ421" s="129"/>
      <c r="BA421" s="129"/>
      <c r="BB421" s="129"/>
      <c r="BC421" s="129"/>
      <c r="BD421" s="129"/>
      <c r="BE421" s="129"/>
      <c r="BF421" s="129"/>
      <c r="BG421" s="129"/>
      <c r="BH421" s="129"/>
      <c r="BI421" s="129"/>
      <c r="BJ421" s="129"/>
      <c r="BK421" s="129"/>
      <c r="BL421" s="129"/>
      <c r="BM421" s="129"/>
      <c r="BN421" s="129"/>
      <c r="BO421" s="129"/>
      <c r="BP421" s="129"/>
      <c r="BQ421" s="129"/>
    </row>
    <row r="422" spans="15:69" ht="15" customHeight="1"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  <c r="AA422" s="129"/>
      <c r="AB422" s="129"/>
      <c r="AC422" s="129"/>
      <c r="AD422" s="129"/>
      <c r="AE422" s="129"/>
      <c r="AF422" s="129"/>
      <c r="AG422" s="129"/>
      <c r="AH422" s="129"/>
      <c r="AI422" s="129"/>
      <c r="AJ422" s="129"/>
      <c r="AK422" s="129"/>
      <c r="AL422" s="129"/>
      <c r="AM422" s="129"/>
      <c r="AN422" s="129"/>
      <c r="AO422" s="129"/>
      <c r="AP422" s="129"/>
      <c r="AQ422" s="129"/>
      <c r="AR422" s="129"/>
      <c r="AS422" s="129"/>
      <c r="AT422" s="129"/>
      <c r="AU422" s="129"/>
      <c r="AV422" s="129"/>
      <c r="AW422" s="129"/>
      <c r="AX422" s="129"/>
      <c r="AY422" s="129"/>
      <c r="AZ422" s="129"/>
      <c r="BA422" s="129"/>
      <c r="BB422" s="129"/>
      <c r="BC422" s="129"/>
      <c r="BD422" s="129"/>
      <c r="BE422" s="129"/>
      <c r="BF422" s="129"/>
      <c r="BG422" s="129"/>
      <c r="BH422" s="129"/>
      <c r="BI422" s="129"/>
      <c r="BJ422" s="129"/>
      <c r="BK422" s="129"/>
      <c r="BL422" s="129"/>
      <c r="BM422" s="129"/>
      <c r="BN422" s="129"/>
      <c r="BO422" s="129"/>
      <c r="BP422" s="129"/>
      <c r="BQ422" s="129"/>
    </row>
    <row r="423" spans="15:69" ht="15" customHeight="1"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  <c r="AB423" s="129"/>
      <c r="AC423" s="129"/>
      <c r="AD423" s="129"/>
      <c r="AE423" s="129"/>
      <c r="AF423" s="129"/>
      <c r="AG423" s="129"/>
      <c r="AH423" s="129"/>
      <c r="AI423" s="129"/>
      <c r="AJ423" s="129"/>
      <c r="AK423" s="129"/>
      <c r="AL423" s="129"/>
      <c r="AM423" s="129"/>
      <c r="AN423" s="129"/>
      <c r="AO423" s="129"/>
      <c r="AP423" s="129"/>
      <c r="AQ423" s="129"/>
      <c r="AR423" s="129"/>
      <c r="AS423" s="129"/>
      <c r="AT423" s="129"/>
      <c r="AU423" s="129"/>
      <c r="AV423" s="129"/>
      <c r="AW423" s="129"/>
      <c r="AX423" s="129"/>
      <c r="AY423" s="129"/>
      <c r="AZ423" s="129"/>
      <c r="BA423" s="129"/>
      <c r="BB423" s="129"/>
      <c r="BC423" s="129"/>
      <c r="BD423" s="129"/>
      <c r="BE423" s="129"/>
      <c r="BF423" s="129"/>
      <c r="BG423" s="129"/>
      <c r="BH423" s="129"/>
      <c r="BI423" s="129"/>
      <c r="BJ423" s="129"/>
      <c r="BK423" s="129"/>
      <c r="BL423" s="129"/>
      <c r="BM423" s="129"/>
      <c r="BN423" s="129"/>
      <c r="BO423" s="129"/>
      <c r="BP423" s="129"/>
      <c r="BQ423" s="129"/>
    </row>
    <row r="424" spans="15:69" ht="15" customHeight="1"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  <c r="AA424" s="129"/>
      <c r="AB424" s="129"/>
      <c r="AC424" s="129"/>
      <c r="AD424" s="129"/>
      <c r="AE424" s="129"/>
      <c r="AF424" s="129"/>
      <c r="AG424" s="129"/>
      <c r="AH424" s="129"/>
      <c r="AI424" s="129"/>
      <c r="AJ424" s="129"/>
      <c r="AK424" s="129"/>
      <c r="AL424" s="129"/>
      <c r="AM424" s="129"/>
      <c r="AN424" s="129"/>
      <c r="AO424" s="129"/>
      <c r="AP424" s="129"/>
      <c r="AQ424" s="129"/>
      <c r="AR424" s="129"/>
      <c r="AS424" s="129"/>
      <c r="AT424" s="129"/>
      <c r="AU424" s="129"/>
      <c r="AV424" s="129"/>
      <c r="AW424" s="129"/>
      <c r="AX424" s="129"/>
      <c r="AY424" s="129"/>
      <c r="AZ424" s="129"/>
      <c r="BA424" s="129"/>
      <c r="BB424" s="129"/>
      <c r="BC424" s="129"/>
      <c r="BD424" s="129"/>
      <c r="BE424" s="129"/>
      <c r="BF424" s="129"/>
      <c r="BG424" s="129"/>
      <c r="BH424" s="129"/>
      <c r="BI424" s="129"/>
      <c r="BJ424" s="129"/>
      <c r="BK424" s="129"/>
      <c r="BL424" s="129"/>
      <c r="BM424" s="129"/>
      <c r="BN424" s="129"/>
      <c r="BO424" s="129"/>
      <c r="BP424" s="129"/>
      <c r="BQ424" s="129"/>
    </row>
    <row r="425" spans="15:69" ht="15" customHeight="1"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  <c r="AA425" s="129"/>
      <c r="AB425" s="129"/>
      <c r="AC425" s="129"/>
      <c r="AD425" s="129"/>
      <c r="AE425" s="129"/>
      <c r="AF425" s="129"/>
      <c r="AG425" s="129"/>
      <c r="AH425" s="129"/>
      <c r="AI425" s="129"/>
      <c r="AJ425" s="129"/>
      <c r="AK425" s="129"/>
      <c r="AL425" s="129"/>
      <c r="AM425" s="129"/>
      <c r="AN425" s="129"/>
      <c r="AO425" s="129"/>
      <c r="AP425" s="129"/>
      <c r="AQ425" s="129"/>
      <c r="AR425" s="129"/>
      <c r="AS425" s="129"/>
      <c r="AT425" s="129"/>
      <c r="AU425" s="129"/>
      <c r="AV425" s="129"/>
      <c r="AW425" s="129"/>
      <c r="AX425" s="129"/>
      <c r="AY425" s="129"/>
      <c r="AZ425" s="129"/>
      <c r="BA425" s="129"/>
      <c r="BB425" s="129"/>
      <c r="BC425" s="129"/>
      <c r="BD425" s="129"/>
      <c r="BE425" s="129"/>
      <c r="BF425" s="129"/>
      <c r="BG425" s="129"/>
      <c r="BH425" s="129"/>
      <c r="BI425" s="129"/>
      <c r="BJ425" s="129"/>
      <c r="BK425" s="129"/>
      <c r="BL425" s="129"/>
      <c r="BM425" s="129"/>
      <c r="BN425" s="129"/>
      <c r="BO425" s="129"/>
      <c r="BP425" s="129"/>
      <c r="BQ425" s="129"/>
    </row>
    <row r="426" spans="15:69" ht="15" customHeight="1"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  <c r="AA426" s="129"/>
      <c r="AB426" s="129"/>
      <c r="AC426" s="129"/>
      <c r="AD426" s="129"/>
      <c r="AE426" s="129"/>
      <c r="AF426" s="129"/>
      <c r="AG426" s="129"/>
      <c r="AH426" s="129"/>
      <c r="AI426" s="129"/>
      <c r="AJ426" s="129"/>
      <c r="AK426" s="129"/>
      <c r="AL426" s="129"/>
      <c r="AM426" s="129"/>
      <c r="AN426" s="129"/>
      <c r="AO426" s="129"/>
      <c r="AP426" s="129"/>
      <c r="AQ426" s="129"/>
      <c r="AR426" s="129"/>
      <c r="AS426" s="129"/>
      <c r="AT426" s="129"/>
      <c r="AU426" s="129"/>
      <c r="AV426" s="129"/>
      <c r="AW426" s="129"/>
      <c r="AX426" s="129"/>
      <c r="AY426" s="129"/>
      <c r="AZ426" s="129"/>
      <c r="BA426" s="129"/>
      <c r="BB426" s="129"/>
      <c r="BC426" s="129"/>
      <c r="BD426" s="129"/>
      <c r="BE426" s="129"/>
      <c r="BF426" s="129"/>
      <c r="BG426" s="129"/>
      <c r="BH426" s="129"/>
      <c r="BI426" s="129"/>
      <c r="BJ426" s="129"/>
      <c r="BK426" s="129"/>
      <c r="BL426" s="129"/>
      <c r="BM426" s="129"/>
      <c r="BN426" s="129"/>
      <c r="BO426" s="129"/>
      <c r="BP426" s="129"/>
      <c r="BQ426" s="129"/>
    </row>
    <row r="427" spans="15:69" ht="15" customHeight="1"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  <c r="AA427" s="129"/>
      <c r="AB427" s="129"/>
      <c r="AC427" s="129"/>
      <c r="AD427" s="129"/>
      <c r="AE427" s="129"/>
      <c r="AF427" s="129"/>
      <c r="AG427" s="129"/>
      <c r="AH427" s="129"/>
      <c r="AI427" s="129"/>
      <c r="AJ427" s="129"/>
      <c r="AK427" s="129"/>
      <c r="AL427" s="129"/>
      <c r="AM427" s="129"/>
      <c r="AN427" s="129"/>
      <c r="AO427" s="129"/>
      <c r="AP427" s="129"/>
      <c r="AQ427" s="129"/>
      <c r="AR427" s="129"/>
      <c r="AS427" s="129"/>
      <c r="AT427" s="129"/>
      <c r="AU427" s="129"/>
      <c r="AV427" s="129"/>
      <c r="AW427" s="129"/>
      <c r="AX427" s="129"/>
      <c r="AY427" s="129"/>
      <c r="AZ427" s="129"/>
      <c r="BA427" s="129"/>
      <c r="BB427" s="129"/>
      <c r="BC427" s="129"/>
      <c r="BD427" s="129"/>
      <c r="BE427" s="129"/>
      <c r="BF427" s="129"/>
      <c r="BG427" s="129"/>
      <c r="BH427" s="129"/>
      <c r="BI427" s="129"/>
      <c r="BJ427" s="129"/>
      <c r="BK427" s="129"/>
      <c r="BL427" s="129"/>
      <c r="BM427" s="129"/>
      <c r="BN427" s="129"/>
      <c r="BO427" s="129"/>
      <c r="BP427" s="129"/>
      <c r="BQ427" s="129"/>
    </row>
    <row r="428" spans="15:69" ht="15" customHeight="1"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  <c r="AB428" s="129"/>
      <c r="AC428" s="129"/>
      <c r="AD428" s="129"/>
      <c r="AE428" s="129"/>
      <c r="AF428" s="129"/>
      <c r="AG428" s="129"/>
      <c r="AH428" s="129"/>
      <c r="AI428" s="129"/>
      <c r="AJ428" s="129"/>
      <c r="AK428" s="129"/>
      <c r="AL428" s="129"/>
      <c r="AM428" s="129"/>
      <c r="AN428" s="129"/>
      <c r="AO428" s="129"/>
      <c r="AP428" s="129"/>
      <c r="AQ428" s="129"/>
      <c r="AR428" s="129"/>
      <c r="AS428" s="129"/>
      <c r="AT428" s="129"/>
      <c r="AU428" s="129"/>
      <c r="AV428" s="129"/>
      <c r="AW428" s="129"/>
      <c r="AX428" s="129"/>
      <c r="AY428" s="129"/>
      <c r="AZ428" s="129"/>
      <c r="BA428" s="129"/>
      <c r="BB428" s="129"/>
      <c r="BC428" s="129"/>
      <c r="BD428" s="129"/>
      <c r="BE428" s="129"/>
      <c r="BF428" s="129"/>
      <c r="BG428" s="129"/>
      <c r="BH428" s="129"/>
      <c r="BI428" s="129"/>
      <c r="BJ428" s="129"/>
      <c r="BK428" s="129"/>
      <c r="BL428" s="129"/>
      <c r="BM428" s="129"/>
      <c r="BN428" s="129"/>
      <c r="BO428" s="129"/>
      <c r="BP428" s="129"/>
      <c r="BQ428" s="129"/>
    </row>
    <row r="429" spans="15:69" ht="15" customHeight="1"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  <c r="AB429" s="129"/>
      <c r="AC429" s="129"/>
      <c r="AD429" s="129"/>
      <c r="AE429" s="129"/>
      <c r="AF429" s="129"/>
      <c r="AG429" s="129"/>
      <c r="AH429" s="129"/>
      <c r="AI429" s="129"/>
      <c r="AJ429" s="129"/>
      <c r="AK429" s="129"/>
      <c r="AL429" s="129"/>
      <c r="AM429" s="129"/>
      <c r="AN429" s="129"/>
      <c r="AO429" s="129"/>
      <c r="AP429" s="129"/>
      <c r="AQ429" s="129"/>
      <c r="AR429" s="129"/>
      <c r="AS429" s="129"/>
      <c r="AT429" s="129"/>
      <c r="AU429" s="129"/>
      <c r="AV429" s="129"/>
      <c r="AW429" s="129"/>
      <c r="AX429" s="129"/>
      <c r="AY429" s="129"/>
      <c r="AZ429" s="129"/>
      <c r="BA429" s="129"/>
      <c r="BB429" s="129"/>
      <c r="BC429" s="129"/>
      <c r="BD429" s="129"/>
      <c r="BE429" s="129"/>
      <c r="BF429" s="129"/>
      <c r="BG429" s="129"/>
      <c r="BH429" s="129"/>
      <c r="BI429" s="129"/>
      <c r="BJ429" s="129"/>
      <c r="BK429" s="129"/>
      <c r="BL429" s="129"/>
      <c r="BM429" s="129"/>
      <c r="BN429" s="129"/>
      <c r="BO429" s="129"/>
      <c r="BP429" s="129"/>
      <c r="BQ429" s="129"/>
    </row>
    <row r="430" spans="15:69" ht="15" customHeight="1"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  <c r="AA430" s="129"/>
      <c r="AB430" s="129"/>
      <c r="AC430" s="129"/>
      <c r="AD430" s="129"/>
      <c r="AE430" s="129"/>
      <c r="AF430" s="129"/>
      <c r="AG430" s="129"/>
      <c r="AH430" s="129"/>
      <c r="AI430" s="129"/>
      <c r="AJ430" s="129"/>
      <c r="AK430" s="129"/>
      <c r="AL430" s="129"/>
      <c r="AM430" s="129"/>
      <c r="AN430" s="129"/>
      <c r="AO430" s="129"/>
      <c r="AP430" s="129"/>
      <c r="AQ430" s="129"/>
      <c r="AR430" s="129"/>
      <c r="AS430" s="129"/>
      <c r="AT430" s="129"/>
      <c r="AU430" s="129"/>
      <c r="AV430" s="129"/>
      <c r="AW430" s="129"/>
      <c r="AX430" s="129"/>
      <c r="AY430" s="129"/>
      <c r="AZ430" s="129"/>
      <c r="BA430" s="129"/>
      <c r="BB430" s="129"/>
      <c r="BC430" s="129"/>
      <c r="BD430" s="129"/>
      <c r="BE430" s="129"/>
      <c r="BF430" s="129"/>
      <c r="BG430" s="129"/>
      <c r="BH430" s="129"/>
      <c r="BI430" s="129"/>
      <c r="BJ430" s="129"/>
      <c r="BK430" s="129"/>
      <c r="BL430" s="129"/>
      <c r="BM430" s="129"/>
      <c r="BN430" s="129"/>
      <c r="BO430" s="129"/>
      <c r="BP430" s="129"/>
      <c r="BQ430" s="129"/>
    </row>
    <row r="431" spans="15:69" ht="15" customHeight="1"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  <c r="AB431" s="129"/>
      <c r="AC431" s="129"/>
      <c r="AD431" s="129"/>
      <c r="AE431" s="129"/>
      <c r="AF431" s="129"/>
      <c r="AG431" s="129"/>
      <c r="AH431" s="129"/>
      <c r="AI431" s="129"/>
      <c r="AJ431" s="129"/>
      <c r="AK431" s="129"/>
      <c r="AL431" s="129"/>
      <c r="AM431" s="129"/>
      <c r="AN431" s="129"/>
      <c r="AO431" s="129"/>
      <c r="AP431" s="129"/>
      <c r="AQ431" s="129"/>
      <c r="AR431" s="129"/>
      <c r="AS431" s="129"/>
      <c r="AT431" s="129"/>
      <c r="AU431" s="129"/>
      <c r="AV431" s="129"/>
      <c r="AW431" s="129"/>
      <c r="AX431" s="129"/>
      <c r="AY431" s="129"/>
      <c r="AZ431" s="129"/>
      <c r="BA431" s="129"/>
      <c r="BB431" s="129"/>
      <c r="BC431" s="129"/>
      <c r="BD431" s="129"/>
      <c r="BE431" s="129"/>
      <c r="BF431" s="129"/>
      <c r="BG431" s="129"/>
      <c r="BH431" s="129"/>
      <c r="BI431" s="129"/>
      <c r="BJ431" s="129"/>
      <c r="BK431" s="129"/>
      <c r="BL431" s="129"/>
      <c r="BM431" s="129"/>
      <c r="BN431" s="129"/>
      <c r="BO431" s="129"/>
      <c r="BP431" s="129"/>
      <c r="BQ431" s="129"/>
    </row>
    <row r="432" spans="15:69" ht="15" customHeight="1"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  <c r="AB432" s="129"/>
      <c r="AC432" s="129"/>
      <c r="AD432" s="129"/>
      <c r="AE432" s="129"/>
      <c r="AF432" s="129"/>
      <c r="AG432" s="129"/>
      <c r="AH432" s="129"/>
      <c r="AI432" s="129"/>
      <c r="AJ432" s="129"/>
      <c r="AK432" s="129"/>
      <c r="AL432" s="129"/>
      <c r="AM432" s="129"/>
      <c r="AN432" s="129"/>
      <c r="AO432" s="129"/>
      <c r="AP432" s="129"/>
      <c r="AQ432" s="129"/>
      <c r="AR432" s="129"/>
      <c r="AS432" s="129"/>
      <c r="AT432" s="129"/>
      <c r="AU432" s="129"/>
      <c r="AV432" s="129"/>
      <c r="AW432" s="129"/>
      <c r="AX432" s="129"/>
      <c r="AY432" s="129"/>
      <c r="AZ432" s="129"/>
      <c r="BA432" s="129"/>
      <c r="BB432" s="129"/>
      <c r="BC432" s="129"/>
      <c r="BD432" s="129"/>
      <c r="BE432" s="129"/>
      <c r="BF432" s="129"/>
      <c r="BG432" s="129"/>
      <c r="BH432" s="129"/>
      <c r="BI432" s="129"/>
      <c r="BJ432" s="129"/>
      <c r="BK432" s="129"/>
      <c r="BL432" s="129"/>
      <c r="BM432" s="129"/>
      <c r="BN432" s="129"/>
      <c r="BO432" s="129"/>
      <c r="BP432" s="129"/>
      <c r="BQ432" s="129"/>
    </row>
    <row r="433" spans="15:69" ht="15" customHeight="1"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  <c r="AB433" s="129"/>
      <c r="AC433" s="129"/>
      <c r="AD433" s="129"/>
      <c r="AE433" s="129"/>
      <c r="AF433" s="129"/>
      <c r="AG433" s="129"/>
      <c r="AH433" s="129"/>
      <c r="AI433" s="129"/>
      <c r="AJ433" s="129"/>
      <c r="AK433" s="129"/>
      <c r="AL433" s="129"/>
      <c r="AM433" s="129"/>
      <c r="AN433" s="129"/>
      <c r="AO433" s="129"/>
      <c r="AP433" s="129"/>
      <c r="AQ433" s="129"/>
      <c r="AR433" s="129"/>
      <c r="AS433" s="129"/>
      <c r="AT433" s="129"/>
      <c r="AU433" s="129"/>
      <c r="AV433" s="129"/>
      <c r="AW433" s="129"/>
      <c r="AX433" s="129"/>
      <c r="AY433" s="129"/>
      <c r="AZ433" s="129"/>
      <c r="BA433" s="129"/>
      <c r="BB433" s="129"/>
      <c r="BC433" s="129"/>
      <c r="BD433" s="129"/>
      <c r="BE433" s="129"/>
      <c r="BF433" s="129"/>
      <c r="BG433" s="129"/>
      <c r="BH433" s="129"/>
      <c r="BI433" s="129"/>
      <c r="BJ433" s="129"/>
      <c r="BK433" s="129"/>
      <c r="BL433" s="129"/>
      <c r="BM433" s="129"/>
      <c r="BN433" s="129"/>
      <c r="BO433" s="129"/>
      <c r="BP433" s="129"/>
      <c r="BQ433" s="129"/>
    </row>
    <row r="434" spans="15:69" ht="15" customHeight="1"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  <c r="AB434" s="129"/>
      <c r="AC434" s="129"/>
      <c r="AD434" s="129"/>
      <c r="AE434" s="129"/>
      <c r="AF434" s="129"/>
      <c r="AG434" s="129"/>
      <c r="AH434" s="129"/>
      <c r="AI434" s="129"/>
      <c r="AJ434" s="129"/>
      <c r="AK434" s="129"/>
      <c r="AL434" s="129"/>
      <c r="AM434" s="129"/>
      <c r="AN434" s="129"/>
      <c r="AO434" s="129"/>
      <c r="AP434" s="129"/>
      <c r="AQ434" s="129"/>
      <c r="AR434" s="129"/>
      <c r="AS434" s="129"/>
      <c r="AT434" s="129"/>
      <c r="AU434" s="129"/>
      <c r="AV434" s="129"/>
      <c r="AW434" s="129"/>
      <c r="AX434" s="129"/>
      <c r="AY434" s="129"/>
      <c r="AZ434" s="129"/>
      <c r="BA434" s="129"/>
      <c r="BB434" s="129"/>
      <c r="BC434" s="129"/>
      <c r="BD434" s="129"/>
      <c r="BE434" s="129"/>
      <c r="BF434" s="129"/>
      <c r="BG434" s="129"/>
      <c r="BH434" s="129"/>
      <c r="BI434" s="129"/>
      <c r="BJ434" s="129"/>
      <c r="BK434" s="129"/>
      <c r="BL434" s="129"/>
      <c r="BM434" s="129"/>
      <c r="BN434" s="129"/>
      <c r="BO434" s="129"/>
      <c r="BP434" s="129"/>
      <c r="BQ434" s="129"/>
    </row>
    <row r="435" spans="15:69" ht="15" customHeight="1"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  <c r="AB435" s="129"/>
      <c r="AC435" s="129"/>
      <c r="AD435" s="129"/>
      <c r="AE435" s="129"/>
      <c r="AF435" s="129"/>
      <c r="AG435" s="129"/>
      <c r="AH435" s="129"/>
      <c r="AI435" s="129"/>
      <c r="AJ435" s="129"/>
      <c r="AK435" s="129"/>
      <c r="AL435" s="129"/>
      <c r="AM435" s="129"/>
      <c r="AN435" s="129"/>
      <c r="AO435" s="129"/>
      <c r="AP435" s="129"/>
      <c r="AQ435" s="129"/>
      <c r="AR435" s="129"/>
      <c r="AS435" s="129"/>
      <c r="AT435" s="129"/>
      <c r="AU435" s="129"/>
      <c r="AV435" s="129"/>
      <c r="AW435" s="129"/>
      <c r="AX435" s="129"/>
      <c r="AY435" s="129"/>
      <c r="AZ435" s="129"/>
      <c r="BA435" s="129"/>
      <c r="BB435" s="129"/>
      <c r="BC435" s="129"/>
      <c r="BD435" s="129"/>
      <c r="BE435" s="129"/>
      <c r="BF435" s="129"/>
      <c r="BG435" s="129"/>
      <c r="BH435" s="129"/>
      <c r="BI435" s="129"/>
      <c r="BJ435" s="129"/>
      <c r="BK435" s="129"/>
      <c r="BL435" s="129"/>
      <c r="BM435" s="129"/>
      <c r="BN435" s="129"/>
      <c r="BO435" s="129"/>
      <c r="BP435" s="129"/>
      <c r="BQ435" s="129"/>
    </row>
    <row r="436" spans="15:69" ht="15" customHeight="1"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  <c r="AA436" s="129"/>
      <c r="AB436" s="129"/>
      <c r="AC436" s="129"/>
      <c r="AD436" s="129"/>
      <c r="AE436" s="129"/>
      <c r="AF436" s="129"/>
      <c r="AG436" s="129"/>
      <c r="AH436" s="129"/>
      <c r="AI436" s="129"/>
      <c r="AJ436" s="129"/>
      <c r="AK436" s="129"/>
      <c r="AL436" s="129"/>
      <c r="AM436" s="129"/>
      <c r="AN436" s="129"/>
      <c r="AO436" s="129"/>
      <c r="AP436" s="129"/>
      <c r="AQ436" s="129"/>
      <c r="AR436" s="129"/>
      <c r="AS436" s="129"/>
      <c r="AT436" s="129"/>
      <c r="AU436" s="129"/>
      <c r="AV436" s="129"/>
      <c r="AW436" s="129"/>
      <c r="AX436" s="129"/>
      <c r="AY436" s="129"/>
      <c r="AZ436" s="129"/>
      <c r="BA436" s="129"/>
      <c r="BB436" s="129"/>
      <c r="BC436" s="129"/>
      <c r="BD436" s="129"/>
      <c r="BE436" s="129"/>
      <c r="BF436" s="129"/>
      <c r="BG436" s="129"/>
      <c r="BH436" s="129"/>
      <c r="BI436" s="129"/>
      <c r="BJ436" s="129"/>
      <c r="BK436" s="129"/>
      <c r="BL436" s="129"/>
      <c r="BM436" s="129"/>
      <c r="BN436" s="129"/>
      <c r="BO436" s="129"/>
      <c r="BP436" s="129"/>
      <c r="BQ436" s="129"/>
    </row>
    <row r="437" spans="15:69" ht="15" customHeight="1"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  <c r="AA437" s="129"/>
      <c r="AB437" s="129"/>
      <c r="AC437" s="129"/>
      <c r="AD437" s="129"/>
      <c r="AE437" s="129"/>
      <c r="AF437" s="129"/>
      <c r="AG437" s="129"/>
      <c r="AH437" s="129"/>
      <c r="AI437" s="129"/>
      <c r="AJ437" s="129"/>
      <c r="AK437" s="129"/>
      <c r="AL437" s="129"/>
      <c r="AM437" s="129"/>
      <c r="AN437" s="129"/>
      <c r="AO437" s="129"/>
      <c r="AP437" s="129"/>
      <c r="AQ437" s="129"/>
      <c r="AR437" s="129"/>
      <c r="AS437" s="129"/>
      <c r="AT437" s="129"/>
      <c r="AU437" s="129"/>
      <c r="AV437" s="129"/>
      <c r="AW437" s="129"/>
      <c r="AX437" s="129"/>
      <c r="AY437" s="129"/>
      <c r="AZ437" s="129"/>
      <c r="BA437" s="129"/>
      <c r="BB437" s="129"/>
      <c r="BC437" s="129"/>
      <c r="BD437" s="129"/>
      <c r="BE437" s="129"/>
      <c r="BF437" s="129"/>
      <c r="BG437" s="129"/>
      <c r="BH437" s="129"/>
      <c r="BI437" s="129"/>
      <c r="BJ437" s="129"/>
      <c r="BK437" s="129"/>
      <c r="BL437" s="129"/>
      <c r="BM437" s="129"/>
      <c r="BN437" s="129"/>
      <c r="BO437" s="129"/>
      <c r="BP437" s="129"/>
      <c r="BQ437" s="129"/>
    </row>
    <row r="438" spans="15:69" ht="15" customHeight="1"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  <c r="AA438" s="129"/>
      <c r="AB438" s="129"/>
      <c r="AC438" s="129"/>
      <c r="AD438" s="129"/>
      <c r="AE438" s="129"/>
      <c r="AF438" s="129"/>
      <c r="AG438" s="129"/>
      <c r="AH438" s="129"/>
      <c r="AI438" s="129"/>
      <c r="AJ438" s="129"/>
      <c r="AK438" s="129"/>
      <c r="AL438" s="129"/>
      <c r="AM438" s="129"/>
      <c r="AN438" s="129"/>
      <c r="AO438" s="129"/>
      <c r="AP438" s="129"/>
      <c r="AQ438" s="129"/>
      <c r="AR438" s="129"/>
      <c r="AS438" s="129"/>
      <c r="AT438" s="129"/>
      <c r="AU438" s="129"/>
      <c r="AV438" s="129"/>
      <c r="AW438" s="129"/>
      <c r="AX438" s="129"/>
      <c r="AY438" s="129"/>
      <c r="AZ438" s="129"/>
      <c r="BA438" s="129"/>
      <c r="BB438" s="129"/>
      <c r="BC438" s="129"/>
      <c r="BD438" s="129"/>
      <c r="BE438" s="129"/>
      <c r="BF438" s="129"/>
      <c r="BG438" s="129"/>
      <c r="BH438" s="129"/>
      <c r="BI438" s="129"/>
      <c r="BJ438" s="129"/>
      <c r="BK438" s="129"/>
      <c r="BL438" s="129"/>
      <c r="BM438" s="129"/>
      <c r="BN438" s="129"/>
      <c r="BO438" s="129"/>
      <c r="BP438" s="129"/>
      <c r="BQ438" s="129"/>
    </row>
    <row r="439" spans="15:69" ht="15" customHeight="1"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  <c r="AA439" s="129"/>
      <c r="AB439" s="129"/>
      <c r="AC439" s="129"/>
      <c r="AD439" s="129"/>
      <c r="AE439" s="129"/>
      <c r="AF439" s="129"/>
      <c r="AG439" s="129"/>
      <c r="AH439" s="129"/>
      <c r="AI439" s="129"/>
      <c r="AJ439" s="129"/>
      <c r="AK439" s="129"/>
      <c r="AL439" s="129"/>
      <c r="AM439" s="129"/>
      <c r="AN439" s="129"/>
      <c r="AO439" s="129"/>
      <c r="AP439" s="129"/>
      <c r="AQ439" s="129"/>
      <c r="AR439" s="129"/>
      <c r="AS439" s="129"/>
      <c r="AT439" s="129"/>
      <c r="AU439" s="129"/>
      <c r="AV439" s="129"/>
      <c r="AW439" s="129"/>
      <c r="AX439" s="129"/>
      <c r="AY439" s="129"/>
      <c r="AZ439" s="129"/>
      <c r="BA439" s="129"/>
      <c r="BB439" s="129"/>
      <c r="BC439" s="129"/>
      <c r="BD439" s="129"/>
      <c r="BE439" s="129"/>
      <c r="BF439" s="129"/>
      <c r="BG439" s="129"/>
      <c r="BH439" s="129"/>
      <c r="BI439" s="129"/>
      <c r="BJ439" s="129"/>
      <c r="BK439" s="129"/>
      <c r="BL439" s="129"/>
      <c r="BM439" s="129"/>
      <c r="BN439" s="129"/>
      <c r="BO439" s="129"/>
      <c r="BP439" s="129"/>
      <c r="BQ439" s="129"/>
    </row>
    <row r="440" spans="15:69" ht="15" customHeight="1"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  <c r="AA440" s="129"/>
      <c r="AB440" s="129"/>
      <c r="AC440" s="129"/>
      <c r="AD440" s="129"/>
      <c r="AE440" s="129"/>
      <c r="AF440" s="129"/>
      <c r="AG440" s="129"/>
      <c r="AH440" s="129"/>
      <c r="AI440" s="129"/>
      <c r="AJ440" s="129"/>
      <c r="AK440" s="129"/>
      <c r="AL440" s="129"/>
      <c r="AM440" s="129"/>
      <c r="AN440" s="129"/>
      <c r="AO440" s="129"/>
      <c r="AP440" s="129"/>
      <c r="AQ440" s="129"/>
      <c r="AR440" s="129"/>
      <c r="AS440" s="129"/>
      <c r="AT440" s="129"/>
      <c r="AU440" s="129"/>
      <c r="AV440" s="129"/>
      <c r="AW440" s="129"/>
      <c r="AX440" s="129"/>
      <c r="AY440" s="129"/>
      <c r="AZ440" s="129"/>
      <c r="BA440" s="129"/>
      <c r="BB440" s="129"/>
      <c r="BC440" s="129"/>
      <c r="BD440" s="129"/>
      <c r="BE440" s="129"/>
      <c r="BF440" s="129"/>
      <c r="BG440" s="129"/>
      <c r="BH440" s="129"/>
      <c r="BI440" s="129"/>
      <c r="BJ440" s="129"/>
      <c r="BK440" s="129"/>
      <c r="BL440" s="129"/>
      <c r="BM440" s="129"/>
      <c r="BN440" s="129"/>
      <c r="BO440" s="129"/>
      <c r="BP440" s="129"/>
      <c r="BQ440" s="129"/>
    </row>
    <row r="441" spans="15:69" ht="15" customHeight="1"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  <c r="AA441" s="129"/>
      <c r="AB441" s="129"/>
      <c r="AC441" s="129"/>
      <c r="AD441" s="129"/>
      <c r="AE441" s="129"/>
      <c r="AF441" s="129"/>
      <c r="AG441" s="129"/>
      <c r="AH441" s="129"/>
      <c r="AI441" s="129"/>
      <c r="AJ441" s="129"/>
      <c r="AK441" s="129"/>
      <c r="AL441" s="129"/>
      <c r="AM441" s="129"/>
      <c r="AN441" s="129"/>
      <c r="AO441" s="129"/>
      <c r="AP441" s="129"/>
      <c r="AQ441" s="129"/>
      <c r="AR441" s="129"/>
      <c r="AS441" s="129"/>
      <c r="AT441" s="129"/>
      <c r="AU441" s="129"/>
      <c r="AV441" s="129"/>
      <c r="AW441" s="129"/>
      <c r="AX441" s="129"/>
      <c r="AY441" s="129"/>
      <c r="AZ441" s="129"/>
      <c r="BA441" s="129"/>
      <c r="BB441" s="129"/>
      <c r="BC441" s="129"/>
      <c r="BD441" s="129"/>
      <c r="BE441" s="129"/>
      <c r="BF441" s="129"/>
      <c r="BG441" s="129"/>
      <c r="BH441" s="129"/>
      <c r="BI441" s="129"/>
      <c r="BJ441" s="129"/>
      <c r="BK441" s="129"/>
      <c r="BL441" s="129"/>
      <c r="BM441" s="129"/>
      <c r="BN441" s="129"/>
      <c r="BO441" s="129"/>
      <c r="BP441" s="129"/>
      <c r="BQ441" s="129"/>
    </row>
    <row r="442" spans="15:69" ht="15" customHeight="1"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  <c r="AB442" s="129"/>
      <c r="AC442" s="129"/>
      <c r="AD442" s="129"/>
      <c r="AE442" s="129"/>
      <c r="AF442" s="129"/>
      <c r="AG442" s="129"/>
      <c r="AH442" s="129"/>
      <c r="AI442" s="129"/>
      <c r="AJ442" s="129"/>
      <c r="AK442" s="129"/>
      <c r="AL442" s="129"/>
      <c r="AM442" s="129"/>
      <c r="AN442" s="129"/>
      <c r="AO442" s="129"/>
      <c r="AP442" s="129"/>
      <c r="AQ442" s="129"/>
      <c r="AR442" s="129"/>
      <c r="AS442" s="129"/>
      <c r="AT442" s="129"/>
      <c r="AU442" s="129"/>
      <c r="AV442" s="129"/>
      <c r="AW442" s="129"/>
      <c r="AX442" s="129"/>
      <c r="AY442" s="129"/>
      <c r="AZ442" s="129"/>
      <c r="BA442" s="129"/>
      <c r="BB442" s="129"/>
      <c r="BC442" s="129"/>
      <c r="BD442" s="129"/>
      <c r="BE442" s="129"/>
      <c r="BF442" s="129"/>
      <c r="BG442" s="129"/>
      <c r="BH442" s="129"/>
      <c r="BI442" s="129"/>
      <c r="BJ442" s="129"/>
      <c r="BK442" s="129"/>
      <c r="BL442" s="129"/>
      <c r="BM442" s="129"/>
      <c r="BN442" s="129"/>
      <c r="BO442" s="129"/>
      <c r="BP442" s="129"/>
      <c r="BQ442" s="129"/>
    </row>
    <row r="443" spans="15:69" ht="15" customHeight="1"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  <c r="AB443" s="129"/>
      <c r="AC443" s="129"/>
      <c r="AD443" s="129"/>
      <c r="AE443" s="129"/>
      <c r="AF443" s="129"/>
      <c r="AG443" s="129"/>
      <c r="AH443" s="129"/>
      <c r="AI443" s="129"/>
      <c r="AJ443" s="129"/>
      <c r="AK443" s="129"/>
      <c r="AL443" s="129"/>
      <c r="AM443" s="129"/>
      <c r="AN443" s="129"/>
      <c r="AO443" s="129"/>
      <c r="AP443" s="129"/>
      <c r="AQ443" s="129"/>
      <c r="AR443" s="129"/>
      <c r="AS443" s="129"/>
      <c r="AT443" s="129"/>
      <c r="AU443" s="129"/>
      <c r="AV443" s="129"/>
      <c r="AW443" s="129"/>
      <c r="AX443" s="129"/>
      <c r="AY443" s="129"/>
      <c r="AZ443" s="129"/>
      <c r="BA443" s="129"/>
      <c r="BB443" s="129"/>
      <c r="BC443" s="129"/>
      <c r="BD443" s="129"/>
      <c r="BE443" s="129"/>
      <c r="BF443" s="129"/>
      <c r="BG443" s="129"/>
      <c r="BH443" s="129"/>
      <c r="BI443" s="129"/>
      <c r="BJ443" s="129"/>
      <c r="BK443" s="129"/>
      <c r="BL443" s="129"/>
      <c r="BM443" s="129"/>
      <c r="BN443" s="129"/>
      <c r="BO443" s="129"/>
      <c r="BP443" s="129"/>
      <c r="BQ443" s="129"/>
    </row>
    <row r="444" spans="15:69" ht="15" customHeight="1"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  <c r="AA444" s="129"/>
      <c r="AB444" s="129"/>
      <c r="AC444" s="129"/>
      <c r="AD444" s="129"/>
      <c r="AE444" s="129"/>
      <c r="AF444" s="129"/>
      <c r="AG444" s="129"/>
      <c r="AH444" s="129"/>
      <c r="AI444" s="129"/>
      <c r="AJ444" s="129"/>
      <c r="AK444" s="129"/>
      <c r="AL444" s="129"/>
      <c r="AM444" s="129"/>
      <c r="AN444" s="129"/>
      <c r="AO444" s="129"/>
      <c r="AP444" s="129"/>
      <c r="AQ444" s="129"/>
      <c r="AR444" s="129"/>
      <c r="AS444" s="129"/>
      <c r="AT444" s="129"/>
      <c r="AU444" s="129"/>
      <c r="AV444" s="129"/>
      <c r="AW444" s="129"/>
      <c r="AX444" s="129"/>
      <c r="AY444" s="129"/>
      <c r="AZ444" s="129"/>
      <c r="BA444" s="129"/>
      <c r="BB444" s="129"/>
      <c r="BC444" s="129"/>
      <c r="BD444" s="129"/>
      <c r="BE444" s="129"/>
      <c r="BF444" s="129"/>
      <c r="BG444" s="129"/>
      <c r="BH444" s="129"/>
      <c r="BI444" s="129"/>
      <c r="BJ444" s="129"/>
      <c r="BK444" s="129"/>
      <c r="BL444" s="129"/>
      <c r="BM444" s="129"/>
      <c r="BN444" s="129"/>
      <c r="BO444" s="129"/>
      <c r="BP444" s="129"/>
      <c r="BQ444" s="129"/>
    </row>
    <row r="445" spans="15:69" ht="15" customHeight="1"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  <c r="AA445" s="129"/>
      <c r="AB445" s="129"/>
      <c r="AC445" s="129"/>
      <c r="AD445" s="129"/>
      <c r="AE445" s="129"/>
      <c r="AF445" s="129"/>
      <c r="AG445" s="129"/>
      <c r="AH445" s="129"/>
      <c r="AI445" s="129"/>
      <c r="AJ445" s="129"/>
      <c r="AK445" s="129"/>
      <c r="AL445" s="129"/>
      <c r="AM445" s="129"/>
      <c r="AN445" s="129"/>
      <c r="AO445" s="129"/>
      <c r="AP445" s="129"/>
      <c r="AQ445" s="129"/>
      <c r="AR445" s="129"/>
      <c r="AS445" s="129"/>
      <c r="AT445" s="129"/>
      <c r="AU445" s="129"/>
      <c r="AV445" s="129"/>
      <c r="AW445" s="129"/>
      <c r="AX445" s="129"/>
      <c r="AY445" s="129"/>
      <c r="AZ445" s="129"/>
      <c r="BA445" s="129"/>
      <c r="BB445" s="129"/>
      <c r="BC445" s="129"/>
      <c r="BD445" s="129"/>
      <c r="BE445" s="129"/>
      <c r="BF445" s="129"/>
      <c r="BG445" s="129"/>
      <c r="BH445" s="129"/>
      <c r="BI445" s="129"/>
      <c r="BJ445" s="129"/>
      <c r="BK445" s="129"/>
      <c r="BL445" s="129"/>
      <c r="BM445" s="129"/>
      <c r="BN445" s="129"/>
      <c r="BO445" s="129"/>
      <c r="BP445" s="129"/>
      <c r="BQ445" s="129"/>
    </row>
    <row r="446" spans="15:69" ht="15" customHeight="1"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  <c r="AA446" s="129"/>
      <c r="AB446" s="129"/>
      <c r="AC446" s="129"/>
      <c r="AD446" s="129"/>
      <c r="AE446" s="129"/>
      <c r="AF446" s="129"/>
      <c r="AG446" s="129"/>
      <c r="AH446" s="129"/>
      <c r="AI446" s="129"/>
      <c r="AJ446" s="129"/>
      <c r="AK446" s="129"/>
      <c r="AL446" s="129"/>
      <c r="AM446" s="129"/>
      <c r="AN446" s="129"/>
      <c r="AO446" s="129"/>
      <c r="AP446" s="129"/>
      <c r="AQ446" s="129"/>
      <c r="AR446" s="129"/>
      <c r="AS446" s="129"/>
      <c r="AT446" s="129"/>
      <c r="AU446" s="129"/>
      <c r="AV446" s="129"/>
      <c r="AW446" s="129"/>
      <c r="AX446" s="129"/>
      <c r="AY446" s="129"/>
      <c r="AZ446" s="129"/>
      <c r="BA446" s="129"/>
      <c r="BB446" s="129"/>
      <c r="BC446" s="129"/>
      <c r="BD446" s="129"/>
      <c r="BE446" s="129"/>
      <c r="BF446" s="129"/>
      <c r="BG446" s="129"/>
      <c r="BH446" s="129"/>
      <c r="BI446" s="129"/>
      <c r="BJ446" s="129"/>
      <c r="BK446" s="129"/>
      <c r="BL446" s="129"/>
      <c r="BM446" s="129"/>
      <c r="BN446" s="129"/>
      <c r="BO446" s="129"/>
      <c r="BP446" s="129"/>
      <c r="BQ446" s="129"/>
    </row>
    <row r="447" spans="15:69" ht="15" customHeight="1"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  <c r="AA447" s="129"/>
      <c r="AB447" s="129"/>
      <c r="AC447" s="129"/>
      <c r="AD447" s="129"/>
      <c r="AE447" s="129"/>
      <c r="AF447" s="129"/>
      <c r="AG447" s="129"/>
      <c r="AH447" s="129"/>
      <c r="AI447" s="129"/>
      <c r="AJ447" s="129"/>
      <c r="AK447" s="129"/>
      <c r="AL447" s="129"/>
      <c r="AM447" s="129"/>
      <c r="AN447" s="129"/>
      <c r="AO447" s="129"/>
      <c r="AP447" s="129"/>
      <c r="AQ447" s="129"/>
      <c r="AR447" s="129"/>
      <c r="AS447" s="129"/>
      <c r="AT447" s="129"/>
      <c r="AU447" s="129"/>
      <c r="AV447" s="129"/>
      <c r="AW447" s="129"/>
      <c r="AX447" s="129"/>
      <c r="AY447" s="129"/>
      <c r="AZ447" s="129"/>
      <c r="BA447" s="129"/>
      <c r="BB447" s="129"/>
      <c r="BC447" s="129"/>
      <c r="BD447" s="129"/>
      <c r="BE447" s="129"/>
      <c r="BF447" s="129"/>
      <c r="BG447" s="129"/>
      <c r="BH447" s="129"/>
      <c r="BI447" s="129"/>
      <c r="BJ447" s="129"/>
      <c r="BK447" s="129"/>
      <c r="BL447" s="129"/>
      <c r="BM447" s="129"/>
      <c r="BN447" s="129"/>
      <c r="BO447" s="129"/>
      <c r="BP447" s="129"/>
      <c r="BQ447" s="129"/>
    </row>
    <row r="448" spans="15:69" ht="15" customHeight="1"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  <c r="AA448" s="129"/>
      <c r="AB448" s="129"/>
      <c r="AC448" s="129"/>
      <c r="AD448" s="129"/>
      <c r="AE448" s="129"/>
      <c r="AF448" s="129"/>
      <c r="AG448" s="129"/>
      <c r="AH448" s="129"/>
      <c r="AI448" s="129"/>
      <c r="AJ448" s="129"/>
      <c r="AK448" s="129"/>
      <c r="AL448" s="129"/>
      <c r="AM448" s="129"/>
      <c r="AN448" s="129"/>
      <c r="AO448" s="129"/>
      <c r="AP448" s="129"/>
      <c r="AQ448" s="129"/>
      <c r="AR448" s="129"/>
      <c r="AS448" s="129"/>
      <c r="AT448" s="129"/>
      <c r="AU448" s="129"/>
      <c r="AV448" s="129"/>
      <c r="AW448" s="129"/>
      <c r="AX448" s="129"/>
      <c r="AY448" s="129"/>
      <c r="AZ448" s="129"/>
      <c r="BA448" s="129"/>
      <c r="BB448" s="129"/>
      <c r="BC448" s="129"/>
      <c r="BD448" s="129"/>
      <c r="BE448" s="129"/>
      <c r="BF448" s="129"/>
      <c r="BG448" s="129"/>
      <c r="BH448" s="129"/>
      <c r="BI448" s="129"/>
      <c r="BJ448" s="129"/>
      <c r="BK448" s="129"/>
      <c r="BL448" s="129"/>
      <c r="BM448" s="129"/>
      <c r="BN448" s="129"/>
      <c r="BO448" s="129"/>
      <c r="BP448" s="129"/>
      <c r="BQ448" s="129"/>
    </row>
    <row r="449" spans="15:69" ht="15" customHeight="1"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  <c r="AA449" s="129"/>
      <c r="AB449" s="129"/>
      <c r="AC449" s="129"/>
      <c r="AD449" s="129"/>
      <c r="AE449" s="129"/>
      <c r="AF449" s="129"/>
      <c r="AG449" s="129"/>
      <c r="AH449" s="129"/>
      <c r="AI449" s="129"/>
      <c r="AJ449" s="129"/>
      <c r="AK449" s="129"/>
      <c r="AL449" s="129"/>
      <c r="AM449" s="129"/>
      <c r="AN449" s="129"/>
      <c r="AO449" s="129"/>
      <c r="AP449" s="129"/>
      <c r="AQ449" s="129"/>
      <c r="AR449" s="129"/>
      <c r="AS449" s="129"/>
      <c r="AT449" s="129"/>
      <c r="AU449" s="129"/>
      <c r="AV449" s="129"/>
      <c r="AW449" s="129"/>
      <c r="AX449" s="129"/>
      <c r="AY449" s="129"/>
      <c r="AZ449" s="129"/>
      <c r="BA449" s="129"/>
      <c r="BB449" s="129"/>
      <c r="BC449" s="129"/>
      <c r="BD449" s="129"/>
      <c r="BE449" s="129"/>
      <c r="BF449" s="129"/>
      <c r="BG449" s="129"/>
      <c r="BH449" s="129"/>
      <c r="BI449" s="129"/>
      <c r="BJ449" s="129"/>
      <c r="BK449" s="129"/>
      <c r="BL449" s="129"/>
      <c r="BM449" s="129"/>
      <c r="BN449" s="129"/>
      <c r="BO449" s="129"/>
      <c r="BP449" s="129"/>
      <c r="BQ449" s="129"/>
    </row>
    <row r="450" spans="15:69" ht="15" customHeight="1"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  <c r="AA450" s="129"/>
      <c r="AB450" s="129"/>
      <c r="AC450" s="129"/>
      <c r="AD450" s="129"/>
      <c r="AE450" s="129"/>
      <c r="AF450" s="129"/>
      <c r="AG450" s="129"/>
      <c r="AH450" s="129"/>
      <c r="AI450" s="129"/>
      <c r="AJ450" s="129"/>
      <c r="AK450" s="129"/>
      <c r="AL450" s="129"/>
      <c r="AM450" s="129"/>
      <c r="AN450" s="129"/>
      <c r="AO450" s="129"/>
      <c r="AP450" s="129"/>
      <c r="AQ450" s="129"/>
      <c r="AR450" s="129"/>
      <c r="AS450" s="129"/>
      <c r="AT450" s="129"/>
      <c r="AU450" s="129"/>
      <c r="AV450" s="129"/>
      <c r="AW450" s="129"/>
      <c r="AX450" s="129"/>
      <c r="AY450" s="129"/>
      <c r="AZ450" s="129"/>
      <c r="BA450" s="129"/>
      <c r="BB450" s="129"/>
      <c r="BC450" s="129"/>
      <c r="BD450" s="129"/>
      <c r="BE450" s="129"/>
      <c r="BF450" s="129"/>
      <c r="BG450" s="129"/>
      <c r="BH450" s="129"/>
      <c r="BI450" s="129"/>
      <c r="BJ450" s="129"/>
      <c r="BK450" s="129"/>
      <c r="BL450" s="129"/>
      <c r="BM450" s="129"/>
      <c r="BN450" s="129"/>
      <c r="BO450" s="129"/>
      <c r="BP450" s="129"/>
      <c r="BQ450" s="129"/>
    </row>
    <row r="451" spans="15:69" ht="15" customHeight="1"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  <c r="AA451" s="129"/>
      <c r="AB451" s="129"/>
      <c r="AC451" s="129"/>
      <c r="AD451" s="129"/>
      <c r="AE451" s="129"/>
      <c r="AF451" s="129"/>
      <c r="AG451" s="129"/>
      <c r="AH451" s="129"/>
      <c r="AI451" s="129"/>
      <c r="AJ451" s="129"/>
      <c r="AK451" s="129"/>
      <c r="AL451" s="129"/>
      <c r="AM451" s="129"/>
      <c r="AN451" s="129"/>
      <c r="AO451" s="129"/>
      <c r="AP451" s="129"/>
      <c r="AQ451" s="129"/>
      <c r="AR451" s="129"/>
      <c r="AS451" s="129"/>
      <c r="AT451" s="129"/>
      <c r="AU451" s="129"/>
      <c r="AV451" s="129"/>
      <c r="AW451" s="129"/>
      <c r="AX451" s="129"/>
      <c r="AY451" s="129"/>
      <c r="AZ451" s="129"/>
      <c r="BA451" s="129"/>
      <c r="BB451" s="129"/>
      <c r="BC451" s="129"/>
      <c r="BD451" s="129"/>
      <c r="BE451" s="129"/>
      <c r="BF451" s="129"/>
      <c r="BG451" s="129"/>
      <c r="BH451" s="129"/>
      <c r="BI451" s="129"/>
      <c r="BJ451" s="129"/>
      <c r="BK451" s="129"/>
      <c r="BL451" s="129"/>
      <c r="BM451" s="129"/>
      <c r="BN451" s="129"/>
      <c r="BO451" s="129"/>
      <c r="BP451" s="129"/>
      <c r="BQ451" s="129"/>
    </row>
    <row r="452" spans="15:69" ht="15" customHeight="1"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  <c r="AA452" s="129"/>
      <c r="AB452" s="129"/>
      <c r="AC452" s="129"/>
      <c r="AD452" s="129"/>
      <c r="AE452" s="129"/>
      <c r="AF452" s="129"/>
      <c r="AG452" s="129"/>
      <c r="AH452" s="129"/>
      <c r="AI452" s="129"/>
      <c r="AJ452" s="129"/>
      <c r="AK452" s="129"/>
      <c r="AL452" s="129"/>
      <c r="AM452" s="129"/>
      <c r="AN452" s="129"/>
      <c r="AO452" s="129"/>
      <c r="AP452" s="129"/>
      <c r="AQ452" s="129"/>
      <c r="AR452" s="129"/>
      <c r="AS452" s="129"/>
      <c r="AT452" s="129"/>
      <c r="AU452" s="129"/>
      <c r="AV452" s="129"/>
      <c r="AW452" s="129"/>
      <c r="AX452" s="129"/>
      <c r="AY452" s="129"/>
      <c r="AZ452" s="129"/>
      <c r="BA452" s="129"/>
      <c r="BB452" s="129"/>
      <c r="BC452" s="129"/>
      <c r="BD452" s="129"/>
      <c r="BE452" s="129"/>
      <c r="BF452" s="129"/>
      <c r="BG452" s="129"/>
      <c r="BH452" s="129"/>
      <c r="BI452" s="129"/>
      <c r="BJ452" s="129"/>
      <c r="BK452" s="129"/>
      <c r="BL452" s="129"/>
      <c r="BM452" s="129"/>
      <c r="BN452" s="129"/>
      <c r="BO452" s="129"/>
      <c r="BP452" s="129"/>
      <c r="BQ452" s="129"/>
    </row>
    <row r="453" spans="15:69" ht="15" customHeight="1"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  <c r="AA453" s="129"/>
      <c r="AB453" s="129"/>
      <c r="AC453" s="129"/>
      <c r="AD453" s="129"/>
      <c r="AE453" s="129"/>
      <c r="AF453" s="129"/>
      <c r="AG453" s="129"/>
      <c r="AH453" s="129"/>
      <c r="AI453" s="129"/>
      <c r="AJ453" s="129"/>
      <c r="AK453" s="129"/>
      <c r="AL453" s="129"/>
      <c r="AM453" s="129"/>
      <c r="AN453" s="129"/>
      <c r="AO453" s="129"/>
      <c r="AP453" s="129"/>
      <c r="AQ453" s="129"/>
      <c r="AR453" s="129"/>
      <c r="AS453" s="129"/>
      <c r="AT453" s="129"/>
      <c r="AU453" s="129"/>
      <c r="AV453" s="129"/>
      <c r="AW453" s="129"/>
      <c r="AX453" s="129"/>
      <c r="AY453" s="129"/>
      <c r="AZ453" s="129"/>
      <c r="BA453" s="129"/>
      <c r="BB453" s="129"/>
      <c r="BC453" s="129"/>
      <c r="BD453" s="129"/>
      <c r="BE453" s="129"/>
      <c r="BF453" s="129"/>
      <c r="BG453" s="129"/>
      <c r="BH453" s="129"/>
      <c r="BI453" s="129"/>
      <c r="BJ453" s="129"/>
      <c r="BK453" s="129"/>
      <c r="BL453" s="129"/>
      <c r="BM453" s="129"/>
      <c r="BN453" s="129"/>
      <c r="BO453" s="129"/>
      <c r="BP453" s="129"/>
      <c r="BQ453" s="129"/>
    </row>
    <row r="454" spans="15:69" ht="15" customHeight="1"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  <c r="AA454" s="129"/>
      <c r="AB454" s="129"/>
      <c r="AC454" s="129"/>
      <c r="AD454" s="129"/>
      <c r="AE454" s="129"/>
      <c r="AF454" s="129"/>
      <c r="AG454" s="129"/>
      <c r="AH454" s="129"/>
      <c r="AI454" s="129"/>
      <c r="AJ454" s="129"/>
      <c r="AK454" s="129"/>
      <c r="AL454" s="129"/>
      <c r="AM454" s="129"/>
      <c r="AN454" s="129"/>
      <c r="AO454" s="129"/>
      <c r="AP454" s="129"/>
      <c r="AQ454" s="129"/>
      <c r="AR454" s="129"/>
      <c r="AS454" s="129"/>
      <c r="AT454" s="129"/>
      <c r="AU454" s="129"/>
      <c r="AV454" s="129"/>
      <c r="AW454" s="129"/>
      <c r="AX454" s="129"/>
      <c r="AY454" s="129"/>
      <c r="AZ454" s="129"/>
      <c r="BA454" s="129"/>
      <c r="BB454" s="129"/>
      <c r="BC454" s="129"/>
      <c r="BD454" s="129"/>
      <c r="BE454" s="129"/>
      <c r="BF454" s="129"/>
      <c r="BG454" s="129"/>
      <c r="BH454" s="129"/>
      <c r="BI454" s="129"/>
      <c r="BJ454" s="129"/>
      <c r="BK454" s="129"/>
      <c r="BL454" s="129"/>
      <c r="BM454" s="129"/>
      <c r="BN454" s="129"/>
      <c r="BO454" s="129"/>
      <c r="BP454" s="129"/>
      <c r="BQ454" s="129"/>
    </row>
    <row r="455" spans="15:69" ht="15" customHeight="1"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  <c r="AA455" s="129"/>
      <c r="AB455" s="129"/>
      <c r="AC455" s="129"/>
      <c r="AD455" s="129"/>
      <c r="AE455" s="129"/>
      <c r="AF455" s="129"/>
      <c r="AG455" s="129"/>
      <c r="AH455" s="129"/>
      <c r="AI455" s="129"/>
      <c r="AJ455" s="129"/>
      <c r="AK455" s="129"/>
      <c r="AL455" s="129"/>
      <c r="AM455" s="129"/>
      <c r="AN455" s="129"/>
      <c r="AO455" s="129"/>
      <c r="AP455" s="129"/>
      <c r="AQ455" s="129"/>
      <c r="AR455" s="129"/>
      <c r="AS455" s="129"/>
      <c r="AT455" s="129"/>
      <c r="AU455" s="129"/>
      <c r="AV455" s="129"/>
      <c r="AW455" s="129"/>
      <c r="AX455" s="129"/>
      <c r="AY455" s="129"/>
      <c r="AZ455" s="129"/>
      <c r="BA455" s="129"/>
      <c r="BB455" s="129"/>
      <c r="BC455" s="129"/>
      <c r="BD455" s="129"/>
      <c r="BE455" s="129"/>
      <c r="BF455" s="129"/>
      <c r="BG455" s="129"/>
      <c r="BH455" s="129"/>
      <c r="BI455" s="129"/>
      <c r="BJ455" s="129"/>
      <c r="BK455" s="129"/>
      <c r="BL455" s="129"/>
      <c r="BM455" s="129"/>
      <c r="BN455" s="129"/>
      <c r="BO455" s="129"/>
      <c r="BP455" s="129"/>
      <c r="BQ455" s="129"/>
    </row>
    <row r="456" spans="15:69" ht="15" customHeight="1"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  <c r="AA456" s="129"/>
      <c r="AB456" s="129"/>
      <c r="AC456" s="129"/>
      <c r="AD456" s="129"/>
      <c r="AE456" s="129"/>
      <c r="AF456" s="129"/>
      <c r="AG456" s="129"/>
      <c r="AH456" s="129"/>
      <c r="AI456" s="129"/>
      <c r="AJ456" s="129"/>
      <c r="AK456" s="129"/>
      <c r="AL456" s="129"/>
      <c r="AM456" s="129"/>
      <c r="AN456" s="129"/>
      <c r="AO456" s="129"/>
      <c r="AP456" s="129"/>
      <c r="AQ456" s="129"/>
      <c r="AR456" s="129"/>
      <c r="AS456" s="129"/>
      <c r="AT456" s="129"/>
      <c r="AU456" s="129"/>
      <c r="AV456" s="129"/>
      <c r="AW456" s="129"/>
      <c r="AX456" s="129"/>
      <c r="AY456" s="129"/>
      <c r="AZ456" s="129"/>
      <c r="BA456" s="129"/>
      <c r="BB456" s="129"/>
      <c r="BC456" s="129"/>
      <c r="BD456" s="129"/>
      <c r="BE456" s="129"/>
      <c r="BF456" s="129"/>
      <c r="BG456" s="129"/>
      <c r="BH456" s="129"/>
      <c r="BI456" s="129"/>
      <c r="BJ456" s="129"/>
      <c r="BK456" s="129"/>
      <c r="BL456" s="129"/>
      <c r="BM456" s="129"/>
      <c r="BN456" s="129"/>
      <c r="BO456" s="129"/>
      <c r="BP456" s="129"/>
      <c r="BQ456" s="129"/>
    </row>
    <row r="457" spans="15:69" ht="15" customHeight="1"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  <c r="AA457" s="129"/>
      <c r="AB457" s="129"/>
      <c r="AC457" s="129"/>
      <c r="AD457" s="129"/>
      <c r="AE457" s="129"/>
      <c r="AF457" s="129"/>
      <c r="AG457" s="129"/>
      <c r="AH457" s="129"/>
      <c r="AI457" s="129"/>
      <c r="AJ457" s="129"/>
      <c r="AK457" s="129"/>
      <c r="AL457" s="129"/>
      <c r="AM457" s="129"/>
      <c r="AN457" s="129"/>
      <c r="AO457" s="129"/>
      <c r="AP457" s="129"/>
      <c r="AQ457" s="129"/>
      <c r="AR457" s="129"/>
      <c r="AS457" s="129"/>
      <c r="AT457" s="129"/>
      <c r="AU457" s="129"/>
      <c r="AV457" s="129"/>
      <c r="AW457" s="129"/>
      <c r="AX457" s="129"/>
      <c r="AY457" s="129"/>
      <c r="AZ457" s="129"/>
      <c r="BA457" s="129"/>
      <c r="BB457" s="129"/>
      <c r="BC457" s="129"/>
      <c r="BD457" s="129"/>
      <c r="BE457" s="129"/>
      <c r="BF457" s="129"/>
      <c r="BG457" s="129"/>
      <c r="BH457" s="129"/>
      <c r="BI457" s="129"/>
      <c r="BJ457" s="129"/>
      <c r="BK457" s="129"/>
      <c r="BL457" s="129"/>
      <c r="BM457" s="129"/>
      <c r="BN457" s="129"/>
      <c r="BO457" s="129"/>
      <c r="BP457" s="129"/>
      <c r="BQ457" s="129"/>
    </row>
    <row r="458" spans="15:69" ht="15" customHeight="1"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  <c r="AA458" s="129"/>
      <c r="AB458" s="129"/>
      <c r="AC458" s="129"/>
      <c r="AD458" s="129"/>
      <c r="AE458" s="129"/>
      <c r="AF458" s="129"/>
      <c r="AG458" s="129"/>
      <c r="AH458" s="129"/>
      <c r="AI458" s="129"/>
      <c r="AJ458" s="129"/>
      <c r="AK458" s="129"/>
      <c r="AL458" s="129"/>
      <c r="AM458" s="129"/>
      <c r="AN458" s="129"/>
      <c r="AO458" s="129"/>
      <c r="AP458" s="129"/>
      <c r="AQ458" s="129"/>
      <c r="AR458" s="129"/>
      <c r="AS458" s="129"/>
      <c r="AT458" s="129"/>
      <c r="AU458" s="129"/>
      <c r="AV458" s="129"/>
      <c r="AW458" s="129"/>
      <c r="AX458" s="129"/>
      <c r="AY458" s="129"/>
      <c r="AZ458" s="129"/>
      <c r="BA458" s="129"/>
      <c r="BB458" s="129"/>
      <c r="BC458" s="129"/>
      <c r="BD458" s="129"/>
      <c r="BE458" s="129"/>
      <c r="BF458" s="129"/>
      <c r="BG458" s="129"/>
      <c r="BH458" s="129"/>
      <c r="BI458" s="129"/>
      <c r="BJ458" s="129"/>
      <c r="BK458" s="129"/>
      <c r="BL458" s="129"/>
      <c r="BM458" s="129"/>
      <c r="BN458" s="129"/>
      <c r="BO458" s="129"/>
      <c r="BP458" s="129"/>
      <c r="BQ458" s="129"/>
    </row>
    <row r="459" spans="15:69" ht="15" customHeight="1"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  <c r="AA459" s="129"/>
      <c r="AB459" s="129"/>
      <c r="AC459" s="129"/>
      <c r="AD459" s="129"/>
      <c r="AE459" s="129"/>
      <c r="AF459" s="129"/>
      <c r="AG459" s="129"/>
      <c r="AH459" s="129"/>
      <c r="AI459" s="129"/>
      <c r="AJ459" s="129"/>
      <c r="AK459" s="129"/>
      <c r="AL459" s="129"/>
      <c r="AM459" s="129"/>
      <c r="AN459" s="129"/>
      <c r="AO459" s="129"/>
      <c r="AP459" s="129"/>
      <c r="AQ459" s="129"/>
      <c r="AR459" s="129"/>
      <c r="AS459" s="129"/>
      <c r="AT459" s="129"/>
      <c r="AU459" s="129"/>
      <c r="AV459" s="129"/>
      <c r="AW459" s="129"/>
      <c r="AX459" s="129"/>
      <c r="AY459" s="129"/>
      <c r="AZ459" s="129"/>
      <c r="BA459" s="129"/>
      <c r="BB459" s="129"/>
      <c r="BC459" s="129"/>
      <c r="BD459" s="129"/>
      <c r="BE459" s="129"/>
      <c r="BF459" s="129"/>
      <c r="BG459" s="129"/>
      <c r="BH459" s="129"/>
      <c r="BI459" s="129"/>
      <c r="BJ459" s="129"/>
      <c r="BK459" s="129"/>
      <c r="BL459" s="129"/>
      <c r="BM459" s="129"/>
      <c r="BN459" s="129"/>
      <c r="BO459" s="129"/>
      <c r="BP459" s="129"/>
      <c r="BQ459" s="129"/>
    </row>
    <row r="460" spans="15:69" ht="15" customHeight="1"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  <c r="AA460" s="129"/>
      <c r="AB460" s="129"/>
      <c r="AC460" s="129"/>
      <c r="AD460" s="129"/>
      <c r="AE460" s="129"/>
      <c r="AF460" s="129"/>
      <c r="AG460" s="129"/>
      <c r="AH460" s="129"/>
      <c r="AI460" s="129"/>
      <c r="AJ460" s="129"/>
      <c r="AK460" s="129"/>
      <c r="AL460" s="129"/>
      <c r="AM460" s="129"/>
      <c r="AN460" s="129"/>
      <c r="AO460" s="129"/>
      <c r="AP460" s="129"/>
      <c r="AQ460" s="129"/>
      <c r="AR460" s="129"/>
      <c r="AS460" s="129"/>
      <c r="AT460" s="129"/>
      <c r="AU460" s="129"/>
      <c r="AV460" s="129"/>
      <c r="AW460" s="129"/>
      <c r="AX460" s="129"/>
      <c r="AY460" s="129"/>
      <c r="AZ460" s="129"/>
      <c r="BA460" s="129"/>
      <c r="BB460" s="129"/>
      <c r="BC460" s="129"/>
      <c r="BD460" s="129"/>
      <c r="BE460" s="129"/>
      <c r="BF460" s="129"/>
      <c r="BG460" s="129"/>
      <c r="BH460" s="129"/>
      <c r="BI460" s="129"/>
      <c r="BJ460" s="129"/>
      <c r="BK460" s="129"/>
      <c r="BL460" s="129"/>
      <c r="BM460" s="129"/>
      <c r="BN460" s="129"/>
      <c r="BO460" s="129"/>
      <c r="BP460" s="129"/>
      <c r="BQ460" s="129"/>
    </row>
    <row r="461" spans="15:69" ht="15" customHeight="1"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  <c r="AA461" s="129"/>
      <c r="AB461" s="129"/>
      <c r="AC461" s="129"/>
      <c r="AD461" s="129"/>
      <c r="AE461" s="129"/>
      <c r="AF461" s="129"/>
      <c r="AG461" s="129"/>
      <c r="AH461" s="129"/>
      <c r="AI461" s="129"/>
      <c r="AJ461" s="129"/>
      <c r="AK461" s="129"/>
      <c r="AL461" s="129"/>
      <c r="AM461" s="129"/>
      <c r="AN461" s="129"/>
      <c r="AO461" s="129"/>
      <c r="AP461" s="129"/>
      <c r="AQ461" s="129"/>
      <c r="AR461" s="129"/>
      <c r="AS461" s="129"/>
      <c r="AT461" s="129"/>
      <c r="AU461" s="129"/>
      <c r="AV461" s="129"/>
      <c r="AW461" s="129"/>
      <c r="AX461" s="129"/>
      <c r="AY461" s="129"/>
      <c r="AZ461" s="129"/>
      <c r="BA461" s="129"/>
      <c r="BB461" s="129"/>
      <c r="BC461" s="129"/>
      <c r="BD461" s="129"/>
      <c r="BE461" s="129"/>
      <c r="BF461" s="129"/>
      <c r="BG461" s="129"/>
      <c r="BH461" s="129"/>
      <c r="BI461" s="129"/>
      <c r="BJ461" s="129"/>
      <c r="BK461" s="129"/>
      <c r="BL461" s="129"/>
      <c r="BM461" s="129"/>
      <c r="BN461" s="129"/>
      <c r="BO461" s="129"/>
      <c r="BP461" s="129"/>
      <c r="BQ461" s="129"/>
    </row>
    <row r="462" spans="15:69" ht="15" customHeight="1"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  <c r="AA462" s="129"/>
      <c r="AB462" s="129"/>
      <c r="AC462" s="129"/>
      <c r="AD462" s="129"/>
      <c r="AE462" s="129"/>
      <c r="AF462" s="129"/>
      <c r="AG462" s="129"/>
      <c r="AH462" s="129"/>
      <c r="AI462" s="129"/>
      <c r="AJ462" s="129"/>
      <c r="AK462" s="129"/>
      <c r="AL462" s="129"/>
      <c r="AM462" s="129"/>
      <c r="AN462" s="129"/>
      <c r="AO462" s="129"/>
      <c r="AP462" s="129"/>
      <c r="AQ462" s="129"/>
      <c r="AR462" s="129"/>
      <c r="AS462" s="129"/>
      <c r="AT462" s="129"/>
      <c r="AU462" s="129"/>
      <c r="AV462" s="129"/>
      <c r="AW462" s="129"/>
      <c r="AX462" s="129"/>
      <c r="AY462" s="129"/>
      <c r="AZ462" s="129"/>
      <c r="BA462" s="129"/>
      <c r="BB462" s="129"/>
      <c r="BC462" s="129"/>
      <c r="BD462" s="129"/>
      <c r="BE462" s="129"/>
      <c r="BF462" s="129"/>
      <c r="BG462" s="129"/>
      <c r="BH462" s="129"/>
      <c r="BI462" s="129"/>
      <c r="BJ462" s="129"/>
      <c r="BK462" s="129"/>
      <c r="BL462" s="129"/>
      <c r="BM462" s="129"/>
      <c r="BN462" s="129"/>
      <c r="BO462" s="129"/>
      <c r="BP462" s="129"/>
      <c r="BQ462" s="129"/>
    </row>
    <row r="463" spans="15:69" ht="15" customHeight="1"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  <c r="AA463" s="129"/>
      <c r="AB463" s="129"/>
      <c r="AC463" s="129"/>
      <c r="AD463" s="129"/>
      <c r="AE463" s="129"/>
      <c r="AF463" s="129"/>
      <c r="AG463" s="129"/>
      <c r="AH463" s="129"/>
      <c r="AI463" s="129"/>
      <c r="AJ463" s="129"/>
      <c r="AK463" s="129"/>
      <c r="AL463" s="129"/>
      <c r="AM463" s="129"/>
      <c r="AN463" s="129"/>
      <c r="AO463" s="129"/>
      <c r="AP463" s="129"/>
      <c r="AQ463" s="129"/>
      <c r="AR463" s="129"/>
      <c r="AS463" s="129"/>
      <c r="AT463" s="129"/>
      <c r="AU463" s="129"/>
      <c r="AV463" s="129"/>
      <c r="AW463" s="129"/>
      <c r="AX463" s="129"/>
      <c r="AY463" s="129"/>
      <c r="AZ463" s="129"/>
      <c r="BA463" s="129"/>
      <c r="BB463" s="129"/>
      <c r="BC463" s="129"/>
      <c r="BD463" s="129"/>
      <c r="BE463" s="129"/>
      <c r="BF463" s="129"/>
      <c r="BG463" s="129"/>
      <c r="BH463" s="129"/>
      <c r="BI463" s="129"/>
      <c r="BJ463" s="129"/>
      <c r="BK463" s="129"/>
      <c r="BL463" s="129"/>
      <c r="BM463" s="129"/>
      <c r="BN463" s="129"/>
      <c r="BO463" s="129"/>
      <c r="BP463" s="129"/>
      <c r="BQ463" s="129"/>
    </row>
    <row r="464" spans="15:69" ht="15" customHeight="1"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  <c r="AA464" s="129"/>
      <c r="AB464" s="129"/>
      <c r="AC464" s="129"/>
      <c r="AD464" s="129"/>
      <c r="AE464" s="129"/>
      <c r="AF464" s="129"/>
      <c r="AG464" s="129"/>
      <c r="AH464" s="129"/>
      <c r="AI464" s="129"/>
      <c r="AJ464" s="129"/>
      <c r="AK464" s="129"/>
      <c r="AL464" s="129"/>
      <c r="AM464" s="129"/>
      <c r="AN464" s="129"/>
      <c r="AO464" s="129"/>
      <c r="AP464" s="129"/>
      <c r="AQ464" s="129"/>
      <c r="AR464" s="129"/>
      <c r="AS464" s="129"/>
      <c r="AT464" s="129"/>
      <c r="AU464" s="129"/>
      <c r="AV464" s="129"/>
      <c r="AW464" s="129"/>
      <c r="AX464" s="129"/>
      <c r="AY464" s="129"/>
      <c r="AZ464" s="129"/>
      <c r="BA464" s="129"/>
      <c r="BB464" s="129"/>
      <c r="BC464" s="129"/>
      <c r="BD464" s="129"/>
      <c r="BE464" s="129"/>
      <c r="BF464" s="129"/>
      <c r="BG464" s="129"/>
      <c r="BH464" s="129"/>
      <c r="BI464" s="129"/>
      <c r="BJ464" s="129"/>
      <c r="BK464" s="129"/>
      <c r="BL464" s="129"/>
      <c r="BM464" s="129"/>
      <c r="BN464" s="129"/>
      <c r="BO464" s="129"/>
      <c r="BP464" s="129"/>
      <c r="BQ464" s="129"/>
    </row>
    <row r="465" spans="15:69" ht="15" customHeight="1"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  <c r="AA465" s="129"/>
      <c r="AB465" s="129"/>
      <c r="AC465" s="129"/>
      <c r="AD465" s="129"/>
      <c r="AE465" s="129"/>
      <c r="AF465" s="129"/>
      <c r="AG465" s="129"/>
      <c r="AH465" s="129"/>
      <c r="AI465" s="129"/>
      <c r="AJ465" s="129"/>
      <c r="AK465" s="129"/>
      <c r="AL465" s="129"/>
      <c r="AM465" s="129"/>
      <c r="AN465" s="129"/>
      <c r="AO465" s="129"/>
      <c r="AP465" s="129"/>
      <c r="AQ465" s="129"/>
      <c r="AR465" s="129"/>
      <c r="AS465" s="129"/>
      <c r="AT465" s="129"/>
      <c r="AU465" s="129"/>
      <c r="AV465" s="129"/>
      <c r="AW465" s="129"/>
      <c r="AX465" s="129"/>
      <c r="AY465" s="129"/>
      <c r="AZ465" s="129"/>
      <c r="BA465" s="129"/>
      <c r="BB465" s="129"/>
      <c r="BC465" s="129"/>
      <c r="BD465" s="129"/>
      <c r="BE465" s="129"/>
      <c r="BF465" s="129"/>
      <c r="BG465" s="129"/>
      <c r="BH465" s="129"/>
      <c r="BI465" s="129"/>
      <c r="BJ465" s="129"/>
      <c r="BK465" s="129"/>
      <c r="BL465" s="129"/>
      <c r="BM465" s="129"/>
      <c r="BN465" s="129"/>
      <c r="BO465" s="129"/>
      <c r="BP465" s="129"/>
      <c r="BQ465" s="129"/>
    </row>
    <row r="466" spans="15:69" ht="15" customHeight="1"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  <c r="AB466" s="129"/>
      <c r="AC466" s="129"/>
      <c r="AD466" s="129"/>
      <c r="AE466" s="129"/>
      <c r="AF466" s="129"/>
      <c r="AG466" s="129"/>
      <c r="AH466" s="129"/>
      <c r="AI466" s="129"/>
      <c r="AJ466" s="129"/>
      <c r="AK466" s="129"/>
      <c r="AL466" s="129"/>
      <c r="AM466" s="129"/>
      <c r="AN466" s="129"/>
      <c r="AO466" s="129"/>
      <c r="AP466" s="129"/>
      <c r="AQ466" s="129"/>
      <c r="AR466" s="129"/>
      <c r="AS466" s="129"/>
      <c r="AT466" s="129"/>
      <c r="AU466" s="129"/>
      <c r="AV466" s="129"/>
      <c r="AW466" s="129"/>
      <c r="AX466" s="129"/>
      <c r="AY466" s="129"/>
      <c r="AZ466" s="129"/>
      <c r="BA466" s="129"/>
      <c r="BB466" s="129"/>
      <c r="BC466" s="129"/>
      <c r="BD466" s="129"/>
      <c r="BE466" s="129"/>
      <c r="BF466" s="129"/>
      <c r="BG466" s="129"/>
      <c r="BH466" s="129"/>
      <c r="BI466" s="129"/>
      <c r="BJ466" s="129"/>
      <c r="BK466" s="129"/>
      <c r="BL466" s="129"/>
      <c r="BM466" s="129"/>
      <c r="BN466" s="129"/>
      <c r="BO466" s="129"/>
      <c r="BP466" s="129"/>
      <c r="BQ466" s="129"/>
    </row>
    <row r="467" spans="15:69" ht="15" customHeight="1"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  <c r="AA467" s="129"/>
      <c r="AB467" s="129"/>
      <c r="AC467" s="129"/>
      <c r="AD467" s="129"/>
      <c r="AE467" s="129"/>
      <c r="AF467" s="129"/>
      <c r="AG467" s="129"/>
      <c r="AH467" s="129"/>
      <c r="AI467" s="129"/>
      <c r="AJ467" s="129"/>
      <c r="AK467" s="129"/>
      <c r="AL467" s="129"/>
      <c r="AM467" s="129"/>
      <c r="AN467" s="129"/>
      <c r="AO467" s="129"/>
      <c r="AP467" s="129"/>
      <c r="AQ467" s="129"/>
      <c r="AR467" s="129"/>
      <c r="AS467" s="129"/>
      <c r="AT467" s="129"/>
      <c r="AU467" s="129"/>
      <c r="AV467" s="129"/>
      <c r="AW467" s="129"/>
      <c r="AX467" s="129"/>
      <c r="AY467" s="129"/>
      <c r="AZ467" s="129"/>
      <c r="BA467" s="129"/>
      <c r="BB467" s="129"/>
      <c r="BC467" s="129"/>
      <c r="BD467" s="129"/>
      <c r="BE467" s="129"/>
      <c r="BF467" s="129"/>
      <c r="BG467" s="129"/>
      <c r="BH467" s="129"/>
      <c r="BI467" s="129"/>
      <c r="BJ467" s="129"/>
      <c r="BK467" s="129"/>
      <c r="BL467" s="129"/>
      <c r="BM467" s="129"/>
      <c r="BN467" s="129"/>
      <c r="BO467" s="129"/>
      <c r="BP467" s="129"/>
      <c r="BQ467" s="129"/>
    </row>
    <row r="468" spans="15:69" ht="15" customHeight="1"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  <c r="AB468" s="129"/>
      <c r="AC468" s="129"/>
      <c r="AD468" s="129"/>
      <c r="AE468" s="129"/>
      <c r="AF468" s="129"/>
      <c r="AG468" s="129"/>
      <c r="AH468" s="129"/>
      <c r="AI468" s="129"/>
      <c r="AJ468" s="129"/>
      <c r="AK468" s="129"/>
      <c r="AL468" s="129"/>
      <c r="AM468" s="129"/>
      <c r="AN468" s="129"/>
      <c r="AO468" s="129"/>
      <c r="AP468" s="129"/>
      <c r="AQ468" s="129"/>
      <c r="AR468" s="129"/>
      <c r="AS468" s="129"/>
      <c r="AT468" s="129"/>
      <c r="AU468" s="129"/>
      <c r="AV468" s="129"/>
      <c r="AW468" s="129"/>
      <c r="AX468" s="129"/>
      <c r="AY468" s="129"/>
      <c r="AZ468" s="129"/>
      <c r="BA468" s="129"/>
      <c r="BB468" s="129"/>
      <c r="BC468" s="129"/>
      <c r="BD468" s="129"/>
      <c r="BE468" s="129"/>
      <c r="BF468" s="129"/>
      <c r="BG468" s="129"/>
      <c r="BH468" s="129"/>
      <c r="BI468" s="129"/>
      <c r="BJ468" s="129"/>
      <c r="BK468" s="129"/>
      <c r="BL468" s="129"/>
      <c r="BM468" s="129"/>
      <c r="BN468" s="129"/>
      <c r="BO468" s="129"/>
      <c r="BP468" s="129"/>
      <c r="BQ468" s="129"/>
    </row>
    <row r="469" spans="15:69" ht="15" customHeight="1"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  <c r="AB469" s="129"/>
      <c r="AC469" s="129"/>
      <c r="AD469" s="129"/>
      <c r="AE469" s="129"/>
      <c r="AF469" s="129"/>
      <c r="AG469" s="129"/>
      <c r="AH469" s="129"/>
      <c r="AI469" s="129"/>
      <c r="AJ469" s="129"/>
      <c r="AK469" s="129"/>
      <c r="AL469" s="129"/>
      <c r="AM469" s="129"/>
      <c r="AN469" s="129"/>
      <c r="AO469" s="129"/>
      <c r="AP469" s="129"/>
      <c r="AQ469" s="129"/>
      <c r="AR469" s="129"/>
      <c r="AS469" s="129"/>
      <c r="AT469" s="129"/>
      <c r="AU469" s="129"/>
      <c r="AV469" s="129"/>
      <c r="AW469" s="129"/>
      <c r="AX469" s="129"/>
      <c r="AY469" s="129"/>
      <c r="AZ469" s="129"/>
      <c r="BA469" s="129"/>
      <c r="BB469" s="129"/>
      <c r="BC469" s="129"/>
      <c r="BD469" s="129"/>
      <c r="BE469" s="129"/>
      <c r="BF469" s="129"/>
      <c r="BG469" s="129"/>
      <c r="BH469" s="129"/>
      <c r="BI469" s="129"/>
      <c r="BJ469" s="129"/>
      <c r="BK469" s="129"/>
      <c r="BL469" s="129"/>
      <c r="BM469" s="129"/>
      <c r="BN469" s="129"/>
      <c r="BO469" s="129"/>
      <c r="BP469" s="129"/>
      <c r="BQ469" s="129"/>
    </row>
    <row r="470" spans="15:69" ht="15" customHeight="1"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  <c r="AB470" s="129"/>
      <c r="AC470" s="129"/>
      <c r="AD470" s="129"/>
      <c r="AE470" s="129"/>
      <c r="AF470" s="129"/>
      <c r="AG470" s="129"/>
      <c r="AH470" s="129"/>
      <c r="AI470" s="129"/>
      <c r="AJ470" s="129"/>
      <c r="AK470" s="129"/>
      <c r="AL470" s="129"/>
      <c r="AM470" s="129"/>
      <c r="AN470" s="129"/>
      <c r="AO470" s="129"/>
      <c r="AP470" s="129"/>
      <c r="AQ470" s="129"/>
      <c r="AR470" s="129"/>
      <c r="AS470" s="129"/>
      <c r="AT470" s="129"/>
      <c r="AU470" s="129"/>
      <c r="AV470" s="129"/>
      <c r="AW470" s="129"/>
      <c r="AX470" s="129"/>
      <c r="AY470" s="129"/>
      <c r="AZ470" s="129"/>
      <c r="BA470" s="129"/>
      <c r="BB470" s="129"/>
      <c r="BC470" s="129"/>
      <c r="BD470" s="129"/>
      <c r="BE470" s="129"/>
      <c r="BF470" s="129"/>
      <c r="BG470" s="129"/>
      <c r="BH470" s="129"/>
      <c r="BI470" s="129"/>
      <c r="BJ470" s="129"/>
      <c r="BK470" s="129"/>
      <c r="BL470" s="129"/>
      <c r="BM470" s="129"/>
      <c r="BN470" s="129"/>
      <c r="BO470" s="129"/>
      <c r="BP470" s="129"/>
      <c r="BQ470" s="129"/>
    </row>
    <row r="471" spans="15:69" ht="15" customHeight="1"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129"/>
      <c r="AJ471" s="129"/>
      <c r="AK471" s="129"/>
      <c r="AL471" s="129"/>
      <c r="AM471" s="129"/>
      <c r="AN471" s="129"/>
      <c r="AO471" s="129"/>
      <c r="AP471" s="129"/>
      <c r="AQ471" s="129"/>
      <c r="AR471" s="129"/>
      <c r="AS471" s="129"/>
      <c r="AT471" s="129"/>
      <c r="AU471" s="129"/>
      <c r="AV471" s="129"/>
      <c r="AW471" s="129"/>
      <c r="AX471" s="129"/>
      <c r="AY471" s="129"/>
      <c r="AZ471" s="129"/>
      <c r="BA471" s="129"/>
      <c r="BB471" s="129"/>
      <c r="BC471" s="129"/>
      <c r="BD471" s="129"/>
      <c r="BE471" s="129"/>
      <c r="BF471" s="129"/>
      <c r="BG471" s="129"/>
      <c r="BH471" s="129"/>
      <c r="BI471" s="129"/>
      <c r="BJ471" s="129"/>
      <c r="BK471" s="129"/>
      <c r="BL471" s="129"/>
      <c r="BM471" s="129"/>
      <c r="BN471" s="129"/>
      <c r="BO471" s="129"/>
      <c r="BP471" s="129"/>
      <c r="BQ471" s="129"/>
    </row>
    <row r="472" spans="15:69" ht="15" customHeight="1"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  <c r="AA472" s="129"/>
      <c r="AB472" s="129"/>
      <c r="AC472" s="129"/>
      <c r="AD472" s="129"/>
      <c r="AE472" s="129"/>
      <c r="AF472" s="129"/>
      <c r="AG472" s="129"/>
      <c r="AH472" s="129"/>
      <c r="AI472" s="129"/>
      <c r="AJ472" s="129"/>
      <c r="AK472" s="129"/>
      <c r="AL472" s="129"/>
      <c r="AM472" s="129"/>
      <c r="AN472" s="129"/>
      <c r="AO472" s="129"/>
      <c r="AP472" s="129"/>
      <c r="AQ472" s="129"/>
      <c r="AR472" s="129"/>
      <c r="AS472" s="129"/>
      <c r="AT472" s="129"/>
      <c r="AU472" s="129"/>
      <c r="AV472" s="129"/>
      <c r="AW472" s="129"/>
      <c r="AX472" s="129"/>
      <c r="AY472" s="129"/>
      <c r="AZ472" s="129"/>
      <c r="BA472" s="129"/>
      <c r="BB472" s="129"/>
      <c r="BC472" s="129"/>
      <c r="BD472" s="129"/>
      <c r="BE472" s="129"/>
      <c r="BF472" s="129"/>
      <c r="BG472" s="129"/>
      <c r="BH472" s="129"/>
      <c r="BI472" s="129"/>
      <c r="BJ472" s="129"/>
      <c r="BK472" s="129"/>
      <c r="BL472" s="129"/>
      <c r="BM472" s="129"/>
      <c r="BN472" s="129"/>
      <c r="BO472" s="129"/>
      <c r="BP472" s="129"/>
      <c r="BQ472" s="129"/>
    </row>
    <row r="473" spans="15:69" ht="15" customHeight="1"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  <c r="AA473" s="129"/>
      <c r="AB473" s="129"/>
      <c r="AC473" s="129"/>
      <c r="AD473" s="129"/>
      <c r="AE473" s="129"/>
      <c r="AF473" s="129"/>
      <c r="AG473" s="129"/>
      <c r="AH473" s="129"/>
      <c r="AI473" s="129"/>
      <c r="AJ473" s="129"/>
      <c r="AK473" s="129"/>
      <c r="AL473" s="129"/>
      <c r="AM473" s="129"/>
      <c r="AN473" s="129"/>
      <c r="AO473" s="129"/>
      <c r="AP473" s="129"/>
      <c r="AQ473" s="129"/>
      <c r="AR473" s="129"/>
      <c r="AS473" s="129"/>
      <c r="AT473" s="129"/>
      <c r="AU473" s="129"/>
      <c r="AV473" s="129"/>
      <c r="AW473" s="129"/>
      <c r="AX473" s="129"/>
      <c r="AY473" s="129"/>
      <c r="AZ473" s="129"/>
      <c r="BA473" s="129"/>
      <c r="BB473" s="129"/>
      <c r="BC473" s="129"/>
      <c r="BD473" s="129"/>
      <c r="BE473" s="129"/>
      <c r="BF473" s="129"/>
      <c r="BG473" s="129"/>
      <c r="BH473" s="129"/>
      <c r="BI473" s="129"/>
      <c r="BJ473" s="129"/>
      <c r="BK473" s="129"/>
      <c r="BL473" s="129"/>
      <c r="BM473" s="129"/>
      <c r="BN473" s="129"/>
      <c r="BO473" s="129"/>
      <c r="BP473" s="129"/>
      <c r="BQ473" s="129"/>
    </row>
    <row r="474" spans="15:69" ht="15" customHeight="1"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  <c r="AA474" s="129"/>
      <c r="AB474" s="129"/>
      <c r="AC474" s="129"/>
      <c r="AD474" s="129"/>
      <c r="AE474" s="129"/>
      <c r="AF474" s="129"/>
      <c r="AG474" s="129"/>
      <c r="AH474" s="129"/>
      <c r="AI474" s="129"/>
      <c r="AJ474" s="129"/>
      <c r="AK474" s="129"/>
      <c r="AL474" s="129"/>
      <c r="AM474" s="129"/>
      <c r="AN474" s="129"/>
      <c r="AO474" s="129"/>
      <c r="AP474" s="129"/>
      <c r="AQ474" s="129"/>
      <c r="AR474" s="129"/>
      <c r="AS474" s="129"/>
      <c r="AT474" s="129"/>
      <c r="AU474" s="129"/>
      <c r="AV474" s="129"/>
      <c r="AW474" s="129"/>
      <c r="AX474" s="129"/>
      <c r="AY474" s="129"/>
      <c r="AZ474" s="129"/>
      <c r="BA474" s="129"/>
      <c r="BB474" s="129"/>
      <c r="BC474" s="129"/>
      <c r="BD474" s="129"/>
      <c r="BE474" s="129"/>
      <c r="BF474" s="129"/>
      <c r="BG474" s="129"/>
      <c r="BH474" s="129"/>
      <c r="BI474" s="129"/>
      <c r="BJ474" s="129"/>
      <c r="BK474" s="129"/>
      <c r="BL474" s="129"/>
      <c r="BM474" s="129"/>
      <c r="BN474" s="129"/>
      <c r="BO474" s="129"/>
      <c r="BP474" s="129"/>
      <c r="BQ474" s="129"/>
    </row>
    <row r="475" spans="15:69" ht="15" customHeight="1"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  <c r="AA475" s="129"/>
      <c r="AB475" s="129"/>
      <c r="AC475" s="129"/>
      <c r="AD475" s="129"/>
      <c r="AE475" s="129"/>
      <c r="AF475" s="129"/>
      <c r="AG475" s="129"/>
      <c r="AH475" s="129"/>
      <c r="AI475" s="129"/>
      <c r="AJ475" s="129"/>
      <c r="AK475" s="129"/>
      <c r="AL475" s="129"/>
      <c r="AM475" s="129"/>
      <c r="AN475" s="129"/>
      <c r="AO475" s="129"/>
      <c r="AP475" s="129"/>
      <c r="AQ475" s="129"/>
      <c r="AR475" s="129"/>
      <c r="AS475" s="129"/>
      <c r="AT475" s="129"/>
      <c r="AU475" s="129"/>
      <c r="AV475" s="129"/>
      <c r="AW475" s="129"/>
      <c r="AX475" s="129"/>
      <c r="AY475" s="129"/>
      <c r="AZ475" s="129"/>
      <c r="BA475" s="129"/>
      <c r="BB475" s="129"/>
      <c r="BC475" s="129"/>
      <c r="BD475" s="129"/>
      <c r="BE475" s="129"/>
      <c r="BF475" s="129"/>
      <c r="BG475" s="129"/>
      <c r="BH475" s="129"/>
      <c r="BI475" s="129"/>
      <c r="BJ475" s="129"/>
      <c r="BK475" s="129"/>
      <c r="BL475" s="129"/>
      <c r="BM475" s="129"/>
      <c r="BN475" s="129"/>
      <c r="BO475" s="129"/>
      <c r="BP475" s="129"/>
      <c r="BQ475" s="129"/>
    </row>
    <row r="476" spans="15:69" ht="15" customHeight="1"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  <c r="AA476" s="129"/>
      <c r="AB476" s="129"/>
      <c r="AC476" s="129"/>
      <c r="AD476" s="129"/>
      <c r="AE476" s="129"/>
      <c r="AF476" s="129"/>
      <c r="AG476" s="129"/>
      <c r="AH476" s="129"/>
      <c r="AI476" s="129"/>
      <c r="AJ476" s="129"/>
      <c r="AK476" s="129"/>
      <c r="AL476" s="129"/>
      <c r="AM476" s="129"/>
      <c r="AN476" s="129"/>
      <c r="AO476" s="129"/>
      <c r="AP476" s="129"/>
      <c r="AQ476" s="129"/>
      <c r="AR476" s="129"/>
      <c r="AS476" s="129"/>
      <c r="AT476" s="129"/>
      <c r="AU476" s="129"/>
      <c r="AV476" s="129"/>
      <c r="AW476" s="129"/>
      <c r="AX476" s="129"/>
      <c r="AY476" s="129"/>
      <c r="AZ476" s="129"/>
      <c r="BA476" s="129"/>
      <c r="BB476" s="129"/>
      <c r="BC476" s="129"/>
      <c r="BD476" s="129"/>
      <c r="BE476" s="129"/>
      <c r="BF476" s="129"/>
      <c r="BG476" s="129"/>
      <c r="BH476" s="129"/>
      <c r="BI476" s="129"/>
      <c r="BJ476" s="129"/>
      <c r="BK476" s="129"/>
      <c r="BL476" s="129"/>
      <c r="BM476" s="129"/>
      <c r="BN476" s="129"/>
      <c r="BO476" s="129"/>
      <c r="BP476" s="129"/>
      <c r="BQ476" s="129"/>
    </row>
    <row r="477" spans="15:69" ht="15" customHeight="1"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  <c r="AA477" s="129"/>
      <c r="AB477" s="129"/>
      <c r="AC477" s="129"/>
      <c r="AD477" s="129"/>
      <c r="AE477" s="129"/>
      <c r="AF477" s="129"/>
      <c r="AG477" s="129"/>
      <c r="AH477" s="129"/>
      <c r="AI477" s="129"/>
      <c r="AJ477" s="129"/>
      <c r="AK477" s="129"/>
      <c r="AL477" s="129"/>
      <c r="AM477" s="129"/>
      <c r="AN477" s="129"/>
      <c r="AO477" s="129"/>
      <c r="AP477" s="129"/>
      <c r="AQ477" s="129"/>
      <c r="AR477" s="129"/>
      <c r="AS477" s="129"/>
      <c r="AT477" s="129"/>
      <c r="AU477" s="129"/>
      <c r="AV477" s="129"/>
      <c r="AW477" s="129"/>
      <c r="AX477" s="129"/>
      <c r="AY477" s="129"/>
      <c r="AZ477" s="129"/>
      <c r="BA477" s="129"/>
      <c r="BB477" s="129"/>
      <c r="BC477" s="129"/>
      <c r="BD477" s="129"/>
      <c r="BE477" s="129"/>
      <c r="BF477" s="129"/>
      <c r="BG477" s="129"/>
      <c r="BH477" s="129"/>
      <c r="BI477" s="129"/>
      <c r="BJ477" s="129"/>
      <c r="BK477" s="129"/>
      <c r="BL477" s="129"/>
      <c r="BM477" s="129"/>
      <c r="BN477" s="129"/>
      <c r="BO477" s="129"/>
      <c r="BP477" s="129"/>
      <c r="BQ477" s="129"/>
    </row>
    <row r="478" spans="15:69" ht="15" customHeight="1"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  <c r="AA478" s="129"/>
      <c r="AB478" s="129"/>
      <c r="AC478" s="129"/>
      <c r="AD478" s="129"/>
      <c r="AE478" s="129"/>
      <c r="AF478" s="129"/>
      <c r="AG478" s="129"/>
      <c r="AH478" s="129"/>
      <c r="AI478" s="129"/>
      <c r="AJ478" s="129"/>
      <c r="AK478" s="129"/>
      <c r="AL478" s="129"/>
      <c r="AM478" s="129"/>
      <c r="AN478" s="129"/>
      <c r="AO478" s="129"/>
      <c r="AP478" s="129"/>
      <c r="AQ478" s="129"/>
      <c r="AR478" s="129"/>
      <c r="AS478" s="129"/>
      <c r="AT478" s="129"/>
      <c r="AU478" s="129"/>
      <c r="AV478" s="129"/>
      <c r="AW478" s="129"/>
      <c r="AX478" s="129"/>
      <c r="AY478" s="129"/>
      <c r="AZ478" s="129"/>
      <c r="BA478" s="129"/>
      <c r="BB478" s="129"/>
      <c r="BC478" s="129"/>
      <c r="BD478" s="129"/>
      <c r="BE478" s="129"/>
      <c r="BF478" s="129"/>
      <c r="BG478" s="129"/>
      <c r="BH478" s="129"/>
      <c r="BI478" s="129"/>
      <c r="BJ478" s="129"/>
      <c r="BK478" s="129"/>
      <c r="BL478" s="129"/>
      <c r="BM478" s="129"/>
      <c r="BN478" s="129"/>
      <c r="BO478" s="129"/>
      <c r="BP478" s="129"/>
      <c r="BQ478" s="129"/>
    </row>
    <row r="479" spans="15:69" ht="15" customHeight="1"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  <c r="AA479" s="129"/>
      <c r="AB479" s="129"/>
      <c r="AC479" s="129"/>
      <c r="AD479" s="129"/>
      <c r="AE479" s="129"/>
      <c r="AF479" s="129"/>
      <c r="AG479" s="129"/>
      <c r="AH479" s="129"/>
      <c r="AI479" s="129"/>
      <c r="AJ479" s="129"/>
      <c r="AK479" s="129"/>
      <c r="AL479" s="129"/>
      <c r="AM479" s="129"/>
      <c r="AN479" s="129"/>
      <c r="AO479" s="129"/>
      <c r="AP479" s="129"/>
      <c r="AQ479" s="129"/>
      <c r="AR479" s="129"/>
      <c r="AS479" s="129"/>
      <c r="AT479" s="129"/>
      <c r="AU479" s="129"/>
      <c r="AV479" s="129"/>
      <c r="AW479" s="129"/>
      <c r="AX479" s="129"/>
      <c r="AY479" s="129"/>
      <c r="AZ479" s="129"/>
      <c r="BA479" s="129"/>
      <c r="BB479" s="129"/>
      <c r="BC479" s="129"/>
      <c r="BD479" s="129"/>
      <c r="BE479" s="129"/>
      <c r="BF479" s="129"/>
      <c r="BG479" s="129"/>
      <c r="BH479" s="129"/>
      <c r="BI479" s="129"/>
      <c r="BJ479" s="129"/>
      <c r="BK479" s="129"/>
      <c r="BL479" s="129"/>
      <c r="BM479" s="129"/>
      <c r="BN479" s="129"/>
      <c r="BO479" s="129"/>
      <c r="BP479" s="129"/>
      <c r="BQ479" s="129"/>
    </row>
    <row r="480" spans="15:69" ht="15" customHeight="1"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  <c r="AA480" s="129"/>
      <c r="AB480" s="129"/>
      <c r="AC480" s="129"/>
      <c r="AD480" s="129"/>
      <c r="AE480" s="129"/>
      <c r="AF480" s="129"/>
      <c r="AG480" s="129"/>
      <c r="AH480" s="129"/>
      <c r="AI480" s="129"/>
      <c r="AJ480" s="129"/>
      <c r="AK480" s="129"/>
      <c r="AL480" s="129"/>
      <c r="AM480" s="129"/>
      <c r="AN480" s="129"/>
      <c r="AO480" s="129"/>
      <c r="AP480" s="129"/>
      <c r="AQ480" s="129"/>
      <c r="AR480" s="129"/>
      <c r="AS480" s="129"/>
      <c r="AT480" s="129"/>
      <c r="AU480" s="129"/>
      <c r="AV480" s="129"/>
      <c r="AW480" s="129"/>
      <c r="AX480" s="129"/>
      <c r="AY480" s="129"/>
      <c r="AZ480" s="129"/>
      <c r="BA480" s="129"/>
      <c r="BB480" s="129"/>
      <c r="BC480" s="129"/>
      <c r="BD480" s="129"/>
      <c r="BE480" s="129"/>
      <c r="BF480" s="129"/>
      <c r="BG480" s="129"/>
      <c r="BH480" s="129"/>
      <c r="BI480" s="129"/>
      <c r="BJ480" s="129"/>
      <c r="BK480" s="129"/>
      <c r="BL480" s="129"/>
      <c r="BM480" s="129"/>
      <c r="BN480" s="129"/>
      <c r="BO480" s="129"/>
      <c r="BP480" s="129"/>
      <c r="BQ480" s="129"/>
    </row>
    <row r="481" spans="15:69" ht="15" customHeight="1"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  <c r="AA481" s="129"/>
      <c r="AB481" s="129"/>
      <c r="AC481" s="129"/>
      <c r="AD481" s="129"/>
      <c r="AE481" s="129"/>
      <c r="AF481" s="129"/>
      <c r="AG481" s="129"/>
      <c r="AH481" s="129"/>
      <c r="AI481" s="129"/>
      <c r="AJ481" s="129"/>
      <c r="AK481" s="129"/>
      <c r="AL481" s="129"/>
      <c r="AM481" s="129"/>
      <c r="AN481" s="129"/>
      <c r="AO481" s="129"/>
      <c r="AP481" s="129"/>
      <c r="AQ481" s="129"/>
      <c r="AR481" s="129"/>
      <c r="AS481" s="129"/>
      <c r="AT481" s="129"/>
      <c r="AU481" s="129"/>
      <c r="AV481" s="129"/>
      <c r="AW481" s="129"/>
      <c r="AX481" s="129"/>
      <c r="AY481" s="129"/>
      <c r="AZ481" s="129"/>
      <c r="BA481" s="129"/>
      <c r="BB481" s="129"/>
      <c r="BC481" s="129"/>
      <c r="BD481" s="129"/>
      <c r="BE481" s="129"/>
      <c r="BF481" s="129"/>
      <c r="BG481" s="129"/>
      <c r="BH481" s="129"/>
      <c r="BI481" s="129"/>
      <c r="BJ481" s="129"/>
      <c r="BK481" s="129"/>
      <c r="BL481" s="129"/>
      <c r="BM481" s="129"/>
      <c r="BN481" s="129"/>
      <c r="BO481" s="129"/>
      <c r="BP481" s="129"/>
      <c r="BQ481" s="129"/>
    </row>
    <row r="482" spans="15:69" ht="15" customHeight="1"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  <c r="AA482" s="129"/>
      <c r="AB482" s="129"/>
      <c r="AC482" s="129"/>
      <c r="AD482" s="129"/>
      <c r="AE482" s="129"/>
      <c r="AF482" s="129"/>
      <c r="AG482" s="129"/>
      <c r="AH482" s="129"/>
      <c r="AI482" s="129"/>
      <c r="AJ482" s="129"/>
      <c r="AK482" s="129"/>
      <c r="AL482" s="129"/>
      <c r="AM482" s="129"/>
      <c r="AN482" s="129"/>
      <c r="AO482" s="129"/>
      <c r="AP482" s="129"/>
      <c r="AQ482" s="129"/>
      <c r="AR482" s="129"/>
      <c r="AS482" s="129"/>
      <c r="AT482" s="129"/>
      <c r="AU482" s="129"/>
      <c r="AV482" s="129"/>
      <c r="AW482" s="129"/>
      <c r="AX482" s="129"/>
      <c r="AY482" s="129"/>
      <c r="AZ482" s="129"/>
      <c r="BA482" s="129"/>
      <c r="BB482" s="129"/>
      <c r="BC482" s="129"/>
      <c r="BD482" s="129"/>
      <c r="BE482" s="129"/>
      <c r="BF482" s="129"/>
      <c r="BG482" s="129"/>
      <c r="BH482" s="129"/>
      <c r="BI482" s="129"/>
      <c r="BJ482" s="129"/>
      <c r="BK482" s="129"/>
      <c r="BL482" s="129"/>
      <c r="BM482" s="129"/>
      <c r="BN482" s="129"/>
      <c r="BO482" s="129"/>
      <c r="BP482" s="129"/>
      <c r="BQ482" s="129"/>
    </row>
    <row r="483" spans="15:69" ht="15" customHeight="1"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  <c r="AA483" s="129"/>
      <c r="AB483" s="129"/>
      <c r="AC483" s="129"/>
      <c r="AD483" s="129"/>
      <c r="AE483" s="129"/>
      <c r="AF483" s="129"/>
      <c r="AG483" s="129"/>
      <c r="AH483" s="129"/>
      <c r="AI483" s="129"/>
      <c r="AJ483" s="129"/>
      <c r="AK483" s="129"/>
      <c r="AL483" s="129"/>
      <c r="AM483" s="129"/>
      <c r="AN483" s="129"/>
      <c r="AO483" s="129"/>
      <c r="AP483" s="129"/>
      <c r="AQ483" s="129"/>
      <c r="AR483" s="129"/>
      <c r="AS483" s="129"/>
      <c r="AT483" s="129"/>
      <c r="AU483" s="129"/>
      <c r="AV483" s="129"/>
      <c r="AW483" s="129"/>
      <c r="AX483" s="129"/>
      <c r="AY483" s="129"/>
      <c r="AZ483" s="129"/>
      <c r="BA483" s="129"/>
      <c r="BB483" s="129"/>
      <c r="BC483" s="129"/>
      <c r="BD483" s="129"/>
      <c r="BE483" s="129"/>
      <c r="BF483" s="129"/>
      <c r="BG483" s="129"/>
      <c r="BH483" s="129"/>
      <c r="BI483" s="129"/>
      <c r="BJ483" s="129"/>
      <c r="BK483" s="129"/>
      <c r="BL483" s="129"/>
      <c r="BM483" s="129"/>
      <c r="BN483" s="129"/>
      <c r="BO483" s="129"/>
      <c r="BP483" s="129"/>
      <c r="BQ483" s="129"/>
    </row>
    <row r="484" spans="15:69" ht="15" customHeight="1"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  <c r="AA484" s="129"/>
      <c r="AB484" s="129"/>
      <c r="AC484" s="129"/>
      <c r="AD484" s="129"/>
      <c r="AE484" s="129"/>
      <c r="AF484" s="129"/>
      <c r="AG484" s="129"/>
      <c r="AH484" s="129"/>
      <c r="AI484" s="129"/>
      <c r="AJ484" s="129"/>
      <c r="AK484" s="129"/>
      <c r="AL484" s="129"/>
      <c r="AM484" s="129"/>
      <c r="AN484" s="129"/>
      <c r="AO484" s="129"/>
      <c r="AP484" s="129"/>
      <c r="AQ484" s="129"/>
      <c r="AR484" s="129"/>
      <c r="AS484" s="129"/>
      <c r="AT484" s="129"/>
      <c r="AU484" s="129"/>
      <c r="AV484" s="129"/>
      <c r="AW484" s="129"/>
      <c r="AX484" s="129"/>
      <c r="AY484" s="129"/>
      <c r="AZ484" s="129"/>
      <c r="BA484" s="129"/>
      <c r="BB484" s="129"/>
      <c r="BC484" s="129"/>
      <c r="BD484" s="129"/>
      <c r="BE484" s="129"/>
      <c r="BF484" s="129"/>
      <c r="BG484" s="129"/>
      <c r="BH484" s="129"/>
      <c r="BI484" s="129"/>
      <c r="BJ484" s="129"/>
      <c r="BK484" s="129"/>
      <c r="BL484" s="129"/>
      <c r="BM484" s="129"/>
      <c r="BN484" s="129"/>
      <c r="BO484" s="129"/>
      <c r="BP484" s="129"/>
      <c r="BQ484" s="129"/>
    </row>
    <row r="485" spans="15:69" ht="15" customHeight="1"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  <c r="AA485" s="129"/>
      <c r="AB485" s="129"/>
      <c r="AC485" s="129"/>
      <c r="AD485" s="129"/>
      <c r="AE485" s="129"/>
      <c r="AF485" s="129"/>
      <c r="AG485" s="129"/>
      <c r="AH485" s="129"/>
      <c r="AI485" s="129"/>
      <c r="AJ485" s="129"/>
      <c r="AK485" s="129"/>
      <c r="AL485" s="129"/>
      <c r="AM485" s="129"/>
      <c r="AN485" s="129"/>
      <c r="AO485" s="129"/>
      <c r="AP485" s="129"/>
      <c r="AQ485" s="129"/>
      <c r="AR485" s="129"/>
      <c r="AS485" s="129"/>
      <c r="AT485" s="129"/>
      <c r="AU485" s="129"/>
      <c r="AV485" s="129"/>
      <c r="AW485" s="129"/>
      <c r="AX485" s="129"/>
      <c r="AY485" s="129"/>
      <c r="AZ485" s="129"/>
      <c r="BA485" s="129"/>
      <c r="BB485" s="129"/>
      <c r="BC485" s="129"/>
      <c r="BD485" s="129"/>
      <c r="BE485" s="129"/>
      <c r="BF485" s="129"/>
      <c r="BG485" s="129"/>
      <c r="BH485" s="129"/>
      <c r="BI485" s="129"/>
      <c r="BJ485" s="129"/>
      <c r="BK485" s="129"/>
      <c r="BL485" s="129"/>
      <c r="BM485" s="129"/>
      <c r="BN485" s="129"/>
      <c r="BO485" s="129"/>
      <c r="BP485" s="129"/>
      <c r="BQ485" s="129"/>
    </row>
    <row r="486" spans="15:69" ht="15" customHeight="1"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  <c r="AA486" s="129"/>
      <c r="AB486" s="129"/>
      <c r="AC486" s="129"/>
      <c r="AD486" s="129"/>
      <c r="AE486" s="129"/>
      <c r="AF486" s="129"/>
      <c r="AG486" s="129"/>
      <c r="AH486" s="129"/>
      <c r="AI486" s="129"/>
      <c r="AJ486" s="129"/>
      <c r="AK486" s="129"/>
      <c r="AL486" s="129"/>
      <c r="AM486" s="129"/>
      <c r="AN486" s="129"/>
      <c r="AO486" s="129"/>
      <c r="AP486" s="129"/>
      <c r="AQ486" s="129"/>
      <c r="AR486" s="129"/>
      <c r="AS486" s="129"/>
      <c r="AT486" s="129"/>
      <c r="AU486" s="129"/>
      <c r="AV486" s="129"/>
      <c r="AW486" s="129"/>
      <c r="AX486" s="129"/>
      <c r="AY486" s="129"/>
      <c r="AZ486" s="129"/>
      <c r="BA486" s="129"/>
      <c r="BB486" s="129"/>
      <c r="BC486" s="129"/>
      <c r="BD486" s="129"/>
      <c r="BE486" s="129"/>
      <c r="BF486" s="129"/>
      <c r="BG486" s="129"/>
      <c r="BH486" s="129"/>
      <c r="BI486" s="129"/>
      <c r="BJ486" s="129"/>
      <c r="BK486" s="129"/>
      <c r="BL486" s="129"/>
      <c r="BM486" s="129"/>
      <c r="BN486" s="129"/>
      <c r="BO486" s="129"/>
      <c r="BP486" s="129"/>
      <c r="BQ486" s="129"/>
    </row>
    <row r="487" spans="15:69" ht="15" customHeight="1"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  <c r="AA487" s="129"/>
      <c r="AB487" s="129"/>
      <c r="AC487" s="129"/>
      <c r="AD487" s="129"/>
      <c r="AE487" s="129"/>
      <c r="AF487" s="129"/>
      <c r="AG487" s="129"/>
      <c r="AH487" s="129"/>
      <c r="AI487" s="129"/>
      <c r="AJ487" s="129"/>
      <c r="AK487" s="129"/>
      <c r="AL487" s="129"/>
      <c r="AM487" s="129"/>
      <c r="AN487" s="129"/>
      <c r="AO487" s="129"/>
      <c r="AP487" s="129"/>
      <c r="AQ487" s="129"/>
      <c r="AR487" s="129"/>
      <c r="AS487" s="129"/>
      <c r="AT487" s="129"/>
      <c r="AU487" s="129"/>
      <c r="AV487" s="129"/>
      <c r="AW487" s="129"/>
      <c r="AX487" s="129"/>
      <c r="AY487" s="129"/>
      <c r="AZ487" s="129"/>
      <c r="BA487" s="129"/>
      <c r="BB487" s="129"/>
      <c r="BC487" s="129"/>
      <c r="BD487" s="129"/>
      <c r="BE487" s="129"/>
      <c r="BF487" s="129"/>
      <c r="BG487" s="129"/>
      <c r="BH487" s="129"/>
      <c r="BI487" s="129"/>
      <c r="BJ487" s="129"/>
      <c r="BK487" s="129"/>
      <c r="BL487" s="129"/>
      <c r="BM487" s="129"/>
      <c r="BN487" s="129"/>
      <c r="BO487" s="129"/>
      <c r="BP487" s="129"/>
      <c r="BQ487" s="129"/>
    </row>
    <row r="488" spans="15:69" ht="15" customHeight="1"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  <c r="AA488" s="129"/>
      <c r="AB488" s="129"/>
      <c r="AC488" s="129"/>
      <c r="AD488" s="129"/>
      <c r="AE488" s="129"/>
      <c r="AF488" s="129"/>
      <c r="AG488" s="129"/>
      <c r="AH488" s="129"/>
      <c r="AI488" s="129"/>
      <c r="AJ488" s="129"/>
      <c r="AK488" s="129"/>
      <c r="AL488" s="129"/>
      <c r="AM488" s="129"/>
      <c r="AN488" s="129"/>
      <c r="AO488" s="129"/>
      <c r="AP488" s="129"/>
      <c r="AQ488" s="129"/>
      <c r="AR488" s="129"/>
      <c r="AS488" s="129"/>
      <c r="AT488" s="129"/>
      <c r="AU488" s="129"/>
      <c r="AV488" s="129"/>
      <c r="AW488" s="129"/>
      <c r="AX488" s="129"/>
      <c r="AY488" s="129"/>
      <c r="AZ488" s="129"/>
      <c r="BA488" s="129"/>
      <c r="BB488" s="129"/>
      <c r="BC488" s="129"/>
      <c r="BD488" s="129"/>
      <c r="BE488" s="129"/>
      <c r="BF488" s="129"/>
      <c r="BG488" s="129"/>
      <c r="BH488" s="129"/>
      <c r="BI488" s="129"/>
      <c r="BJ488" s="129"/>
      <c r="BK488" s="129"/>
      <c r="BL488" s="129"/>
      <c r="BM488" s="129"/>
      <c r="BN488" s="129"/>
      <c r="BO488" s="129"/>
      <c r="BP488" s="129"/>
      <c r="BQ488" s="129"/>
    </row>
    <row r="489" spans="15:69" ht="15" customHeight="1"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  <c r="AA489" s="129"/>
      <c r="AB489" s="129"/>
      <c r="AC489" s="129"/>
      <c r="AD489" s="129"/>
      <c r="AE489" s="129"/>
      <c r="AF489" s="129"/>
      <c r="AG489" s="129"/>
      <c r="AH489" s="129"/>
      <c r="AI489" s="129"/>
      <c r="AJ489" s="129"/>
      <c r="AK489" s="129"/>
      <c r="AL489" s="129"/>
      <c r="AM489" s="129"/>
      <c r="AN489" s="129"/>
      <c r="AO489" s="129"/>
      <c r="AP489" s="129"/>
      <c r="AQ489" s="129"/>
      <c r="AR489" s="129"/>
      <c r="AS489" s="129"/>
      <c r="AT489" s="129"/>
      <c r="AU489" s="129"/>
      <c r="AV489" s="129"/>
      <c r="AW489" s="129"/>
      <c r="AX489" s="129"/>
      <c r="AY489" s="129"/>
      <c r="AZ489" s="129"/>
      <c r="BA489" s="129"/>
      <c r="BB489" s="129"/>
      <c r="BC489" s="129"/>
      <c r="BD489" s="129"/>
      <c r="BE489" s="129"/>
      <c r="BF489" s="129"/>
      <c r="BG489" s="129"/>
      <c r="BH489" s="129"/>
      <c r="BI489" s="129"/>
      <c r="BJ489" s="129"/>
      <c r="BK489" s="129"/>
      <c r="BL489" s="129"/>
      <c r="BM489" s="129"/>
      <c r="BN489" s="129"/>
      <c r="BO489" s="129"/>
      <c r="BP489" s="129"/>
      <c r="BQ489" s="129"/>
    </row>
    <row r="490" spans="15:69" ht="15" customHeight="1"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  <c r="AA490" s="129"/>
      <c r="AB490" s="129"/>
      <c r="AC490" s="129"/>
      <c r="AD490" s="129"/>
      <c r="AE490" s="129"/>
      <c r="AF490" s="129"/>
      <c r="AG490" s="129"/>
      <c r="AH490" s="129"/>
      <c r="AI490" s="129"/>
      <c r="AJ490" s="129"/>
      <c r="AK490" s="129"/>
      <c r="AL490" s="129"/>
      <c r="AM490" s="129"/>
      <c r="AN490" s="129"/>
      <c r="AO490" s="129"/>
      <c r="AP490" s="129"/>
      <c r="AQ490" s="129"/>
      <c r="AR490" s="129"/>
      <c r="AS490" s="129"/>
      <c r="AT490" s="129"/>
      <c r="AU490" s="129"/>
      <c r="AV490" s="129"/>
      <c r="AW490" s="129"/>
      <c r="AX490" s="129"/>
      <c r="AY490" s="129"/>
      <c r="AZ490" s="129"/>
      <c r="BA490" s="129"/>
      <c r="BB490" s="129"/>
      <c r="BC490" s="129"/>
      <c r="BD490" s="129"/>
      <c r="BE490" s="129"/>
      <c r="BF490" s="129"/>
      <c r="BG490" s="129"/>
      <c r="BH490" s="129"/>
      <c r="BI490" s="129"/>
      <c r="BJ490" s="129"/>
      <c r="BK490" s="129"/>
      <c r="BL490" s="129"/>
      <c r="BM490" s="129"/>
      <c r="BN490" s="129"/>
      <c r="BO490" s="129"/>
      <c r="BP490" s="129"/>
      <c r="BQ490" s="129"/>
    </row>
    <row r="491" spans="15:69" ht="15" customHeight="1"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  <c r="AA491" s="129"/>
      <c r="AB491" s="129"/>
      <c r="AC491" s="129"/>
      <c r="AD491" s="129"/>
      <c r="AE491" s="129"/>
      <c r="AF491" s="129"/>
      <c r="AG491" s="129"/>
      <c r="AH491" s="129"/>
      <c r="AI491" s="129"/>
      <c r="AJ491" s="129"/>
      <c r="AK491" s="129"/>
      <c r="AL491" s="129"/>
      <c r="AM491" s="129"/>
      <c r="AN491" s="129"/>
      <c r="AO491" s="129"/>
      <c r="AP491" s="129"/>
      <c r="AQ491" s="129"/>
      <c r="AR491" s="129"/>
      <c r="AS491" s="129"/>
      <c r="AT491" s="129"/>
      <c r="AU491" s="129"/>
      <c r="AV491" s="129"/>
      <c r="AW491" s="129"/>
      <c r="AX491" s="129"/>
      <c r="AY491" s="129"/>
      <c r="AZ491" s="129"/>
      <c r="BA491" s="129"/>
      <c r="BB491" s="129"/>
      <c r="BC491" s="129"/>
      <c r="BD491" s="129"/>
      <c r="BE491" s="129"/>
      <c r="BF491" s="129"/>
      <c r="BG491" s="129"/>
      <c r="BH491" s="129"/>
      <c r="BI491" s="129"/>
      <c r="BJ491" s="129"/>
      <c r="BK491" s="129"/>
      <c r="BL491" s="129"/>
      <c r="BM491" s="129"/>
      <c r="BN491" s="129"/>
      <c r="BO491" s="129"/>
      <c r="BP491" s="129"/>
      <c r="BQ491" s="129"/>
    </row>
    <row r="492" spans="15:69" ht="15" customHeight="1"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  <c r="AA492" s="129"/>
      <c r="AB492" s="129"/>
      <c r="AC492" s="129"/>
      <c r="AD492" s="129"/>
      <c r="AE492" s="129"/>
      <c r="AF492" s="129"/>
      <c r="AG492" s="129"/>
      <c r="AH492" s="129"/>
      <c r="AI492" s="129"/>
      <c r="AJ492" s="129"/>
      <c r="AK492" s="129"/>
      <c r="AL492" s="129"/>
      <c r="AM492" s="129"/>
      <c r="AN492" s="129"/>
      <c r="AO492" s="129"/>
      <c r="AP492" s="129"/>
      <c r="AQ492" s="129"/>
      <c r="AR492" s="129"/>
      <c r="AS492" s="129"/>
      <c r="AT492" s="129"/>
      <c r="AU492" s="129"/>
      <c r="AV492" s="129"/>
      <c r="AW492" s="129"/>
      <c r="AX492" s="129"/>
      <c r="AY492" s="129"/>
      <c r="AZ492" s="129"/>
      <c r="BA492" s="129"/>
      <c r="BB492" s="129"/>
      <c r="BC492" s="129"/>
      <c r="BD492" s="129"/>
      <c r="BE492" s="129"/>
      <c r="BF492" s="129"/>
      <c r="BG492" s="129"/>
      <c r="BH492" s="129"/>
      <c r="BI492" s="129"/>
      <c r="BJ492" s="129"/>
      <c r="BK492" s="129"/>
      <c r="BL492" s="129"/>
      <c r="BM492" s="129"/>
      <c r="BN492" s="129"/>
      <c r="BO492" s="129"/>
      <c r="BP492" s="129"/>
      <c r="BQ492" s="129"/>
    </row>
    <row r="493" spans="15:69" ht="15" customHeight="1"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  <c r="AA493" s="129"/>
      <c r="AB493" s="129"/>
      <c r="AC493" s="129"/>
      <c r="AD493" s="129"/>
      <c r="AE493" s="129"/>
      <c r="AF493" s="129"/>
      <c r="AG493" s="129"/>
      <c r="AH493" s="129"/>
      <c r="AI493" s="129"/>
      <c r="AJ493" s="129"/>
      <c r="AK493" s="129"/>
      <c r="AL493" s="129"/>
      <c r="AM493" s="129"/>
      <c r="AN493" s="129"/>
      <c r="AO493" s="129"/>
      <c r="AP493" s="129"/>
      <c r="AQ493" s="129"/>
      <c r="AR493" s="129"/>
      <c r="AS493" s="129"/>
      <c r="AT493" s="129"/>
      <c r="AU493" s="129"/>
      <c r="AV493" s="129"/>
      <c r="AW493" s="129"/>
      <c r="AX493" s="129"/>
      <c r="AY493" s="129"/>
      <c r="AZ493" s="129"/>
      <c r="BA493" s="129"/>
      <c r="BB493" s="129"/>
      <c r="BC493" s="129"/>
      <c r="BD493" s="129"/>
      <c r="BE493" s="129"/>
      <c r="BF493" s="129"/>
      <c r="BG493" s="129"/>
      <c r="BH493" s="129"/>
      <c r="BI493" s="129"/>
      <c r="BJ493" s="129"/>
      <c r="BK493" s="129"/>
      <c r="BL493" s="129"/>
      <c r="BM493" s="129"/>
      <c r="BN493" s="129"/>
      <c r="BO493" s="129"/>
      <c r="BP493" s="129"/>
      <c r="BQ493" s="129"/>
    </row>
    <row r="494" spans="15:69" ht="15" customHeight="1"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  <c r="AA494" s="129"/>
      <c r="AB494" s="129"/>
      <c r="AC494" s="129"/>
      <c r="AD494" s="129"/>
      <c r="AE494" s="129"/>
      <c r="AF494" s="129"/>
      <c r="AG494" s="129"/>
      <c r="AH494" s="129"/>
      <c r="AI494" s="129"/>
      <c r="AJ494" s="129"/>
      <c r="AK494" s="129"/>
      <c r="AL494" s="129"/>
      <c r="AM494" s="129"/>
      <c r="AN494" s="129"/>
      <c r="AO494" s="129"/>
      <c r="AP494" s="129"/>
      <c r="AQ494" s="129"/>
      <c r="AR494" s="129"/>
      <c r="AS494" s="129"/>
      <c r="AT494" s="129"/>
      <c r="AU494" s="129"/>
      <c r="AV494" s="129"/>
      <c r="AW494" s="129"/>
      <c r="AX494" s="129"/>
      <c r="AY494" s="129"/>
      <c r="AZ494" s="129"/>
      <c r="BA494" s="129"/>
      <c r="BB494" s="129"/>
      <c r="BC494" s="129"/>
      <c r="BD494" s="129"/>
      <c r="BE494" s="129"/>
      <c r="BF494" s="129"/>
      <c r="BG494" s="129"/>
      <c r="BH494" s="129"/>
      <c r="BI494" s="129"/>
      <c r="BJ494" s="129"/>
      <c r="BK494" s="129"/>
      <c r="BL494" s="129"/>
      <c r="BM494" s="129"/>
      <c r="BN494" s="129"/>
      <c r="BO494" s="129"/>
      <c r="BP494" s="129"/>
      <c r="BQ494" s="129"/>
    </row>
    <row r="495" spans="15:69" ht="15" customHeight="1"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129"/>
      <c r="AB495" s="129"/>
      <c r="AC495" s="129"/>
      <c r="AD495" s="129"/>
      <c r="AE495" s="129"/>
      <c r="AF495" s="129"/>
      <c r="AG495" s="129"/>
      <c r="AH495" s="129"/>
      <c r="AI495" s="129"/>
      <c r="AJ495" s="129"/>
      <c r="AK495" s="129"/>
      <c r="AL495" s="129"/>
      <c r="AM495" s="129"/>
      <c r="AN495" s="129"/>
      <c r="AO495" s="129"/>
      <c r="AP495" s="129"/>
      <c r="AQ495" s="129"/>
      <c r="AR495" s="129"/>
      <c r="AS495" s="129"/>
      <c r="AT495" s="129"/>
      <c r="AU495" s="129"/>
      <c r="AV495" s="129"/>
      <c r="AW495" s="129"/>
      <c r="AX495" s="129"/>
      <c r="AY495" s="129"/>
      <c r="AZ495" s="129"/>
      <c r="BA495" s="129"/>
      <c r="BB495" s="129"/>
      <c r="BC495" s="129"/>
      <c r="BD495" s="129"/>
      <c r="BE495" s="129"/>
      <c r="BF495" s="129"/>
      <c r="BG495" s="129"/>
      <c r="BH495" s="129"/>
      <c r="BI495" s="129"/>
      <c r="BJ495" s="129"/>
      <c r="BK495" s="129"/>
      <c r="BL495" s="129"/>
      <c r="BM495" s="129"/>
      <c r="BN495" s="129"/>
      <c r="BO495" s="129"/>
      <c r="BP495" s="129"/>
      <c r="BQ495" s="129"/>
    </row>
    <row r="496" spans="15:69" ht="15" customHeight="1"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  <c r="AA496" s="129"/>
      <c r="AB496" s="129"/>
      <c r="AC496" s="129"/>
      <c r="AD496" s="129"/>
      <c r="AE496" s="129"/>
      <c r="AF496" s="129"/>
      <c r="AG496" s="129"/>
      <c r="AH496" s="129"/>
      <c r="AI496" s="129"/>
      <c r="AJ496" s="129"/>
      <c r="AK496" s="129"/>
      <c r="AL496" s="129"/>
      <c r="AM496" s="129"/>
      <c r="AN496" s="129"/>
      <c r="AO496" s="129"/>
      <c r="AP496" s="129"/>
      <c r="AQ496" s="129"/>
      <c r="AR496" s="129"/>
      <c r="AS496" s="129"/>
      <c r="AT496" s="129"/>
      <c r="AU496" s="129"/>
      <c r="AV496" s="129"/>
      <c r="AW496" s="129"/>
      <c r="AX496" s="129"/>
      <c r="AY496" s="129"/>
      <c r="AZ496" s="129"/>
      <c r="BA496" s="129"/>
      <c r="BB496" s="129"/>
      <c r="BC496" s="129"/>
      <c r="BD496" s="129"/>
      <c r="BE496" s="129"/>
      <c r="BF496" s="129"/>
      <c r="BG496" s="129"/>
      <c r="BH496" s="129"/>
      <c r="BI496" s="129"/>
      <c r="BJ496" s="129"/>
      <c r="BK496" s="129"/>
      <c r="BL496" s="129"/>
      <c r="BM496" s="129"/>
      <c r="BN496" s="129"/>
      <c r="BO496" s="129"/>
      <c r="BP496" s="129"/>
      <c r="BQ496" s="129"/>
    </row>
    <row r="497" spans="15:69" ht="15" customHeight="1"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  <c r="AA497" s="129"/>
      <c r="AB497" s="129"/>
      <c r="AC497" s="129"/>
      <c r="AD497" s="129"/>
      <c r="AE497" s="129"/>
      <c r="AF497" s="129"/>
      <c r="AG497" s="129"/>
      <c r="AH497" s="129"/>
      <c r="AI497" s="129"/>
      <c r="AJ497" s="129"/>
      <c r="AK497" s="129"/>
      <c r="AL497" s="129"/>
      <c r="AM497" s="129"/>
      <c r="AN497" s="129"/>
      <c r="AO497" s="129"/>
      <c r="AP497" s="129"/>
      <c r="AQ497" s="129"/>
      <c r="AR497" s="129"/>
      <c r="AS497" s="129"/>
      <c r="AT497" s="129"/>
      <c r="AU497" s="129"/>
      <c r="AV497" s="129"/>
      <c r="AW497" s="129"/>
      <c r="AX497" s="129"/>
      <c r="AY497" s="129"/>
      <c r="AZ497" s="129"/>
      <c r="BA497" s="129"/>
      <c r="BB497" s="129"/>
      <c r="BC497" s="129"/>
      <c r="BD497" s="129"/>
      <c r="BE497" s="129"/>
      <c r="BF497" s="129"/>
      <c r="BG497" s="129"/>
      <c r="BH497" s="129"/>
      <c r="BI497" s="129"/>
      <c r="BJ497" s="129"/>
      <c r="BK497" s="129"/>
      <c r="BL497" s="129"/>
      <c r="BM497" s="129"/>
      <c r="BN497" s="129"/>
      <c r="BO497" s="129"/>
      <c r="BP497" s="129"/>
      <c r="BQ497" s="129"/>
    </row>
    <row r="498" spans="15:69" ht="15" customHeight="1"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  <c r="AA498" s="129"/>
      <c r="AB498" s="129"/>
      <c r="AC498" s="129"/>
      <c r="AD498" s="129"/>
      <c r="AE498" s="129"/>
      <c r="AF498" s="129"/>
      <c r="AG498" s="129"/>
      <c r="AH498" s="129"/>
      <c r="AI498" s="129"/>
      <c r="AJ498" s="129"/>
      <c r="AK498" s="129"/>
      <c r="AL498" s="129"/>
      <c r="AM498" s="129"/>
      <c r="AN498" s="129"/>
      <c r="AO498" s="129"/>
      <c r="AP498" s="129"/>
      <c r="AQ498" s="129"/>
      <c r="AR498" s="129"/>
      <c r="AS498" s="129"/>
      <c r="AT498" s="129"/>
      <c r="AU498" s="129"/>
      <c r="AV498" s="129"/>
      <c r="AW498" s="129"/>
      <c r="AX498" s="129"/>
      <c r="AY498" s="129"/>
      <c r="AZ498" s="129"/>
      <c r="BA498" s="129"/>
      <c r="BB498" s="129"/>
      <c r="BC498" s="129"/>
      <c r="BD498" s="129"/>
      <c r="BE498" s="129"/>
      <c r="BF498" s="129"/>
      <c r="BG498" s="129"/>
      <c r="BH498" s="129"/>
      <c r="BI498" s="129"/>
      <c r="BJ498" s="129"/>
      <c r="BK498" s="129"/>
      <c r="BL498" s="129"/>
      <c r="BM498" s="129"/>
      <c r="BN498" s="129"/>
      <c r="BO498" s="129"/>
      <c r="BP498" s="129"/>
      <c r="BQ498" s="129"/>
    </row>
    <row r="499" spans="15:69" ht="15" customHeight="1"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  <c r="AA499" s="129"/>
      <c r="AB499" s="129"/>
      <c r="AC499" s="129"/>
      <c r="AD499" s="129"/>
      <c r="AE499" s="129"/>
      <c r="AF499" s="129"/>
      <c r="AG499" s="129"/>
      <c r="AH499" s="129"/>
      <c r="AI499" s="129"/>
      <c r="AJ499" s="129"/>
      <c r="AK499" s="129"/>
      <c r="AL499" s="129"/>
      <c r="AM499" s="129"/>
      <c r="AN499" s="129"/>
      <c r="AO499" s="129"/>
      <c r="AP499" s="129"/>
      <c r="AQ499" s="129"/>
      <c r="AR499" s="129"/>
      <c r="AS499" s="129"/>
      <c r="AT499" s="129"/>
      <c r="AU499" s="129"/>
      <c r="AV499" s="129"/>
      <c r="AW499" s="129"/>
      <c r="AX499" s="129"/>
      <c r="AY499" s="129"/>
      <c r="AZ499" s="129"/>
      <c r="BA499" s="129"/>
      <c r="BB499" s="129"/>
      <c r="BC499" s="129"/>
      <c r="BD499" s="129"/>
      <c r="BE499" s="129"/>
      <c r="BF499" s="129"/>
      <c r="BG499" s="129"/>
      <c r="BH499" s="129"/>
      <c r="BI499" s="129"/>
      <c r="BJ499" s="129"/>
      <c r="BK499" s="129"/>
      <c r="BL499" s="129"/>
      <c r="BM499" s="129"/>
      <c r="BN499" s="129"/>
      <c r="BO499" s="129"/>
      <c r="BP499" s="129"/>
      <c r="BQ499" s="129"/>
    </row>
    <row r="500" spans="15:69" ht="15" customHeight="1"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  <c r="AA500" s="129"/>
      <c r="AB500" s="129"/>
      <c r="AC500" s="129"/>
      <c r="AD500" s="129"/>
      <c r="AE500" s="129"/>
      <c r="AF500" s="129"/>
      <c r="AG500" s="129"/>
      <c r="AH500" s="129"/>
      <c r="AI500" s="129"/>
      <c r="AJ500" s="129"/>
      <c r="AK500" s="129"/>
      <c r="AL500" s="129"/>
      <c r="AM500" s="129"/>
      <c r="AN500" s="129"/>
      <c r="AO500" s="129"/>
      <c r="AP500" s="129"/>
      <c r="AQ500" s="129"/>
      <c r="AR500" s="129"/>
      <c r="AS500" s="129"/>
      <c r="AT500" s="129"/>
      <c r="AU500" s="129"/>
      <c r="AV500" s="129"/>
      <c r="AW500" s="129"/>
      <c r="AX500" s="129"/>
      <c r="AY500" s="129"/>
      <c r="AZ500" s="129"/>
      <c r="BA500" s="129"/>
      <c r="BB500" s="129"/>
      <c r="BC500" s="129"/>
      <c r="BD500" s="129"/>
      <c r="BE500" s="129"/>
      <c r="BF500" s="129"/>
      <c r="BG500" s="129"/>
      <c r="BH500" s="129"/>
      <c r="BI500" s="129"/>
      <c r="BJ500" s="129"/>
      <c r="BK500" s="129"/>
      <c r="BL500" s="129"/>
      <c r="BM500" s="129"/>
      <c r="BN500" s="129"/>
      <c r="BO500" s="129"/>
      <c r="BP500" s="129"/>
      <c r="BQ500" s="129"/>
    </row>
    <row r="501" spans="15:69" ht="15" customHeight="1"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  <c r="AA501" s="129"/>
      <c r="AB501" s="129"/>
      <c r="AC501" s="129"/>
      <c r="AD501" s="129"/>
      <c r="AE501" s="129"/>
      <c r="AF501" s="129"/>
      <c r="AG501" s="129"/>
      <c r="AH501" s="129"/>
      <c r="AI501" s="129"/>
      <c r="AJ501" s="129"/>
      <c r="AK501" s="129"/>
      <c r="AL501" s="129"/>
      <c r="AM501" s="129"/>
      <c r="AN501" s="129"/>
      <c r="AO501" s="129"/>
      <c r="AP501" s="129"/>
      <c r="AQ501" s="129"/>
      <c r="AR501" s="129"/>
      <c r="AS501" s="129"/>
      <c r="AT501" s="129"/>
      <c r="AU501" s="129"/>
      <c r="AV501" s="129"/>
      <c r="AW501" s="129"/>
      <c r="AX501" s="129"/>
      <c r="AY501" s="129"/>
      <c r="AZ501" s="129"/>
      <c r="BA501" s="129"/>
      <c r="BB501" s="129"/>
      <c r="BC501" s="129"/>
      <c r="BD501" s="129"/>
      <c r="BE501" s="129"/>
      <c r="BF501" s="129"/>
      <c r="BG501" s="129"/>
      <c r="BH501" s="129"/>
      <c r="BI501" s="129"/>
      <c r="BJ501" s="129"/>
      <c r="BK501" s="129"/>
      <c r="BL501" s="129"/>
      <c r="BM501" s="129"/>
      <c r="BN501" s="129"/>
      <c r="BO501" s="129"/>
      <c r="BP501" s="129"/>
      <c r="BQ501" s="129"/>
    </row>
    <row r="502" spans="15:69" ht="15" customHeight="1"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  <c r="AA502" s="129"/>
      <c r="AB502" s="129"/>
      <c r="AC502" s="129"/>
      <c r="AD502" s="129"/>
      <c r="AE502" s="129"/>
      <c r="AF502" s="129"/>
      <c r="AG502" s="129"/>
      <c r="AH502" s="129"/>
      <c r="AI502" s="129"/>
      <c r="AJ502" s="129"/>
      <c r="AK502" s="129"/>
      <c r="AL502" s="129"/>
      <c r="AM502" s="129"/>
      <c r="AN502" s="129"/>
      <c r="AO502" s="129"/>
      <c r="AP502" s="129"/>
      <c r="AQ502" s="129"/>
      <c r="AR502" s="129"/>
      <c r="AS502" s="129"/>
      <c r="AT502" s="129"/>
      <c r="AU502" s="129"/>
      <c r="AV502" s="129"/>
      <c r="AW502" s="129"/>
      <c r="AX502" s="129"/>
      <c r="AY502" s="129"/>
      <c r="AZ502" s="129"/>
      <c r="BA502" s="129"/>
      <c r="BB502" s="129"/>
      <c r="BC502" s="129"/>
      <c r="BD502" s="129"/>
      <c r="BE502" s="129"/>
      <c r="BF502" s="129"/>
      <c r="BG502" s="129"/>
      <c r="BH502" s="129"/>
      <c r="BI502" s="129"/>
      <c r="BJ502" s="129"/>
      <c r="BK502" s="129"/>
      <c r="BL502" s="129"/>
      <c r="BM502" s="129"/>
      <c r="BN502" s="129"/>
      <c r="BO502" s="129"/>
      <c r="BP502" s="129"/>
      <c r="BQ502" s="129"/>
    </row>
    <row r="503" spans="15:69" ht="15" customHeight="1"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  <c r="AA503" s="129"/>
      <c r="AB503" s="129"/>
      <c r="AC503" s="129"/>
      <c r="AD503" s="129"/>
      <c r="AE503" s="129"/>
      <c r="AF503" s="129"/>
      <c r="AG503" s="129"/>
      <c r="AH503" s="129"/>
      <c r="AI503" s="129"/>
      <c r="AJ503" s="129"/>
      <c r="AK503" s="129"/>
      <c r="AL503" s="129"/>
      <c r="AM503" s="129"/>
      <c r="AN503" s="129"/>
      <c r="AO503" s="129"/>
      <c r="AP503" s="129"/>
      <c r="AQ503" s="129"/>
      <c r="AR503" s="129"/>
      <c r="AS503" s="129"/>
      <c r="AT503" s="129"/>
      <c r="AU503" s="129"/>
      <c r="AV503" s="129"/>
      <c r="AW503" s="129"/>
      <c r="AX503" s="129"/>
      <c r="AY503" s="129"/>
      <c r="AZ503" s="129"/>
      <c r="BA503" s="129"/>
      <c r="BB503" s="129"/>
      <c r="BC503" s="129"/>
      <c r="BD503" s="129"/>
      <c r="BE503" s="129"/>
      <c r="BF503" s="129"/>
      <c r="BG503" s="129"/>
      <c r="BH503" s="129"/>
      <c r="BI503" s="129"/>
      <c r="BJ503" s="129"/>
      <c r="BK503" s="129"/>
      <c r="BL503" s="129"/>
      <c r="BM503" s="129"/>
      <c r="BN503" s="129"/>
      <c r="BO503" s="129"/>
      <c r="BP503" s="129"/>
      <c r="BQ503" s="129"/>
    </row>
    <row r="504" spans="15:69" ht="15" customHeight="1"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  <c r="AA504" s="129"/>
      <c r="AB504" s="129"/>
      <c r="AC504" s="129"/>
      <c r="AD504" s="129"/>
      <c r="AE504" s="129"/>
      <c r="AF504" s="129"/>
      <c r="AG504" s="129"/>
      <c r="AH504" s="129"/>
      <c r="AI504" s="129"/>
      <c r="AJ504" s="129"/>
      <c r="AK504" s="129"/>
      <c r="AL504" s="129"/>
      <c r="AM504" s="129"/>
      <c r="AN504" s="129"/>
      <c r="AO504" s="129"/>
      <c r="AP504" s="129"/>
      <c r="AQ504" s="129"/>
      <c r="AR504" s="129"/>
      <c r="AS504" s="129"/>
      <c r="AT504" s="129"/>
      <c r="AU504" s="129"/>
      <c r="AV504" s="129"/>
      <c r="AW504" s="129"/>
      <c r="AX504" s="129"/>
      <c r="AY504" s="129"/>
      <c r="AZ504" s="129"/>
      <c r="BA504" s="129"/>
      <c r="BB504" s="129"/>
      <c r="BC504" s="129"/>
      <c r="BD504" s="129"/>
      <c r="BE504" s="129"/>
      <c r="BF504" s="129"/>
      <c r="BG504" s="129"/>
      <c r="BH504" s="129"/>
      <c r="BI504" s="129"/>
      <c r="BJ504" s="129"/>
      <c r="BK504" s="129"/>
      <c r="BL504" s="129"/>
      <c r="BM504" s="129"/>
      <c r="BN504" s="129"/>
      <c r="BO504" s="129"/>
      <c r="BP504" s="129"/>
      <c r="BQ504" s="129"/>
    </row>
    <row r="505" spans="15:69" ht="15" customHeight="1"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  <c r="AA505" s="129"/>
      <c r="AB505" s="129"/>
      <c r="AC505" s="129"/>
      <c r="AD505" s="129"/>
      <c r="AE505" s="129"/>
      <c r="AF505" s="129"/>
      <c r="AG505" s="129"/>
      <c r="AH505" s="129"/>
      <c r="AI505" s="129"/>
      <c r="AJ505" s="129"/>
      <c r="AK505" s="129"/>
      <c r="AL505" s="129"/>
      <c r="AM505" s="129"/>
      <c r="AN505" s="129"/>
      <c r="AO505" s="129"/>
      <c r="AP505" s="129"/>
      <c r="AQ505" s="129"/>
      <c r="AR505" s="129"/>
      <c r="AS505" s="129"/>
      <c r="AT505" s="129"/>
      <c r="AU505" s="129"/>
      <c r="AV505" s="129"/>
      <c r="AW505" s="129"/>
      <c r="AX505" s="129"/>
      <c r="AY505" s="129"/>
      <c r="AZ505" s="129"/>
      <c r="BA505" s="129"/>
      <c r="BB505" s="129"/>
      <c r="BC505" s="129"/>
      <c r="BD505" s="129"/>
      <c r="BE505" s="129"/>
      <c r="BF505" s="129"/>
      <c r="BG505" s="129"/>
      <c r="BH505" s="129"/>
      <c r="BI505" s="129"/>
      <c r="BJ505" s="129"/>
      <c r="BK505" s="129"/>
      <c r="BL505" s="129"/>
      <c r="BM505" s="129"/>
      <c r="BN505" s="129"/>
      <c r="BO505" s="129"/>
      <c r="BP505" s="129"/>
      <c r="BQ505" s="129"/>
    </row>
    <row r="506" spans="15:69" ht="15" customHeight="1"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  <c r="AA506" s="129"/>
      <c r="AB506" s="129"/>
      <c r="AC506" s="129"/>
      <c r="AD506" s="129"/>
      <c r="AE506" s="129"/>
      <c r="AF506" s="129"/>
      <c r="AG506" s="129"/>
      <c r="AH506" s="129"/>
      <c r="AI506" s="129"/>
      <c r="AJ506" s="129"/>
      <c r="AK506" s="129"/>
      <c r="AL506" s="129"/>
      <c r="AM506" s="129"/>
      <c r="AN506" s="129"/>
      <c r="AO506" s="129"/>
      <c r="AP506" s="129"/>
      <c r="AQ506" s="129"/>
      <c r="AR506" s="129"/>
      <c r="AS506" s="129"/>
      <c r="AT506" s="129"/>
      <c r="AU506" s="129"/>
      <c r="AV506" s="129"/>
      <c r="AW506" s="129"/>
      <c r="AX506" s="129"/>
      <c r="AY506" s="129"/>
      <c r="AZ506" s="129"/>
      <c r="BA506" s="129"/>
      <c r="BB506" s="129"/>
      <c r="BC506" s="129"/>
      <c r="BD506" s="129"/>
      <c r="BE506" s="129"/>
      <c r="BF506" s="129"/>
      <c r="BG506" s="129"/>
      <c r="BH506" s="129"/>
      <c r="BI506" s="129"/>
      <c r="BJ506" s="129"/>
      <c r="BK506" s="129"/>
      <c r="BL506" s="129"/>
      <c r="BM506" s="129"/>
      <c r="BN506" s="129"/>
      <c r="BO506" s="129"/>
      <c r="BP506" s="129"/>
      <c r="BQ506" s="129"/>
    </row>
    <row r="507" spans="15:69" ht="15" customHeight="1"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  <c r="AA507" s="129"/>
      <c r="AB507" s="129"/>
      <c r="AC507" s="129"/>
      <c r="AD507" s="129"/>
      <c r="AE507" s="129"/>
      <c r="AF507" s="129"/>
      <c r="AG507" s="129"/>
      <c r="AH507" s="129"/>
      <c r="AI507" s="129"/>
      <c r="AJ507" s="129"/>
      <c r="AK507" s="129"/>
      <c r="AL507" s="129"/>
      <c r="AM507" s="129"/>
      <c r="AN507" s="129"/>
      <c r="AO507" s="129"/>
      <c r="AP507" s="129"/>
      <c r="AQ507" s="129"/>
      <c r="AR507" s="129"/>
      <c r="AS507" s="129"/>
      <c r="AT507" s="129"/>
      <c r="AU507" s="129"/>
      <c r="AV507" s="129"/>
      <c r="AW507" s="129"/>
      <c r="AX507" s="129"/>
      <c r="AY507" s="129"/>
      <c r="AZ507" s="129"/>
      <c r="BA507" s="129"/>
      <c r="BB507" s="129"/>
      <c r="BC507" s="129"/>
      <c r="BD507" s="129"/>
      <c r="BE507" s="129"/>
      <c r="BF507" s="129"/>
      <c r="BG507" s="129"/>
      <c r="BH507" s="129"/>
      <c r="BI507" s="129"/>
      <c r="BJ507" s="129"/>
      <c r="BK507" s="129"/>
      <c r="BL507" s="129"/>
      <c r="BM507" s="129"/>
      <c r="BN507" s="129"/>
      <c r="BO507" s="129"/>
      <c r="BP507" s="129"/>
      <c r="BQ507" s="129"/>
    </row>
    <row r="508" spans="15:69" ht="15" customHeight="1"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  <c r="AA508" s="129"/>
      <c r="AB508" s="129"/>
      <c r="AC508" s="129"/>
      <c r="AD508" s="129"/>
      <c r="AE508" s="129"/>
      <c r="AF508" s="129"/>
      <c r="AG508" s="129"/>
      <c r="AH508" s="129"/>
      <c r="AI508" s="129"/>
      <c r="AJ508" s="129"/>
      <c r="AK508" s="129"/>
      <c r="AL508" s="129"/>
      <c r="AM508" s="129"/>
      <c r="AN508" s="129"/>
      <c r="AO508" s="129"/>
      <c r="AP508" s="129"/>
      <c r="AQ508" s="129"/>
      <c r="AR508" s="129"/>
      <c r="AS508" s="129"/>
      <c r="AT508" s="129"/>
      <c r="AU508" s="129"/>
      <c r="AV508" s="129"/>
      <c r="AW508" s="129"/>
      <c r="AX508" s="129"/>
      <c r="AY508" s="129"/>
      <c r="AZ508" s="129"/>
      <c r="BA508" s="129"/>
      <c r="BB508" s="129"/>
      <c r="BC508" s="129"/>
      <c r="BD508" s="129"/>
      <c r="BE508" s="129"/>
      <c r="BF508" s="129"/>
      <c r="BG508" s="129"/>
      <c r="BH508" s="129"/>
      <c r="BI508" s="129"/>
      <c r="BJ508" s="129"/>
      <c r="BK508" s="129"/>
      <c r="BL508" s="129"/>
      <c r="BM508" s="129"/>
      <c r="BN508" s="129"/>
      <c r="BO508" s="129"/>
      <c r="BP508" s="129"/>
      <c r="BQ508" s="129"/>
    </row>
    <row r="509" spans="15:69" ht="15" customHeight="1"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  <c r="AA509" s="129"/>
      <c r="AB509" s="129"/>
      <c r="AC509" s="129"/>
      <c r="AD509" s="129"/>
      <c r="AE509" s="129"/>
      <c r="AF509" s="129"/>
      <c r="AG509" s="129"/>
      <c r="AH509" s="129"/>
      <c r="AI509" s="129"/>
      <c r="AJ509" s="129"/>
      <c r="AK509" s="129"/>
      <c r="AL509" s="129"/>
      <c r="AM509" s="129"/>
      <c r="AN509" s="129"/>
      <c r="AO509" s="129"/>
      <c r="AP509" s="129"/>
      <c r="AQ509" s="129"/>
      <c r="AR509" s="129"/>
      <c r="AS509" s="129"/>
      <c r="AT509" s="129"/>
      <c r="AU509" s="129"/>
      <c r="AV509" s="129"/>
      <c r="AW509" s="129"/>
      <c r="AX509" s="129"/>
      <c r="AY509" s="129"/>
      <c r="AZ509" s="129"/>
      <c r="BA509" s="129"/>
      <c r="BB509" s="129"/>
      <c r="BC509" s="129"/>
      <c r="BD509" s="129"/>
      <c r="BE509" s="129"/>
      <c r="BF509" s="129"/>
      <c r="BG509" s="129"/>
      <c r="BH509" s="129"/>
      <c r="BI509" s="129"/>
      <c r="BJ509" s="129"/>
      <c r="BK509" s="129"/>
      <c r="BL509" s="129"/>
      <c r="BM509" s="129"/>
      <c r="BN509" s="129"/>
      <c r="BO509" s="129"/>
      <c r="BP509" s="129"/>
      <c r="BQ509" s="129"/>
    </row>
    <row r="510" spans="15:69" ht="15" customHeight="1"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  <c r="AA510" s="129"/>
      <c r="AB510" s="129"/>
      <c r="AC510" s="129"/>
      <c r="AD510" s="129"/>
      <c r="AE510" s="129"/>
      <c r="AF510" s="129"/>
      <c r="AG510" s="129"/>
      <c r="AH510" s="129"/>
      <c r="AI510" s="129"/>
      <c r="AJ510" s="129"/>
      <c r="AK510" s="129"/>
      <c r="AL510" s="129"/>
      <c r="AM510" s="129"/>
      <c r="AN510" s="129"/>
      <c r="AO510" s="129"/>
      <c r="AP510" s="129"/>
      <c r="AQ510" s="129"/>
      <c r="AR510" s="129"/>
      <c r="AS510" s="129"/>
      <c r="AT510" s="129"/>
      <c r="AU510" s="129"/>
      <c r="AV510" s="129"/>
      <c r="AW510" s="129"/>
      <c r="AX510" s="129"/>
      <c r="AY510" s="129"/>
      <c r="AZ510" s="129"/>
      <c r="BA510" s="129"/>
      <c r="BB510" s="129"/>
      <c r="BC510" s="129"/>
      <c r="BD510" s="129"/>
      <c r="BE510" s="129"/>
      <c r="BF510" s="129"/>
      <c r="BG510" s="129"/>
      <c r="BH510" s="129"/>
      <c r="BI510" s="129"/>
      <c r="BJ510" s="129"/>
      <c r="BK510" s="129"/>
      <c r="BL510" s="129"/>
      <c r="BM510" s="129"/>
      <c r="BN510" s="129"/>
      <c r="BO510" s="129"/>
      <c r="BP510" s="129"/>
      <c r="BQ510" s="129"/>
    </row>
    <row r="511" spans="15:69" ht="15" customHeight="1"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  <c r="AA511" s="129"/>
      <c r="AB511" s="129"/>
      <c r="AC511" s="129"/>
      <c r="AD511" s="129"/>
      <c r="AE511" s="129"/>
      <c r="AF511" s="129"/>
      <c r="AG511" s="129"/>
      <c r="AH511" s="129"/>
      <c r="AI511" s="129"/>
      <c r="AJ511" s="129"/>
      <c r="AK511" s="129"/>
      <c r="AL511" s="129"/>
      <c r="AM511" s="129"/>
      <c r="AN511" s="129"/>
      <c r="AO511" s="129"/>
      <c r="AP511" s="129"/>
      <c r="AQ511" s="129"/>
      <c r="AR511" s="129"/>
      <c r="AS511" s="129"/>
      <c r="AT511" s="129"/>
      <c r="AU511" s="129"/>
      <c r="AV511" s="129"/>
      <c r="AW511" s="129"/>
      <c r="AX511" s="129"/>
      <c r="AY511" s="129"/>
      <c r="AZ511" s="129"/>
      <c r="BA511" s="129"/>
      <c r="BB511" s="129"/>
      <c r="BC511" s="129"/>
      <c r="BD511" s="129"/>
      <c r="BE511" s="129"/>
      <c r="BF511" s="129"/>
      <c r="BG511" s="129"/>
      <c r="BH511" s="129"/>
      <c r="BI511" s="129"/>
      <c r="BJ511" s="129"/>
      <c r="BK511" s="129"/>
      <c r="BL511" s="129"/>
      <c r="BM511" s="129"/>
      <c r="BN511" s="129"/>
      <c r="BO511" s="129"/>
      <c r="BP511" s="129"/>
      <c r="BQ511" s="129"/>
    </row>
    <row r="512" spans="15:69" ht="15" customHeight="1"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  <c r="AA512" s="129"/>
      <c r="AB512" s="129"/>
      <c r="AC512" s="129"/>
      <c r="AD512" s="129"/>
      <c r="AE512" s="129"/>
      <c r="AF512" s="129"/>
      <c r="AG512" s="129"/>
      <c r="AH512" s="129"/>
      <c r="AI512" s="129"/>
      <c r="AJ512" s="129"/>
      <c r="AK512" s="129"/>
      <c r="AL512" s="129"/>
      <c r="AM512" s="129"/>
      <c r="AN512" s="129"/>
      <c r="AO512" s="129"/>
      <c r="AP512" s="129"/>
      <c r="AQ512" s="129"/>
      <c r="AR512" s="129"/>
      <c r="AS512" s="129"/>
      <c r="AT512" s="129"/>
      <c r="AU512" s="129"/>
      <c r="AV512" s="129"/>
      <c r="AW512" s="129"/>
      <c r="AX512" s="129"/>
      <c r="AY512" s="129"/>
      <c r="AZ512" s="129"/>
      <c r="BA512" s="129"/>
      <c r="BB512" s="129"/>
      <c r="BC512" s="129"/>
      <c r="BD512" s="129"/>
      <c r="BE512" s="129"/>
      <c r="BF512" s="129"/>
      <c r="BG512" s="129"/>
      <c r="BH512" s="129"/>
      <c r="BI512" s="129"/>
      <c r="BJ512" s="129"/>
      <c r="BK512" s="129"/>
      <c r="BL512" s="129"/>
      <c r="BM512" s="129"/>
      <c r="BN512" s="129"/>
      <c r="BO512" s="129"/>
      <c r="BP512" s="129"/>
      <c r="BQ512" s="129"/>
    </row>
    <row r="513" spans="15:69" ht="15" customHeight="1"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  <c r="AA513" s="129"/>
      <c r="AB513" s="129"/>
      <c r="AC513" s="129"/>
      <c r="AD513" s="129"/>
      <c r="AE513" s="129"/>
      <c r="AF513" s="129"/>
      <c r="AG513" s="129"/>
      <c r="AH513" s="129"/>
      <c r="AI513" s="129"/>
      <c r="AJ513" s="129"/>
      <c r="AK513" s="129"/>
      <c r="AL513" s="129"/>
      <c r="AM513" s="129"/>
      <c r="AN513" s="129"/>
      <c r="AO513" s="129"/>
      <c r="AP513" s="129"/>
      <c r="AQ513" s="129"/>
      <c r="AR513" s="129"/>
      <c r="AS513" s="129"/>
      <c r="AT513" s="129"/>
      <c r="AU513" s="129"/>
      <c r="AV513" s="129"/>
      <c r="AW513" s="129"/>
      <c r="AX513" s="129"/>
      <c r="AY513" s="129"/>
      <c r="AZ513" s="129"/>
      <c r="BA513" s="129"/>
      <c r="BB513" s="129"/>
      <c r="BC513" s="129"/>
      <c r="BD513" s="129"/>
      <c r="BE513" s="129"/>
      <c r="BF513" s="129"/>
      <c r="BG513" s="129"/>
      <c r="BH513" s="129"/>
      <c r="BI513" s="129"/>
      <c r="BJ513" s="129"/>
      <c r="BK513" s="129"/>
      <c r="BL513" s="129"/>
      <c r="BM513" s="129"/>
      <c r="BN513" s="129"/>
      <c r="BO513" s="129"/>
      <c r="BP513" s="129"/>
      <c r="BQ513" s="129"/>
    </row>
    <row r="514" spans="15:69" ht="15" customHeight="1"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  <c r="AA514" s="129"/>
      <c r="AB514" s="129"/>
      <c r="AC514" s="129"/>
      <c r="AD514" s="129"/>
      <c r="AE514" s="129"/>
      <c r="AF514" s="129"/>
      <c r="AG514" s="129"/>
      <c r="AH514" s="129"/>
      <c r="AI514" s="129"/>
      <c r="AJ514" s="129"/>
      <c r="AK514" s="129"/>
      <c r="AL514" s="129"/>
      <c r="AM514" s="129"/>
      <c r="AN514" s="129"/>
      <c r="AO514" s="129"/>
      <c r="AP514" s="129"/>
      <c r="AQ514" s="129"/>
      <c r="AR514" s="129"/>
      <c r="AS514" s="129"/>
      <c r="AT514" s="129"/>
      <c r="AU514" s="129"/>
      <c r="AV514" s="129"/>
      <c r="AW514" s="129"/>
      <c r="AX514" s="129"/>
      <c r="AY514" s="129"/>
      <c r="AZ514" s="129"/>
      <c r="BA514" s="129"/>
      <c r="BB514" s="129"/>
      <c r="BC514" s="129"/>
      <c r="BD514" s="129"/>
      <c r="BE514" s="129"/>
      <c r="BF514" s="129"/>
      <c r="BG514" s="129"/>
      <c r="BH514" s="129"/>
      <c r="BI514" s="129"/>
      <c r="BJ514" s="129"/>
      <c r="BK514" s="129"/>
      <c r="BL514" s="129"/>
      <c r="BM514" s="129"/>
      <c r="BN514" s="129"/>
      <c r="BO514" s="129"/>
      <c r="BP514" s="129"/>
      <c r="BQ514" s="129"/>
    </row>
    <row r="515" spans="15:69" ht="15" customHeight="1"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  <c r="AA515" s="129"/>
      <c r="AB515" s="129"/>
      <c r="AC515" s="129"/>
      <c r="AD515" s="129"/>
      <c r="AE515" s="129"/>
      <c r="AF515" s="129"/>
      <c r="AG515" s="129"/>
      <c r="AH515" s="129"/>
      <c r="AI515" s="129"/>
      <c r="AJ515" s="129"/>
      <c r="AK515" s="129"/>
      <c r="AL515" s="129"/>
      <c r="AM515" s="129"/>
      <c r="AN515" s="129"/>
      <c r="AO515" s="129"/>
      <c r="AP515" s="129"/>
      <c r="AQ515" s="129"/>
      <c r="AR515" s="129"/>
      <c r="AS515" s="129"/>
      <c r="AT515" s="129"/>
      <c r="AU515" s="129"/>
      <c r="AV515" s="129"/>
      <c r="AW515" s="129"/>
      <c r="AX515" s="129"/>
      <c r="AY515" s="129"/>
      <c r="AZ515" s="129"/>
      <c r="BA515" s="129"/>
      <c r="BB515" s="129"/>
      <c r="BC515" s="129"/>
      <c r="BD515" s="129"/>
      <c r="BE515" s="129"/>
      <c r="BF515" s="129"/>
      <c r="BG515" s="129"/>
      <c r="BH515" s="129"/>
      <c r="BI515" s="129"/>
      <c r="BJ515" s="129"/>
      <c r="BK515" s="129"/>
      <c r="BL515" s="129"/>
      <c r="BM515" s="129"/>
      <c r="BN515" s="129"/>
      <c r="BO515" s="129"/>
      <c r="BP515" s="129"/>
      <c r="BQ515" s="129"/>
    </row>
    <row r="516" spans="15:69" ht="15" customHeight="1"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  <c r="AA516" s="129"/>
      <c r="AB516" s="129"/>
      <c r="AC516" s="129"/>
      <c r="AD516" s="129"/>
      <c r="AE516" s="129"/>
      <c r="AF516" s="129"/>
      <c r="AG516" s="129"/>
      <c r="AH516" s="129"/>
      <c r="AI516" s="129"/>
      <c r="AJ516" s="129"/>
      <c r="AK516" s="129"/>
      <c r="AL516" s="129"/>
      <c r="AM516" s="129"/>
      <c r="AN516" s="129"/>
      <c r="AO516" s="129"/>
      <c r="AP516" s="129"/>
      <c r="AQ516" s="129"/>
      <c r="AR516" s="129"/>
      <c r="AS516" s="129"/>
      <c r="AT516" s="129"/>
      <c r="AU516" s="129"/>
      <c r="AV516" s="129"/>
      <c r="AW516" s="129"/>
      <c r="AX516" s="129"/>
      <c r="AY516" s="129"/>
      <c r="AZ516" s="129"/>
      <c r="BA516" s="129"/>
      <c r="BB516" s="129"/>
      <c r="BC516" s="129"/>
      <c r="BD516" s="129"/>
      <c r="BE516" s="129"/>
      <c r="BF516" s="129"/>
      <c r="BG516" s="129"/>
      <c r="BH516" s="129"/>
      <c r="BI516" s="129"/>
      <c r="BJ516" s="129"/>
      <c r="BK516" s="129"/>
      <c r="BL516" s="129"/>
      <c r="BM516" s="129"/>
      <c r="BN516" s="129"/>
      <c r="BO516" s="129"/>
      <c r="BP516" s="129"/>
      <c r="BQ516" s="129"/>
    </row>
    <row r="517" spans="15:69" ht="15" customHeight="1"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  <c r="AA517" s="129"/>
      <c r="AB517" s="129"/>
      <c r="AC517" s="129"/>
      <c r="AD517" s="129"/>
      <c r="AE517" s="129"/>
      <c r="AF517" s="129"/>
      <c r="AG517" s="129"/>
      <c r="AH517" s="129"/>
      <c r="AI517" s="129"/>
      <c r="AJ517" s="129"/>
      <c r="AK517" s="129"/>
      <c r="AL517" s="129"/>
      <c r="AM517" s="129"/>
      <c r="AN517" s="129"/>
      <c r="AO517" s="129"/>
      <c r="AP517" s="129"/>
      <c r="AQ517" s="129"/>
      <c r="AR517" s="129"/>
      <c r="AS517" s="129"/>
      <c r="AT517" s="129"/>
      <c r="AU517" s="129"/>
      <c r="AV517" s="129"/>
      <c r="AW517" s="129"/>
      <c r="AX517" s="129"/>
      <c r="AY517" s="129"/>
      <c r="AZ517" s="129"/>
      <c r="BA517" s="129"/>
      <c r="BB517" s="129"/>
      <c r="BC517" s="129"/>
      <c r="BD517" s="129"/>
      <c r="BE517" s="129"/>
      <c r="BF517" s="129"/>
      <c r="BG517" s="129"/>
      <c r="BH517" s="129"/>
      <c r="BI517" s="129"/>
      <c r="BJ517" s="129"/>
      <c r="BK517" s="129"/>
      <c r="BL517" s="129"/>
      <c r="BM517" s="129"/>
      <c r="BN517" s="129"/>
      <c r="BO517" s="129"/>
      <c r="BP517" s="129"/>
      <c r="BQ517" s="129"/>
    </row>
    <row r="518" spans="15:69" ht="15" customHeight="1"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  <c r="AA518" s="129"/>
      <c r="AB518" s="129"/>
      <c r="AC518" s="129"/>
      <c r="AD518" s="129"/>
      <c r="AE518" s="129"/>
      <c r="AF518" s="129"/>
      <c r="AG518" s="129"/>
      <c r="AH518" s="129"/>
      <c r="AI518" s="129"/>
      <c r="AJ518" s="129"/>
      <c r="AK518" s="129"/>
      <c r="AL518" s="129"/>
      <c r="AM518" s="129"/>
      <c r="AN518" s="129"/>
      <c r="AO518" s="129"/>
      <c r="AP518" s="129"/>
      <c r="AQ518" s="129"/>
      <c r="AR518" s="129"/>
      <c r="AS518" s="129"/>
      <c r="AT518" s="129"/>
      <c r="AU518" s="129"/>
      <c r="AV518" s="129"/>
      <c r="AW518" s="129"/>
      <c r="AX518" s="129"/>
      <c r="AY518" s="129"/>
      <c r="AZ518" s="129"/>
      <c r="BA518" s="129"/>
      <c r="BB518" s="129"/>
      <c r="BC518" s="129"/>
      <c r="BD518" s="129"/>
      <c r="BE518" s="129"/>
      <c r="BF518" s="129"/>
      <c r="BG518" s="129"/>
      <c r="BH518" s="129"/>
      <c r="BI518" s="129"/>
      <c r="BJ518" s="129"/>
      <c r="BK518" s="129"/>
      <c r="BL518" s="129"/>
      <c r="BM518" s="129"/>
      <c r="BN518" s="129"/>
      <c r="BO518" s="129"/>
      <c r="BP518" s="129"/>
      <c r="BQ518" s="129"/>
    </row>
    <row r="519" spans="15:69" ht="15" customHeight="1"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  <c r="AA519" s="129"/>
      <c r="AB519" s="129"/>
      <c r="AC519" s="129"/>
      <c r="AD519" s="129"/>
      <c r="AE519" s="129"/>
      <c r="AF519" s="129"/>
      <c r="AG519" s="129"/>
      <c r="AH519" s="129"/>
      <c r="AI519" s="129"/>
      <c r="AJ519" s="129"/>
      <c r="AK519" s="129"/>
      <c r="AL519" s="129"/>
      <c r="AM519" s="129"/>
      <c r="AN519" s="129"/>
      <c r="AO519" s="129"/>
      <c r="AP519" s="129"/>
      <c r="AQ519" s="129"/>
      <c r="AR519" s="129"/>
      <c r="AS519" s="129"/>
      <c r="AT519" s="129"/>
      <c r="AU519" s="129"/>
      <c r="AV519" s="129"/>
      <c r="AW519" s="129"/>
      <c r="AX519" s="129"/>
      <c r="AY519" s="129"/>
      <c r="AZ519" s="129"/>
      <c r="BA519" s="129"/>
      <c r="BB519" s="129"/>
      <c r="BC519" s="129"/>
      <c r="BD519" s="129"/>
      <c r="BE519" s="129"/>
      <c r="BF519" s="129"/>
      <c r="BG519" s="129"/>
      <c r="BH519" s="129"/>
      <c r="BI519" s="129"/>
      <c r="BJ519" s="129"/>
      <c r="BK519" s="129"/>
      <c r="BL519" s="129"/>
      <c r="BM519" s="129"/>
      <c r="BN519" s="129"/>
      <c r="BO519" s="129"/>
      <c r="BP519" s="129"/>
      <c r="BQ519" s="129"/>
    </row>
    <row r="520" spans="15:69" ht="15" customHeight="1"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  <c r="AA520" s="129"/>
      <c r="AB520" s="129"/>
      <c r="AC520" s="129"/>
      <c r="AD520" s="129"/>
      <c r="AE520" s="129"/>
      <c r="AF520" s="129"/>
      <c r="AG520" s="129"/>
      <c r="AH520" s="129"/>
      <c r="AI520" s="129"/>
      <c r="AJ520" s="129"/>
      <c r="AK520" s="129"/>
      <c r="AL520" s="129"/>
      <c r="AM520" s="129"/>
      <c r="AN520" s="129"/>
      <c r="AO520" s="129"/>
      <c r="AP520" s="129"/>
      <c r="AQ520" s="129"/>
      <c r="AR520" s="129"/>
      <c r="AS520" s="129"/>
      <c r="AT520" s="129"/>
      <c r="AU520" s="129"/>
      <c r="AV520" s="129"/>
      <c r="AW520" s="129"/>
      <c r="AX520" s="129"/>
      <c r="AY520" s="129"/>
      <c r="AZ520" s="129"/>
      <c r="BA520" s="129"/>
      <c r="BB520" s="129"/>
      <c r="BC520" s="129"/>
      <c r="BD520" s="129"/>
      <c r="BE520" s="129"/>
      <c r="BF520" s="129"/>
      <c r="BG520" s="129"/>
      <c r="BH520" s="129"/>
      <c r="BI520" s="129"/>
      <c r="BJ520" s="129"/>
      <c r="BK520" s="129"/>
      <c r="BL520" s="129"/>
      <c r="BM520" s="129"/>
      <c r="BN520" s="129"/>
      <c r="BO520" s="129"/>
      <c r="BP520" s="129"/>
      <c r="BQ520" s="129"/>
    </row>
    <row r="521" spans="15:69" ht="15" customHeight="1"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  <c r="AA521" s="129"/>
      <c r="AB521" s="129"/>
      <c r="AC521" s="129"/>
      <c r="AD521" s="129"/>
      <c r="AE521" s="129"/>
      <c r="AF521" s="129"/>
      <c r="AG521" s="129"/>
      <c r="AH521" s="129"/>
      <c r="AI521" s="129"/>
      <c r="AJ521" s="129"/>
      <c r="AK521" s="129"/>
      <c r="AL521" s="129"/>
      <c r="AM521" s="129"/>
      <c r="AN521" s="129"/>
      <c r="AO521" s="129"/>
      <c r="AP521" s="129"/>
      <c r="AQ521" s="129"/>
      <c r="AR521" s="129"/>
      <c r="AS521" s="129"/>
      <c r="AT521" s="129"/>
      <c r="AU521" s="129"/>
      <c r="AV521" s="129"/>
      <c r="AW521" s="129"/>
      <c r="AX521" s="129"/>
      <c r="AY521" s="129"/>
      <c r="AZ521" s="129"/>
      <c r="BA521" s="129"/>
      <c r="BB521" s="129"/>
      <c r="BC521" s="129"/>
      <c r="BD521" s="129"/>
      <c r="BE521" s="129"/>
      <c r="BF521" s="129"/>
      <c r="BG521" s="129"/>
      <c r="BH521" s="129"/>
      <c r="BI521" s="129"/>
      <c r="BJ521" s="129"/>
      <c r="BK521" s="129"/>
      <c r="BL521" s="129"/>
      <c r="BM521" s="129"/>
      <c r="BN521" s="129"/>
      <c r="BO521" s="129"/>
      <c r="BP521" s="129"/>
      <c r="BQ521" s="129"/>
    </row>
    <row r="522" spans="15:69" ht="15" customHeight="1"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  <c r="AA522" s="129"/>
      <c r="AB522" s="129"/>
      <c r="AC522" s="129"/>
      <c r="AD522" s="129"/>
      <c r="AE522" s="129"/>
      <c r="AF522" s="129"/>
      <c r="AG522" s="129"/>
      <c r="AH522" s="129"/>
      <c r="AI522" s="129"/>
      <c r="AJ522" s="129"/>
      <c r="AK522" s="129"/>
      <c r="AL522" s="129"/>
      <c r="AM522" s="129"/>
      <c r="AN522" s="129"/>
      <c r="AO522" s="129"/>
      <c r="AP522" s="129"/>
      <c r="AQ522" s="129"/>
      <c r="AR522" s="129"/>
      <c r="AS522" s="129"/>
      <c r="AT522" s="129"/>
      <c r="AU522" s="129"/>
      <c r="AV522" s="129"/>
      <c r="AW522" s="129"/>
      <c r="AX522" s="129"/>
      <c r="AY522" s="129"/>
      <c r="AZ522" s="129"/>
      <c r="BA522" s="129"/>
      <c r="BB522" s="129"/>
      <c r="BC522" s="129"/>
      <c r="BD522" s="129"/>
      <c r="BE522" s="129"/>
      <c r="BF522" s="129"/>
      <c r="BG522" s="129"/>
      <c r="BH522" s="129"/>
      <c r="BI522" s="129"/>
      <c r="BJ522" s="129"/>
      <c r="BK522" s="129"/>
      <c r="BL522" s="129"/>
      <c r="BM522" s="129"/>
      <c r="BN522" s="129"/>
      <c r="BO522" s="129"/>
      <c r="BP522" s="129"/>
      <c r="BQ522" s="129"/>
    </row>
    <row r="523" spans="15:69" ht="15" customHeight="1"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  <c r="AA523" s="129"/>
      <c r="AB523" s="129"/>
      <c r="AC523" s="129"/>
      <c r="AD523" s="129"/>
      <c r="AE523" s="129"/>
      <c r="AF523" s="129"/>
      <c r="AG523" s="129"/>
      <c r="AH523" s="129"/>
      <c r="AI523" s="129"/>
      <c r="AJ523" s="129"/>
      <c r="AK523" s="129"/>
      <c r="AL523" s="129"/>
      <c r="AM523" s="129"/>
      <c r="AN523" s="129"/>
      <c r="AO523" s="129"/>
      <c r="AP523" s="129"/>
      <c r="AQ523" s="129"/>
      <c r="AR523" s="129"/>
      <c r="AS523" s="129"/>
      <c r="AT523" s="129"/>
      <c r="AU523" s="129"/>
      <c r="AV523" s="129"/>
      <c r="AW523" s="129"/>
      <c r="AX523" s="129"/>
      <c r="AY523" s="129"/>
      <c r="AZ523" s="129"/>
      <c r="BA523" s="129"/>
      <c r="BB523" s="129"/>
      <c r="BC523" s="129"/>
      <c r="BD523" s="129"/>
      <c r="BE523" s="129"/>
      <c r="BF523" s="129"/>
      <c r="BG523" s="129"/>
      <c r="BH523" s="129"/>
      <c r="BI523" s="129"/>
      <c r="BJ523" s="129"/>
      <c r="BK523" s="129"/>
      <c r="BL523" s="129"/>
      <c r="BM523" s="129"/>
      <c r="BN523" s="129"/>
      <c r="BO523" s="129"/>
      <c r="BP523" s="129"/>
      <c r="BQ523" s="129"/>
    </row>
    <row r="524" spans="15:69" ht="15" customHeight="1"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129"/>
      <c r="AB524" s="129"/>
      <c r="AC524" s="129"/>
      <c r="AD524" s="129"/>
      <c r="AE524" s="129"/>
      <c r="AF524" s="129"/>
      <c r="AG524" s="129"/>
      <c r="AH524" s="129"/>
      <c r="AI524" s="129"/>
      <c r="AJ524" s="129"/>
      <c r="AK524" s="129"/>
      <c r="AL524" s="129"/>
      <c r="AM524" s="129"/>
      <c r="AN524" s="129"/>
      <c r="AO524" s="129"/>
      <c r="AP524" s="129"/>
      <c r="AQ524" s="129"/>
      <c r="AR524" s="129"/>
      <c r="AS524" s="129"/>
      <c r="AT524" s="129"/>
      <c r="AU524" s="129"/>
      <c r="AV524" s="129"/>
      <c r="AW524" s="129"/>
      <c r="AX524" s="129"/>
      <c r="AY524" s="129"/>
      <c r="AZ524" s="129"/>
      <c r="BA524" s="129"/>
      <c r="BB524" s="129"/>
      <c r="BC524" s="129"/>
      <c r="BD524" s="129"/>
      <c r="BE524" s="129"/>
      <c r="BF524" s="129"/>
      <c r="BG524" s="129"/>
      <c r="BH524" s="129"/>
      <c r="BI524" s="129"/>
      <c r="BJ524" s="129"/>
      <c r="BK524" s="129"/>
      <c r="BL524" s="129"/>
      <c r="BM524" s="129"/>
      <c r="BN524" s="129"/>
      <c r="BO524" s="129"/>
      <c r="BP524" s="129"/>
      <c r="BQ524" s="129"/>
    </row>
    <row r="525" spans="15:69" ht="15" customHeight="1"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  <c r="AA525" s="129"/>
      <c r="AB525" s="129"/>
      <c r="AC525" s="129"/>
      <c r="AD525" s="129"/>
      <c r="AE525" s="129"/>
      <c r="AF525" s="129"/>
      <c r="AG525" s="129"/>
      <c r="AH525" s="129"/>
      <c r="AI525" s="129"/>
      <c r="AJ525" s="129"/>
      <c r="AK525" s="129"/>
      <c r="AL525" s="129"/>
      <c r="AM525" s="129"/>
      <c r="AN525" s="129"/>
      <c r="AO525" s="129"/>
      <c r="AP525" s="129"/>
      <c r="AQ525" s="129"/>
      <c r="AR525" s="129"/>
      <c r="AS525" s="129"/>
      <c r="AT525" s="129"/>
      <c r="AU525" s="129"/>
      <c r="AV525" s="129"/>
      <c r="AW525" s="129"/>
      <c r="AX525" s="129"/>
      <c r="AY525" s="129"/>
      <c r="AZ525" s="129"/>
      <c r="BA525" s="129"/>
      <c r="BB525" s="129"/>
      <c r="BC525" s="129"/>
      <c r="BD525" s="129"/>
      <c r="BE525" s="129"/>
      <c r="BF525" s="129"/>
      <c r="BG525" s="129"/>
      <c r="BH525" s="129"/>
      <c r="BI525" s="129"/>
      <c r="BJ525" s="129"/>
      <c r="BK525" s="129"/>
      <c r="BL525" s="129"/>
      <c r="BM525" s="129"/>
      <c r="BN525" s="129"/>
      <c r="BO525" s="129"/>
      <c r="BP525" s="129"/>
      <c r="BQ525" s="129"/>
    </row>
    <row r="526" spans="15:69" ht="15" customHeight="1"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  <c r="AA526" s="129"/>
      <c r="AB526" s="129"/>
      <c r="AC526" s="129"/>
      <c r="AD526" s="129"/>
      <c r="AE526" s="129"/>
      <c r="AF526" s="129"/>
      <c r="AG526" s="129"/>
      <c r="AH526" s="129"/>
      <c r="AI526" s="129"/>
      <c r="AJ526" s="129"/>
      <c r="AK526" s="129"/>
      <c r="AL526" s="129"/>
      <c r="AM526" s="129"/>
      <c r="AN526" s="129"/>
      <c r="AO526" s="129"/>
      <c r="AP526" s="129"/>
      <c r="AQ526" s="129"/>
      <c r="AR526" s="129"/>
      <c r="AS526" s="129"/>
      <c r="AT526" s="129"/>
      <c r="AU526" s="129"/>
      <c r="AV526" s="129"/>
      <c r="AW526" s="129"/>
      <c r="AX526" s="129"/>
      <c r="AY526" s="129"/>
      <c r="AZ526" s="129"/>
      <c r="BA526" s="129"/>
      <c r="BB526" s="129"/>
      <c r="BC526" s="129"/>
      <c r="BD526" s="129"/>
      <c r="BE526" s="129"/>
      <c r="BF526" s="129"/>
      <c r="BG526" s="129"/>
      <c r="BH526" s="129"/>
      <c r="BI526" s="129"/>
      <c r="BJ526" s="129"/>
      <c r="BK526" s="129"/>
      <c r="BL526" s="129"/>
      <c r="BM526" s="129"/>
      <c r="BN526" s="129"/>
      <c r="BO526" s="129"/>
      <c r="BP526" s="129"/>
      <c r="BQ526" s="129"/>
    </row>
    <row r="527" spans="15:69" ht="15" customHeight="1"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  <c r="AA527" s="129"/>
      <c r="AB527" s="129"/>
      <c r="AC527" s="129"/>
      <c r="AD527" s="129"/>
      <c r="AE527" s="129"/>
      <c r="AF527" s="129"/>
      <c r="AG527" s="129"/>
      <c r="AH527" s="129"/>
      <c r="AI527" s="129"/>
      <c r="AJ527" s="129"/>
      <c r="AK527" s="129"/>
      <c r="AL527" s="129"/>
      <c r="AM527" s="129"/>
      <c r="AN527" s="129"/>
      <c r="AO527" s="129"/>
      <c r="AP527" s="129"/>
      <c r="AQ527" s="129"/>
      <c r="AR527" s="129"/>
      <c r="AS527" s="129"/>
      <c r="AT527" s="129"/>
      <c r="AU527" s="129"/>
      <c r="AV527" s="129"/>
      <c r="AW527" s="129"/>
      <c r="AX527" s="129"/>
      <c r="AY527" s="129"/>
      <c r="AZ527" s="129"/>
      <c r="BA527" s="129"/>
      <c r="BB527" s="129"/>
      <c r="BC527" s="129"/>
      <c r="BD527" s="129"/>
      <c r="BE527" s="129"/>
      <c r="BF527" s="129"/>
      <c r="BG527" s="129"/>
      <c r="BH527" s="129"/>
      <c r="BI527" s="129"/>
      <c r="BJ527" s="129"/>
      <c r="BK527" s="129"/>
      <c r="BL527" s="129"/>
      <c r="BM527" s="129"/>
      <c r="BN527" s="129"/>
      <c r="BO527" s="129"/>
      <c r="BP527" s="129"/>
      <c r="BQ527" s="129"/>
    </row>
    <row r="528" spans="15:69" ht="15" customHeight="1"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  <c r="AA528" s="129"/>
      <c r="AB528" s="129"/>
      <c r="AC528" s="129"/>
      <c r="AD528" s="129"/>
      <c r="AE528" s="129"/>
      <c r="AF528" s="129"/>
      <c r="AG528" s="129"/>
      <c r="AH528" s="129"/>
      <c r="AI528" s="129"/>
      <c r="AJ528" s="129"/>
      <c r="AK528" s="129"/>
      <c r="AL528" s="129"/>
      <c r="AM528" s="129"/>
      <c r="AN528" s="129"/>
      <c r="AO528" s="129"/>
      <c r="AP528" s="129"/>
      <c r="AQ528" s="129"/>
      <c r="AR528" s="129"/>
      <c r="AS528" s="129"/>
      <c r="AT528" s="129"/>
      <c r="AU528" s="129"/>
      <c r="AV528" s="129"/>
      <c r="AW528" s="129"/>
      <c r="AX528" s="129"/>
      <c r="AY528" s="129"/>
      <c r="AZ528" s="129"/>
      <c r="BA528" s="129"/>
      <c r="BB528" s="129"/>
      <c r="BC528" s="129"/>
      <c r="BD528" s="129"/>
      <c r="BE528" s="129"/>
      <c r="BF528" s="129"/>
      <c r="BG528" s="129"/>
      <c r="BH528" s="129"/>
      <c r="BI528" s="129"/>
      <c r="BJ528" s="129"/>
      <c r="BK528" s="129"/>
      <c r="BL528" s="129"/>
      <c r="BM528" s="129"/>
      <c r="BN528" s="129"/>
      <c r="BO528" s="129"/>
      <c r="BP528" s="129"/>
      <c r="BQ528" s="129"/>
    </row>
    <row r="529" spans="15:69" ht="15" customHeight="1"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  <c r="AA529" s="129"/>
      <c r="AB529" s="129"/>
      <c r="AC529" s="129"/>
      <c r="AD529" s="129"/>
      <c r="AE529" s="129"/>
      <c r="AF529" s="129"/>
      <c r="AG529" s="129"/>
      <c r="AH529" s="129"/>
      <c r="AI529" s="129"/>
      <c r="AJ529" s="129"/>
      <c r="AK529" s="129"/>
      <c r="AL529" s="129"/>
      <c r="AM529" s="129"/>
      <c r="AN529" s="129"/>
      <c r="AO529" s="129"/>
      <c r="AP529" s="129"/>
      <c r="AQ529" s="129"/>
      <c r="AR529" s="129"/>
      <c r="AS529" s="129"/>
      <c r="AT529" s="129"/>
      <c r="AU529" s="129"/>
      <c r="AV529" s="129"/>
      <c r="AW529" s="129"/>
      <c r="AX529" s="129"/>
      <c r="AY529" s="129"/>
      <c r="AZ529" s="129"/>
      <c r="BA529" s="129"/>
      <c r="BB529" s="129"/>
      <c r="BC529" s="129"/>
      <c r="BD529" s="129"/>
      <c r="BE529" s="129"/>
      <c r="BF529" s="129"/>
      <c r="BG529" s="129"/>
      <c r="BH529" s="129"/>
      <c r="BI529" s="129"/>
      <c r="BJ529" s="129"/>
      <c r="BK529" s="129"/>
      <c r="BL529" s="129"/>
      <c r="BM529" s="129"/>
      <c r="BN529" s="129"/>
      <c r="BO529" s="129"/>
      <c r="BP529" s="129"/>
      <c r="BQ529" s="129"/>
    </row>
    <row r="530" spans="15:69" ht="15" customHeight="1"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  <c r="AA530" s="129"/>
      <c r="AB530" s="129"/>
      <c r="AC530" s="129"/>
      <c r="AD530" s="129"/>
      <c r="AE530" s="129"/>
      <c r="AF530" s="129"/>
      <c r="AG530" s="129"/>
      <c r="AH530" s="129"/>
      <c r="AI530" s="129"/>
      <c r="AJ530" s="129"/>
      <c r="AK530" s="129"/>
      <c r="AL530" s="129"/>
      <c r="AM530" s="129"/>
      <c r="AN530" s="129"/>
      <c r="AO530" s="129"/>
      <c r="AP530" s="129"/>
      <c r="AQ530" s="129"/>
      <c r="AR530" s="129"/>
      <c r="AS530" s="129"/>
      <c r="AT530" s="129"/>
      <c r="AU530" s="129"/>
      <c r="AV530" s="129"/>
      <c r="AW530" s="129"/>
      <c r="AX530" s="129"/>
      <c r="AY530" s="129"/>
      <c r="AZ530" s="129"/>
      <c r="BA530" s="129"/>
      <c r="BB530" s="129"/>
      <c r="BC530" s="129"/>
      <c r="BD530" s="129"/>
      <c r="BE530" s="129"/>
      <c r="BF530" s="129"/>
      <c r="BG530" s="129"/>
      <c r="BH530" s="129"/>
      <c r="BI530" s="129"/>
      <c r="BJ530" s="129"/>
      <c r="BK530" s="129"/>
      <c r="BL530" s="129"/>
      <c r="BM530" s="129"/>
      <c r="BN530" s="129"/>
      <c r="BO530" s="129"/>
      <c r="BP530" s="129"/>
      <c r="BQ530" s="129"/>
    </row>
    <row r="531" spans="15:69" ht="15" customHeight="1"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  <c r="AA531" s="129"/>
      <c r="AB531" s="129"/>
      <c r="AC531" s="129"/>
      <c r="AD531" s="129"/>
      <c r="AE531" s="129"/>
      <c r="AF531" s="129"/>
      <c r="AG531" s="129"/>
      <c r="AH531" s="129"/>
      <c r="AI531" s="129"/>
      <c r="AJ531" s="129"/>
      <c r="AK531" s="129"/>
      <c r="AL531" s="129"/>
      <c r="AM531" s="129"/>
      <c r="AN531" s="129"/>
      <c r="AO531" s="129"/>
      <c r="AP531" s="129"/>
      <c r="AQ531" s="129"/>
      <c r="AR531" s="129"/>
      <c r="AS531" s="129"/>
      <c r="AT531" s="129"/>
      <c r="AU531" s="129"/>
      <c r="AV531" s="129"/>
      <c r="AW531" s="129"/>
      <c r="AX531" s="129"/>
      <c r="AY531" s="129"/>
      <c r="AZ531" s="129"/>
      <c r="BA531" s="129"/>
      <c r="BB531" s="129"/>
      <c r="BC531" s="129"/>
      <c r="BD531" s="129"/>
      <c r="BE531" s="129"/>
      <c r="BF531" s="129"/>
      <c r="BG531" s="129"/>
      <c r="BH531" s="129"/>
      <c r="BI531" s="129"/>
      <c r="BJ531" s="129"/>
      <c r="BK531" s="129"/>
      <c r="BL531" s="129"/>
      <c r="BM531" s="129"/>
      <c r="BN531" s="129"/>
      <c r="BO531" s="129"/>
      <c r="BP531" s="129"/>
      <c r="BQ531" s="129"/>
    </row>
    <row r="532" spans="15:69" ht="15" customHeight="1"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  <c r="AA532" s="129"/>
      <c r="AB532" s="129"/>
      <c r="AC532" s="129"/>
      <c r="AD532" s="129"/>
      <c r="AE532" s="129"/>
      <c r="AF532" s="129"/>
      <c r="AG532" s="129"/>
      <c r="AH532" s="129"/>
      <c r="AI532" s="129"/>
      <c r="AJ532" s="129"/>
      <c r="AK532" s="129"/>
      <c r="AL532" s="129"/>
      <c r="AM532" s="129"/>
      <c r="AN532" s="129"/>
      <c r="AO532" s="129"/>
      <c r="AP532" s="129"/>
      <c r="AQ532" s="129"/>
      <c r="AR532" s="129"/>
      <c r="AS532" s="129"/>
      <c r="AT532" s="129"/>
      <c r="AU532" s="129"/>
      <c r="AV532" s="129"/>
      <c r="AW532" s="129"/>
      <c r="AX532" s="129"/>
      <c r="AY532" s="129"/>
      <c r="AZ532" s="129"/>
      <c r="BA532" s="129"/>
      <c r="BB532" s="129"/>
      <c r="BC532" s="129"/>
      <c r="BD532" s="129"/>
      <c r="BE532" s="129"/>
      <c r="BF532" s="129"/>
      <c r="BG532" s="129"/>
      <c r="BH532" s="129"/>
      <c r="BI532" s="129"/>
      <c r="BJ532" s="129"/>
      <c r="BK532" s="129"/>
      <c r="BL532" s="129"/>
      <c r="BM532" s="129"/>
      <c r="BN532" s="129"/>
      <c r="BO532" s="129"/>
      <c r="BP532" s="129"/>
      <c r="BQ532" s="129"/>
    </row>
    <row r="533" spans="15:69" ht="15" customHeight="1"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  <c r="AA533" s="129"/>
      <c r="AB533" s="129"/>
      <c r="AC533" s="129"/>
      <c r="AD533" s="129"/>
      <c r="AE533" s="129"/>
      <c r="AF533" s="129"/>
      <c r="AG533" s="129"/>
      <c r="AH533" s="129"/>
      <c r="AI533" s="129"/>
      <c r="AJ533" s="129"/>
      <c r="AK533" s="129"/>
      <c r="AL533" s="129"/>
      <c r="AM533" s="129"/>
      <c r="AN533" s="129"/>
      <c r="AO533" s="129"/>
      <c r="AP533" s="129"/>
      <c r="AQ533" s="129"/>
      <c r="AR533" s="129"/>
      <c r="AS533" s="129"/>
      <c r="AT533" s="129"/>
      <c r="AU533" s="129"/>
      <c r="AV533" s="129"/>
      <c r="AW533" s="129"/>
      <c r="AX533" s="129"/>
      <c r="AY533" s="129"/>
      <c r="AZ533" s="129"/>
      <c r="BA533" s="129"/>
      <c r="BB533" s="129"/>
      <c r="BC533" s="129"/>
      <c r="BD533" s="129"/>
      <c r="BE533" s="129"/>
      <c r="BF533" s="129"/>
      <c r="BG533" s="129"/>
      <c r="BH533" s="129"/>
      <c r="BI533" s="129"/>
      <c r="BJ533" s="129"/>
      <c r="BK533" s="129"/>
      <c r="BL533" s="129"/>
      <c r="BM533" s="129"/>
      <c r="BN533" s="129"/>
      <c r="BO533" s="129"/>
      <c r="BP533" s="129"/>
      <c r="BQ533" s="129"/>
    </row>
    <row r="534" spans="15:69" ht="15" customHeight="1"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  <c r="AA534" s="129"/>
      <c r="AB534" s="129"/>
      <c r="AC534" s="129"/>
      <c r="AD534" s="129"/>
      <c r="AE534" s="129"/>
      <c r="AF534" s="129"/>
      <c r="AG534" s="129"/>
      <c r="AH534" s="129"/>
      <c r="AI534" s="129"/>
      <c r="AJ534" s="129"/>
      <c r="AK534" s="129"/>
      <c r="AL534" s="129"/>
      <c r="AM534" s="129"/>
      <c r="AN534" s="129"/>
      <c r="AO534" s="129"/>
      <c r="AP534" s="129"/>
      <c r="AQ534" s="129"/>
      <c r="AR534" s="129"/>
      <c r="AS534" s="129"/>
      <c r="AT534" s="129"/>
      <c r="AU534" s="129"/>
      <c r="AV534" s="129"/>
      <c r="AW534" s="129"/>
      <c r="AX534" s="129"/>
      <c r="AY534" s="129"/>
      <c r="AZ534" s="129"/>
      <c r="BA534" s="129"/>
      <c r="BB534" s="129"/>
      <c r="BC534" s="129"/>
      <c r="BD534" s="129"/>
      <c r="BE534" s="129"/>
      <c r="BF534" s="129"/>
      <c r="BG534" s="129"/>
      <c r="BH534" s="129"/>
      <c r="BI534" s="129"/>
      <c r="BJ534" s="129"/>
      <c r="BK534" s="129"/>
      <c r="BL534" s="129"/>
      <c r="BM534" s="129"/>
      <c r="BN534" s="129"/>
      <c r="BO534" s="129"/>
      <c r="BP534" s="129"/>
      <c r="BQ534" s="129"/>
    </row>
    <row r="535" spans="15:69" ht="15" customHeight="1"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  <c r="AA535" s="129"/>
      <c r="AB535" s="129"/>
      <c r="AC535" s="129"/>
      <c r="AD535" s="129"/>
      <c r="AE535" s="129"/>
      <c r="AF535" s="129"/>
      <c r="AG535" s="129"/>
      <c r="AH535" s="129"/>
      <c r="AI535" s="129"/>
      <c r="AJ535" s="129"/>
      <c r="AK535" s="129"/>
      <c r="AL535" s="129"/>
      <c r="AM535" s="129"/>
      <c r="AN535" s="129"/>
      <c r="AO535" s="129"/>
      <c r="AP535" s="129"/>
      <c r="AQ535" s="129"/>
      <c r="AR535" s="129"/>
      <c r="AS535" s="129"/>
      <c r="AT535" s="129"/>
      <c r="AU535" s="129"/>
      <c r="AV535" s="129"/>
      <c r="AW535" s="129"/>
      <c r="AX535" s="129"/>
      <c r="AY535" s="129"/>
      <c r="AZ535" s="129"/>
      <c r="BA535" s="129"/>
      <c r="BB535" s="129"/>
      <c r="BC535" s="129"/>
      <c r="BD535" s="129"/>
      <c r="BE535" s="129"/>
      <c r="BF535" s="129"/>
      <c r="BG535" s="129"/>
      <c r="BH535" s="129"/>
      <c r="BI535" s="129"/>
      <c r="BJ535" s="129"/>
      <c r="BK535" s="129"/>
      <c r="BL535" s="129"/>
      <c r="BM535" s="129"/>
      <c r="BN535" s="129"/>
      <c r="BO535" s="129"/>
      <c r="BP535" s="129"/>
      <c r="BQ535" s="129"/>
    </row>
    <row r="536" spans="15:69" ht="15" customHeight="1"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  <c r="AA536" s="129"/>
      <c r="AB536" s="129"/>
      <c r="AC536" s="129"/>
      <c r="AD536" s="129"/>
      <c r="AE536" s="129"/>
      <c r="AF536" s="129"/>
      <c r="AG536" s="129"/>
      <c r="AH536" s="129"/>
      <c r="AI536" s="129"/>
      <c r="AJ536" s="129"/>
      <c r="AK536" s="129"/>
      <c r="AL536" s="129"/>
      <c r="AM536" s="129"/>
      <c r="AN536" s="129"/>
      <c r="AO536" s="129"/>
      <c r="AP536" s="129"/>
      <c r="AQ536" s="129"/>
      <c r="AR536" s="129"/>
      <c r="AS536" s="129"/>
      <c r="AT536" s="129"/>
      <c r="AU536" s="129"/>
      <c r="AV536" s="129"/>
      <c r="AW536" s="129"/>
      <c r="AX536" s="129"/>
      <c r="AY536" s="129"/>
      <c r="AZ536" s="129"/>
      <c r="BA536" s="129"/>
      <c r="BB536" s="129"/>
      <c r="BC536" s="129"/>
      <c r="BD536" s="129"/>
      <c r="BE536" s="129"/>
      <c r="BF536" s="129"/>
      <c r="BG536" s="129"/>
      <c r="BH536" s="129"/>
      <c r="BI536" s="129"/>
      <c r="BJ536" s="129"/>
      <c r="BK536" s="129"/>
      <c r="BL536" s="129"/>
      <c r="BM536" s="129"/>
      <c r="BN536" s="129"/>
      <c r="BO536" s="129"/>
      <c r="BP536" s="129"/>
      <c r="BQ536" s="129"/>
    </row>
    <row r="537" spans="15:69" ht="15" customHeight="1"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  <c r="AA537" s="129"/>
      <c r="AB537" s="129"/>
      <c r="AC537" s="129"/>
      <c r="AD537" s="129"/>
      <c r="AE537" s="129"/>
      <c r="AF537" s="129"/>
      <c r="AG537" s="129"/>
      <c r="AH537" s="129"/>
      <c r="AI537" s="129"/>
      <c r="AJ537" s="129"/>
      <c r="AK537" s="129"/>
      <c r="AL537" s="129"/>
      <c r="AM537" s="129"/>
      <c r="AN537" s="129"/>
      <c r="AO537" s="129"/>
      <c r="AP537" s="129"/>
      <c r="AQ537" s="129"/>
      <c r="AR537" s="129"/>
      <c r="AS537" s="129"/>
      <c r="AT537" s="129"/>
      <c r="AU537" s="129"/>
      <c r="AV537" s="129"/>
      <c r="AW537" s="129"/>
      <c r="AX537" s="129"/>
      <c r="AY537" s="129"/>
      <c r="AZ537" s="129"/>
      <c r="BA537" s="129"/>
      <c r="BB537" s="129"/>
      <c r="BC537" s="129"/>
      <c r="BD537" s="129"/>
      <c r="BE537" s="129"/>
      <c r="BF537" s="129"/>
      <c r="BG537" s="129"/>
      <c r="BH537" s="129"/>
      <c r="BI537" s="129"/>
      <c r="BJ537" s="129"/>
      <c r="BK537" s="129"/>
      <c r="BL537" s="129"/>
      <c r="BM537" s="129"/>
      <c r="BN537" s="129"/>
      <c r="BO537" s="129"/>
      <c r="BP537" s="129"/>
      <c r="BQ537" s="129"/>
    </row>
    <row r="538" spans="15:69" ht="15" customHeight="1"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  <c r="AA538" s="129"/>
      <c r="AB538" s="129"/>
      <c r="AC538" s="129"/>
      <c r="AD538" s="129"/>
      <c r="AE538" s="129"/>
      <c r="AF538" s="129"/>
      <c r="AG538" s="129"/>
      <c r="AH538" s="129"/>
      <c r="AI538" s="129"/>
      <c r="AJ538" s="129"/>
      <c r="AK538" s="129"/>
      <c r="AL538" s="129"/>
      <c r="AM538" s="129"/>
      <c r="AN538" s="129"/>
      <c r="AO538" s="129"/>
      <c r="AP538" s="129"/>
      <c r="AQ538" s="129"/>
      <c r="AR538" s="129"/>
      <c r="AS538" s="129"/>
      <c r="AT538" s="129"/>
      <c r="AU538" s="129"/>
      <c r="AV538" s="129"/>
      <c r="AW538" s="129"/>
      <c r="AX538" s="129"/>
      <c r="AY538" s="129"/>
      <c r="AZ538" s="129"/>
      <c r="BA538" s="129"/>
      <c r="BB538" s="129"/>
      <c r="BC538" s="129"/>
      <c r="BD538" s="129"/>
      <c r="BE538" s="129"/>
      <c r="BF538" s="129"/>
      <c r="BG538" s="129"/>
      <c r="BH538" s="129"/>
      <c r="BI538" s="129"/>
      <c r="BJ538" s="129"/>
      <c r="BK538" s="129"/>
      <c r="BL538" s="129"/>
      <c r="BM538" s="129"/>
      <c r="BN538" s="129"/>
      <c r="BO538" s="129"/>
      <c r="BP538" s="129"/>
      <c r="BQ538" s="129"/>
    </row>
    <row r="539" spans="15:69" ht="15" customHeight="1"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  <c r="AA539" s="129"/>
      <c r="AB539" s="129"/>
      <c r="AC539" s="129"/>
      <c r="AD539" s="129"/>
      <c r="AE539" s="129"/>
      <c r="AF539" s="129"/>
      <c r="AG539" s="129"/>
      <c r="AH539" s="129"/>
      <c r="AI539" s="129"/>
      <c r="AJ539" s="129"/>
      <c r="AK539" s="129"/>
      <c r="AL539" s="129"/>
      <c r="AM539" s="129"/>
      <c r="AN539" s="129"/>
      <c r="AO539" s="129"/>
      <c r="AP539" s="129"/>
      <c r="AQ539" s="129"/>
      <c r="AR539" s="129"/>
      <c r="AS539" s="129"/>
      <c r="AT539" s="129"/>
      <c r="AU539" s="129"/>
      <c r="AV539" s="129"/>
      <c r="AW539" s="129"/>
      <c r="AX539" s="129"/>
      <c r="AY539" s="129"/>
      <c r="AZ539" s="129"/>
      <c r="BA539" s="129"/>
      <c r="BB539" s="129"/>
      <c r="BC539" s="129"/>
      <c r="BD539" s="129"/>
      <c r="BE539" s="129"/>
      <c r="BF539" s="129"/>
      <c r="BG539" s="129"/>
      <c r="BH539" s="129"/>
      <c r="BI539" s="129"/>
      <c r="BJ539" s="129"/>
      <c r="BK539" s="129"/>
      <c r="BL539" s="129"/>
      <c r="BM539" s="129"/>
      <c r="BN539" s="129"/>
      <c r="BO539" s="129"/>
      <c r="BP539" s="129"/>
      <c r="BQ539" s="129"/>
    </row>
    <row r="540" spans="15:69" ht="15" customHeight="1"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  <c r="AA540" s="129"/>
      <c r="AB540" s="129"/>
      <c r="AC540" s="129"/>
      <c r="AD540" s="129"/>
      <c r="AE540" s="129"/>
      <c r="AF540" s="129"/>
      <c r="AG540" s="129"/>
      <c r="AH540" s="129"/>
      <c r="AI540" s="129"/>
      <c r="AJ540" s="129"/>
      <c r="AK540" s="129"/>
      <c r="AL540" s="129"/>
      <c r="AM540" s="129"/>
      <c r="AN540" s="129"/>
      <c r="AO540" s="129"/>
      <c r="AP540" s="129"/>
      <c r="AQ540" s="129"/>
      <c r="AR540" s="129"/>
      <c r="AS540" s="129"/>
      <c r="AT540" s="129"/>
      <c r="AU540" s="129"/>
      <c r="AV540" s="129"/>
      <c r="AW540" s="129"/>
      <c r="AX540" s="129"/>
      <c r="AY540" s="129"/>
      <c r="AZ540" s="129"/>
      <c r="BA540" s="129"/>
      <c r="BB540" s="129"/>
      <c r="BC540" s="129"/>
      <c r="BD540" s="129"/>
      <c r="BE540" s="129"/>
      <c r="BF540" s="129"/>
      <c r="BG540" s="129"/>
      <c r="BH540" s="129"/>
      <c r="BI540" s="129"/>
      <c r="BJ540" s="129"/>
      <c r="BK540" s="129"/>
      <c r="BL540" s="129"/>
      <c r="BM540" s="129"/>
      <c r="BN540" s="129"/>
      <c r="BO540" s="129"/>
      <c r="BP540" s="129"/>
      <c r="BQ540" s="129"/>
    </row>
    <row r="541" spans="15:69" ht="15" customHeight="1"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  <c r="AA541" s="129"/>
      <c r="AB541" s="129"/>
      <c r="AC541" s="129"/>
      <c r="AD541" s="129"/>
      <c r="AE541" s="129"/>
      <c r="AF541" s="129"/>
      <c r="AG541" s="129"/>
      <c r="AH541" s="129"/>
      <c r="AI541" s="129"/>
      <c r="AJ541" s="129"/>
      <c r="AK541" s="129"/>
      <c r="AL541" s="129"/>
      <c r="AM541" s="129"/>
      <c r="AN541" s="129"/>
      <c r="AO541" s="129"/>
      <c r="AP541" s="129"/>
      <c r="AQ541" s="129"/>
      <c r="AR541" s="129"/>
      <c r="AS541" s="129"/>
      <c r="AT541" s="129"/>
      <c r="AU541" s="129"/>
      <c r="AV541" s="129"/>
      <c r="AW541" s="129"/>
      <c r="AX541" s="129"/>
      <c r="AY541" s="129"/>
      <c r="AZ541" s="129"/>
      <c r="BA541" s="129"/>
      <c r="BB541" s="129"/>
      <c r="BC541" s="129"/>
      <c r="BD541" s="129"/>
      <c r="BE541" s="129"/>
      <c r="BF541" s="129"/>
      <c r="BG541" s="129"/>
      <c r="BH541" s="129"/>
      <c r="BI541" s="129"/>
      <c r="BJ541" s="129"/>
      <c r="BK541" s="129"/>
      <c r="BL541" s="129"/>
      <c r="BM541" s="129"/>
      <c r="BN541" s="129"/>
      <c r="BO541" s="129"/>
      <c r="BP541" s="129"/>
      <c r="BQ541" s="129"/>
    </row>
    <row r="542" spans="15:69" ht="15" customHeight="1"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  <c r="AA542" s="129"/>
      <c r="AB542" s="129"/>
      <c r="AC542" s="129"/>
      <c r="AD542" s="129"/>
      <c r="AE542" s="129"/>
      <c r="AF542" s="129"/>
      <c r="AG542" s="129"/>
      <c r="AH542" s="129"/>
      <c r="AI542" s="129"/>
      <c r="AJ542" s="129"/>
      <c r="AK542" s="129"/>
      <c r="AL542" s="129"/>
      <c r="AM542" s="129"/>
      <c r="AN542" s="129"/>
      <c r="AO542" s="129"/>
      <c r="AP542" s="129"/>
      <c r="AQ542" s="129"/>
      <c r="AR542" s="129"/>
      <c r="AS542" s="129"/>
      <c r="AT542" s="129"/>
      <c r="AU542" s="129"/>
      <c r="AV542" s="129"/>
      <c r="AW542" s="129"/>
      <c r="AX542" s="129"/>
      <c r="AY542" s="129"/>
      <c r="AZ542" s="129"/>
      <c r="BA542" s="129"/>
      <c r="BB542" s="129"/>
      <c r="BC542" s="129"/>
      <c r="BD542" s="129"/>
      <c r="BE542" s="129"/>
      <c r="BF542" s="129"/>
      <c r="BG542" s="129"/>
      <c r="BH542" s="129"/>
      <c r="BI542" s="129"/>
      <c r="BJ542" s="129"/>
      <c r="BK542" s="129"/>
      <c r="BL542" s="129"/>
      <c r="BM542" s="129"/>
      <c r="BN542" s="129"/>
      <c r="BO542" s="129"/>
      <c r="BP542" s="129"/>
      <c r="BQ542" s="129"/>
    </row>
    <row r="543" spans="15:69" ht="15" customHeight="1"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  <c r="AA543" s="129"/>
      <c r="AB543" s="129"/>
      <c r="AC543" s="129"/>
      <c r="AD543" s="129"/>
      <c r="AE543" s="129"/>
      <c r="AF543" s="129"/>
      <c r="AG543" s="129"/>
      <c r="AH543" s="129"/>
      <c r="AI543" s="129"/>
      <c r="AJ543" s="129"/>
      <c r="AK543" s="129"/>
      <c r="AL543" s="129"/>
      <c r="AM543" s="129"/>
      <c r="AN543" s="129"/>
      <c r="AO543" s="129"/>
      <c r="AP543" s="129"/>
      <c r="AQ543" s="129"/>
      <c r="AR543" s="129"/>
      <c r="AS543" s="129"/>
      <c r="AT543" s="129"/>
      <c r="AU543" s="129"/>
      <c r="AV543" s="129"/>
      <c r="AW543" s="129"/>
      <c r="AX543" s="129"/>
      <c r="AY543" s="129"/>
      <c r="AZ543" s="129"/>
      <c r="BA543" s="129"/>
      <c r="BB543" s="129"/>
      <c r="BC543" s="129"/>
      <c r="BD543" s="129"/>
      <c r="BE543" s="129"/>
      <c r="BF543" s="129"/>
      <c r="BG543" s="129"/>
      <c r="BH543" s="129"/>
      <c r="BI543" s="129"/>
      <c r="BJ543" s="129"/>
      <c r="BK543" s="129"/>
      <c r="BL543" s="129"/>
      <c r="BM543" s="129"/>
      <c r="BN543" s="129"/>
      <c r="BO543" s="129"/>
      <c r="BP543" s="129"/>
      <c r="BQ543" s="129"/>
    </row>
    <row r="544" spans="15:69" ht="15" customHeight="1"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  <c r="AA544" s="129"/>
      <c r="AB544" s="129"/>
      <c r="AC544" s="129"/>
      <c r="AD544" s="129"/>
      <c r="AE544" s="129"/>
      <c r="AF544" s="129"/>
      <c r="AG544" s="129"/>
      <c r="AH544" s="129"/>
      <c r="AI544" s="129"/>
      <c r="AJ544" s="129"/>
      <c r="AK544" s="129"/>
      <c r="AL544" s="129"/>
      <c r="AM544" s="129"/>
      <c r="AN544" s="129"/>
      <c r="AO544" s="129"/>
      <c r="AP544" s="129"/>
      <c r="AQ544" s="129"/>
      <c r="AR544" s="129"/>
      <c r="AS544" s="129"/>
      <c r="AT544" s="129"/>
      <c r="AU544" s="129"/>
      <c r="AV544" s="129"/>
      <c r="AW544" s="129"/>
      <c r="AX544" s="129"/>
      <c r="AY544" s="129"/>
      <c r="AZ544" s="129"/>
      <c r="BA544" s="129"/>
      <c r="BB544" s="129"/>
      <c r="BC544" s="129"/>
      <c r="BD544" s="129"/>
      <c r="BE544" s="129"/>
      <c r="BF544" s="129"/>
      <c r="BG544" s="129"/>
      <c r="BH544" s="129"/>
      <c r="BI544" s="129"/>
      <c r="BJ544" s="129"/>
      <c r="BK544" s="129"/>
      <c r="BL544" s="129"/>
      <c r="BM544" s="129"/>
      <c r="BN544" s="129"/>
      <c r="BO544" s="129"/>
      <c r="BP544" s="129"/>
      <c r="BQ544" s="129"/>
    </row>
    <row r="545" spans="15:69" ht="15" customHeight="1"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  <c r="AA545" s="129"/>
      <c r="AB545" s="129"/>
      <c r="AC545" s="129"/>
      <c r="AD545" s="129"/>
      <c r="AE545" s="129"/>
      <c r="AF545" s="129"/>
      <c r="AG545" s="129"/>
      <c r="AH545" s="129"/>
      <c r="AI545" s="129"/>
      <c r="AJ545" s="129"/>
      <c r="AK545" s="129"/>
      <c r="AL545" s="129"/>
      <c r="AM545" s="129"/>
      <c r="AN545" s="129"/>
      <c r="AO545" s="129"/>
      <c r="AP545" s="129"/>
      <c r="AQ545" s="129"/>
      <c r="AR545" s="129"/>
      <c r="AS545" s="129"/>
      <c r="AT545" s="129"/>
      <c r="AU545" s="129"/>
      <c r="AV545" s="129"/>
      <c r="AW545" s="129"/>
      <c r="AX545" s="129"/>
      <c r="AY545" s="129"/>
      <c r="AZ545" s="129"/>
      <c r="BA545" s="129"/>
      <c r="BB545" s="129"/>
      <c r="BC545" s="129"/>
      <c r="BD545" s="129"/>
      <c r="BE545" s="129"/>
      <c r="BF545" s="129"/>
      <c r="BG545" s="129"/>
      <c r="BH545" s="129"/>
      <c r="BI545" s="129"/>
      <c r="BJ545" s="129"/>
      <c r="BK545" s="129"/>
      <c r="BL545" s="129"/>
      <c r="BM545" s="129"/>
      <c r="BN545" s="129"/>
      <c r="BO545" s="129"/>
      <c r="BP545" s="129"/>
      <c r="BQ545" s="129"/>
    </row>
    <row r="546" spans="15:69" ht="15" customHeight="1"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  <c r="AA546" s="129"/>
      <c r="AB546" s="129"/>
      <c r="AC546" s="129"/>
      <c r="AD546" s="129"/>
      <c r="AE546" s="129"/>
      <c r="AF546" s="129"/>
      <c r="AG546" s="129"/>
      <c r="AH546" s="129"/>
      <c r="AI546" s="129"/>
      <c r="AJ546" s="129"/>
      <c r="AK546" s="129"/>
      <c r="AL546" s="129"/>
      <c r="AM546" s="129"/>
      <c r="AN546" s="129"/>
      <c r="AO546" s="129"/>
      <c r="AP546" s="129"/>
      <c r="AQ546" s="129"/>
      <c r="AR546" s="129"/>
      <c r="AS546" s="129"/>
      <c r="AT546" s="129"/>
      <c r="AU546" s="129"/>
      <c r="AV546" s="129"/>
      <c r="AW546" s="129"/>
      <c r="AX546" s="129"/>
      <c r="AY546" s="129"/>
      <c r="AZ546" s="129"/>
      <c r="BA546" s="129"/>
      <c r="BB546" s="129"/>
      <c r="BC546" s="129"/>
      <c r="BD546" s="129"/>
      <c r="BE546" s="129"/>
      <c r="BF546" s="129"/>
      <c r="BG546" s="129"/>
      <c r="BH546" s="129"/>
      <c r="BI546" s="129"/>
      <c r="BJ546" s="129"/>
      <c r="BK546" s="129"/>
      <c r="BL546" s="129"/>
      <c r="BM546" s="129"/>
      <c r="BN546" s="129"/>
      <c r="BO546" s="129"/>
      <c r="BP546" s="129"/>
      <c r="BQ546" s="129"/>
    </row>
    <row r="547" spans="15:69" ht="15" customHeight="1"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  <c r="AA547" s="129"/>
      <c r="AB547" s="129"/>
      <c r="AC547" s="129"/>
      <c r="AD547" s="129"/>
      <c r="AE547" s="129"/>
      <c r="AF547" s="129"/>
      <c r="AG547" s="129"/>
      <c r="AH547" s="129"/>
      <c r="AI547" s="129"/>
      <c r="AJ547" s="129"/>
      <c r="AK547" s="129"/>
      <c r="AL547" s="129"/>
      <c r="AM547" s="129"/>
      <c r="AN547" s="129"/>
      <c r="AO547" s="129"/>
      <c r="AP547" s="129"/>
      <c r="AQ547" s="129"/>
      <c r="AR547" s="129"/>
      <c r="AS547" s="129"/>
      <c r="AT547" s="129"/>
      <c r="AU547" s="129"/>
      <c r="AV547" s="129"/>
      <c r="AW547" s="129"/>
      <c r="AX547" s="129"/>
      <c r="AY547" s="129"/>
      <c r="AZ547" s="129"/>
      <c r="BA547" s="129"/>
      <c r="BB547" s="129"/>
      <c r="BC547" s="129"/>
      <c r="BD547" s="129"/>
      <c r="BE547" s="129"/>
      <c r="BF547" s="129"/>
      <c r="BG547" s="129"/>
      <c r="BH547" s="129"/>
      <c r="BI547" s="129"/>
      <c r="BJ547" s="129"/>
      <c r="BK547" s="129"/>
      <c r="BL547" s="129"/>
      <c r="BM547" s="129"/>
      <c r="BN547" s="129"/>
      <c r="BO547" s="129"/>
      <c r="BP547" s="129"/>
      <c r="BQ547" s="129"/>
    </row>
    <row r="548" spans="15:69" ht="15" customHeight="1"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  <c r="AA548" s="129"/>
      <c r="AB548" s="129"/>
      <c r="AC548" s="129"/>
      <c r="AD548" s="129"/>
      <c r="AE548" s="129"/>
      <c r="AF548" s="129"/>
      <c r="AG548" s="129"/>
      <c r="AH548" s="129"/>
      <c r="AI548" s="129"/>
      <c r="AJ548" s="129"/>
      <c r="AK548" s="129"/>
      <c r="AL548" s="129"/>
      <c r="AM548" s="129"/>
      <c r="AN548" s="129"/>
      <c r="AO548" s="129"/>
      <c r="AP548" s="129"/>
      <c r="AQ548" s="129"/>
      <c r="AR548" s="129"/>
      <c r="AS548" s="129"/>
      <c r="AT548" s="129"/>
      <c r="AU548" s="129"/>
      <c r="AV548" s="129"/>
      <c r="AW548" s="129"/>
      <c r="AX548" s="129"/>
      <c r="AY548" s="129"/>
      <c r="AZ548" s="129"/>
      <c r="BA548" s="129"/>
      <c r="BB548" s="129"/>
      <c r="BC548" s="129"/>
      <c r="BD548" s="129"/>
      <c r="BE548" s="129"/>
      <c r="BF548" s="129"/>
      <c r="BG548" s="129"/>
      <c r="BH548" s="129"/>
      <c r="BI548" s="129"/>
      <c r="BJ548" s="129"/>
      <c r="BK548" s="129"/>
      <c r="BL548" s="129"/>
      <c r="BM548" s="129"/>
      <c r="BN548" s="129"/>
      <c r="BO548" s="129"/>
      <c r="BP548" s="129"/>
      <c r="BQ548" s="129"/>
    </row>
    <row r="549" spans="15:69" ht="15" customHeight="1"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  <c r="AA549" s="129"/>
      <c r="AB549" s="129"/>
      <c r="AC549" s="129"/>
      <c r="AD549" s="129"/>
      <c r="AE549" s="129"/>
      <c r="AF549" s="129"/>
      <c r="AG549" s="129"/>
      <c r="AH549" s="129"/>
      <c r="AI549" s="129"/>
      <c r="AJ549" s="129"/>
      <c r="AK549" s="129"/>
      <c r="AL549" s="129"/>
      <c r="AM549" s="129"/>
      <c r="AN549" s="129"/>
      <c r="AO549" s="129"/>
      <c r="AP549" s="129"/>
      <c r="AQ549" s="129"/>
      <c r="AR549" s="129"/>
      <c r="AS549" s="129"/>
      <c r="AT549" s="129"/>
      <c r="AU549" s="129"/>
      <c r="AV549" s="129"/>
      <c r="AW549" s="129"/>
      <c r="AX549" s="129"/>
      <c r="AY549" s="129"/>
      <c r="AZ549" s="129"/>
      <c r="BA549" s="129"/>
      <c r="BB549" s="129"/>
      <c r="BC549" s="129"/>
      <c r="BD549" s="129"/>
      <c r="BE549" s="129"/>
      <c r="BF549" s="129"/>
      <c r="BG549" s="129"/>
      <c r="BH549" s="129"/>
      <c r="BI549" s="129"/>
      <c r="BJ549" s="129"/>
      <c r="BK549" s="129"/>
      <c r="BL549" s="129"/>
      <c r="BM549" s="129"/>
      <c r="BN549" s="129"/>
      <c r="BO549" s="129"/>
      <c r="BP549" s="129"/>
      <c r="BQ549" s="129"/>
    </row>
    <row r="550" spans="15:69" ht="15" customHeight="1"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  <c r="AA550" s="129"/>
      <c r="AB550" s="129"/>
      <c r="AC550" s="129"/>
      <c r="AD550" s="129"/>
      <c r="AE550" s="129"/>
      <c r="AF550" s="129"/>
      <c r="AG550" s="129"/>
      <c r="AH550" s="129"/>
      <c r="AI550" s="129"/>
      <c r="AJ550" s="129"/>
      <c r="AK550" s="129"/>
      <c r="AL550" s="129"/>
      <c r="AM550" s="129"/>
      <c r="AN550" s="129"/>
      <c r="AO550" s="129"/>
      <c r="AP550" s="129"/>
      <c r="AQ550" s="129"/>
      <c r="AR550" s="129"/>
      <c r="AS550" s="129"/>
      <c r="AT550" s="129"/>
      <c r="AU550" s="129"/>
      <c r="AV550" s="129"/>
      <c r="AW550" s="129"/>
      <c r="AX550" s="129"/>
      <c r="AY550" s="129"/>
      <c r="AZ550" s="129"/>
      <c r="BA550" s="129"/>
      <c r="BB550" s="129"/>
      <c r="BC550" s="129"/>
      <c r="BD550" s="129"/>
      <c r="BE550" s="129"/>
      <c r="BF550" s="129"/>
      <c r="BG550" s="129"/>
      <c r="BH550" s="129"/>
      <c r="BI550" s="129"/>
      <c r="BJ550" s="129"/>
      <c r="BK550" s="129"/>
      <c r="BL550" s="129"/>
      <c r="BM550" s="129"/>
      <c r="BN550" s="129"/>
      <c r="BO550" s="129"/>
      <c r="BP550" s="129"/>
      <c r="BQ550" s="129"/>
    </row>
    <row r="551" spans="15:69" ht="15" customHeight="1"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  <c r="AA551" s="129"/>
      <c r="AB551" s="129"/>
      <c r="AC551" s="129"/>
      <c r="AD551" s="129"/>
      <c r="AE551" s="129"/>
      <c r="AF551" s="129"/>
      <c r="AG551" s="129"/>
      <c r="AH551" s="129"/>
      <c r="AI551" s="129"/>
      <c r="AJ551" s="129"/>
      <c r="AK551" s="129"/>
      <c r="AL551" s="129"/>
      <c r="AM551" s="129"/>
      <c r="AN551" s="129"/>
      <c r="AO551" s="129"/>
      <c r="AP551" s="129"/>
      <c r="AQ551" s="129"/>
      <c r="AR551" s="129"/>
      <c r="AS551" s="129"/>
      <c r="AT551" s="129"/>
      <c r="AU551" s="129"/>
      <c r="AV551" s="129"/>
      <c r="AW551" s="129"/>
      <c r="AX551" s="129"/>
      <c r="AY551" s="129"/>
      <c r="AZ551" s="129"/>
      <c r="BA551" s="129"/>
      <c r="BB551" s="129"/>
      <c r="BC551" s="129"/>
      <c r="BD551" s="129"/>
      <c r="BE551" s="129"/>
      <c r="BF551" s="129"/>
      <c r="BG551" s="129"/>
      <c r="BH551" s="129"/>
      <c r="BI551" s="129"/>
      <c r="BJ551" s="129"/>
      <c r="BK551" s="129"/>
      <c r="BL551" s="129"/>
      <c r="BM551" s="129"/>
      <c r="BN551" s="129"/>
      <c r="BO551" s="129"/>
      <c r="BP551" s="129"/>
      <c r="BQ551" s="129"/>
    </row>
    <row r="552" spans="15:69" ht="15" customHeight="1"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  <c r="AB552" s="129"/>
      <c r="AC552" s="129"/>
      <c r="AD552" s="129"/>
      <c r="AE552" s="129"/>
      <c r="AF552" s="129"/>
      <c r="AG552" s="129"/>
      <c r="AH552" s="129"/>
      <c r="AI552" s="129"/>
      <c r="AJ552" s="129"/>
      <c r="AK552" s="129"/>
      <c r="AL552" s="129"/>
      <c r="AM552" s="129"/>
      <c r="AN552" s="129"/>
      <c r="AO552" s="129"/>
      <c r="AP552" s="129"/>
      <c r="AQ552" s="129"/>
      <c r="AR552" s="129"/>
      <c r="AS552" s="129"/>
      <c r="AT552" s="129"/>
      <c r="AU552" s="129"/>
      <c r="AV552" s="129"/>
      <c r="AW552" s="129"/>
      <c r="AX552" s="129"/>
      <c r="AY552" s="129"/>
      <c r="AZ552" s="129"/>
      <c r="BA552" s="129"/>
      <c r="BB552" s="129"/>
      <c r="BC552" s="129"/>
      <c r="BD552" s="129"/>
      <c r="BE552" s="129"/>
      <c r="BF552" s="129"/>
      <c r="BG552" s="129"/>
      <c r="BH552" s="129"/>
      <c r="BI552" s="129"/>
      <c r="BJ552" s="129"/>
      <c r="BK552" s="129"/>
      <c r="BL552" s="129"/>
      <c r="BM552" s="129"/>
      <c r="BN552" s="129"/>
      <c r="BO552" s="129"/>
      <c r="BP552" s="129"/>
      <c r="BQ552" s="129"/>
    </row>
    <row r="553" spans="15:69" ht="15" customHeight="1"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  <c r="AA553" s="129"/>
      <c r="AB553" s="129"/>
      <c r="AC553" s="129"/>
      <c r="AD553" s="129"/>
      <c r="AE553" s="129"/>
      <c r="AF553" s="129"/>
      <c r="AG553" s="129"/>
      <c r="AH553" s="129"/>
      <c r="AI553" s="129"/>
      <c r="AJ553" s="129"/>
      <c r="AK553" s="129"/>
      <c r="AL553" s="129"/>
      <c r="AM553" s="129"/>
      <c r="AN553" s="129"/>
      <c r="AO553" s="129"/>
      <c r="AP553" s="129"/>
      <c r="AQ553" s="129"/>
      <c r="AR553" s="129"/>
      <c r="AS553" s="129"/>
      <c r="AT553" s="129"/>
      <c r="AU553" s="129"/>
      <c r="AV553" s="129"/>
      <c r="AW553" s="129"/>
      <c r="AX553" s="129"/>
      <c r="AY553" s="129"/>
      <c r="AZ553" s="129"/>
      <c r="BA553" s="129"/>
      <c r="BB553" s="129"/>
      <c r="BC553" s="129"/>
      <c r="BD553" s="129"/>
      <c r="BE553" s="129"/>
      <c r="BF553" s="129"/>
      <c r="BG553" s="129"/>
      <c r="BH553" s="129"/>
      <c r="BI553" s="129"/>
      <c r="BJ553" s="129"/>
      <c r="BK553" s="129"/>
      <c r="BL553" s="129"/>
      <c r="BM553" s="129"/>
      <c r="BN553" s="129"/>
      <c r="BO553" s="129"/>
      <c r="BP553" s="129"/>
      <c r="BQ553" s="129"/>
    </row>
    <row r="554" spans="15:69" ht="15" customHeight="1"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  <c r="AA554" s="129"/>
      <c r="AB554" s="129"/>
      <c r="AC554" s="129"/>
      <c r="AD554" s="129"/>
      <c r="AE554" s="129"/>
      <c r="AF554" s="129"/>
      <c r="AG554" s="129"/>
      <c r="AH554" s="129"/>
      <c r="AI554" s="129"/>
      <c r="AJ554" s="129"/>
      <c r="AK554" s="129"/>
      <c r="AL554" s="129"/>
      <c r="AM554" s="129"/>
      <c r="AN554" s="129"/>
      <c r="AO554" s="129"/>
      <c r="AP554" s="129"/>
      <c r="AQ554" s="129"/>
      <c r="AR554" s="129"/>
      <c r="AS554" s="129"/>
      <c r="AT554" s="129"/>
      <c r="AU554" s="129"/>
      <c r="AV554" s="129"/>
      <c r="AW554" s="129"/>
      <c r="AX554" s="129"/>
      <c r="AY554" s="129"/>
      <c r="AZ554" s="129"/>
      <c r="BA554" s="129"/>
      <c r="BB554" s="129"/>
      <c r="BC554" s="129"/>
      <c r="BD554" s="129"/>
      <c r="BE554" s="129"/>
      <c r="BF554" s="129"/>
      <c r="BG554" s="129"/>
      <c r="BH554" s="129"/>
      <c r="BI554" s="129"/>
      <c r="BJ554" s="129"/>
      <c r="BK554" s="129"/>
      <c r="BL554" s="129"/>
      <c r="BM554" s="129"/>
      <c r="BN554" s="129"/>
      <c r="BO554" s="129"/>
      <c r="BP554" s="129"/>
      <c r="BQ554" s="129"/>
    </row>
    <row r="555" spans="15:69" ht="15" customHeight="1"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  <c r="AA555" s="129"/>
      <c r="AB555" s="129"/>
      <c r="AC555" s="129"/>
      <c r="AD555" s="129"/>
      <c r="AE555" s="129"/>
      <c r="AF555" s="129"/>
      <c r="AG555" s="129"/>
      <c r="AH555" s="129"/>
      <c r="AI555" s="129"/>
      <c r="AJ555" s="129"/>
      <c r="AK555" s="129"/>
      <c r="AL555" s="129"/>
      <c r="AM555" s="129"/>
      <c r="AN555" s="129"/>
      <c r="AO555" s="129"/>
      <c r="AP555" s="129"/>
      <c r="AQ555" s="129"/>
      <c r="AR555" s="129"/>
      <c r="AS555" s="129"/>
      <c r="AT555" s="129"/>
      <c r="AU555" s="129"/>
      <c r="AV555" s="129"/>
      <c r="AW555" s="129"/>
      <c r="AX555" s="129"/>
      <c r="AY555" s="129"/>
      <c r="AZ555" s="129"/>
      <c r="BA555" s="129"/>
      <c r="BB555" s="129"/>
      <c r="BC555" s="129"/>
      <c r="BD555" s="129"/>
      <c r="BE555" s="129"/>
      <c r="BF555" s="129"/>
      <c r="BG555" s="129"/>
      <c r="BH555" s="129"/>
      <c r="BI555" s="129"/>
      <c r="BJ555" s="129"/>
      <c r="BK555" s="129"/>
      <c r="BL555" s="129"/>
      <c r="BM555" s="129"/>
      <c r="BN555" s="129"/>
      <c r="BO555" s="129"/>
      <c r="BP555" s="129"/>
      <c r="BQ555" s="129"/>
    </row>
    <row r="556" spans="15:69" ht="15" customHeight="1"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  <c r="AA556" s="129"/>
      <c r="AB556" s="129"/>
      <c r="AC556" s="129"/>
      <c r="AD556" s="129"/>
      <c r="AE556" s="129"/>
      <c r="AF556" s="129"/>
      <c r="AG556" s="129"/>
      <c r="AH556" s="129"/>
      <c r="AI556" s="129"/>
      <c r="AJ556" s="129"/>
      <c r="AK556" s="129"/>
      <c r="AL556" s="129"/>
      <c r="AM556" s="129"/>
      <c r="AN556" s="129"/>
      <c r="AO556" s="129"/>
      <c r="AP556" s="129"/>
      <c r="AQ556" s="129"/>
      <c r="AR556" s="129"/>
      <c r="AS556" s="129"/>
      <c r="AT556" s="129"/>
      <c r="AU556" s="129"/>
      <c r="AV556" s="129"/>
      <c r="AW556" s="129"/>
      <c r="AX556" s="129"/>
      <c r="AY556" s="129"/>
      <c r="AZ556" s="129"/>
      <c r="BA556" s="129"/>
      <c r="BB556" s="129"/>
      <c r="BC556" s="129"/>
      <c r="BD556" s="129"/>
      <c r="BE556" s="129"/>
      <c r="BF556" s="129"/>
      <c r="BG556" s="129"/>
      <c r="BH556" s="129"/>
      <c r="BI556" s="129"/>
      <c r="BJ556" s="129"/>
      <c r="BK556" s="129"/>
      <c r="BL556" s="129"/>
      <c r="BM556" s="129"/>
      <c r="BN556" s="129"/>
      <c r="BO556" s="129"/>
      <c r="BP556" s="129"/>
      <c r="BQ556" s="129"/>
    </row>
    <row r="557" spans="15:69" ht="15" customHeight="1"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  <c r="AA557" s="129"/>
      <c r="AB557" s="129"/>
      <c r="AC557" s="129"/>
      <c r="AD557" s="129"/>
      <c r="AE557" s="129"/>
      <c r="AF557" s="129"/>
      <c r="AG557" s="129"/>
      <c r="AH557" s="129"/>
      <c r="AI557" s="129"/>
      <c r="AJ557" s="129"/>
      <c r="AK557" s="129"/>
      <c r="AL557" s="129"/>
      <c r="AM557" s="129"/>
      <c r="AN557" s="129"/>
      <c r="AO557" s="129"/>
      <c r="AP557" s="129"/>
      <c r="AQ557" s="129"/>
      <c r="AR557" s="129"/>
      <c r="AS557" s="129"/>
      <c r="AT557" s="129"/>
      <c r="AU557" s="129"/>
      <c r="AV557" s="129"/>
      <c r="AW557" s="129"/>
      <c r="AX557" s="129"/>
      <c r="AY557" s="129"/>
      <c r="AZ557" s="129"/>
      <c r="BA557" s="129"/>
      <c r="BB557" s="129"/>
      <c r="BC557" s="129"/>
      <c r="BD557" s="129"/>
      <c r="BE557" s="129"/>
      <c r="BF557" s="129"/>
      <c r="BG557" s="129"/>
      <c r="BH557" s="129"/>
      <c r="BI557" s="129"/>
      <c r="BJ557" s="129"/>
      <c r="BK557" s="129"/>
      <c r="BL557" s="129"/>
      <c r="BM557" s="129"/>
      <c r="BN557" s="129"/>
      <c r="BO557" s="129"/>
      <c r="BP557" s="129"/>
      <c r="BQ557" s="129"/>
    </row>
    <row r="558" spans="15:69" ht="15" customHeight="1"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  <c r="AA558" s="129"/>
      <c r="AB558" s="129"/>
      <c r="AC558" s="129"/>
      <c r="AD558" s="129"/>
      <c r="AE558" s="129"/>
      <c r="AF558" s="129"/>
      <c r="AG558" s="129"/>
      <c r="AH558" s="129"/>
      <c r="AI558" s="129"/>
      <c r="AJ558" s="129"/>
      <c r="AK558" s="129"/>
      <c r="AL558" s="129"/>
      <c r="AM558" s="129"/>
      <c r="AN558" s="129"/>
      <c r="AO558" s="129"/>
      <c r="AP558" s="129"/>
      <c r="AQ558" s="129"/>
      <c r="AR558" s="129"/>
      <c r="AS558" s="129"/>
      <c r="AT558" s="129"/>
      <c r="AU558" s="129"/>
      <c r="AV558" s="129"/>
      <c r="AW558" s="129"/>
      <c r="AX558" s="129"/>
      <c r="AY558" s="129"/>
      <c r="AZ558" s="129"/>
      <c r="BA558" s="129"/>
      <c r="BB558" s="129"/>
      <c r="BC558" s="129"/>
      <c r="BD558" s="129"/>
      <c r="BE558" s="129"/>
      <c r="BF558" s="129"/>
      <c r="BG558" s="129"/>
      <c r="BH558" s="129"/>
      <c r="BI558" s="129"/>
      <c r="BJ558" s="129"/>
      <c r="BK558" s="129"/>
      <c r="BL558" s="129"/>
      <c r="BM558" s="129"/>
      <c r="BN558" s="129"/>
      <c r="BO558" s="129"/>
      <c r="BP558" s="129"/>
      <c r="BQ558" s="129"/>
    </row>
    <row r="559" spans="15:69" ht="15" customHeight="1"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129"/>
      <c r="AB559" s="129"/>
      <c r="AC559" s="129"/>
      <c r="AD559" s="129"/>
      <c r="AE559" s="129"/>
      <c r="AF559" s="129"/>
      <c r="AG559" s="129"/>
      <c r="AH559" s="129"/>
      <c r="AI559" s="129"/>
      <c r="AJ559" s="129"/>
      <c r="AK559" s="129"/>
      <c r="AL559" s="129"/>
      <c r="AM559" s="129"/>
      <c r="AN559" s="129"/>
      <c r="AO559" s="129"/>
      <c r="AP559" s="129"/>
      <c r="AQ559" s="129"/>
      <c r="AR559" s="129"/>
      <c r="AS559" s="129"/>
      <c r="AT559" s="129"/>
      <c r="AU559" s="129"/>
      <c r="AV559" s="129"/>
      <c r="AW559" s="129"/>
      <c r="AX559" s="129"/>
      <c r="AY559" s="129"/>
      <c r="AZ559" s="129"/>
      <c r="BA559" s="129"/>
      <c r="BB559" s="129"/>
      <c r="BC559" s="129"/>
      <c r="BD559" s="129"/>
      <c r="BE559" s="129"/>
      <c r="BF559" s="129"/>
      <c r="BG559" s="129"/>
      <c r="BH559" s="129"/>
      <c r="BI559" s="129"/>
      <c r="BJ559" s="129"/>
      <c r="BK559" s="129"/>
      <c r="BL559" s="129"/>
      <c r="BM559" s="129"/>
      <c r="BN559" s="129"/>
      <c r="BO559" s="129"/>
      <c r="BP559" s="129"/>
      <c r="BQ559" s="129"/>
    </row>
    <row r="560" spans="15:69" ht="15" customHeight="1"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  <c r="AA560" s="129"/>
      <c r="AB560" s="129"/>
      <c r="AC560" s="129"/>
      <c r="AD560" s="129"/>
      <c r="AE560" s="129"/>
      <c r="AF560" s="129"/>
      <c r="AG560" s="129"/>
      <c r="AH560" s="129"/>
      <c r="AI560" s="129"/>
      <c r="AJ560" s="129"/>
      <c r="AK560" s="129"/>
      <c r="AL560" s="129"/>
      <c r="AM560" s="129"/>
      <c r="AN560" s="129"/>
      <c r="AO560" s="129"/>
      <c r="AP560" s="129"/>
      <c r="AQ560" s="129"/>
      <c r="AR560" s="129"/>
      <c r="AS560" s="129"/>
      <c r="AT560" s="129"/>
      <c r="AU560" s="129"/>
      <c r="AV560" s="129"/>
      <c r="AW560" s="129"/>
      <c r="AX560" s="129"/>
      <c r="AY560" s="129"/>
      <c r="AZ560" s="129"/>
      <c r="BA560" s="129"/>
      <c r="BB560" s="129"/>
      <c r="BC560" s="129"/>
      <c r="BD560" s="129"/>
      <c r="BE560" s="129"/>
      <c r="BF560" s="129"/>
      <c r="BG560" s="129"/>
      <c r="BH560" s="129"/>
      <c r="BI560" s="129"/>
      <c r="BJ560" s="129"/>
      <c r="BK560" s="129"/>
      <c r="BL560" s="129"/>
      <c r="BM560" s="129"/>
      <c r="BN560" s="129"/>
      <c r="BO560" s="129"/>
      <c r="BP560" s="129"/>
      <c r="BQ560" s="129"/>
    </row>
    <row r="561" spans="15:69" ht="15" customHeight="1"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  <c r="AA561" s="129"/>
      <c r="AB561" s="129"/>
      <c r="AC561" s="129"/>
      <c r="AD561" s="129"/>
      <c r="AE561" s="129"/>
      <c r="AF561" s="129"/>
      <c r="AG561" s="129"/>
      <c r="AH561" s="129"/>
      <c r="AI561" s="129"/>
      <c r="AJ561" s="129"/>
      <c r="AK561" s="129"/>
      <c r="AL561" s="129"/>
      <c r="AM561" s="129"/>
      <c r="AN561" s="129"/>
      <c r="AO561" s="129"/>
      <c r="AP561" s="129"/>
      <c r="AQ561" s="129"/>
      <c r="AR561" s="129"/>
      <c r="AS561" s="129"/>
      <c r="AT561" s="129"/>
      <c r="AU561" s="129"/>
      <c r="AV561" s="129"/>
      <c r="AW561" s="129"/>
      <c r="AX561" s="129"/>
      <c r="AY561" s="129"/>
      <c r="AZ561" s="129"/>
      <c r="BA561" s="129"/>
      <c r="BB561" s="129"/>
      <c r="BC561" s="129"/>
      <c r="BD561" s="129"/>
      <c r="BE561" s="129"/>
      <c r="BF561" s="129"/>
      <c r="BG561" s="129"/>
      <c r="BH561" s="129"/>
      <c r="BI561" s="129"/>
      <c r="BJ561" s="129"/>
      <c r="BK561" s="129"/>
      <c r="BL561" s="129"/>
      <c r="BM561" s="129"/>
      <c r="BN561" s="129"/>
      <c r="BO561" s="129"/>
      <c r="BP561" s="129"/>
      <c r="BQ561" s="129"/>
    </row>
  </sheetData>
  <mergeCells count="87">
    <mergeCell ref="AV25:AW25"/>
    <mergeCell ref="AV26:AV27"/>
    <mergeCell ref="BG5:BJ5"/>
    <mergeCell ref="BF20:BF21"/>
    <mergeCell ref="BF24:BI24"/>
    <mergeCell ref="BF25:BG25"/>
    <mergeCell ref="BF26:BF27"/>
    <mergeCell ref="AW5:AZ5"/>
    <mergeCell ref="P19:P20"/>
    <mergeCell ref="Z20:Z21"/>
    <mergeCell ref="AL20:AL21"/>
    <mergeCell ref="AV20:AV21"/>
    <mergeCell ref="AV24:AY24"/>
    <mergeCell ref="C4:D4"/>
    <mergeCell ref="B25:G25"/>
    <mergeCell ref="B27:B28"/>
    <mergeCell ref="B30:L30"/>
    <mergeCell ref="B31:C33"/>
    <mergeCell ref="D31:E31"/>
    <mergeCell ref="F31:L31"/>
    <mergeCell ref="D32:D33"/>
    <mergeCell ref="E32:E33"/>
    <mergeCell ref="F32:F33"/>
    <mergeCell ref="G32:G33"/>
    <mergeCell ref="H32:H33"/>
    <mergeCell ref="I32:I33"/>
    <mergeCell ref="J32:J33"/>
    <mergeCell ref="K32:L32"/>
    <mergeCell ref="B19:B20"/>
    <mergeCell ref="B34:B35"/>
    <mergeCell ref="BF44:BN44"/>
    <mergeCell ref="AL44:AT44"/>
    <mergeCell ref="AV44:BD44"/>
    <mergeCell ref="BF45:BN45"/>
    <mergeCell ref="AL45:AT45"/>
    <mergeCell ref="AV45:BD45"/>
    <mergeCell ref="BF40:BF42"/>
    <mergeCell ref="AL40:AL42"/>
    <mergeCell ref="AV40:AV42"/>
    <mergeCell ref="Z40:Z42"/>
    <mergeCell ref="Z44:AH44"/>
    <mergeCell ref="Z45:AH45"/>
    <mergeCell ref="P45:X45"/>
    <mergeCell ref="BF55:BN55"/>
    <mergeCell ref="AL55:AT55"/>
    <mergeCell ref="AV55:BD55"/>
    <mergeCell ref="BF28:BF29"/>
    <mergeCell ref="AL28:AL29"/>
    <mergeCell ref="AV28:AV29"/>
    <mergeCell ref="BF34:BF36"/>
    <mergeCell ref="AL34:AL36"/>
    <mergeCell ref="AV34:AV36"/>
    <mergeCell ref="BF37:BF39"/>
    <mergeCell ref="AL37:AL39"/>
    <mergeCell ref="AV37:AV39"/>
    <mergeCell ref="BF31:BJ31"/>
    <mergeCell ref="AV31:AZ31"/>
    <mergeCell ref="BF32:BJ32"/>
    <mergeCell ref="AV32:AZ32"/>
    <mergeCell ref="Z55:AH55"/>
    <mergeCell ref="Z26:Z27"/>
    <mergeCell ref="Z28:Z29"/>
    <mergeCell ref="Z31:AD31"/>
    <mergeCell ref="Z32:AD32"/>
    <mergeCell ref="Z34:Z36"/>
    <mergeCell ref="Z37:Z39"/>
    <mergeCell ref="P55:X55"/>
    <mergeCell ref="P31:T31"/>
    <mergeCell ref="P32:T32"/>
    <mergeCell ref="P34:P36"/>
    <mergeCell ref="P37:P39"/>
    <mergeCell ref="Q4:T4"/>
    <mergeCell ref="AA5:AD5"/>
    <mergeCell ref="AM5:AP5"/>
    <mergeCell ref="P40:P42"/>
    <mergeCell ref="P44:X44"/>
    <mergeCell ref="AL24:AO24"/>
    <mergeCell ref="AL31:AP31"/>
    <mergeCell ref="AL32:AP32"/>
    <mergeCell ref="AL25:AM25"/>
    <mergeCell ref="AL26:AL27"/>
    <mergeCell ref="P28:P29"/>
    <mergeCell ref="Z24:AC24"/>
    <mergeCell ref="Z25:AA25"/>
    <mergeCell ref="P24:S24"/>
    <mergeCell ref="P25:Q25"/>
    <mergeCell ref="P26:P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9A8E-6E81-4957-B34A-8B153F72C692}">
  <dimension ref="A1:I25"/>
  <sheetViews>
    <sheetView workbookViewId="0">
      <selection activeCell="D19" sqref="D19"/>
    </sheetView>
  </sheetViews>
  <sheetFormatPr defaultColWidth="11.42578125" defaultRowHeight="15"/>
  <cols>
    <col min="1" max="1" width="32.5703125" customWidth="1"/>
    <col min="2" max="2" width="16.42578125" customWidth="1"/>
    <col min="5" max="5" width="19.5703125" customWidth="1"/>
    <col min="7" max="7" width="19.5703125" customWidth="1"/>
    <col min="8" max="8" width="17.42578125" customWidth="1"/>
    <col min="9" max="9" width="27.85546875" customWidth="1"/>
  </cols>
  <sheetData>
    <row r="1" spans="1:9">
      <c r="A1" s="268" t="s">
        <v>212</v>
      </c>
      <c r="G1" s="268" t="s">
        <v>213</v>
      </c>
    </row>
    <row r="2" spans="1:9" ht="31.5" customHeight="1">
      <c r="A2" s="269" t="s">
        <v>166</v>
      </c>
      <c r="B2" s="270" t="s">
        <v>214</v>
      </c>
      <c r="C2" s="271" t="s">
        <v>215</v>
      </c>
      <c r="D2" s="272" t="s">
        <v>216</v>
      </c>
      <c r="E2" s="269" t="s">
        <v>217</v>
      </c>
      <c r="G2" s="270" t="s">
        <v>166</v>
      </c>
      <c r="H2" s="270" t="s">
        <v>216</v>
      </c>
      <c r="I2" s="270" t="s">
        <v>217</v>
      </c>
    </row>
    <row r="3" spans="1:9">
      <c r="A3" s="273" t="s">
        <v>218</v>
      </c>
      <c r="B3" s="273" t="s">
        <v>219</v>
      </c>
      <c r="C3" s="273" t="s">
        <v>220</v>
      </c>
      <c r="D3" s="273" t="s">
        <v>219</v>
      </c>
      <c r="E3" s="273" t="s">
        <v>221</v>
      </c>
      <c r="G3" s="273" t="s">
        <v>222</v>
      </c>
      <c r="H3" s="273" t="s">
        <v>219</v>
      </c>
      <c r="I3" s="273" t="s">
        <v>223</v>
      </c>
    </row>
    <row r="4" spans="1:9">
      <c r="A4" s="273" t="s">
        <v>224</v>
      </c>
      <c r="B4" s="273" t="s">
        <v>219</v>
      </c>
      <c r="C4" s="273" t="s">
        <v>220</v>
      </c>
      <c r="D4" s="273" t="s">
        <v>219</v>
      </c>
      <c r="E4" s="273" t="s">
        <v>221</v>
      </c>
      <c r="G4" s="273" t="s">
        <v>225</v>
      </c>
      <c r="H4" s="273" t="s">
        <v>219</v>
      </c>
      <c r="I4" s="273" t="s">
        <v>223</v>
      </c>
    </row>
    <row r="5" spans="1:9">
      <c r="A5" s="273" t="s">
        <v>226</v>
      </c>
      <c r="B5" s="273" t="s">
        <v>219</v>
      </c>
      <c r="C5" s="273" t="s">
        <v>220</v>
      </c>
      <c r="D5" s="273" t="s">
        <v>219</v>
      </c>
      <c r="E5" s="273" t="s">
        <v>221</v>
      </c>
      <c r="G5" s="273" t="s">
        <v>227</v>
      </c>
      <c r="H5" s="273" t="s">
        <v>219</v>
      </c>
      <c r="I5" s="273" t="s">
        <v>223</v>
      </c>
    </row>
    <row r="6" spans="1:9">
      <c r="A6" s="273" t="s">
        <v>228</v>
      </c>
      <c r="B6" s="273" t="s">
        <v>219</v>
      </c>
      <c r="C6" s="273" t="s">
        <v>220</v>
      </c>
      <c r="D6" s="273" t="s">
        <v>219</v>
      </c>
      <c r="E6" s="273" t="s">
        <v>221</v>
      </c>
      <c r="G6" s="273" t="s">
        <v>229</v>
      </c>
      <c r="H6" s="273" t="s">
        <v>219</v>
      </c>
      <c r="I6" s="273" t="s">
        <v>223</v>
      </c>
    </row>
    <row r="7" spans="1:9">
      <c r="A7" s="273" t="s">
        <v>230</v>
      </c>
      <c r="B7" s="273" t="s">
        <v>219</v>
      </c>
      <c r="C7" s="273" t="s">
        <v>220</v>
      </c>
      <c r="D7" s="273" t="s">
        <v>219</v>
      </c>
      <c r="E7" s="273" t="s">
        <v>221</v>
      </c>
      <c r="G7" s="273" t="s">
        <v>231</v>
      </c>
      <c r="H7" s="273" t="s">
        <v>219</v>
      </c>
      <c r="I7" s="273" t="s">
        <v>223</v>
      </c>
    </row>
    <row r="8" spans="1:9">
      <c r="A8" s="273" t="s">
        <v>232</v>
      </c>
      <c r="B8" s="273" t="s">
        <v>219</v>
      </c>
      <c r="C8" s="273" t="s">
        <v>220</v>
      </c>
      <c r="D8" s="273" t="s">
        <v>219</v>
      </c>
      <c r="E8" s="273" t="s">
        <v>221</v>
      </c>
      <c r="G8" s="273" t="s">
        <v>233</v>
      </c>
      <c r="H8" s="273" t="s">
        <v>219</v>
      </c>
      <c r="I8" s="273" t="s">
        <v>223</v>
      </c>
    </row>
    <row r="9" spans="1:9">
      <c r="A9" s="273" t="s">
        <v>234</v>
      </c>
      <c r="B9" s="273" t="s">
        <v>235</v>
      </c>
      <c r="C9" s="273" t="s">
        <v>236</v>
      </c>
      <c r="D9" s="273" t="s">
        <v>237</v>
      </c>
      <c r="E9" s="273" t="s">
        <v>221</v>
      </c>
      <c r="G9" s="273" t="s">
        <v>238</v>
      </c>
      <c r="H9" s="273" t="s">
        <v>219</v>
      </c>
      <c r="I9" s="273" t="s">
        <v>223</v>
      </c>
    </row>
    <row r="10" spans="1:9">
      <c r="A10" s="273" t="s">
        <v>239</v>
      </c>
      <c r="B10" s="273" t="s">
        <v>219</v>
      </c>
      <c r="C10" s="273" t="s">
        <v>220</v>
      </c>
      <c r="D10" s="273" t="s">
        <v>219</v>
      </c>
      <c r="E10" s="273" t="s">
        <v>221</v>
      </c>
      <c r="G10" s="273" t="s">
        <v>240</v>
      </c>
      <c r="H10" s="273" t="s">
        <v>219</v>
      </c>
      <c r="I10" s="273" t="s">
        <v>223</v>
      </c>
    </row>
    <row r="11" spans="1:9">
      <c r="A11" s="273" t="s">
        <v>241</v>
      </c>
      <c r="B11" s="273" t="s">
        <v>219</v>
      </c>
      <c r="C11" s="273" t="s">
        <v>220</v>
      </c>
      <c r="D11" s="273" t="s">
        <v>219</v>
      </c>
      <c r="E11" s="273" t="s">
        <v>221</v>
      </c>
      <c r="G11" s="273" t="s">
        <v>242</v>
      </c>
      <c r="H11" s="273" t="s">
        <v>219</v>
      </c>
      <c r="I11" s="273" t="s">
        <v>223</v>
      </c>
    </row>
    <row r="12" spans="1:9">
      <c r="A12" t="s">
        <v>243</v>
      </c>
      <c r="G12" s="273" t="s">
        <v>244</v>
      </c>
      <c r="H12" s="273" t="s">
        <v>219</v>
      </c>
      <c r="I12" s="273" t="s">
        <v>223</v>
      </c>
    </row>
    <row r="13" spans="1:9">
      <c r="G13" s="273" t="s">
        <v>245</v>
      </c>
      <c r="H13" s="273" t="s">
        <v>219</v>
      </c>
      <c r="I13" s="273" t="s">
        <v>223</v>
      </c>
    </row>
    <row r="14" spans="1:9">
      <c r="G14" s="273" t="s">
        <v>246</v>
      </c>
      <c r="H14" s="273" t="s">
        <v>219</v>
      </c>
      <c r="I14" s="273" t="s">
        <v>223</v>
      </c>
    </row>
    <row r="15" spans="1:9">
      <c r="G15" s="273" t="s">
        <v>247</v>
      </c>
      <c r="H15" s="273" t="s">
        <v>219</v>
      </c>
      <c r="I15" s="273" t="s">
        <v>223</v>
      </c>
    </row>
    <row r="16" spans="1:9">
      <c r="G16" s="273" t="s">
        <v>248</v>
      </c>
      <c r="H16" s="273" t="s">
        <v>219</v>
      </c>
      <c r="I16" s="273" t="s">
        <v>223</v>
      </c>
    </row>
    <row r="17" spans="7:9">
      <c r="G17" s="273" t="s">
        <v>249</v>
      </c>
      <c r="H17" s="273" t="s">
        <v>219</v>
      </c>
      <c r="I17" s="273" t="s">
        <v>223</v>
      </c>
    </row>
    <row r="18" spans="7:9">
      <c r="G18" s="273" t="s">
        <v>250</v>
      </c>
      <c r="H18" s="273" t="s">
        <v>219</v>
      </c>
      <c r="I18" s="273" t="s">
        <v>223</v>
      </c>
    </row>
    <row r="19" spans="7:9">
      <c r="G19" s="273" t="s">
        <v>251</v>
      </c>
      <c r="H19" s="273" t="s">
        <v>219</v>
      </c>
      <c r="I19" s="273" t="s">
        <v>223</v>
      </c>
    </row>
    <row r="20" spans="7:9">
      <c r="G20" s="273" t="s">
        <v>252</v>
      </c>
      <c r="H20" s="273" t="s">
        <v>219</v>
      </c>
      <c r="I20" s="273" t="s">
        <v>223</v>
      </c>
    </row>
    <row r="21" spans="7:9">
      <c r="G21" s="273" t="s">
        <v>253</v>
      </c>
      <c r="H21" s="273" t="s">
        <v>219</v>
      </c>
      <c r="I21" s="273" t="s">
        <v>223</v>
      </c>
    </row>
    <row r="22" spans="7:9">
      <c r="G22" s="273" t="s">
        <v>254</v>
      </c>
      <c r="H22" s="273" t="s">
        <v>219</v>
      </c>
      <c r="I22" s="273" t="s">
        <v>223</v>
      </c>
    </row>
    <row r="23" spans="7:9">
      <c r="G23" s="273" t="s">
        <v>255</v>
      </c>
      <c r="H23" s="273" t="s">
        <v>219</v>
      </c>
      <c r="I23" s="273" t="s">
        <v>223</v>
      </c>
    </row>
    <row r="24" spans="7:9">
      <c r="G24" s="273" t="s">
        <v>256</v>
      </c>
      <c r="H24" s="273" t="s">
        <v>219</v>
      </c>
      <c r="I24" s="273" t="s">
        <v>223</v>
      </c>
    </row>
    <row r="25" spans="7:9">
      <c r="G25" t="s">
        <v>257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</vt:lpstr>
      <vt:lpstr>Figure 4-figure supplement  1</vt:lpstr>
      <vt:lpstr>THC test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UPF</dc:creator>
  <cp:lastModifiedBy>Alejandra Escudero</cp:lastModifiedBy>
  <cp:lastPrinted>2019-11-25T11:37:24Z</cp:lastPrinted>
  <dcterms:created xsi:type="dcterms:W3CDTF">2019-07-22T09:01:08Z</dcterms:created>
  <dcterms:modified xsi:type="dcterms:W3CDTF">2019-11-25T11:37:27Z</dcterms:modified>
</cp:coreProperties>
</file>