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g01\Desktop\eLife Resubmit\RawData AG\"/>
    </mc:Choice>
  </mc:AlternateContent>
  <xr:revisionPtr revIDLastSave="0" documentId="13_ncr:1_{BE253319-8595-4840-84A2-DFE19323A66E}" xr6:coauthVersionLast="45" xr6:coauthVersionMax="45" xr10:uidLastSave="{00000000-0000-0000-0000-000000000000}"/>
  <bookViews>
    <workbookView xWindow="-108" yWindow="-108" windowWidth="22140" windowHeight="13176" xr2:uid="{1C993FF9-047D-624D-9E21-1A4C0629159A}"/>
  </bookViews>
  <sheets>
    <sheet name="expt1" sheetId="6" r:id="rId1"/>
    <sheet name="expt2" sheetId="7" r:id="rId2"/>
    <sheet name="exp3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7" l="1"/>
  <c r="I28" i="7"/>
  <c r="K27" i="9" l="1"/>
  <c r="K38" i="9"/>
  <c r="K49" i="9"/>
  <c r="J32" i="9"/>
  <c r="I11" i="9"/>
  <c r="J3" i="9"/>
  <c r="K3" i="9" s="1"/>
  <c r="J4" i="9"/>
  <c r="K4" i="9" s="1"/>
  <c r="J5" i="9"/>
  <c r="K5" i="9" s="1"/>
  <c r="J6" i="9"/>
  <c r="K6" i="9" s="1"/>
  <c r="J7" i="9"/>
  <c r="K7" i="9" s="1"/>
  <c r="J8" i="9"/>
  <c r="K8" i="9" s="1"/>
  <c r="J9" i="9"/>
  <c r="K9" i="9" s="1"/>
  <c r="J13" i="9"/>
  <c r="K13" i="9" s="1"/>
  <c r="J14" i="9"/>
  <c r="K14" i="9" s="1"/>
  <c r="J15" i="9"/>
  <c r="K15" i="9" s="1"/>
  <c r="J16" i="9"/>
  <c r="K16" i="9" s="1"/>
  <c r="J17" i="9"/>
  <c r="K17" i="9" s="1"/>
  <c r="J18" i="9"/>
  <c r="K18" i="9" s="1"/>
  <c r="J19" i="9"/>
  <c r="K19" i="9" s="1"/>
  <c r="J20" i="9"/>
  <c r="K20" i="9" s="1"/>
  <c r="J24" i="9"/>
  <c r="K24" i="9" s="1"/>
  <c r="J25" i="9"/>
  <c r="K25" i="9" s="1"/>
  <c r="J26" i="9"/>
  <c r="K26" i="9" s="1"/>
  <c r="J27" i="9"/>
  <c r="J28" i="9"/>
  <c r="K28" i="9" s="1"/>
  <c r="J29" i="9"/>
  <c r="K29" i="9" s="1"/>
  <c r="J30" i="9"/>
  <c r="K30" i="9" s="1"/>
  <c r="J34" i="9"/>
  <c r="J45" i="9" s="1"/>
  <c r="J35" i="9"/>
  <c r="K35" i="9" s="1"/>
  <c r="J36" i="9"/>
  <c r="K36" i="9" s="1"/>
  <c r="J37" i="9"/>
  <c r="K37" i="9" s="1"/>
  <c r="J38" i="9"/>
  <c r="J39" i="9"/>
  <c r="K39" i="9" s="1"/>
  <c r="J40" i="9"/>
  <c r="K40" i="9" s="1"/>
  <c r="J41" i="9"/>
  <c r="K41" i="9" s="1"/>
  <c r="J42" i="9"/>
  <c r="K42" i="9" s="1"/>
  <c r="J43" i="9"/>
  <c r="K43" i="9" s="1"/>
  <c r="J47" i="9"/>
  <c r="K47" i="9" s="1"/>
  <c r="J48" i="9"/>
  <c r="K48" i="9" s="1"/>
  <c r="J49" i="9"/>
  <c r="J50" i="9"/>
  <c r="K50" i="9" s="1"/>
  <c r="J51" i="9"/>
  <c r="K51" i="9" s="1"/>
  <c r="J52" i="9"/>
  <c r="K52" i="9" s="1"/>
  <c r="I3" i="9"/>
  <c r="I4" i="9"/>
  <c r="I5" i="9"/>
  <c r="I6" i="9"/>
  <c r="I7" i="9"/>
  <c r="I8" i="9"/>
  <c r="I9" i="9"/>
  <c r="I13" i="9"/>
  <c r="I22" i="9" s="1"/>
  <c r="I14" i="9"/>
  <c r="I15" i="9"/>
  <c r="I16" i="9"/>
  <c r="I17" i="9"/>
  <c r="I18" i="9"/>
  <c r="I19" i="9"/>
  <c r="I20" i="9"/>
  <c r="I24" i="9"/>
  <c r="I32" i="9" s="1"/>
  <c r="I25" i="9"/>
  <c r="I26" i="9"/>
  <c r="I27" i="9"/>
  <c r="I28" i="9"/>
  <c r="I29" i="9"/>
  <c r="I30" i="9"/>
  <c r="I34" i="9"/>
  <c r="I45" i="9" s="1"/>
  <c r="I35" i="9"/>
  <c r="I36" i="9"/>
  <c r="I37" i="9"/>
  <c r="I38" i="9"/>
  <c r="I39" i="9"/>
  <c r="I40" i="9"/>
  <c r="I41" i="9"/>
  <c r="I42" i="9"/>
  <c r="I43" i="9"/>
  <c r="I47" i="9"/>
  <c r="I53" i="9" s="1"/>
  <c r="I48" i="9"/>
  <c r="I49" i="9"/>
  <c r="I50" i="9"/>
  <c r="I51" i="9"/>
  <c r="I52" i="9"/>
  <c r="J2" i="9"/>
  <c r="K2" i="9" s="1"/>
  <c r="I2" i="9"/>
  <c r="I10" i="9" s="1"/>
  <c r="I54" i="9" l="1"/>
  <c r="K34" i="9"/>
  <c r="J44" i="9"/>
  <c r="I21" i="9"/>
  <c r="J53" i="9"/>
  <c r="K53" i="9" s="1"/>
  <c r="J21" i="9"/>
  <c r="I44" i="9"/>
  <c r="J54" i="9"/>
  <c r="J22" i="9"/>
  <c r="J10" i="9"/>
  <c r="K10" i="9" s="1"/>
  <c r="I31" i="9"/>
  <c r="J11" i="9"/>
  <c r="J31" i="9"/>
  <c r="K31" i="9" s="1"/>
  <c r="I4" i="7"/>
  <c r="I5" i="7"/>
  <c r="I6" i="7"/>
  <c r="I7" i="7"/>
  <c r="I8" i="7"/>
  <c r="I9" i="7"/>
  <c r="J9" i="7" s="1"/>
  <c r="I10" i="7"/>
  <c r="J10" i="7" s="1"/>
  <c r="I14" i="7"/>
  <c r="I15" i="7"/>
  <c r="I16" i="7"/>
  <c r="I17" i="7"/>
  <c r="I18" i="7"/>
  <c r="I19" i="7"/>
  <c r="I20" i="7"/>
  <c r="J20" i="7" s="1"/>
  <c r="I24" i="7"/>
  <c r="I25" i="7"/>
  <c r="I26" i="7"/>
  <c r="I29" i="7"/>
  <c r="J29" i="7" s="1"/>
  <c r="I33" i="7"/>
  <c r="I34" i="7"/>
  <c r="J34" i="7" s="1"/>
  <c r="I35" i="7"/>
  <c r="J35" i="7" s="1"/>
  <c r="I36" i="7"/>
  <c r="I37" i="7"/>
  <c r="I38" i="7"/>
  <c r="H4" i="7"/>
  <c r="H5" i="7"/>
  <c r="H6" i="7"/>
  <c r="H7" i="7"/>
  <c r="H8" i="7"/>
  <c r="H9" i="7"/>
  <c r="H10" i="7"/>
  <c r="H14" i="7"/>
  <c r="H15" i="7"/>
  <c r="H16" i="7"/>
  <c r="H17" i="7"/>
  <c r="H18" i="7"/>
  <c r="H19" i="7"/>
  <c r="H22" i="7" s="1"/>
  <c r="H20" i="7"/>
  <c r="H24" i="7"/>
  <c r="H25" i="7"/>
  <c r="H26" i="7"/>
  <c r="H27" i="7"/>
  <c r="H28" i="7"/>
  <c r="H29" i="7"/>
  <c r="H33" i="7"/>
  <c r="H40" i="7" s="1"/>
  <c r="H34" i="7"/>
  <c r="H35" i="7"/>
  <c r="H36" i="7"/>
  <c r="H37" i="7"/>
  <c r="H38" i="7"/>
  <c r="I3" i="7"/>
  <c r="H3" i="7"/>
  <c r="H28" i="6"/>
  <c r="H29" i="6"/>
  <c r="I5" i="6"/>
  <c r="I6" i="6"/>
  <c r="I7" i="6"/>
  <c r="I8" i="6"/>
  <c r="J8" i="6" s="1"/>
  <c r="I9" i="6"/>
  <c r="I10" i="6"/>
  <c r="J10" i="6" s="1"/>
  <c r="I11" i="6"/>
  <c r="J11" i="6" s="1"/>
  <c r="I15" i="6"/>
  <c r="I16" i="6"/>
  <c r="I17" i="6"/>
  <c r="I18" i="6"/>
  <c r="I19" i="6"/>
  <c r="J19" i="6" s="1"/>
  <c r="I20" i="6"/>
  <c r="I24" i="6"/>
  <c r="I25" i="6"/>
  <c r="I26" i="6"/>
  <c r="I27" i="6"/>
  <c r="I28" i="6"/>
  <c r="I29" i="6"/>
  <c r="J29" i="6" s="1"/>
  <c r="I30" i="6"/>
  <c r="J30" i="6" s="1"/>
  <c r="I31" i="6"/>
  <c r="I35" i="6"/>
  <c r="I36" i="6"/>
  <c r="I37" i="6"/>
  <c r="I38" i="6"/>
  <c r="J38" i="6" s="1"/>
  <c r="I39" i="6"/>
  <c r="I40" i="6"/>
  <c r="I41" i="6"/>
  <c r="J41" i="6" s="1"/>
  <c r="I42" i="6"/>
  <c r="I4" i="6"/>
  <c r="H5" i="6"/>
  <c r="H6" i="6"/>
  <c r="H7" i="6"/>
  <c r="H8" i="6"/>
  <c r="H9" i="6"/>
  <c r="H10" i="6"/>
  <c r="H11" i="6"/>
  <c r="H15" i="6"/>
  <c r="H16" i="6"/>
  <c r="H17" i="6"/>
  <c r="H18" i="6"/>
  <c r="H19" i="6"/>
  <c r="H20" i="6"/>
  <c r="H24" i="6"/>
  <c r="H25" i="6"/>
  <c r="H26" i="6"/>
  <c r="H27" i="6"/>
  <c r="H30" i="6"/>
  <c r="H31" i="6"/>
  <c r="H35" i="6"/>
  <c r="H36" i="6"/>
  <c r="H37" i="6"/>
  <c r="H38" i="6"/>
  <c r="H39" i="6"/>
  <c r="H40" i="6"/>
  <c r="H41" i="6"/>
  <c r="H42" i="6"/>
  <c r="H4" i="6"/>
  <c r="I31" i="7" l="1"/>
  <c r="I43" i="6"/>
  <c r="J36" i="6"/>
  <c r="I44" i="6"/>
  <c r="J35" i="6"/>
  <c r="I33" i="6"/>
  <c r="J24" i="6"/>
  <c r="I22" i="7"/>
  <c r="H43" i="6"/>
  <c r="H32" i="6"/>
  <c r="J42" i="6"/>
  <c r="J31" i="6"/>
  <c r="J20" i="6"/>
  <c r="J9" i="6"/>
  <c r="I11" i="7"/>
  <c r="J11" i="7" s="1"/>
  <c r="J3" i="7"/>
  <c r="I40" i="7"/>
  <c r="J33" i="7"/>
  <c r="J19" i="7"/>
  <c r="J8" i="7"/>
  <c r="K21" i="9"/>
  <c r="H11" i="7"/>
  <c r="J7" i="7"/>
  <c r="J40" i="6"/>
  <c r="J18" i="6"/>
  <c r="J7" i="6"/>
  <c r="J28" i="7"/>
  <c r="J17" i="7"/>
  <c r="J6" i="7"/>
  <c r="I32" i="6"/>
  <c r="J32" i="6" s="1"/>
  <c r="J25" i="6"/>
  <c r="I13" i="6"/>
  <c r="J4" i="6"/>
  <c r="H44" i="6"/>
  <c r="J39" i="6"/>
  <c r="J28" i="6"/>
  <c r="J17" i="6"/>
  <c r="J6" i="6"/>
  <c r="H21" i="7"/>
  <c r="J38" i="7"/>
  <c r="J27" i="7"/>
  <c r="J16" i="7"/>
  <c r="J5" i="7"/>
  <c r="K44" i="9"/>
  <c r="I30" i="7"/>
  <c r="J24" i="7"/>
  <c r="J27" i="6"/>
  <c r="I21" i="6"/>
  <c r="J21" i="6" s="1"/>
  <c r="J16" i="6"/>
  <c r="I12" i="6"/>
  <c r="J12" i="6" s="1"/>
  <c r="J5" i="6"/>
  <c r="H31" i="7"/>
  <c r="J37" i="7"/>
  <c r="J26" i="7"/>
  <c r="I21" i="7"/>
  <c r="J21" i="7" s="1"/>
  <c r="J15" i="7"/>
  <c r="J4" i="7"/>
  <c r="H33" i="6"/>
  <c r="J18" i="7"/>
  <c r="J37" i="6"/>
  <c r="J26" i="6"/>
  <c r="I22" i="6"/>
  <c r="J15" i="6"/>
  <c r="J36" i="7"/>
  <c r="J25" i="7"/>
  <c r="J14" i="7"/>
  <c r="H12" i="7"/>
  <c r="I12" i="7"/>
  <c r="H39" i="7"/>
  <c r="I39" i="7"/>
  <c r="H30" i="7"/>
  <c r="J30" i="7" s="1"/>
  <c r="H12" i="6"/>
  <c r="H13" i="6"/>
  <c r="H22" i="6"/>
  <c r="H21" i="6"/>
  <c r="J39" i="7" l="1"/>
  <c r="J43" i="6"/>
</calcChain>
</file>

<file path=xl/sharedStrings.xml><?xml version="1.0" encoding="utf-8"?>
<sst xmlns="http://schemas.openxmlformats.org/spreadsheetml/2006/main" count="156" uniqueCount="81">
  <si>
    <t>Cy3Cdc42eGFPwGBD-001com</t>
  </si>
  <si>
    <t>Cy3Cdc42eGFPwGBD-002com</t>
  </si>
  <si>
    <t>Cy3Cdc42eGFPwGBD-003com</t>
  </si>
  <si>
    <t>Cy3Cdc42eGFPwGBD-004com</t>
  </si>
  <si>
    <t>Cy3Cdc42eGFPwGBD-005com</t>
  </si>
  <si>
    <t>Cy3Cdc42eGFPwGBD-006com</t>
  </si>
  <si>
    <t>Cy3Cdc42eGFPwGBD-009com</t>
  </si>
  <si>
    <t>Cy3Cdc42eGFPwGBD-010com</t>
  </si>
  <si>
    <t>average</t>
  </si>
  <si>
    <t>std dev</t>
  </si>
  <si>
    <t>Cy3Cdc42eGFPwGBDAbr25-007com</t>
  </si>
  <si>
    <t>Cy3Cdc42eGFPwGBDAbr25-008com</t>
  </si>
  <si>
    <t>Cy3Cdc42eGFPwGBDAbr25-011com</t>
  </si>
  <si>
    <t>Cy3Cdc42eGFPwGBDAbr25-012com</t>
  </si>
  <si>
    <t>Cy3Cdc42eGFPwGBDAbr25-013com</t>
  </si>
  <si>
    <t>Cy3Cdc42eGFPwGBDAbr25-014com</t>
  </si>
  <si>
    <t>Cy3Cdc42eGFPwGBDAbr25-015com</t>
  </si>
  <si>
    <t>Cy3Cdc42eGFPwGBDAbr25-016com</t>
  </si>
  <si>
    <t>CY3-CDC42 CONTROL</t>
  </si>
  <si>
    <t>CY3-CDC42 ABR 25 NG/UL</t>
  </si>
  <si>
    <t>CY3-CDC42 ABR 50 NG/UL</t>
  </si>
  <si>
    <t>Cy3Cdc42eGFPwGBDAbr50-017com</t>
  </si>
  <si>
    <t>Cy3Cdc42eGFPwGBDAbr50-018com</t>
  </si>
  <si>
    <t>Cy3Cdc42eGFPwGBDAbr50-019com</t>
  </si>
  <si>
    <t>Cy3Cdc42eGFPwGBDAbr50-020com</t>
  </si>
  <si>
    <t>Cy3Cdc42eGFPwGBDAbr50-021com</t>
  </si>
  <si>
    <t>Cy3Cdc42eGFPwGBDAbr50-022com</t>
  </si>
  <si>
    <t>Cy3Cdc42eGFPwGBDAbr50-023com</t>
  </si>
  <si>
    <t>CY3-CDC42 ABR 100 NG/UL</t>
  </si>
  <si>
    <t>Cy3Cdc42eGFPwGBDAbr100-028com</t>
  </si>
  <si>
    <t>Cy3Cdc42eGFPwGBDAbr100-029com</t>
  </si>
  <si>
    <t>Cy3Cdc42eGFPwGBDAbr100-030com</t>
  </si>
  <si>
    <t>Cy3Cdc42eGFPwGBDAbr100-031com</t>
  </si>
  <si>
    <t>Cy3Cdc42eGFPwGBDAbr100-032com</t>
  </si>
  <si>
    <t>Cy3Cdc42eGFPwGBDAbr100-033com</t>
  </si>
  <si>
    <t>Cy3Cdc42eGFPwGBDAbr100-034com</t>
  </si>
  <si>
    <t>Cy3Cdc42eGFPwGBDAbr500-035com</t>
  </si>
  <si>
    <t>Cy3Cdc42eGFPwGBDAbr500-037com</t>
  </si>
  <si>
    <t>Cy3Cdc42eGFPwGBDAbr500-038com</t>
  </si>
  <si>
    <t>Cy3Cdc42eGFPwGBDAbr500-039com</t>
  </si>
  <si>
    <t>Cy3Cdc42eGFPwGBDAbr500-040com</t>
  </si>
  <si>
    <t>Cy3Cdc42eGFPwGBDAbr500-041com</t>
  </si>
  <si>
    <t>CY3-CDC42 ABR 500 NG/UL</t>
  </si>
  <si>
    <t>Cy3Cdc42eGFPwGBD-007com</t>
  </si>
  <si>
    <t>Cy3Cdc42eGFPwGBD-008com</t>
  </si>
  <si>
    <t>Cy3Cdc42eGFPwGBDAbr50-009com</t>
  </si>
  <si>
    <t>Cy3Cdc42eGFPwGBDAbr50-010com</t>
  </si>
  <si>
    <t>Cy3Cdc42eGFPwGBDAbr50-011com</t>
  </si>
  <si>
    <t>Cy3Cdc42eGFPwGBDAbr50-012com</t>
  </si>
  <si>
    <t>Cy3Cdc42eGFPwGBDAbr50-013com</t>
  </si>
  <si>
    <t>Cy3Cdc42eGFPwGBDAbr50-014com</t>
  </si>
  <si>
    <t>Cy3Cdc42eGFPwGBDAbr50-015com</t>
  </si>
  <si>
    <t>Cy3Cdc42eGFPwGBDAbr100-016com</t>
  </si>
  <si>
    <t>Cy3Cdc42eGFPwGBDAbr100-017com</t>
  </si>
  <si>
    <t>Cy3Cdc42eGFPwGBDAbr100-018com</t>
  </si>
  <si>
    <t>Cy3Cdc42eGFPwGBDAbr100-019com</t>
  </si>
  <si>
    <t>Cy3Cdc42eGFPwGBDAbr100-020com</t>
  </si>
  <si>
    <t>Cy3Cdc42eGFPwGBDAbr100-021com</t>
  </si>
  <si>
    <t>Cy3Cdc42eGFPwGBDAbr500-023com</t>
  </si>
  <si>
    <t>Cy3Cdc42eGFPwGBDAbr500-026com</t>
  </si>
  <si>
    <t>Cy3Cdc42eGFPwGBDAbr500-027com</t>
  </si>
  <si>
    <t>Cy3Cdc42eGFPwGBDAbr500-028com</t>
  </si>
  <si>
    <t>Cy3Cdc42eGFPwGBDAbr100-022com</t>
  </si>
  <si>
    <t>Cy3Cdc42eGFPwGBDAbr100-023com</t>
  </si>
  <si>
    <t>Cy3Cdc42eGFPwGBDAbr100-024com</t>
  </si>
  <si>
    <t>Cy3Cdc42eGFPwGBDAbr500-025com</t>
  </si>
  <si>
    <t>Cy3Cdc42eGFPwGBDAbr500-029com</t>
  </si>
  <si>
    <t>Cy3Cdc42eGFPwGBDAbr500-030com</t>
  </si>
  <si>
    <t>Cy3Cdc42eGFPwGBDAbr500-031com</t>
  </si>
  <si>
    <t>Cy3Cdc42eGFPwGBDAbr500-032com</t>
  </si>
  <si>
    <t>Cdc42 ring</t>
  </si>
  <si>
    <t>Cdc42 bg</t>
  </si>
  <si>
    <t>wGBD ring</t>
  </si>
  <si>
    <t>wGBD bg</t>
  </si>
  <si>
    <t>Cdc42 Corr</t>
  </si>
  <si>
    <t>wGBD Corr</t>
  </si>
  <si>
    <t>Ratio</t>
  </si>
  <si>
    <t>Cy3Cdc42eGFPwGBDAbr500-024com</t>
  </si>
  <si>
    <t>Cy3Cdc42eGFPwGBDAbr100-025com</t>
  </si>
  <si>
    <t>Cy3Cdc42eGFPwGBDAbr100-026com</t>
  </si>
  <si>
    <t>Cy3Cdc42eGFPwGBDAbr100-027com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</si>
</sst>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4">
    <xf numFmtId="0" fontId="0" fillId="0" borderId="0" xfId="0"/>
    <xf numFmtId="0" fontId="3" fillId="0" borderId="0" xfId="0" applyFont="1"/>
    <xf numFmtId="0" fontId="2" fillId="3" borderId="0" xfId="2"/>
    <xf numFmtId="0" fontId="1" fillId="2" borderId="0" xfId="1"/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AA7A0-5059-B24C-8DD8-CC6018B1EB59}">
  <dimension ref="A3:J44"/>
  <sheetViews>
    <sheetView tabSelected="1" topLeftCell="A4" zoomScale="70" zoomScaleNormal="70" workbookViewId="0">
      <selection activeCell="P25" sqref="P25"/>
    </sheetView>
  </sheetViews>
  <sheetFormatPr defaultColWidth="11.19921875" defaultRowHeight="15.6" x14ac:dyDescent="0.3"/>
  <sheetData>
    <row r="3" spans="1:10" x14ac:dyDescent="0.3">
      <c r="A3" s="1" t="s">
        <v>18</v>
      </c>
      <c r="D3" t="s">
        <v>70</v>
      </c>
      <c r="E3" t="s">
        <v>71</v>
      </c>
      <c r="F3" t="s">
        <v>72</v>
      </c>
      <c r="G3" t="s">
        <v>73</v>
      </c>
      <c r="H3" t="s">
        <v>74</v>
      </c>
      <c r="I3" t="s">
        <v>75</v>
      </c>
      <c r="J3" t="s">
        <v>76</v>
      </c>
    </row>
    <row r="4" spans="1:10" x14ac:dyDescent="0.3">
      <c r="A4" t="s">
        <v>0</v>
      </c>
      <c r="D4">
        <v>123.62</v>
      </c>
      <c r="E4">
        <v>64.515000000000001</v>
      </c>
      <c r="F4">
        <v>99.816999999999993</v>
      </c>
      <c r="G4">
        <v>32.67</v>
      </c>
      <c r="H4">
        <f>D4-E4</f>
        <v>59.105000000000004</v>
      </c>
      <c r="I4">
        <f>F4-G4</f>
        <v>67.146999999999991</v>
      </c>
      <c r="J4">
        <f>I4/H4</f>
        <v>1.1360629388376615</v>
      </c>
    </row>
    <row r="5" spans="1:10" x14ac:dyDescent="0.3">
      <c r="A5" t="s">
        <v>1</v>
      </c>
      <c r="D5">
        <v>110.42400000000001</v>
      </c>
      <c r="E5">
        <v>54.887</v>
      </c>
      <c r="F5">
        <v>97.091999999999999</v>
      </c>
      <c r="G5">
        <v>30.77</v>
      </c>
      <c r="H5">
        <f t="shared" ref="H5:H42" si="0">D5-E5</f>
        <v>55.537000000000006</v>
      </c>
      <c r="I5">
        <f t="shared" ref="I5:I42" si="1">F5-G5</f>
        <v>66.322000000000003</v>
      </c>
      <c r="J5">
        <f t="shared" ref="J5:J11" si="2">I5/H5</f>
        <v>1.1941948610836017</v>
      </c>
    </row>
    <row r="6" spans="1:10" x14ac:dyDescent="0.3">
      <c r="A6" t="s">
        <v>2</v>
      </c>
      <c r="D6">
        <v>89.673000000000002</v>
      </c>
      <c r="E6">
        <v>45.512999999999998</v>
      </c>
      <c r="F6">
        <v>82.305999999999997</v>
      </c>
      <c r="G6">
        <v>31.536000000000001</v>
      </c>
      <c r="H6">
        <f t="shared" si="0"/>
        <v>44.160000000000004</v>
      </c>
      <c r="I6">
        <f t="shared" si="1"/>
        <v>50.769999999999996</v>
      </c>
      <c r="J6">
        <f t="shared" si="2"/>
        <v>1.1496829710144925</v>
      </c>
    </row>
    <row r="7" spans="1:10" x14ac:dyDescent="0.3">
      <c r="A7" t="s">
        <v>3</v>
      </c>
      <c r="D7">
        <v>121.474</v>
      </c>
      <c r="E7">
        <v>52.447000000000003</v>
      </c>
      <c r="F7">
        <v>108.438</v>
      </c>
      <c r="G7">
        <v>32.101999999999997</v>
      </c>
      <c r="H7">
        <f t="shared" si="0"/>
        <v>69.027000000000001</v>
      </c>
      <c r="I7">
        <f t="shared" si="1"/>
        <v>76.336000000000013</v>
      </c>
      <c r="J7">
        <f t="shared" si="2"/>
        <v>1.1058861025395861</v>
      </c>
    </row>
    <row r="8" spans="1:10" x14ac:dyDescent="0.3">
      <c r="A8" t="s">
        <v>4</v>
      </c>
      <c r="D8">
        <v>128.67599999999999</v>
      </c>
      <c r="E8">
        <v>57.54</v>
      </c>
      <c r="F8">
        <v>181.17500000000001</v>
      </c>
      <c r="G8">
        <v>47.106999999999999</v>
      </c>
      <c r="H8">
        <f t="shared" si="0"/>
        <v>71.135999999999996</v>
      </c>
      <c r="I8">
        <f t="shared" si="1"/>
        <v>134.06800000000001</v>
      </c>
      <c r="J8">
        <f t="shared" si="2"/>
        <v>1.8846716149347731</v>
      </c>
    </row>
    <row r="9" spans="1:10" x14ac:dyDescent="0.3">
      <c r="A9" t="s">
        <v>5</v>
      </c>
      <c r="D9">
        <v>96.373000000000005</v>
      </c>
      <c r="E9">
        <v>42.088000000000001</v>
      </c>
      <c r="F9">
        <v>155.12</v>
      </c>
      <c r="G9">
        <v>37.473999999999997</v>
      </c>
      <c r="H9">
        <f t="shared" si="0"/>
        <v>54.285000000000004</v>
      </c>
      <c r="I9">
        <f t="shared" si="1"/>
        <v>117.64600000000002</v>
      </c>
      <c r="J9">
        <f t="shared" si="2"/>
        <v>2.1671916735746524</v>
      </c>
    </row>
    <row r="10" spans="1:10" x14ac:dyDescent="0.3">
      <c r="A10" t="s">
        <v>43</v>
      </c>
      <c r="D10">
        <v>99.641000000000005</v>
      </c>
      <c r="E10">
        <v>52.161000000000001</v>
      </c>
      <c r="F10">
        <v>136.31200000000001</v>
      </c>
      <c r="G10">
        <v>42.975000000000001</v>
      </c>
      <c r="H10">
        <f t="shared" si="0"/>
        <v>47.480000000000004</v>
      </c>
      <c r="I10">
        <f t="shared" si="1"/>
        <v>93.337000000000018</v>
      </c>
      <c r="J10">
        <f t="shared" si="2"/>
        <v>1.9658171861836564</v>
      </c>
    </row>
    <row r="11" spans="1:10" x14ac:dyDescent="0.3">
      <c r="A11" t="s">
        <v>44</v>
      </c>
      <c r="D11">
        <v>114.64</v>
      </c>
      <c r="E11">
        <v>52.475000000000001</v>
      </c>
      <c r="F11">
        <v>130.715</v>
      </c>
      <c r="G11">
        <v>35.814999999999998</v>
      </c>
      <c r="H11">
        <f t="shared" si="0"/>
        <v>62.164999999999999</v>
      </c>
      <c r="I11">
        <f t="shared" si="1"/>
        <v>94.9</v>
      </c>
      <c r="J11">
        <f t="shared" si="2"/>
        <v>1.5265824821040779</v>
      </c>
    </row>
    <row r="12" spans="1:10" x14ac:dyDescent="0.3">
      <c r="A12" s="2" t="s">
        <v>8</v>
      </c>
      <c r="H12" s="3">
        <f>AVERAGE(H4:H11)</f>
        <v>57.861875000000012</v>
      </c>
      <c r="I12" s="3">
        <f>AVERAGE(I4:I11)</f>
        <v>87.565749999999994</v>
      </c>
      <c r="J12" s="3">
        <f>I12/H12</f>
        <v>1.5133583210015227</v>
      </c>
    </row>
    <row r="13" spans="1:10" x14ac:dyDescent="0.3">
      <c r="A13" s="2" t="s">
        <v>9</v>
      </c>
      <c r="H13">
        <f>STDEV(H4:H11)</f>
        <v>9.5217678496244247</v>
      </c>
      <c r="I13">
        <f>STDEV(I4:I11)</f>
        <v>28.037311908801627</v>
      </c>
    </row>
    <row r="14" spans="1:10" x14ac:dyDescent="0.3">
      <c r="A14" s="1" t="s">
        <v>20</v>
      </c>
    </row>
    <row r="15" spans="1:10" x14ac:dyDescent="0.3">
      <c r="A15" t="s">
        <v>45</v>
      </c>
      <c r="D15">
        <v>78.105000000000004</v>
      </c>
      <c r="E15">
        <v>40.779000000000003</v>
      </c>
      <c r="F15">
        <v>97.629000000000005</v>
      </c>
      <c r="G15">
        <v>36.055999999999997</v>
      </c>
      <c r="H15">
        <f t="shared" si="0"/>
        <v>37.326000000000001</v>
      </c>
      <c r="I15">
        <f t="shared" si="1"/>
        <v>61.573000000000008</v>
      </c>
      <c r="J15">
        <f t="shared" ref="J15:J43" si="3">I15/H15</f>
        <v>1.6496008144456948</v>
      </c>
    </row>
    <row r="16" spans="1:10" x14ac:dyDescent="0.3">
      <c r="A16" t="s">
        <v>46</v>
      </c>
      <c r="D16">
        <v>76.222999999999999</v>
      </c>
      <c r="E16">
        <v>41.701999999999998</v>
      </c>
      <c r="F16">
        <v>106.279</v>
      </c>
      <c r="G16">
        <v>39.070999999999998</v>
      </c>
      <c r="H16">
        <f t="shared" si="0"/>
        <v>34.521000000000001</v>
      </c>
      <c r="I16">
        <f t="shared" si="1"/>
        <v>67.207999999999998</v>
      </c>
      <c r="J16">
        <f t="shared" si="3"/>
        <v>1.9468729179340112</v>
      </c>
    </row>
    <row r="17" spans="1:10" x14ac:dyDescent="0.3">
      <c r="A17" t="s">
        <v>47</v>
      </c>
      <c r="D17">
        <v>97.298000000000002</v>
      </c>
      <c r="E17">
        <v>48.122</v>
      </c>
      <c r="F17">
        <v>144.733</v>
      </c>
      <c r="G17">
        <v>42.198999999999998</v>
      </c>
      <c r="H17">
        <f t="shared" si="0"/>
        <v>49.176000000000002</v>
      </c>
      <c r="I17">
        <f t="shared" si="1"/>
        <v>102.53400000000001</v>
      </c>
      <c r="J17">
        <f t="shared" si="3"/>
        <v>2.0850414836505613</v>
      </c>
    </row>
    <row r="18" spans="1:10" x14ac:dyDescent="0.3">
      <c r="A18" t="s">
        <v>48</v>
      </c>
      <c r="D18">
        <v>85.596000000000004</v>
      </c>
      <c r="E18">
        <v>44.338999999999999</v>
      </c>
      <c r="F18">
        <v>130.715</v>
      </c>
      <c r="G18">
        <v>39.765999999999998</v>
      </c>
      <c r="H18">
        <f t="shared" si="0"/>
        <v>41.257000000000005</v>
      </c>
      <c r="I18">
        <f t="shared" si="1"/>
        <v>90.949000000000012</v>
      </c>
      <c r="J18">
        <f t="shared" si="3"/>
        <v>2.2044501539132755</v>
      </c>
    </row>
    <row r="19" spans="1:10" x14ac:dyDescent="0.3">
      <c r="A19" t="s">
        <v>50</v>
      </c>
      <c r="D19">
        <v>82.447999999999993</v>
      </c>
      <c r="E19">
        <v>44.962000000000003</v>
      </c>
      <c r="F19">
        <v>60.387</v>
      </c>
      <c r="G19">
        <v>32.527000000000001</v>
      </c>
      <c r="H19">
        <f t="shared" si="0"/>
        <v>37.48599999999999</v>
      </c>
      <c r="I19">
        <f t="shared" si="1"/>
        <v>27.86</v>
      </c>
      <c r="J19">
        <f t="shared" si="3"/>
        <v>0.74321079869818085</v>
      </c>
    </row>
    <row r="20" spans="1:10" x14ac:dyDescent="0.3">
      <c r="A20" t="s">
        <v>51</v>
      </c>
      <c r="D20">
        <v>124.53</v>
      </c>
      <c r="E20">
        <v>66.379000000000005</v>
      </c>
      <c r="F20">
        <v>88.442999999999998</v>
      </c>
      <c r="G20">
        <v>37.392000000000003</v>
      </c>
      <c r="H20">
        <f t="shared" si="0"/>
        <v>58.150999999999996</v>
      </c>
      <c r="I20">
        <f t="shared" si="1"/>
        <v>51.050999999999995</v>
      </c>
      <c r="J20">
        <f t="shared" si="3"/>
        <v>0.87790407731595321</v>
      </c>
    </row>
    <row r="21" spans="1:10" x14ac:dyDescent="0.3">
      <c r="A21" s="2" t="s">
        <v>8</v>
      </c>
      <c r="H21" s="3">
        <f>AVERAGE(H15:H20)</f>
        <v>42.986166666666669</v>
      </c>
      <c r="I21" s="3">
        <f>AVERAGE(I15:I20)</f>
        <v>66.862499999999997</v>
      </c>
      <c r="J21" s="3">
        <f t="shared" si="3"/>
        <v>1.5554422546788307</v>
      </c>
    </row>
    <row r="22" spans="1:10" x14ac:dyDescent="0.3">
      <c r="A22" s="2" t="s">
        <v>9</v>
      </c>
      <c r="H22">
        <f>STDEV(H15:H20)</f>
        <v>9.0024951078390458</v>
      </c>
      <c r="I22">
        <f>STDEV(I15:I20)</f>
        <v>27.025588295169445</v>
      </c>
    </row>
    <row r="23" spans="1:10" x14ac:dyDescent="0.3">
      <c r="A23" s="1" t="s">
        <v>28</v>
      </c>
    </row>
    <row r="24" spans="1:10" x14ac:dyDescent="0.3">
      <c r="A24" t="s">
        <v>53</v>
      </c>
      <c r="D24">
        <v>50.579000000000001</v>
      </c>
      <c r="E24">
        <v>34.82</v>
      </c>
      <c r="F24">
        <v>63.448999999999998</v>
      </c>
      <c r="G24">
        <v>34.561999999999998</v>
      </c>
      <c r="H24">
        <f t="shared" si="0"/>
        <v>15.759</v>
      </c>
      <c r="I24">
        <f t="shared" si="1"/>
        <v>28.887</v>
      </c>
      <c r="J24">
        <f t="shared" si="3"/>
        <v>1.833047782219684</v>
      </c>
    </row>
    <row r="25" spans="1:10" x14ac:dyDescent="0.3">
      <c r="A25" t="s">
        <v>54</v>
      </c>
      <c r="D25">
        <v>83.962000000000003</v>
      </c>
      <c r="E25">
        <v>50.405999999999999</v>
      </c>
      <c r="F25">
        <v>81.149000000000001</v>
      </c>
      <c r="G25">
        <v>36.173000000000002</v>
      </c>
      <c r="H25">
        <f t="shared" si="0"/>
        <v>33.556000000000004</v>
      </c>
      <c r="I25">
        <f t="shared" si="1"/>
        <v>44.975999999999999</v>
      </c>
      <c r="J25">
        <f t="shared" si="3"/>
        <v>1.3403266181904874</v>
      </c>
    </row>
    <row r="26" spans="1:10" x14ac:dyDescent="0.3">
      <c r="A26" t="s">
        <v>55</v>
      </c>
      <c r="D26">
        <v>100.015</v>
      </c>
      <c r="E26">
        <v>57.036999999999999</v>
      </c>
      <c r="F26">
        <v>59.805</v>
      </c>
      <c r="G26">
        <v>31.963000000000001</v>
      </c>
      <c r="H26">
        <f t="shared" si="0"/>
        <v>42.978000000000002</v>
      </c>
      <c r="I26">
        <f t="shared" si="1"/>
        <v>27.841999999999999</v>
      </c>
      <c r="J26">
        <f t="shared" si="3"/>
        <v>0.64781981478896178</v>
      </c>
    </row>
    <row r="27" spans="1:10" x14ac:dyDescent="0.3">
      <c r="A27" t="s">
        <v>56</v>
      </c>
      <c r="D27">
        <v>98.691000000000003</v>
      </c>
      <c r="E27">
        <v>58.182000000000002</v>
      </c>
      <c r="F27">
        <v>84.725999999999999</v>
      </c>
      <c r="G27">
        <v>43.381</v>
      </c>
      <c r="H27">
        <f t="shared" si="0"/>
        <v>40.509</v>
      </c>
      <c r="I27">
        <f t="shared" si="1"/>
        <v>41.344999999999999</v>
      </c>
      <c r="J27">
        <f t="shared" si="3"/>
        <v>1.0206373892221481</v>
      </c>
    </row>
    <row r="28" spans="1:10" x14ac:dyDescent="0.3">
      <c r="A28" t="s">
        <v>57</v>
      </c>
      <c r="D28">
        <v>126.718</v>
      </c>
      <c r="E28">
        <v>64.191999999999993</v>
      </c>
      <c r="F28">
        <v>133.90700000000001</v>
      </c>
      <c r="G28">
        <v>45.552999999999997</v>
      </c>
      <c r="H28">
        <f t="shared" si="0"/>
        <v>62.52600000000001</v>
      </c>
      <c r="I28">
        <f t="shared" si="1"/>
        <v>88.354000000000013</v>
      </c>
      <c r="J28">
        <f t="shared" si="3"/>
        <v>1.4130761603173079</v>
      </c>
    </row>
    <row r="29" spans="1:10" x14ac:dyDescent="0.3">
      <c r="A29" t="s">
        <v>62</v>
      </c>
      <c r="D29">
        <v>137.16900000000001</v>
      </c>
      <c r="E29">
        <v>58.546999999999997</v>
      </c>
      <c r="F29">
        <v>132.65899999999999</v>
      </c>
      <c r="G29">
        <v>35.058999999999997</v>
      </c>
      <c r="H29">
        <f t="shared" si="0"/>
        <v>78.622000000000014</v>
      </c>
      <c r="I29">
        <f t="shared" si="1"/>
        <v>97.6</v>
      </c>
      <c r="J29">
        <f t="shared" si="3"/>
        <v>1.2413828190582785</v>
      </c>
    </row>
    <row r="30" spans="1:10" x14ac:dyDescent="0.3">
      <c r="A30" t="s">
        <v>63</v>
      </c>
      <c r="D30">
        <v>74.152000000000001</v>
      </c>
      <c r="E30">
        <v>49.962000000000003</v>
      </c>
      <c r="F30">
        <v>52.718000000000004</v>
      </c>
      <c r="G30">
        <v>35.991999999999997</v>
      </c>
      <c r="H30">
        <f t="shared" si="0"/>
        <v>24.189999999999998</v>
      </c>
      <c r="I30">
        <f t="shared" si="1"/>
        <v>16.726000000000006</v>
      </c>
      <c r="J30">
        <f t="shared" si="3"/>
        <v>0.69144274493592428</v>
      </c>
    </row>
    <row r="31" spans="1:10" x14ac:dyDescent="0.3">
      <c r="A31" t="s">
        <v>64</v>
      </c>
      <c r="D31">
        <v>55.906999999999996</v>
      </c>
      <c r="E31">
        <v>38.79</v>
      </c>
      <c r="F31">
        <v>54.527999999999999</v>
      </c>
      <c r="G31">
        <v>39.970999999999997</v>
      </c>
      <c r="H31">
        <f t="shared" si="0"/>
        <v>17.116999999999997</v>
      </c>
      <c r="I31">
        <f t="shared" si="1"/>
        <v>14.557000000000002</v>
      </c>
      <c r="J31">
        <f t="shared" si="3"/>
        <v>0.85044108196529788</v>
      </c>
    </row>
    <row r="32" spans="1:10" x14ac:dyDescent="0.3">
      <c r="A32" s="2" t="s">
        <v>8</v>
      </c>
      <c r="H32" s="3">
        <f>AVERAGE(H24:H31)</f>
        <v>39.407125000000008</v>
      </c>
      <c r="I32" s="3">
        <f>AVERAGE(I24:I31)</f>
        <v>45.035875000000004</v>
      </c>
      <c r="J32" s="3">
        <f t="shared" si="3"/>
        <v>1.1428358450407128</v>
      </c>
    </row>
    <row r="33" spans="1:10" x14ac:dyDescent="0.3">
      <c r="A33" s="2" t="s">
        <v>9</v>
      </c>
      <c r="H33">
        <f>STDEV(H24:H31)</f>
        <v>22.065273702212973</v>
      </c>
      <c r="I33">
        <f>STDEV(I24:I31)</f>
        <v>31.486731171070861</v>
      </c>
    </row>
    <row r="34" spans="1:10" x14ac:dyDescent="0.3">
      <c r="A34" s="1" t="s">
        <v>42</v>
      </c>
    </row>
    <row r="35" spans="1:10" x14ac:dyDescent="0.3">
      <c r="A35" t="s">
        <v>65</v>
      </c>
      <c r="D35">
        <v>91.073999999999998</v>
      </c>
      <c r="E35">
        <v>51.341999999999999</v>
      </c>
      <c r="F35">
        <v>73.95</v>
      </c>
      <c r="G35">
        <v>44.084000000000003</v>
      </c>
      <c r="H35">
        <f t="shared" si="0"/>
        <v>39.731999999999999</v>
      </c>
      <c r="I35">
        <f t="shared" si="1"/>
        <v>29.866</v>
      </c>
      <c r="J35">
        <f t="shared" si="3"/>
        <v>0.75168629819792609</v>
      </c>
    </row>
    <row r="36" spans="1:10" x14ac:dyDescent="0.3">
      <c r="A36" t="s">
        <v>59</v>
      </c>
      <c r="D36">
        <v>92.445999999999998</v>
      </c>
      <c r="E36">
        <v>52.151000000000003</v>
      </c>
      <c r="F36">
        <v>61.892000000000003</v>
      </c>
      <c r="G36">
        <v>30.399000000000001</v>
      </c>
      <c r="H36">
        <f t="shared" si="0"/>
        <v>40.294999999999995</v>
      </c>
      <c r="I36">
        <f t="shared" si="1"/>
        <v>31.493000000000002</v>
      </c>
      <c r="J36">
        <f t="shared" si="3"/>
        <v>0.78156098771559768</v>
      </c>
    </row>
    <row r="37" spans="1:10" x14ac:dyDescent="0.3">
      <c r="A37" t="s">
        <v>60</v>
      </c>
      <c r="D37">
        <v>73.539000000000001</v>
      </c>
      <c r="E37">
        <v>48.585999999999999</v>
      </c>
      <c r="F37">
        <v>35.906999999999996</v>
      </c>
      <c r="G37">
        <v>32.738</v>
      </c>
      <c r="H37">
        <f t="shared" si="0"/>
        <v>24.953000000000003</v>
      </c>
      <c r="I37">
        <f t="shared" si="1"/>
        <v>3.1689999999999969</v>
      </c>
      <c r="J37">
        <f t="shared" si="3"/>
        <v>0.12699875766440896</v>
      </c>
    </row>
    <row r="38" spans="1:10" x14ac:dyDescent="0.3">
      <c r="A38" t="s">
        <v>61</v>
      </c>
      <c r="D38">
        <v>69.590999999999994</v>
      </c>
      <c r="E38">
        <v>46.331000000000003</v>
      </c>
      <c r="F38">
        <v>37.738999999999997</v>
      </c>
      <c r="G38">
        <v>33.698999999999998</v>
      </c>
      <c r="H38">
        <f t="shared" si="0"/>
        <v>23.259999999999991</v>
      </c>
      <c r="I38">
        <f t="shared" si="1"/>
        <v>4.0399999999999991</v>
      </c>
      <c r="J38">
        <f t="shared" si="3"/>
        <v>0.17368873602751508</v>
      </c>
    </row>
    <row r="39" spans="1:10" x14ac:dyDescent="0.3">
      <c r="A39" t="s">
        <v>66</v>
      </c>
      <c r="D39">
        <v>62.804000000000002</v>
      </c>
      <c r="E39">
        <v>44.02</v>
      </c>
      <c r="F39">
        <v>37.53</v>
      </c>
      <c r="G39">
        <v>30.585000000000001</v>
      </c>
      <c r="H39">
        <f t="shared" si="0"/>
        <v>18.783999999999999</v>
      </c>
      <c r="I39">
        <f t="shared" si="1"/>
        <v>6.9450000000000003</v>
      </c>
      <c r="J39">
        <f t="shared" si="3"/>
        <v>0.36972955706984673</v>
      </c>
    </row>
    <row r="40" spans="1:10" x14ac:dyDescent="0.3">
      <c r="A40" t="s">
        <v>67</v>
      </c>
      <c r="D40">
        <v>64.34</v>
      </c>
      <c r="E40">
        <v>44.048000000000002</v>
      </c>
      <c r="F40">
        <v>41.375</v>
      </c>
      <c r="G40">
        <v>30.978000000000002</v>
      </c>
      <c r="H40">
        <f t="shared" si="0"/>
        <v>20.292000000000002</v>
      </c>
      <c r="I40">
        <f t="shared" si="1"/>
        <v>10.396999999999998</v>
      </c>
      <c r="J40">
        <f t="shared" si="3"/>
        <v>0.51236940666272413</v>
      </c>
    </row>
    <row r="41" spans="1:10" x14ac:dyDescent="0.3">
      <c r="A41" t="s">
        <v>68</v>
      </c>
      <c r="D41">
        <v>83.915000000000006</v>
      </c>
      <c r="E41">
        <v>51.902999999999999</v>
      </c>
      <c r="F41">
        <v>64.668999999999997</v>
      </c>
      <c r="G41">
        <v>33.027999999999999</v>
      </c>
      <c r="H41">
        <f t="shared" si="0"/>
        <v>32.012000000000008</v>
      </c>
      <c r="I41">
        <f t="shared" si="1"/>
        <v>31.640999999999998</v>
      </c>
      <c r="J41">
        <f t="shared" si="3"/>
        <v>0.98841059602648973</v>
      </c>
    </row>
    <row r="42" spans="1:10" x14ac:dyDescent="0.3">
      <c r="A42" t="s">
        <v>69</v>
      </c>
      <c r="D42">
        <v>83.391999999999996</v>
      </c>
      <c r="E42">
        <v>50.773000000000003</v>
      </c>
      <c r="F42">
        <v>90.778000000000006</v>
      </c>
      <c r="G42">
        <v>42.768000000000001</v>
      </c>
      <c r="H42">
        <f t="shared" si="0"/>
        <v>32.618999999999993</v>
      </c>
      <c r="I42">
        <f t="shared" si="1"/>
        <v>48.010000000000005</v>
      </c>
      <c r="J42">
        <f t="shared" si="3"/>
        <v>1.4718415647322118</v>
      </c>
    </row>
    <row r="43" spans="1:10" x14ac:dyDescent="0.3">
      <c r="A43" s="2" t="s">
        <v>8</v>
      </c>
      <c r="H43" s="3">
        <f>AVERAGE(H35:H42)</f>
        <v>28.993374999999997</v>
      </c>
      <c r="I43" s="3">
        <f>AVERAGE(I35:I42)</f>
        <v>20.695124999999997</v>
      </c>
      <c r="J43" s="3">
        <f t="shared" si="3"/>
        <v>0.71378806365247227</v>
      </c>
    </row>
    <row r="44" spans="1:10" x14ac:dyDescent="0.3">
      <c r="A44" s="2" t="s">
        <v>9</v>
      </c>
      <c r="H44">
        <f>STDEV(H35:H42)</f>
        <v>8.4044506226080777</v>
      </c>
      <c r="I44">
        <f>STDEV(I35:I42)</f>
        <v>16.674570848514904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4716B-78FA-804F-A8F5-7C80548F8656}">
  <dimension ref="A2:J40"/>
  <sheetViews>
    <sheetView zoomScale="80" zoomScaleNormal="80" workbookViewId="0">
      <selection activeCell="L16" sqref="L16"/>
    </sheetView>
  </sheetViews>
  <sheetFormatPr defaultColWidth="11.19921875" defaultRowHeight="15.6" x14ac:dyDescent="0.3"/>
  <sheetData>
    <row r="2" spans="1:10" x14ac:dyDescent="0.3">
      <c r="A2" s="1" t="s">
        <v>18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</row>
    <row r="3" spans="1:10" x14ac:dyDescent="0.3">
      <c r="A3" t="s">
        <v>0</v>
      </c>
      <c r="D3">
        <v>98.275000000000006</v>
      </c>
      <c r="E3">
        <v>56.621000000000002</v>
      </c>
      <c r="F3">
        <v>76.087000000000003</v>
      </c>
      <c r="G3">
        <v>37.648000000000003</v>
      </c>
      <c r="H3">
        <f>D3-E3</f>
        <v>41.654000000000003</v>
      </c>
      <c r="I3">
        <f>F3-G3</f>
        <v>38.439</v>
      </c>
      <c r="J3">
        <f t="shared" ref="J3:J10" si="0">I3/H3</f>
        <v>0.92281653622701298</v>
      </c>
    </row>
    <row r="4" spans="1:10" x14ac:dyDescent="0.3">
      <c r="A4" t="s">
        <v>1</v>
      </c>
      <c r="D4">
        <v>54.35</v>
      </c>
      <c r="E4">
        <v>36.767000000000003</v>
      </c>
      <c r="F4">
        <v>62.71</v>
      </c>
      <c r="G4">
        <v>34.203000000000003</v>
      </c>
      <c r="H4">
        <f t="shared" ref="H4:H38" si="1">D4-E4</f>
        <v>17.582999999999998</v>
      </c>
      <c r="I4">
        <f t="shared" ref="I4:I38" si="2">F4-G4</f>
        <v>28.506999999999998</v>
      </c>
      <c r="J4">
        <f t="shared" si="0"/>
        <v>1.6212819200363988</v>
      </c>
    </row>
    <row r="5" spans="1:10" x14ac:dyDescent="0.3">
      <c r="A5" t="s">
        <v>2</v>
      </c>
      <c r="D5">
        <v>100.295</v>
      </c>
      <c r="E5">
        <v>66.100999999999999</v>
      </c>
      <c r="F5">
        <v>65.441999999999993</v>
      </c>
      <c r="G5">
        <v>33.500999999999998</v>
      </c>
      <c r="H5">
        <f t="shared" si="1"/>
        <v>34.194000000000003</v>
      </c>
      <c r="I5">
        <f t="shared" si="2"/>
        <v>31.940999999999995</v>
      </c>
      <c r="J5">
        <f t="shared" si="0"/>
        <v>0.9341112475872958</v>
      </c>
    </row>
    <row r="6" spans="1:10" x14ac:dyDescent="0.3">
      <c r="A6" t="s">
        <v>3</v>
      </c>
      <c r="D6">
        <v>100.864</v>
      </c>
      <c r="E6">
        <v>62.915999999999997</v>
      </c>
      <c r="F6">
        <v>88.58</v>
      </c>
      <c r="G6">
        <v>38.289000000000001</v>
      </c>
      <c r="H6">
        <f t="shared" si="1"/>
        <v>37.948000000000008</v>
      </c>
      <c r="I6">
        <f t="shared" si="2"/>
        <v>50.290999999999997</v>
      </c>
      <c r="J6">
        <f t="shared" si="0"/>
        <v>1.3252608833140083</v>
      </c>
    </row>
    <row r="7" spans="1:10" x14ac:dyDescent="0.3">
      <c r="A7" t="s">
        <v>4</v>
      </c>
      <c r="D7">
        <v>66.382000000000005</v>
      </c>
      <c r="E7">
        <v>42.289000000000001</v>
      </c>
      <c r="F7">
        <v>97.456999999999994</v>
      </c>
      <c r="G7">
        <v>36.173999999999999</v>
      </c>
      <c r="H7">
        <f t="shared" si="1"/>
        <v>24.093000000000004</v>
      </c>
      <c r="I7">
        <f t="shared" si="2"/>
        <v>61.282999999999994</v>
      </c>
      <c r="J7">
        <f t="shared" si="0"/>
        <v>2.5436018760635863</v>
      </c>
    </row>
    <row r="8" spans="1:10" x14ac:dyDescent="0.3">
      <c r="A8" t="s">
        <v>5</v>
      </c>
      <c r="D8">
        <v>77.063999999999993</v>
      </c>
      <c r="E8">
        <v>49.473999999999997</v>
      </c>
      <c r="F8">
        <v>91.290999999999997</v>
      </c>
      <c r="G8">
        <v>39.052</v>
      </c>
      <c r="H8">
        <f t="shared" si="1"/>
        <v>27.589999999999996</v>
      </c>
      <c r="I8">
        <f t="shared" si="2"/>
        <v>52.238999999999997</v>
      </c>
      <c r="J8">
        <f t="shared" si="0"/>
        <v>1.8934034070315333</v>
      </c>
    </row>
    <row r="9" spans="1:10" x14ac:dyDescent="0.3">
      <c r="A9" t="s">
        <v>43</v>
      </c>
      <c r="D9">
        <v>89.801000000000002</v>
      </c>
      <c r="E9">
        <v>51.067999999999998</v>
      </c>
      <c r="F9">
        <v>48.567999999999998</v>
      </c>
      <c r="G9">
        <v>23.984999999999999</v>
      </c>
      <c r="H9">
        <f t="shared" si="1"/>
        <v>38.733000000000004</v>
      </c>
      <c r="I9">
        <f t="shared" si="2"/>
        <v>24.582999999999998</v>
      </c>
      <c r="J9">
        <f t="shared" si="0"/>
        <v>0.63467843957349024</v>
      </c>
    </row>
    <row r="10" spans="1:10" x14ac:dyDescent="0.3">
      <c r="A10" t="s">
        <v>44</v>
      </c>
      <c r="D10">
        <v>90.031999999999996</v>
      </c>
      <c r="E10">
        <v>58.890999999999998</v>
      </c>
      <c r="F10">
        <v>55.786000000000001</v>
      </c>
      <c r="G10">
        <v>26.513000000000002</v>
      </c>
      <c r="H10">
        <f t="shared" si="1"/>
        <v>31.140999999999998</v>
      </c>
      <c r="I10">
        <f t="shared" si="2"/>
        <v>29.273</v>
      </c>
      <c r="J10">
        <f t="shared" si="0"/>
        <v>0.94001477152307256</v>
      </c>
    </row>
    <row r="11" spans="1:10" x14ac:dyDescent="0.3">
      <c r="A11" s="2" t="s">
        <v>8</v>
      </c>
      <c r="H11" s="3">
        <f>AVERAGE(H3:H10)</f>
        <v>31.617000000000004</v>
      </c>
      <c r="I11" s="3">
        <f>AVERAGE(I3:I10)</f>
        <v>39.569500000000005</v>
      </c>
      <c r="J11" s="3">
        <f>I11/H11</f>
        <v>1.2515260777429864</v>
      </c>
    </row>
    <row r="12" spans="1:10" x14ac:dyDescent="0.3">
      <c r="A12" s="2" t="s">
        <v>9</v>
      </c>
      <c r="H12">
        <f>STDEV(H3:H10)</f>
        <v>8.177568202973637</v>
      </c>
      <c r="I12">
        <f>STDEV(I3:I10)</f>
        <v>13.413249941755318</v>
      </c>
    </row>
    <row r="13" spans="1:10" x14ac:dyDescent="0.3">
      <c r="A13" s="1" t="s">
        <v>42</v>
      </c>
    </row>
    <row r="14" spans="1:10" x14ac:dyDescent="0.3">
      <c r="A14" t="s">
        <v>45</v>
      </c>
      <c r="D14">
        <v>87.314999999999998</v>
      </c>
      <c r="E14">
        <v>53.634999999999998</v>
      </c>
      <c r="F14">
        <v>48.633000000000003</v>
      </c>
      <c r="G14">
        <v>28.847999999999999</v>
      </c>
      <c r="H14">
        <f t="shared" si="1"/>
        <v>33.68</v>
      </c>
      <c r="I14">
        <f t="shared" si="2"/>
        <v>19.785000000000004</v>
      </c>
      <c r="J14">
        <f t="shared" ref="J14:J20" si="3">I14/H14</f>
        <v>0.58744061757719723</v>
      </c>
    </row>
    <row r="15" spans="1:10" x14ac:dyDescent="0.3">
      <c r="A15" t="s">
        <v>46</v>
      </c>
      <c r="D15">
        <v>70.94</v>
      </c>
      <c r="E15">
        <v>48.37</v>
      </c>
      <c r="F15">
        <v>48.497</v>
      </c>
      <c r="G15">
        <v>30.716999999999999</v>
      </c>
      <c r="H15">
        <f t="shared" si="1"/>
        <v>22.57</v>
      </c>
      <c r="I15">
        <f t="shared" si="2"/>
        <v>17.78</v>
      </c>
      <c r="J15">
        <f t="shared" si="3"/>
        <v>0.78777137793531238</v>
      </c>
    </row>
    <row r="16" spans="1:10" x14ac:dyDescent="0.3">
      <c r="A16" t="s">
        <v>47</v>
      </c>
      <c r="D16">
        <v>78.325999999999993</v>
      </c>
      <c r="E16">
        <v>50.351999999999997</v>
      </c>
      <c r="F16">
        <v>39.99</v>
      </c>
      <c r="G16">
        <v>33.134</v>
      </c>
      <c r="H16">
        <f t="shared" si="1"/>
        <v>27.973999999999997</v>
      </c>
      <c r="I16">
        <f t="shared" si="2"/>
        <v>6.8560000000000016</v>
      </c>
      <c r="J16">
        <f t="shared" si="3"/>
        <v>0.24508472152713243</v>
      </c>
    </row>
    <row r="17" spans="1:10" x14ac:dyDescent="0.3">
      <c r="A17" t="s">
        <v>48</v>
      </c>
      <c r="D17">
        <v>94.272000000000006</v>
      </c>
      <c r="E17">
        <v>56.067</v>
      </c>
      <c r="F17">
        <v>50.454000000000001</v>
      </c>
      <c r="G17">
        <v>44.872999999999998</v>
      </c>
      <c r="H17">
        <f t="shared" si="1"/>
        <v>38.205000000000005</v>
      </c>
      <c r="I17">
        <f t="shared" si="2"/>
        <v>5.5810000000000031</v>
      </c>
      <c r="J17">
        <f t="shared" si="3"/>
        <v>0.14608035597434896</v>
      </c>
    </row>
    <row r="18" spans="1:10" x14ac:dyDescent="0.3">
      <c r="A18" t="s">
        <v>49</v>
      </c>
      <c r="D18">
        <v>65.236000000000004</v>
      </c>
      <c r="E18">
        <v>46.494</v>
      </c>
      <c r="F18">
        <v>41.607999999999997</v>
      </c>
      <c r="G18">
        <v>40.765999999999998</v>
      </c>
      <c r="H18">
        <f t="shared" si="1"/>
        <v>18.742000000000004</v>
      </c>
      <c r="I18">
        <f t="shared" si="2"/>
        <v>0.84199999999999875</v>
      </c>
      <c r="J18">
        <f t="shared" si="3"/>
        <v>4.4925835022943048E-2</v>
      </c>
    </row>
    <row r="19" spans="1:10" x14ac:dyDescent="0.3">
      <c r="A19" t="s">
        <v>50</v>
      </c>
      <c r="D19">
        <v>62.356000000000002</v>
      </c>
      <c r="E19">
        <v>52.631999999999998</v>
      </c>
      <c r="F19">
        <v>34.692</v>
      </c>
      <c r="G19">
        <v>33.715000000000003</v>
      </c>
      <c r="H19">
        <f t="shared" si="1"/>
        <v>9.7240000000000038</v>
      </c>
      <c r="I19">
        <f t="shared" si="2"/>
        <v>0.97699999999999676</v>
      </c>
      <c r="J19">
        <f t="shared" si="3"/>
        <v>0.10047305635540893</v>
      </c>
    </row>
    <row r="20" spans="1:10" x14ac:dyDescent="0.3">
      <c r="A20" t="s">
        <v>51</v>
      </c>
      <c r="D20">
        <v>71.807000000000002</v>
      </c>
      <c r="E20">
        <v>59.338999999999999</v>
      </c>
      <c r="F20">
        <v>34.817</v>
      </c>
      <c r="G20">
        <v>33.457000000000001</v>
      </c>
      <c r="H20">
        <f t="shared" si="1"/>
        <v>12.468000000000004</v>
      </c>
      <c r="I20">
        <f t="shared" si="2"/>
        <v>1.3599999999999994</v>
      </c>
      <c r="J20">
        <f t="shared" si="3"/>
        <v>0.10907924286172595</v>
      </c>
    </row>
    <row r="21" spans="1:10" x14ac:dyDescent="0.3">
      <c r="A21" s="2" t="s">
        <v>8</v>
      </c>
      <c r="H21" s="3">
        <f>AVERAGE(H14:H20)</f>
        <v>23.33757142857143</v>
      </c>
      <c r="I21" s="3">
        <f>AVERAGE(I14:I20)</f>
        <v>7.5972857142857153</v>
      </c>
      <c r="J21" s="3">
        <f>I21/H21</f>
        <v>0.32553883070217859</v>
      </c>
    </row>
    <row r="22" spans="1:10" x14ac:dyDescent="0.3">
      <c r="A22" s="2" t="s">
        <v>9</v>
      </c>
      <c r="H22">
        <f>STDEV(H14:H20)</f>
        <v>10.604150788836469</v>
      </c>
      <c r="I22">
        <f>STDEV(I14:I20)</f>
        <v>8.0125813924994613</v>
      </c>
    </row>
    <row r="23" spans="1:10" x14ac:dyDescent="0.3">
      <c r="A23" s="1" t="s">
        <v>28</v>
      </c>
    </row>
    <row r="24" spans="1:10" x14ac:dyDescent="0.3">
      <c r="A24" t="s">
        <v>52</v>
      </c>
      <c r="D24">
        <v>89.876999999999995</v>
      </c>
      <c r="E24">
        <v>57.823</v>
      </c>
      <c r="F24">
        <v>73.429000000000002</v>
      </c>
      <c r="G24">
        <v>28.285</v>
      </c>
      <c r="H24">
        <f t="shared" si="1"/>
        <v>32.053999999999995</v>
      </c>
      <c r="I24">
        <f t="shared" si="2"/>
        <v>45.144000000000005</v>
      </c>
      <c r="J24">
        <f t="shared" ref="J24:J29" si="4">I24/H24</f>
        <v>1.4083733699382297</v>
      </c>
    </row>
    <row r="25" spans="1:10" x14ac:dyDescent="0.3">
      <c r="A25" t="s">
        <v>53</v>
      </c>
      <c r="D25">
        <v>81.399000000000001</v>
      </c>
      <c r="E25">
        <v>52.344000000000001</v>
      </c>
      <c r="F25">
        <v>69.894000000000005</v>
      </c>
      <c r="G25">
        <v>32.271999999999998</v>
      </c>
      <c r="H25">
        <f t="shared" si="1"/>
        <v>29.055</v>
      </c>
      <c r="I25">
        <f t="shared" si="2"/>
        <v>37.622000000000007</v>
      </c>
      <c r="J25">
        <f t="shared" si="4"/>
        <v>1.2948545861297542</v>
      </c>
    </row>
    <row r="26" spans="1:10" x14ac:dyDescent="0.3">
      <c r="A26" t="s">
        <v>54</v>
      </c>
      <c r="D26">
        <v>109.848</v>
      </c>
      <c r="E26">
        <v>74.049000000000007</v>
      </c>
      <c r="F26">
        <v>56.607999999999997</v>
      </c>
      <c r="G26">
        <v>37.042999999999999</v>
      </c>
      <c r="H26">
        <f t="shared" si="1"/>
        <v>35.798999999999992</v>
      </c>
      <c r="I26">
        <f t="shared" si="2"/>
        <v>19.564999999999998</v>
      </c>
      <c r="J26">
        <f t="shared" si="4"/>
        <v>0.54652364591189706</v>
      </c>
    </row>
    <row r="27" spans="1:10" x14ac:dyDescent="0.3">
      <c r="A27" t="s">
        <v>55</v>
      </c>
      <c r="D27">
        <v>95.489000000000004</v>
      </c>
      <c r="E27">
        <v>65.16</v>
      </c>
      <c r="F27">
        <v>70.067999999999998</v>
      </c>
      <c r="G27">
        <v>41.997</v>
      </c>
      <c r="H27">
        <f t="shared" si="1"/>
        <v>30.329000000000008</v>
      </c>
      <c r="I27">
        <f t="shared" si="2"/>
        <v>28.070999999999998</v>
      </c>
      <c r="J27">
        <f t="shared" si="4"/>
        <v>0.92554980381812757</v>
      </c>
    </row>
    <row r="28" spans="1:10" x14ac:dyDescent="0.3">
      <c r="A28" t="s">
        <v>56</v>
      </c>
      <c r="D28">
        <v>91.33</v>
      </c>
      <c r="E28">
        <v>49.536999999999999</v>
      </c>
      <c r="F28">
        <v>36.567</v>
      </c>
      <c r="G28">
        <v>11.718999999999999</v>
      </c>
      <c r="H28">
        <f t="shared" si="1"/>
        <v>41.792999999999999</v>
      </c>
      <c r="I28">
        <f t="shared" si="2"/>
        <v>24.847999999999999</v>
      </c>
      <c r="J28">
        <f t="shared" si="4"/>
        <v>0.59454932644222713</v>
      </c>
    </row>
    <row r="29" spans="1:10" x14ac:dyDescent="0.3">
      <c r="A29" t="s">
        <v>57</v>
      </c>
      <c r="D29">
        <v>114.14700000000001</v>
      </c>
      <c r="E29">
        <v>65.239999999999995</v>
      </c>
      <c r="F29">
        <v>105.67</v>
      </c>
      <c r="G29">
        <v>44.462000000000003</v>
      </c>
      <c r="H29">
        <f t="shared" si="1"/>
        <v>48.907000000000011</v>
      </c>
      <c r="I29">
        <f t="shared" si="2"/>
        <v>61.207999999999998</v>
      </c>
      <c r="J29">
        <f t="shared" si="4"/>
        <v>1.2515181875805097</v>
      </c>
    </row>
    <row r="30" spans="1:10" x14ac:dyDescent="0.3">
      <c r="A30" s="2" t="s">
        <v>8</v>
      </c>
      <c r="H30" s="3">
        <f>AVERAGE(H24:H29)</f>
        <v>36.322833333333335</v>
      </c>
      <c r="I30" s="3">
        <f>AVERAGE(I24:I29)</f>
        <v>36.076333333333331</v>
      </c>
      <c r="J30" s="3">
        <f>I30/H30</f>
        <v>0.9932136351330888</v>
      </c>
    </row>
    <row r="31" spans="1:10" x14ac:dyDescent="0.3">
      <c r="A31" s="2" t="s">
        <v>9</v>
      </c>
      <c r="H31">
        <f>STDEV(H24:H29)</f>
        <v>7.6880264415951753</v>
      </c>
      <c r="I31">
        <f>STDEV(I24:I29)</f>
        <v>15.35576304410389</v>
      </c>
    </row>
    <row r="32" spans="1:10" x14ac:dyDescent="0.3">
      <c r="A32" s="1" t="s">
        <v>20</v>
      </c>
    </row>
    <row r="33" spans="1:10" x14ac:dyDescent="0.3">
      <c r="A33" t="s">
        <v>58</v>
      </c>
      <c r="D33">
        <v>72.069000000000003</v>
      </c>
      <c r="E33">
        <v>43.86</v>
      </c>
      <c r="F33">
        <v>69.123999999999995</v>
      </c>
      <c r="G33">
        <v>37.073</v>
      </c>
      <c r="H33">
        <f t="shared" si="1"/>
        <v>28.209000000000003</v>
      </c>
      <c r="I33">
        <f t="shared" si="2"/>
        <v>32.050999999999995</v>
      </c>
      <c r="J33">
        <f t="shared" ref="J33:J38" si="5">I33/H33</f>
        <v>1.1361976674111096</v>
      </c>
    </row>
    <row r="34" spans="1:10" x14ac:dyDescent="0.3">
      <c r="A34" t="s">
        <v>77</v>
      </c>
      <c r="D34">
        <v>59.633000000000003</v>
      </c>
      <c r="E34">
        <v>40.823999999999998</v>
      </c>
      <c r="F34">
        <v>34.823</v>
      </c>
      <c r="G34">
        <v>26.827999999999999</v>
      </c>
      <c r="H34">
        <f t="shared" si="1"/>
        <v>18.809000000000005</v>
      </c>
      <c r="I34">
        <f t="shared" si="2"/>
        <v>7.995000000000001</v>
      </c>
      <c r="J34">
        <f t="shared" si="5"/>
        <v>0.42506247009410386</v>
      </c>
    </row>
    <row r="35" spans="1:10" x14ac:dyDescent="0.3">
      <c r="A35" t="s">
        <v>65</v>
      </c>
      <c r="D35">
        <v>41.685000000000002</v>
      </c>
      <c r="E35">
        <v>32.146000000000001</v>
      </c>
      <c r="F35">
        <v>47.759</v>
      </c>
      <c r="G35">
        <v>27.495999999999999</v>
      </c>
      <c r="H35">
        <f t="shared" si="1"/>
        <v>9.5390000000000015</v>
      </c>
      <c r="I35">
        <f t="shared" si="2"/>
        <v>20.263000000000002</v>
      </c>
      <c r="J35">
        <f t="shared" si="5"/>
        <v>2.1242268581612325</v>
      </c>
    </row>
    <row r="36" spans="1:10" x14ac:dyDescent="0.3">
      <c r="A36" t="s">
        <v>59</v>
      </c>
      <c r="D36">
        <v>44.112000000000002</v>
      </c>
      <c r="E36">
        <v>31.437000000000001</v>
      </c>
      <c r="F36">
        <v>54.859000000000002</v>
      </c>
      <c r="G36">
        <v>29.672000000000001</v>
      </c>
      <c r="H36">
        <f t="shared" si="1"/>
        <v>12.675000000000001</v>
      </c>
      <c r="I36">
        <f t="shared" si="2"/>
        <v>25.187000000000001</v>
      </c>
      <c r="J36">
        <f t="shared" si="5"/>
        <v>1.9871400394477317</v>
      </c>
    </row>
    <row r="37" spans="1:10" x14ac:dyDescent="0.3">
      <c r="A37" t="s">
        <v>60</v>
      </c>
      <c r="D37">
        <v>83.986999999999995</v>
      </c>
      <c r="E37">
        <v>53.078000000000003</v>
      </c>
      <c r="F37">
        <v>82.941999999999993</v>
      </c>
      <c r="G37">
        <v>31.315999999999999</v>
      </c>
      <c r="H37">
        <f t="shared" si="1"/>
        <v>30.908999999999992</v>
      </c>
      <c r="I37">
        <f t="shared" si="2"/>
        <v>51.625999999999991</v>
      </c>
      <c r="J37">
        <f t="shared" si="5"/>
        <v>1.6702578536995698</v>
      </c>
    </row>
    <row r="38" spans="1:10" x14ac:dyDescent="0.3">
      <c r="A38" t="s">
        <v>61</v>
      </c>
      <c r="D38">
        <v>85.495999999999995</v>
      </c>
      <c r="E38">
        <v>53.875999999999998</v>
      </c>
      <c r="F38">
        <v>58.331000000000003</v>
      </c>
      <c r="G38">
        <v>23.914000000000001</v>
      </c>
      <c r="H38">
        <f t="shared" si="1"/>
        <v>31.619999999999997</v>
      </c>
      <c r="I38">
        <f t="shared" si="2"/>
        <v>34.417000000000002</v>
      </c>
      <c r="J38">
        <f t="shared" si="5"/>
        <v>1.0884566729917775</v>
      </c>
    </row>
    <row r="39" spans="1:10" x14ac:dyDescent="0.3">
      <c r="A39" s="2" t="s">
        <v>8</v>
      </c>
      <c r="H39" s="3">
        <f>AVERAGE(H33:H38)</f>
        <v>21.960166666666666</v>
      </c>
      <c r="I39" s="3">
        <f>AVERAGE(I33:I38)</f>
        <v>28.589833333333331</v>
      </c>
      <c r="J39" s="3">
        <f>I39/H39</f>
        <v>1.3018950979424868</v>
      </c>
    </row>
    <row r="40" spans="1:10" x14ac:dyDescent="0.3">
      <c r="A40" s="2" t="s">
        <v>9</v>
      </c>
      <c r="H40">
        <f>STDEV(H33:H38)</f>
        <v>9.6215536046247063</v>
      </c>
      <c r="I40">
        <f>STDEV(I33:I38)</f>
        <v>14.708250125921394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B3181-EBE0-48F3-80DE-70DA13EA6FB9}">
  <dimension ref="A1:K54"/>
  <sheetViews>
    <sheetView zoomScale="80" zoomScaleNormal="80" workbookViewId="0">
      <selection activeCell="R19" sqref="R19"/>
    </sheetView>
  </sheetViews>
  <sheetFormatPr defaultRowHeight="15.6" x14ac:dyDescent="0.3"/>
  <sheetData>
    <row r="1" spans="1:11" x14ac:dyDescent="0.3">
      <c r="A1" s="1" t="s">
        <v>18</v>
      </c>
      <c r="E1" t="s">
        <v>70</v>
      </c>
      <c r="F1" t="s">
        <v>71</v>
      </c>
      <c r="G1" t="s">
        <v>72</v>
      </c>
      <c r="H1" t="s">
        <v>73</v>
      </c>
      <c r="I1" t="s">
        <v>74</v>
      </c>
      <c r="J1" t="s">
        <v>75</v>
      </c>
      <c r="K1" t="s">
        <v>76</v>
      </c>
    </row>
    <row r="2" spans="1:11" x14ac:dyDescent="0.3">
      <c r="A2" t="s">
        <v>0</v>
      </c>
      <c r="E2">
        <v>100.68899999999999</v>
      </c>
      <c r="F2">
        <v>62.494999999999997</v>
      </c>
      <c r="G2">
        <v>120.473</v>
      </c>
      <c r="H2">
        <v>43.768000000000001</v>
      </c>
      <c r="I2">
        <f>E2-F2</f>
        <v>38.193999999999996</v>
      </c>
      <c r="J2">
        <f>G2-H2</f>
        <v>76.704999999999998</v>
      </c>
      <c r="K2">
        <f t="shared" ref="K2:K9" si="0">J2/I2</f>
        <v>2.0082997329423473</v>
      </c>
    </row>
    <row r="3" spans="1:11" x14ac:dyDescent="0.3">
      <c r="A3" t="s">
        <v>1</v>
      </c>
      <c r="E3">
        <v>110.65900000000001</v>
      </c>
      <c r="F3">
        <v>66.650000000000006</v>
      </c>
      <c r="G3">
        <v>143.167</v>
      </c>
      <c r="H3">
        <v>51.469000000000001</v>
      </c>
      <c r="I3">
        <f t="shared" ref="I3:I52" si="1">E3-F3</f>
        <v>44.009</v>
      </c>
      <c r="J3">
        <f t="shared" ref="J3:J52" si="2">G3-H3</f>
        <v>91.698000000000008</v>
      </c>
      <c r="K3">
        <f t="shared" si="0"/>
        <v>2.0836192596968806</v>
      </c>
    </row>
    <row r="4" spans="1:11" x14ac:dyDescent="0.3">
      <c r="A4" t="s">
        <v>2</v>
      </c>
      <c r="E4">
        <v>149.62899999999999</v>
      </c>
      <c r="F4">
        <v>62.94</v>
      </c>
      <c r="G4">
        <v>184.15299999999999</v>
      </c>
      <c r="H4">
        <v>46.853999999999999</v>
      </c>
      <c r="I4">
        <f t="shared" si="1"/>
        <v>86.688999999999993</v>
      </c>
      <c r="J4">
        <f t="shared" si="2"/>
        <v>137.29899999999998</v>
      </c>
      <c r="K4">
        <f t="shared" si="0"/>
        <v>1.5838110948332544</v>
      </c>
    </row>
    <row r="5" spans="1:11" x14ac:dyDescent="0.3">
      <c r="A5" t="s">
        <v>3</v>
      </c>
      <c r="E5">
        <v>155.44499999999999</v>
      </c>
      <c r="F5">
        <v>64.834999999999994</v>
      </c>
      <c r="G5">
        <v>189.453</v>
      </c>
      <c r="H5">
        <v>47.719000000000001</v>
      </c>
      <c r="I5">
        <f t="shared" si="1"/>
        <v>90.61</v>
      </c>
      <c r="J5">
        <f t="shared" si="2"/>
        <v>141.73400000000001</v>
      </c>
      <c r="K5">
        <f t="shared" si="0"/>
        <v>1.5642202847367841</v>
      </c>
    </row>
    <row r="6" spans="1:11" x14ac:dyDescent="0.3">
      <c r="A6" t="s">
        <v>4</v>
      </c>
      <c r="E6">
        <v>130.911</v>
      </c>
      <c r="F6">
        <v>57.991</v>
      </c>
      <c r="G6">
        <v>193.49199999999999</v>
      </c>
      <c r="H6">
        <v>57.308</v>
      </c>
      <c r="I6">
        <f t="shared" si="1"/>
        <v>72.92</v>
      </c>
      <c r="J6">
        <f t="shared" si="2"/>
        <v>136.184</v>
      </c>
      <c r="K6">
        <f t="shared" si="0"/>
        <v>1.8675809105869445</v>
      </c>
    </row>
    <row r="7" spans="1:11" x14ac:dyDescent="0.3">
      <c r="A7" t="s">
        <v>5</v>
      </c>
      <c r="E7">
        <v>127.398</v>
      </c>
      <c r="F7">
        <v>65.108000000000004</v>
      </c>
      <c r="G7">
        <v>158.90899999999999</v>
      </c>
      <c r="H7">
        <v>51.170999999999999</v>
      </c>
      <c r="I7">
        <f t="shared" si="1"/>
        <v>62.289999999999992</v>
      </c>
      <c r="J7">
        <f t="shared" si="2"/>
        <v>107.738</v>
      </c>
      <c r="K7">
        <f t="shared" si="0"/>
        <v>1.7296195215925512</v>
      </c>
    </row>
    <row r="8" spans="1:11" x14ac:dyDescent="0.3">
      <c r="A8" t="s">
        <v>6</v>
      </c>
      <c r="E8">
        <v>128.542</v>
      </c>
      <c r="F8">
        <v>70.105000000000004</v>
      </c>
      <c r="G8">
        <v>164.982</v>
      </c>
      <c r="H8">
        <v>51.773000000000003</v>
      </c>
      <c r="I8">
        <f t="shared" si="1"/>
        <v>58.436999999999998</v>
      </c>
      <c r="J8">
        <f t="shared" si="2"/>
        <v>113.209</v>
      </c>
      <c r="K8">
        <f t="shared" si="0"/>
        <v>1.9372828858428737</v>
      </c>
    </row>
    <row r="9" spans="1:11" x14ac:dyDescent="0.3">
      <c r="A9" t="s">
        <v>7</v>
      </c>
      <c r="E9">
        <v>129.91999999999999</v>
      </c>
      <c r="F9">
        <v>77.293999999999997</v>
      </c>
      <c r="G9">
        <v>183.535</v>
      </c>
      <c r="H9">
        <v>64.183000000000007</v>
      </c>
      <c r="I9">
        <f t="shared" si="1"/>
        <v>52.625999999999991</v>
      </c>
      <c r="J9">
        <f t="shared" si="2"/>
        <v>119.35199999999999</v>
      </c>
      <c r="K9">
        <f t="shared" si="0"/>
        <v>2.2679284004104439</v>
      </c>
    </row>
    <row r="10" spans="1:11" x14ac:dyDescent="0.3">
      <c r="A10" s="2" t="s">
        <v>8</v>
      </c>
      <c r="I10" s="3">
        <f>AVERAGE(I2:I9)</f>
        <v>63.221874999999997</v>
      </c>
      <c r="J10" s="3">
        <f>AVERAGE(J2:J9)</f>
        <v>115.489875</v>
      </c>
      <c r="K10" s="3">
        <f>J10/I10</f>
        <v>1.8267391626711482</v>
      </c>
    </row>
    <row r="11" spans="1:11" x14ac:dyDescent="0.3">
      <c r="A11" s="2" t="s">
        <v>9</v>
      </c>
      <c r="I11">
        <f>STDEV(I2:I9)</f>
        <v>18.997872267610077</v>
      </c>
      <c r="J11">
        <f>STDEV(J2:J9)</f>
        <v>23.124410883229618</v>
      </c>
    </row>
    <row r="12" spans="1:11" x14ac:dyDescent="0.3">
      <c r="A12" s="1" t="s">
        <v>19</v>
      </c>
    </row>
    <row r="13" spans="1:11" x14ac:dyDescent="0.3">
      <c r="A13" t="s">
        <v>10</v>
      </c>
      <c r="E13">
        <v>145.583</v>
      </c>
      <c r="F13">
        <v>76.903999999999996</v>
      </c>
      <c r="G13">
        <v>139.46700000000001</v>
      </c>
      <c r="H13">
        <v>49.566000000000003</v>
      </c>
      <c r="I13">
        <f t="shared" si="1"/>
        <v>68.679000000000002</v>
      </c>
      <c r="J13">
        <f t="shared" si="2"/>
        <v>89.90100000000001</v>
      </c>
      <c r="K13">
        <f>J13/I13</f>
        <v>1.3090027519329053</v>
      </c>
    </row>
    <row r="14" spans="1:11" x14ac:dyDescent="0.3">
      <c r="A14" t="s">
        <v>11</v>
      </c>
      <c r="E14">
        <v>159.55000000000001</v>
      </c>
      <c r="F14">
        <v>87.459000000000003</v>
      </c>
      <c r="G14">
        <v>163.029</v>
      </c>
      <c r="H14">
        <v>60.478999999999999</v>
      </c>
      <c r="I14">
        <f t="shared" si="1"/>
        <v>72.091000000000008</v>
      </c>
      <c r="J14">
        <f t="shared" si="2"/>
        <v>102.55</v>
      </c>
      <c r="K14">
        <f t="shared" ref="K14:K20" si="3">J14/I14</f>
        <v>1.4225076639247616</v>
      </c>
    </row>
    <row r="15" spans="1:11" x14ac:dyDescent="0.3">
      <c r="A15" t="s">
        <v>12</v>
      </c>
      <c r="E15">
        <v>99.89</v>
      </c>
      <c r="F15">
        <v>70.245000000000005</v>
      </c>
      <c r="G15">
        <v>75.984999999999999</v>
      </c>
      <c r="H15">
        <v>54.264000000000003</v>
      </c>
      <c r="I15">
        <f t="shared" si="1"/>
        <v>29.644999999999996</v>
      </c>
      <c r="J15">
        <f t="shared" si="2"/>
        <v>21.720999999999997</v>
      </c>
      <c r="K15">
        <f t="shared" si="3"/>
        <v>0.7327036599763872</v>
      </c>
    </row>
    <row r="16" spans="1:11" x14ac:dyDescent="0.3">
      <c r="A16" t="s">
        <v>13</v>
      </c>
      <c r="E16">
        <v>140.04400000000001</v>
      </c>
      <c r="F16">
        <v>74.227000000000004</v>
      </c>
      <c r="G16">
        <v>130.44999999999999</v>
      </c>
      <c r="H16">
        <v>48.207999999999998</v>
      </c>
      <c r="I16">
        <f t="shared" si="1"/>
        <v>65.817000000000007</v>
      </c>
      <c r="J16">
        <f t="shared" si="2"/>
        <v>82.24199999999999</v>
      </c>
      <c r="K16">
        <f t="shared" si="3"/>
        <v>1.2495555859428413</v>
      </c>
    </row>
    <row r="17" spans="1:11" x14ac:dyDescent="0.3">
      <c r="A17" t="s">
        <v>14</v>
      </c>
      <c r="E17">
        <v>87.128</v>
      </c>
      <c r="F17">
        <v>54.286000000000001</v>
      </c>
      <c r="G17">
        <v>134.85300000000001</v>
      </c>
      <c r="H17">
        <v>57.389000000000003</v>
      </c>
      <c r="I17">
        <f t="shared" si="1"/>
        <v>32.841999999999999</v>
      </c>
      <c r="J17">
        <f t="shared" si="2"/>
        <v>77.463999999999999</v>
      </c>
      <c r="K17">
        <f t="shared" si="3"/>
        <v>2.358687047073869</v>
      </c>
    </row>
    <row r="18" spans="1:11" x14ac:dyDescent="0.3">
      <c r="A18" t="s">
        <v>15</v>
      </c>
      <c r="E18">
        <v>67.825000000000003</v>
      </c>
      <c r="F18">
        <v>46.786000000000001</v>
      </c>
      <c r="G18">
        <v>119.48099999999999</v>
      </c>
      <c r="H18">
        <v>47.917000000000002</v>
      </c>
      <c r="I18">
        <f t="shared" si="1"/>
        <v>21.039000000000001</v>
      </c>
      <c r="J18">
        <f t="shared" si="2"/>
        <v>71.563999999999993</v>
      </c>
      <c r="K18">
        <f t="shared" si="3"/>
        <v>3.4014924663719754</v>
      </c>
    </row>
    <row r="19" spans="1:11" x14ac:dyDescent="0.3">
      <c r="A19" t="s">
        <v>16</v>
      </c>
      <c r="E19">
        <v>127.107</v>
      </c>
      <c r="F19">
        <v>74.876999999999995</v>
      </c>
      <c r="G19">
        <v>128.529</v>
      </c>
      <c r="H19">
        <v>51.411000000000001</v>
      </c>
      <c r="I19">
        <f t="shared" si="1"/>
        <v>52.230000000000004</v>
      </c>
      <c r="J19">
        <f t="shared" si="2"/>
        <v>77.117999999999995</v>
      </c>
      <c r="K19">
        <f t="shared" si="3"/>
        <v>1.4765077541642733</v>
      </c>
    </row>
    <row r="20" spans="1:11" x14ac:dyDescent="0.3">
      <c r="A20" t="s">
        <v>17</v>
      </c>
      <c r="E20">
        <v>116.83</v>
      </c>
      <c r="F20">
        <v>69.64</v>
      </c>
      <c r="G20">
        <v>123.696</v>
      </c>
      <c r="H20">
        <v>49.113</v>
      </c>
      <c r="I20">
        <f t="shared" si="1"/>
        <v>47.19</v>
      </c>
      <c r="J20">
        <f t="shared" si="2"/>
        <v>74.582999999999998</v>
      </c>
      <c r="K20">
        <f t="shared" si="3"/>
        <v>1.580483153210426</v>
      </c>
    </row>
    <row r="21" spans="1:11" x14ac:dyDescent="0.3">
      <c r="A21" s="2" t="s">
        <v>8</v>
      </c>
      <c r="I21" s="3">
        <f>AVERAGE(I13:I20)</f>
        <v>48.691625000000002</v>
      </c>
      <c r="J21" s="3">
        <f>AVERAGE(J13:J20)</f>
        <v>74.642874999999989</v>
      </c>
      <c r="K21" s="3">
        <f>J21/I21</f>
        <v>1.5329715325787543</v>
      </c>
    </row>
    <row r="22" spans="1:11" x14ac:dyDescent="0.3">
      <c r="A22" s="2" t="s">
        <v>9</v>
      </c>
      <c r="I22">
        <f>STDEV(I13:I20)</f>
        <v>19.397096836805979</v>
      </c>
      <c r="J22">
        <f>STDEV(J13:J20)</f>
        <v>23.58467300380547</v>
      </c>
    </row>
    <row r="23" spans="1:11" x14ac:dyDescent="0.3">
      <c r="A23" s="1" t="s">
        <v>20</v>
      </c>
    </row>
    <row r="24" spans="1:11" x14ac:dyDescent="0.3">
      <c r="A24" t="s">
        <v>21</v>
      </c>
      <c r="E24">
        <v>111.001</v>
      </c>
      <c r="F24">
        <v>62.613</v>
      </c>
      <c r="G24">
        <v>61.472999999999999</v>
      </c>
      <c r="H24">
        <v>51.753999999999998</v>
      </c>
      <c r="I24">
        <f t="shared" si="1"/>
        <v>48.388000000000005</v>
      </c>
      <c r="J24">
        <f t="shared" si="2"/>
        <v>9.7190000000000012</v>
      </c>
      <c r="K24">
        <f t="shared" ref="K24:K30" si="4">J24/I24</f>
        <v>0.20085558402909812</v>
      </c>
    </row>
    <row r="25" spans="1:11" x14ac:dyDescent="0.3">
      <c r="A25" t="s">
        <v>22</v>
      </c>
      <c r="E25">
        <v>94.058000000000007</v>
      </c>
      <c r="F25">
        <v>64.147000000000006</v>
      </c>
      <c r="G25">
        <v>53.332000000000001</v>
      </c>
      <c r="H25">
        <v>44.006</v>
      </c>
      <c r="I25">
        <f t="shared" si="1"/>
        <v>29.911000000000001</v>
      </c>
      <c r="J25">
        <f t="shared" si="2"/>
        <v>9.3260000000000005</v>
      </c>
      <c r="K25">
        <f t="shared" si="4"/>
        <v>0.31179164855738689</v>
      </c>
    </row>
    <row r="26" spans="1:11" x14ac:dyDescent="0.3">
      <c r="A26" t="s">
        <v>23</v>
      </c>
      <c r="E26">
        <v>93.442999999999998</v>
      </c>
      <c r="F26">
        <v>62.442999999999998</v>
      </c>
      <c r="G26">
        <v>130.82300000000001</v>
      </c>
      <c r="H26">
        <v>55.689</v>
      </c>
      <c r="I26">
        <f t="shared" si="1"/>
        <v>31</v>
      </c>
      <c r="J26">
        <f t="shared" si="2"/>
        <v>75.134000000000015</v>
      </c>
      <c r="K26">
        <f t="shared" si="4"/>
        <v>2.4236774193548394</v>
      </c>
    </row>
    <row r="27" spans="1:11" x14ac:dyDescent="0.3">
      <c r="A27" t="s">
        <v>24</v>
      </c>
      <c r="E27">
        <v>117.381</v>
      </c>
      <c r="F27">
        <v>65.025000000000006</v>
      </c>
      <c r="G27">
        <v>152.93199999999999</v>
      </c>
      <c r="H27">
        <v>62.597999999999999</v>
      </c>
      <c r="I27">
        <f t="shared" si="1"/>
        <v>52.355999999999995</v>
      </c>
      <c r="J27">
        <f t="shared" si="2"/>
        <v>90.333999999999989</v>
      </c>
      <c r="K27">
        <f t="shared" si="4"/>
        <v>1.725380090152036</v>
      </c>
    </row>
    <row r="28" spans="1:11" x14ac:dyDescent="0.3">
      <c r="A28" t="s">
        <v>25</v>
      </c>
      <c r="E28">
        <v>94.08</v>
      </c>
      <c r="F28">
        <v>54.704999999999998</v>
      </c>
      <c r="G28">
        <v>105.616</v>
      </c>
      <c r="H28">
        <v>51.372</v>
      </c>
      <c r="I28">
        <f t="shared" si="1"/>
        <v>39.375</v>
      </c>
      <c r="J28">
        <f t="shared" si="2"/>
        <v>54.244</v>
      </c>
      <c r="K28">
        <f t="shared" si="4"/>
        <v>1.3776253968253969</v>
      </c>
    </row>
    <row r="29" spans="1:11" x14ac:dyDescent="0.3">
      <c r="A29" t="s">
        <v>26</v>
      </c>
      <c r="E29">
        <v>96.402000000000001</v>
      </c>
      <c r="F29">
        <v>61.618000000000002</v>
      </c>
      <c r="G29">
        <v>98.558000000000007</v>
      </c>
      <c r="H29">
        <v>53.548000000000002</v>
      </c>
      <c r="I29">
        <f t="shared" si="1"/>
        <v>34.783999999999999</v>
      </c>
      <c r="J29">
        <f t="shared" si="2"/>
        <v>45.010000000000005</v>
      </c>
      <c r="K29">
        <f t="shared" si="4"/>
        <v>1.2939857405703774</v>
      </c>
    </row>
    <row r="30" spans="1:11" x14ac:dyDescent="0.3">
      <c r="A30" t="s">
        <v>27</v>
      </c>
      <c r="E30">
        <v>95.203999999999994</v>
      </c>
      <c r="F30">
        <v>59.322000000000003</v>
      </c>
      <c r="G30">
        <v>68.539000000000001</v>
      </c>
      <c r="H30">
        <v>48.893000000000001</v>
      </c>
      <c r="I30">
        <f t="shared" si="1"/>
        <v>35.881999999999991</v>
      </c>
      <c r="J30">
        <f t="shared" si="2"/>
        <v>19.646000000000001</v>
      </c>
      <c r="K30">
        <f t="shared" si="4"/>
        <v>0.54751686082158202</v>
      </c>
    </row>
    <row r="31" spans="1:11" x14ac:dyDescent="0.3">
      <c r="A31" s="2" t="s">
        <v>8</v>
      </c>
      <c r="I31" s="3">
        <f>AVERAGE(I24:I30)</f>
        <v>38.813714285714283</v>
      </c>
      <c r="J31" s="3">
        <f>AVERAGE(J24:J30)</f>
        <v>43.344714285714289</v>
      </c>
      <c r="K31" s="3">
        <f>J31/I31</f>
        <v>1.1167370885106886</v>
      </c>
    </row>
    <row r="32" spans="1:11" x14ac:dyDescent="0.3">
      <c r="A32" s="2" t="s">
        <v>9</v>
      </c>
      <c r="I32">
        <f>STDEV(I24:I30)</f>
        <v>8.5685616201376202</v>
      </c>
      <c r="J32">
        <f>STDEV(J24:J30)</f>
        <v>32.118815631517748</v>
      </c>
    </row>
    <row r="33" spans="1:11" x14ac:dyDescent="0.3">
      <c r="A33" s="1" t="s">
        <v>28</v>
      </c>
    </row>
    <row r="34" spans="1:11" x14ac:dyDescent="0.3">
      <c r="A34" t="s">
        <v>78</v>
      </c>
      <c r="E34">
        <v>102.97499999999999</v>
      </c>
      <c r="F34">
        <v>56.280999999999999</v>
      </c>
      <c r="G34">
        <v>97.997</v>
      </c>
      <c r="H34">
        <v>47.173999999999999</v>
      </c>
      <c r="I34">
        <f t="shared" si="1"/>
        <v>46.693999999999996</v>
      </c>
      <c r="J34">
        <f t="shared" si="2"/>
        <v>50.823</v>
      </c>
      <c r="K34">
        <f t="shared" ref="K34:K43" si="5">J34/I34</f>
        <v>1.0884267786011053</v>
      </c>
    </row>
    <row r="35" spans="1:11" x14ac:dyDescent="0.3">
      <c r="A35" t="s">
        <v>79</v>
      </c>
      <c r="E35">
        <v>108.636</v>
      </c>
      <c r="F35">
        <v>63.515000000000001</v>
      </c>
      <c r="G35">
        <v>104.55</v>
      </c>
      <c r="H35">
        <v>54.726999999999997</v>
      </c>
      <c r="I35">
        <f t="shared" si="1"/>
        <v>45.120999999999995</v>
      </c>
      <c r="J35">
        <f t="shared" si="2"/>
        <v>49.823</v>
      </c>
      <c r="K35">
        <f t="shared" si="5"/>
        <v>1.104208683318189</v>
      </c>
    </row>
    <row r="36" spans="1:11" x14ac:dyDescent="0.3">
      <c r="A36" t="s">
        <v>80</v>
      </c>
      <c r="E36">
        <v>125.837</v>
      </c>
      <c r="F36">
        <v>66.866</v>
      </c>
      <c r="G36">
        <v>132.43899999999999</v>
      </c>
      <c r="H36">
        <v>58.548000000000002</v>
      </c>
      <c r="I36">
        <f t="shared" si="1"/>
        <v>58.971000000000004</v>
      </c>
      <c r="J36">
        <f t="shared" si="2"/>
        <v>73.890999999999991</v>
      </c>
      <c r="K36">
        <f t="shared" si="5"/>
        <v>1.2530057146733138</v>
      </c>
    </row>
    <row r="37" spans="1:11" x14ac:dyDescent="0.3">
      <c r="A37" t="s">
        <v>29</v>
      </c>
      <c r="E37">
        <v>126.212</v>
      </c>
      <c r="F37">
        <v>64.254000000000005</v>
      </c>
      <c r="G37">
        <v>156.84100000000001</v>
      </c>
      <c r="H37">
        <v>70.204999999999998</v>
      </c>
      <c r="I37">
        <f t="shared" si="1"/>
        <v>61.957999999999998</v>
      </c>
      <c r="J37">
        <f t="shared" si="2"/>
        <v>86.63600000000001</v>
      </c>
      <c r="K37">
        <f t="shared" si="5"/>
        <v>1.3983020755995998</v>
      </c>
    </row>
    <row r="38" spans="1:11" x14ac:dyDescent="0.3">
      <c r="A38" t="s">
        <v>30</v>
      </c>
      <c r="E38">
        <v>138.17099999999999</v>
      </c>
      <c r="F38">
        <v>72.021000000000001</v>
      </c>
      <c r="G38">
        <v>144.05600000000001</v>
      </c>
      <c r="H38">
        <v>46.752000000000002</v>
      </c>
      <c r="I38">
        <f t="shared" si="1"/>
        <v>66.149999999999991</v>
      </c>
      <c r="J38">
        <f t="shared" si="2"/>
        <v>97.304000000000002</v>
      </c>
      <c r="K38">
        <f t="shared" si="5"/>
        <v>1.4709599395313684</v>
      </c>
    </row>
    <row r="39" spans="1:11" x14ac:dyDescent="0.3">
      <c r="A39" t="s">
        <v>31</v>
      </c>
      <c r="E39">
        <v>119.886</v>
      </c>
      <c r="F39">
        <v>66.161000000000001</v>
      </c>
      <c r="G39">
        <v>130.28100000000001</v>
      </c>
      <c r="H39">
        <v>47.305999999999997</v>
      </c>
      <c r="I39">
        <f t="shared" si="1"/>
        <v>53.724999999999994</v>
      </c>
      <c r="J39">
        <f t="shared" si="2"/>
        <v>82.975000000000009</v>
      </c>
      <c r="K39">
        <f t="shared" si="5"/>
        <v>1.5444392740809683</v>
      </c>
    </row>
    <row r="40" spans="1:11" x14ac:dyDescent="0.3">
      <c r="A40" t="s">
        <v>32</v>
      </c>
      <c r="E40">
        <v>85.248999999999995</v>
      </c>
      <c r="F40">
        <v>55.95</v>
      </c>
      <c r="G40">
        <v>51.517000000000003</v>
      </c>
      <c r="H40">
        <v>35.585999999999999</v>
      </c>
      <c r="I40">
        <f t="shared" si="1"/>
        <v>29.298999999999992</v>
      </c>
      <c r="J40">
        <f t="shared" si="2"/>
        <v>15.931000000000004</v>
      </c>
      <c r="K40">
        <f t="shared" si="5"/>
        <v>0.54373869415338438</v>
      </c>
    </row>
    <row r="41" spans="1:11" x14ac:dyDescent="0.3">
      <c r="A41" t="s">
        <v>33</v>
      </c>
      <c r="E41">
        <v>92.866</v>
      </c>
      <c r="F41">
        <v>56.658999999999999</v>
      </c>
      <c r="G41">
        <v>59.972999999999999</v>
      </c>
      <c r="H41">
        <v>40.576999999999998</v>
      </c>
      <c r="I41">
        <f t="shared" si="1"/>
        <v>36.207000000000001</v>
      </c>
      <c r="J41">
        <f t="shared" si="2"/>
        <v>19.396000000000001</v>
      </c>
      <c r="K41">
        <f t="shared" si="5"/>
        <v>0.53569751705471313</v>
      </c>
    </row>
    <row r="42" spans="1:11" x14ac:dyDescent="0.3">
      <c r="A42" t="s">
        <v>34</v>
      </c>
      <c r="E42">
        <v>79.522000000000006</v>
      </c>
      <c r="F42">
        <v>51.161000000000001</v>
      </c>
      <c r="G42">
        <v>64.308999999999997</v>
      </c>
      <c r="H42">
        <v>44.95</v>
      </c>
      <c r="I42">
        <f t="shared" si="1"/>
        <v>28.361000000000004</v>
      </c>
      <c r="J42">
        <f t="shared" si="2"/>
        <v>19.358999999999995</v>
      </c>
      <c r="K42">
        <f t="shared" si="5"/>
        <v>0.68259229223229057</v>
      </c>
    </row>
    <row r="43" spans="1:11" x14ac:dyDescent="0.3">
      <c r="A43" t="s">
        <v>35</v>
      </c>
      <c r="E43">
        <v>91.945999999999998</v>
      </c>
      <c r="F43">
        <v>62.030999999999999</v>
      </c>
      <c r="G43">
        <v>75.433999999999997</v>
      </c>
      <c r="H43">
        <v>49.624000000000002</v>
      </c>
      <c r="I43">
        <f t="shared" si="1"/>
        <v>29.914999999999999</v>
      </c>
      <c r="J43">
        <f t="shared" si="2"/>
        <v>25.809999999999995</v>
      </c>
      <c r="K43">
        <f t="shared" si="5"/>
        <v>0.86277787063346134</v>
      </c>
    </row>
    <row r="44" spans="1:11" x14ac:dyDescent="0.3">
      <c r="A44" s="2" t="s">
        <v>8</v>
      </c>
      <c r="I44" s="3">
        <f>AVERAGE(I34:I43)</f>
        <v>45.640100000000004</v>
      </c>
      <c r="J44" s="3">
        <f>AVERAGE(J34:J43)</f>
        <v>52.194800000000001</v>
      </c>
      <c r="K44" s="3">
        <f>J44/I44</f>
        <v>1.1436171261675587</v>
      </c>
    </row>
    <row r="45" spans="1:11" x14ac:dyDescent="0.3">
      <c r="A45" s="2" t="s">
        <v>9</v>
      </c>
      <c r="I45">
        <f>STDEV(I34:I43)</f>
        <v>14.272154407563447</v>
      </c>
      <c r="J45">
        <f>STDEV(J34:J43)</f>
        <v>31.290504707409937</v>
      </c>
    </row>
    <row r="46" spans="1:11" x14ac:dyDescent="0.3">
      <c r="A46" s="1" t="s">
        <v>42</v>
      </c>
    </row>
    <row r="47" spans="1:11" x14ac:dyDescent="0.3">
      <c r="A47" t="s">
        <v>36</v>
      </c>
      <c r="E47">
        <v>114.267</v>
      </c>
      <c r="F47">
        <v>81.09</v>
      </c>
      <c r="G47">
        <v>62.505000000000003</v>
      </c>
      <c r="H47">
        <v>61.164000000000001</v>
      </c>
      <c r="I47">
        <f t="shared" si="1"/>
        <v>33.176999999999992</v>
      </c>
      <c r="J47">
        <f t="shared" si="2"/>
        <v>1.3410000000000011</v>
      </c>
      <c r="K47">
        <f t="shared" ref="K47:K52" si="6">J47/I47</f>
        <v>4.0419567772854728E-2</v>
      </c>
    </row>
    <row r="48" spans="1:11" x14ac:dyDescent="0.3">
      <c r="A48" t="s">
        <v>37</v>
      </c>
      <c r="E48">
        <v>141.84100000000001</v>
      </c>
      <c r="F48">
        <v>80.129000000000005</v>
      </c>
      <c r="G48">
        <v>130.07</v>
      </c>
      <c r="H48">
        <v>55.988</v>
      </c>
      <c r="I48">
        <f t="shared" si="1"/>
        <v>61.712000000000003</v>
      </c>
      <c r="J48">
        <f t="shared" si="2"/>
        <v>74.081999999999994</v>
      </c>
      <c r="K48">
        <f t="shared" si="6"/>
        <v>1.2004472387866216</v>
      </c>
    </row>
    <row r="49" spans="1:11" x14ac:dyDescent="0.3">
      <c r="A49" t="s">
        <v>38</v>
      </c>
      <c r="E49">
        <v>127.005</v>
      </c>
      <c r="F49">
        <v>74.855999999999995</v>
      </c>
      <c r="G49">
        <v>103.23099999999999</v>
      </c>
      <c r="H49">
        <v>47.759</v>
      </c>
      <c r="I49">
        <f t="shared" si="1"/>
        <v>52.149000000000001</v>
      </c>
      <c r="J49">
        <f t="shared" si="2"/>
        <v>55.471999999999994</v>
      </c>
      <c r="K49">
        <f t="shared" si="6"/>
        <v>1.0637212602350954</v>
      </c>
    </row>
    <row r="50" spans="1:11" x14ac:dyDescent="0.3">
      <c r="A50" t="s">
        <v>39</v>
      </c>
      <c r="E50">
        <v>128.74100000000001</v>
      </c>
      <c r="F50">
        <v>70.251999999999995</v>
      </c>
      <c r="G50">
        <v>142.99700000000001</v>
      </c>
      <c r="H50">
        <v>53.99</v>
      </c>
      <c r="I50">
        <f t="shared" si="1"/>
        <v>58.489000000000019</v>
      </c>
      <c r="J50">
        <f t="shared" si="2"/>
        <v>89.007000000000005</v>
      </c>
      <c r="K50">
        <f t="shared" si="6"/>
        <v>1.5217733248986984</v>
      </c>
    </row>
    <row r="51" spans="1:11" x14ac:dyDescent="0.3">
      <c r="A51" t="s">
        <v>40</v>
      </c>
      <c r="E51">
        <v>104.42</v>
      </c>
      <c r="F51">
        <v>73.813000000000002</v>
      </c>
      <c r="G51">
        <v>70.251999999999995</v>
      </c>
      <c r="H51">
        <v>66.906000000000006</v>
      </c>
      <c r="I51">
        <f t="shared" si="1"/>
        <v>30.606999999999999</v>
      </c>
      <c r="J51">
        <f t="shared" si="2"/>
        <v>3.3459999999999894</v>
      </c>
      <c r="K51">
        <f t="shared" si="6"/>
        <v>0.10932139706603031</v>
      </c>
    </row>
    <row r="52" spans="1:11" x14ac:dyDescent="0.3">
      <c r="A52" t="s">
        <v>41</v>
      </c>
      <c r="E52">
        <v>99.138000000000005</v>
      </c>
      <c r="F52">
        <v>72.150000000000006</v>
      </c>
      <c r="G52">
        <v>63.552</v>
      </c>
      <c r="H52">
        <v>60.783999999999999</v>
      </c>
      <c r="I52">
        <f t="shared" si="1"/>
        <v>26.988</v>
      </c>
      <c r="J52">
        <f t="shared" si="2"/>
        <v>2.7680000000000007</v>
      </c>
      <c r="K52">
        <f t="shared" si="6"/>
        <v>0.10256410256410259</v>
      </c>
    </row>
    <row r="53" spans="1:11" x14ac:dyDescent="0.3">
      <c r="A53" s="2" t="s">
        <v>8</v>
      </c>
      <c r="I53" s="3">
        <f>AVERAGE(I47:I52)</f>
        <v>43.853666666666676</v>
      </c>
      <c r="J53" s="3">
        <f>AVERAGE(J47:J52)</f>
        <v>37.669333333333334</v>
      </c>
      <c r="K53" s="3">
        <f>J53/I53</f>
        <v>0.85897796459437048</v>
      </c>
    </row>
    <row r="54" spans="1:11" x14ac:dyDescent="0.3">
      <c r="A54" s="2" t="s">
        <v>9</v>
      </c>
      <c r="I54">
        <f>STDEV(I47:I52)</f>
        <v>15.33519942702624</v>
      </c>
      <c r="J54">
        <f>STDEV(J47:J52)</f>
        <v>39.985785812794347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expt1</vt:lpstr>
      <vt:lpstr>expt2</vt:lpstr>
      <vt:lpstr>exp3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Adriana Golding</cp:lastModifiedBy>
  <dcterms:created xsi:type="dcterms:W3CDTF">2018-06-04T15:36:45Z</dcterms:created>
  <dcterms:modified xsi:type="dcterms:W3CDTF">2019-10-21T18:13:31Z</dcterms:modified>
</cp:coreProperties>
</file>